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Jacob\OneDrive - University of Wales Trinity Saint David\Documents\University\Year 5\Group Project\"/>
    </mc:Choice>
  </mc:AlternateContent>
  <xr:revisionPtr revIDLastSave="0" documentId="13_ncr:1_{950F7C7E-EED6-42F6-A393-7ACF0C5B6CB0}" xr6:coauthVersionLast="47" xr6:coauthVersionMax="47" xr10:uidLastSave="{00000000-0000-0000-0000-000000000000}"/>
  <bookViews>
    <workbookView xWindow="-108" yWindow="-108" windowWidth="23256" windowHeight="12576" activeTab="3" xr2:uid="{E6C73769-1508-4015-97EB-119ADC8E5214}"/>
  </bookViews>
  <sheets>
    <sheet name="Summary" sheetId="1" r:id="rId1"/>
    <sheet name="Elemental Split" sheetId="11" r:id="rId2"/>
    <sheet name="Details" sheetId="2" r:id="rId3"/>
    <sheet name="Tender Qualifications" sheetId="5" r:id="rId4"/>
    <sheet name="Daywork Schedule" sheetId="9" r:id="rId5"/>
    <sheet name="Notes &amp; Assumptions" sheetId="14" r:id="rId6"/>
    <sheet name="Cash Flow" sheetId="12" r:id="rId7"/>
    <sheet name="Material Costs" sheetId="15" r:id="rId8"/>
    <sheet name="Foundation Substantiation" sheetId="16" r:id="rId9"/>
    <sheet name="Earthworks" sheetId="10" r:id="rId10"/>
    <sheet name="Measure" sheetId="17" r:id="rId11"/>
  </sheets>
  <externalReferences>
    <externalReference r:id="rId12"/>
    <externalReference r:id="rId13"/>
    <externalReference r:id="rId14"/>
    <externalReference r:id="rId15"/>
    <externalReference r:id="rId16"/>
    <externalReference r:id="rId17"/>
  </externalReferences>
  <definedNames>
    <definedName name="____val2">'[1]TAKE OFF''S'!#REF!</definedName>
    <definedName name="_val2">'[1]TAKE OFF''S'!#REF!</definedName>
    <definedName name="af">#REF!</definedName>
    <definedName name="afd">#REF!</definedName>
    <definedName name="anscount" hidden="1">1</definedName>
    <definedName name="AREAS">#REF!</definedName>
    <definedName name="AV">'[2]TAKE OFF''S'!#REF!</definedName>
    <definedName name="AVE.">#REF!</definedName>
    <definedName name="b">#REF!</definedName>
    <definedName name="BASIS">#REF!</definedName>
    <definedName name="BASIS1">#REF!</definedName>
    <definedName name="BH">#REF!</definedName>
    <definedName name="centrelinecavity">[3]Calcs!$C$223</definedName>
    <definedName name="DIMS">'[1]TAKE OFF''S'!#REF!</definedName>
    <definedName name="lengthstripfnds">[3]Calcs!$C$147</definedName>
    <definedName name="limcount" hidden="1">1</definedName>
    <definedName name="lll">'[1]TAKE OFF''S'!#REF!</definedName>
    <definedName name="M60_121FlrPaintPlantRms">[4]Calcs!#REF!</definedName>
    <definedName name="MAY_99_VALUATION_VALUATIONS_List">#REF!</definedName>
    <definedName name="P20_110Sktg">[5]Calcs!$K$873</definedName>
    <definedName name="pgd">#REF!</definedName>
    <definedName name="_xlnm.Print_Area" localSheetId="6">'Cash Flow'!$A$1:$H$25</definedName>
    <definedName name="_xlnm.Print_Area" localSheetId="4">'Daywork Schedule'!$A$1:$F$53</definedName>
    <definedName name="_xlnm.Print_Area" localSheetId="2">Details!$A$1:$H$623</definedName>
    <definedName name="_xlnm.Print_Area" localSheetId="1">'Elemental Split'!$A$1:$D$41</definedName>
    <definedName name="_xlnm.Print_Area" localSheetId="8">'Foundation Substantiation'!$A$1:$D$17</definedName>
    <definedName name="_xlnm.Print_Area" localSheetId="7">'Material Costs'!$A$1:$M$12</definedName>
    <definedName name="_xlnm.Print_Area" localSheetId="10">Measure!$A$1:$J$204</definedName>
    <definedName name="_xlnm.Print_Area" localSheetId="5">'Notes &amp; Assumptions'!$A$1:$C$25</definedName>
    <definedName name="_xlnm.Print_Area" localSheetId="3">'Tender Qualifications'!$A$1:$C$251</definedName>
    <definedName name="_xlnm.Print_Area">#REF!</definedName>
    <definedName name="SFtgsGulleyhopperbackinlet150">'[6]SW drain calcs'!#REF!</definedName>
    <definedName name="SFtgsGulleyTrap150">'[6]SW drain calcs'!#REF!</definedName>
    <definedName name="slabarea">[3]Calcs!$C$173</definedName>
    <definedName name="slabisolationjoints">[3]Calcs!$C$183</definedName>
    <definedName name="STrenchEoBreakEdging">'[6]SW drain calcs'!#REF!</definedName>
    <definedName name="STrenchEoBreakKerb">'[6]SW drain calcs'!#REF!</definedName>
    <definedName name="STrenchEoBreakMac">'[6]SW drain calcs'!#REF!</definedName>
    <definedName name="UpperFlrSlabArea">[4]Calcs!#REF!</definedName>
    <definedName name="UpperFlrSlabGrth">[4]Calcs!#REF!</definedName>
    <definedName name="val">'[1]TAKE OFF''S'!#REF!</definedName>
    <definedName name="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5" l="1"/>
  <c r="C7" i="15" s="1"/>
  <c r="E7" i="15" s="1"/>
  <c r="I7" i="15"/>
  <c r="C8" i="15"/>
  <c r="E8" i="15"/>
  <c r="G8" i="15"/>
  <c r="I8" i="15" s="1"/>
  <c r="K8" i="15"/>
  <c r="M8" i="15"/>
  <c r="G25" i="12"/>
  <c r="D25" i="12"/>
  <c r="E25" i="12"/>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8" i="11"/>
  <c r="D9" i="11"/>
  <c r="D10" i="11"/>
  <c r="D7" i="11"/>
  <c r="H25" i="12"/>
  <c r="H10" i="12"/>
  <c r="G24" i="12"/>
  <c r="C21" i="12"/>
  <c r="F6" i="12"/>
  <c r="D354" i="2"/>
  <c r="D11" i="2"/>
  <c r="D10" i="2"/>
  <c r="G326" i="2"/>
  <c r="G325" i="2"/>
  <c r="G331" i="2"/>
  <c r="G330" i="2"/>
  <c r="I11" i="15"/>
  <c r="E11" i="15"/>
  <c r="K11" i="15"/>
  <c r="M11" i="15" s="1"/>
  <c r="M12" i="15"/>
  <c r="G12" i="15"/>
  <c r="E12" i="15"/>
  <c r="D343" i="2"/>
  <c r="G343" i="2" s="1"/>
  <c r="D336" i="2"/>
  <c r="G336" i="2" s="1"/>
  <c r="D337" i="2"/>
  <c r="G615" i="2"/>
  <c r="G20" i="2"/>
  <c r="G19" i="2"/>
  <c r="G18" i="2"/>
  <c r="F139" i="2"/>
  <c r="E131" i="10"/>
  <c r="E126" i="10"/>
  <c r="E70" i="10"/>
  <c r="D69" i="10"/>
  <c r="E121" i="10"/>
  <c r="D110" i="10"/>
  <c r="E116" i="10" s="1"/>
  <c r="C108" i="10"/>
  <c r="E106" i="10"/>
  <c r="C93" i="10"/>
  <c r="E86" i="10"/>
  <c r="G16" i="2"/>
  <c r="D296" i="2"/>
  <c r="D295" i="2"/>
  <c r="D616" i="2"/>
  <c r="D590" i="2"/>
  <c r="D538" i="2"/>
  <c r="D537" i="2"/>
  <c r="D542" i="2"/>
  <c r="F530" i="2"/>
  <c r="D527" i="2"/>
  <c r="D528" i="2" s="1"/>
  <c r="D517" i="2"/>
  <c r="D518" i="2" s="1"/>
  <c r="D519" i="2" s="1"/>
  <c r="D496" i="2"/>
  <c r="D494" i="2"/>
  <c r="D488" i="2"/>
  <c r="D489" i="2" s="1"/>
  <c r="D476" i="2"/>
  <c r="D475" i="2"/>
  <c r="D473" i="2"/>
  <c r="D449" i="2"/>
  <c r="D405" i="2"/>
  <c r="D406" i="2"/>
  <c r="F163" i="2"/>
  <c r="D162" i="2"/>
  <c r="D156" i="2"/>
  <c r="D159" i="2" s="1"/>
  <c r="D285" i="2"/>
  <c r="G285" i="2" s="1"/>
  <c r="D213" i="2"/>
  <c r="G213" i="2" s="1"/>
  <c r="G550" i="2"/>
  <c r="H10" i="15"/>
  <c r="L10" i="15"/>
  <c r="K10" i="15"/>
  <c r="M8" i="2"/>
  <c r="N6" i="2"/>
  <c r="N5" i="2"/>
  <c r="N4" i="2"/>
  <c r="F570" i="2"/>
  <c r="D375" i="2"/>
  <c r="F307" i="2"/>
  <c r="G307" i="2" s="1"/>
  <c r="M307" i="2"/>
  <c r="F149" i="2"/>
  <c r="D310" i="2"/>
  <c r="F293" i="2"/>
  <c r="K7" i="15" l="1"/>
  <c r="M7" i="15" s="1"/>
  <c r="I12" i="15"/>
  <c r="M10" i="15"/>
  <c r="D342" i="2"/>
  <c r="G342" i="2" s="1"/>
  <c r="D338" i="2"/>
  <c r="D341" i="2" s="1"/>
  <c r="D339" i="2"/>
  <c r="E111" i="10"/>
  <c r="D490" i="2"/>
  <c r="D491" i="2" s="1"/>
  <c r="G10" i="15"/>
  <c r="I10" i="15" s="1"/>
  <c r="C10" i="15"/>
  <c r="E10" i="15" s="1"/>
  <c r="D233" i="2"/>
  <c r="D234" i="2" s="1"/>
  <c r="D235" i="2" s="1"/>
  <c r="D221" i="2"/>
  <c r="D222" i="2" s="1"/>
  <c r="D223" i="2" s="1"/>
  <c r="G162" i="2"/>
  <c r="D163" i="2"/>
  <c r="G36" i="2"/>
  <c r="G30" i="2"/>
  <c r="G328" i="2"/>
  <c r="D332" i="2"/>
  <c r="G332" i="2" s="1"/>
  <c r="D358" i="2"/>
  <c r="F353" i="2"/>
  <c r="D329" i="2"/>
  <c r="G329" i="2" s="1"/>
  <c r="D327" i="2"/>
  <c r="F482" i="2"/>
  <c r="D379" i="2"/>
  <c r="D378" i="2"/>
  <c r="D376" i="2"/>
  <c r="C9" i="15" s="1"/>
  <c r="E9" i="15" s="1"/>
  <c r="D377" i="2"/>
  <c r="G377" i="2" s="1"/>
  <c r="E63" i="10"/>
  <c r="D95" i="10"/>
  <c r="E91" i="10"/>
  <c r="E81" i="10"/>
  <c r="D245" i="2"/>
  <c r="D246" i="2" s="1"/>
  <c r="D247" i="2" s="1"/>
  <c r="C52" i="10"/>
  <c r="E56" i="10" s="1"/>
  <c r="D15" i="10"/>
  <c r="G105" i="2"/>
  <c r="G107" i="2"/>
  <c r="G139" i="2"/>
  <c r="G175" i="2"/>
  <c r="D503" i="2"/>
  <c r="F9" i="12"/>
  <c r="F11" i="12"/>
  <c r="H12" i="12" s="1"/>
  <c r="F12" i="12"/>
  <c r="H13" i="12" s="1"/>
  <c r="F13" i="12"/>
  <c r="H14" i="12" s="1"/>
  <c r="F14" i="12"/>
  <c r="H15" i="12" s="1"/>
  <c r="F15" i="12"/>
  <c r="H16" i="12" s="1"/>
  <c r="F16" i="12"/>
  <c r="H17" i="12" s="1"/>
  <c r="F17" i="12"/>
  <c r="H18" i="12" s="1"/>
  <c r="F18" i="12"/>
  <c r="H19" i="12" s="1"/>
  <c r="F19" i="12"/>
  <c r="H20" i="12" s="1"/>
  <c r="F20" i="12"/>
  <c r="H21" i="12" s="1"/>
  <c r="F21" i="12"/>
  <c r="H22" i="12" s="1"/>
  <c r="F22" i="12"/>
  <c r="H23" i="12" s="1"/>
  <c r="F23" i="12"/>
  <c r="H24" i="12" s="1"/>
  <c r="F24" i="12"/>
  <c r="F10" i="12"/>
  <c r="H11" i="12" s="1"/>
  <c r="D11" i="12"/>
  <c r="D10" i="12"/>
  <c r="D9" i="12"/>
  <c r="F9" i="9"/>
  <c r="E9" i="9"/>
  <c r="D9" i="9"/>
  <c r="E76" i="10"/>
  <c r="E25" i="10"/>
  <c r="D75" i="10"/>
  <c r="D62" i="10"/>
  <c r="D55" i="10"/>
  <c r="D44" i="10"/>
  <c r="D37" i="10"/>
  <c r="D31" i="10"/>
  <c r="D24" i="10"/>
  <c r="E16" i="10"/>
  <c r="E50" i="10"/>
  <c r="E45" i="10"/>
  <c r="E38" i="10"/>
  <c r="E32" i="10"/>
  <c r="D211" i="2"/>
  <c r="F46" i="9"/>
  <c r="E46" i="9"/>
  <c r="D46" i="9"/>
  <c r="C45" i="9"/>
  <c r="E45" i="9" s="1"/>
  <c r="F44" i="9"/>
  <c r="E44" i="9"/>
  <c r="D44" i="9"/>
  <c r="C43" i="9"/>
  <c r="F43" i="9" s="1"/>
  <c r="C42" i="9"/>
  <c r="F42" i="9" s="1"/>
  <c r="F41" i="9"/>
  <c r="E41" i="9"/>
  <c r="D41" i="9"/>
  <c r="F40" i="9"/>
  <c r="E40" i="9"/>
  <c r="D40" i="9"/>
  <c r="F39" i="9"/>
  <c r="E39" i="9"/>
  <c r="D39" i="9"/>
  <c r="C38" i="9"/>
  <c r="E38" i="9" s="1"/>
  <c r="E37" i="9"/>
  <c r="F37" i="9" s="1"/>
  <c r="F36" i="9"/>
  <c r="E36" i="9"/>
  <c r="D36" i="9"/>
  <c r="F35" i="9"/>
  <c r="E35" i="9"/>
  <c r="D35" i="9"/>
  <c r="F34" i="9"/>
  <c r="E34" i="9"/>
  <c r="D34" i="9"/>
  <c r="F33" i="9"/>
  <c r="E33" i="9"/>
  <c r="D33" i="9"/>
  <c r="F32" i="9"/>
  <c r="E32" i="9"/>
  <c r="D32" i="9"/>
  <c r="C31" i="9"/>
  <c r="F31" i="9" s="1"/>
  <c r="F30" i="9"/>
  <c r="E30" i="9"/>
  <c r="D30" i="9"/>
  <c r="C29" i="9"/>
  <c r="E29" i="9" s="1"/>
  <c r="F28" i="9"/>
  <c r="E28" i="9"/>
  <c r="D28" i="9"/>
  <c r="F27" i="9"/>
  <c r="E27" i="9"/>
  <c r="D27" i="9"/>
  <c r="F26" i="9"/>
  <c r="E26" i="9"/>
  <c r="D26" i="9"/>
  <c r="F25" i="9"/>
  <c r="E25" i="9"/>
  <c r="D25" i="9"/>
  <c r="F24" i="9"/>
  <c r="E24" i="9"/>
  <c r="D24" i="9"/>
  <c r="F23" i="9"/>
  <c r="E23" i="9"/>
  <c r="D23" i="9"/>
  <c r="F22" i="9"/>
  <c r="E22" i="9"/>
  <c r="D22" i="9"/>
  <c r="F21" i="9"/>
  <c r="E21" i="9"/>
  <c r="D21" i="9"/>
  <c r="F20" i="9"/>
  <c r="E20" i="9"/>
  <c r="D20" i="9"/>
  <c r="F19" i="9"/>
  <c r="E19" i="9"/>
  <c r="D19" i="9"/>
  <c r="F18" i="9"/>
  <c r="E18" i="9"/>
  <c r="D18" i="9"/>
  <c r="F17" i="9"/>
  <c r="E17" i="9"/>
  <c r="D17" i="9"/>
  <c r="F16" i="9"/>
  <c r="E16" i="9"/>
  <c r="D16" i="9"/>
  <c r="F15" i="9"/>
  <c r="E15" i="9"/>
  <c r="D15" i="9"/>
  <c r="F14" i="9"/>
  <c r="E14" i="9"/>
  <c r="D14" i="9"/>
  <c r="F13" i="9"/>
  <c r="E13" i="9"/>
  <c r="D13" i="9"/>
  <c r="F12" i="9"/>
  <c r="E12" i="9"/>
  <c r="D12" i="9"/>
  <c r="F11" i="9"/>
  <c r="E11" i="9"/>
  <c r="D11" i="9"/>
  <c r="F10" i="9"/>
  <c r="E10" i="9"/>
  <c r="D10" i="9"/>
  <c r="F8" i="9"/>
  <c r="E8" i="9"/>
  <c r="D8" i="9"/>
  <c r="F7" i="9"/>
  <c r="E7" i="9"/>
  <c r="D7" i="9"/>
  <c r="G9" i="12" l="1"/>
  <c r="E96" i="10"/>
  <c r="E101" i="10"/>
  <c r="D164" i="2"/>
  <c r="G164" i="2" s="1"/>
  <c r="G163" i="2"/>
  <c r="G244" i="2"/>
  <c r="G335" i="2"/>
  <c r="D250" i="2"/>
  <c r="D248" i="2"/>
  <c r="G9" i="2"/>
  <c r="G537" i="2"/>
  <c r="G363" i="2"/>
  <c r="G44" i="2"/>
  <c r="G238" i="2"/>
  <c r="G579" i="2"/>
  <c r="G578" i="2" s="1"/>
  <c r="G94" i="2"/>
  <c r="G473" i="2"/>
  <c r="G374" i="2"/>
  <c r="G148" i="2"/>
  <c r="G89" i="2"/>
  <c r="G108" i="2"/>
  <c r="G150" i="2"/>
  <c r="G191" i="2"/>
  <c r="G236" i="2"/>
  <c r="G346" i="2"/>
  <c r="G345" i="2" s="1"/>
  <c r="G391" i="2"/>
  <c r="G390" i="2" s="1"/>
  <c r="G487" i="2"/>
  <c r="G548" i="2"/>
  <c r="G11" i="2"/>
  <c r="G10" i="2"/>
  <c r="G28" i="2"/>
  <c r="G53" i="2"/>
  <c r="G45" i="2"/>
  <c r="G58" i="2"/>
  <c r="G61" i="2"/>
  <c r="G92" i="2"/>
  <c r="G109" i="2"/>
  <c r="G118" i="2"/>
  <c r="G131" i="2"/>
  <c r="G138" i="2"/>
  <c r="G149" i="2"/>
  <c r="G157" i="2"/>
  <c r="G170" i="2"/>
  <c r="G256" i="2"/>
  <c r="G245" i="2"/>
  <c r="G239" i="2"/>
  <c r="G272" i="2"/>
  <c r="G296" i="2"/>
  <c r="G290" i="2"/>
  <c r="G289" i="2" s="1"/>
  <c r="G278" i="2"/>
  <c r="G339" i="2"/>
  <c r="G353" i="2"/>
  <c r="G360" i="2"/>
  <c r="G435" i="2"/>
  <c r="G434" i="2" s="1"/>
  <c r="G420" i="2"/>
  <c r="G416" i="2"/>
  <c r="G410" i="2"/>
  <c r="G402" i="2"/>
  <c r="G472" i="2"/>
  <c r="G545" i="2"/>
  <c r="G530" i="2"/>
  <c r="G516" i="2"/>
  <c r="G510" i="2"/>
  <c r="G504" i="2"/>
  <c r="G496" i="2"/>
  <c r="G573" i="2"/>
  <c r="G572" i="2" s="1"/>
  <c r="G223" i="2"/>
  <c r="G612" i="2"/>
  <c r="G531" i="2"/>
  <c r="G511" i="2"/>
  <c r="G423" i="2"/>
  <c r="G403" i="2"/>
  <c r="G349" i="2"/>
  <c r="G348" i="2" s="1"/>
  <c r="G220" i="2"/>
  <c r="G608" i="2"/>
  <c r="G427" i="2"/>
  <c r="G407" i="2"/>
  <c r="G258" i="2"/>
  <c r="G174" i="2"/>
  <c r="G112" i="2"/>
  <c r="G111" i="2" s="1"/>
  <c r="G38" i="2"/>
  <c r="G474" i="2"/>
  <c r="G27" i="2"/>
  <c r="G32" i="2"/>
  <c r="G57" i="2"/>
  <c r="G79" i="2"/>
  <c r="G156" i="2"/>
  <c r="G155" i="2" s="1"/>
  <c r="G181" i="2"/>
  <c r="G211" i="2"/>
  <c r="G210" i="2" s="1"/>
  <c r="G246" i="2"/>
  <c r="G229" i="2"/>
  <c r="G376" i="2"/>
  <c r="G354" i="2"/>
  <c r="G456" i="2"/>
  <c r="G546" i="2"/>
  <c r="G576" i="2"/>
  <c r="G575" i="2" s="1"/>
  <c r="G590" i="2"/>
  <c r="G604" i="2"/>
  <c r="G497" i="2"/>
  <c r="G441" i="2"/>
  <c r="G439" i="2" s="1"/>
  <c r="G275" i="2"/>
  <c r="G274" i="2" s="1"/>
  <c r="G475" i="2"/>
  <c r="G536" i="2"/>
  <c r="G14" i="2"/>
  <c r="G476" i="2"/>
  <c r="G549" i="2"/>
  <c r="G13" i="2"/>
  <c r="G17" i="2"/>
  <c r="G25" i="2"/>
  <c r="G39" i="2"/>
  <c r="G52" i="2"/>
  <c r="G59" i="2"/>
  <c r="G69" i="2"/>
  <c r="G77" i="2"/>
  <c r="G83" i="2"/>
  <c r="G91" i="2"/>
  <c r="G97" i="2"/>
  <c r="G101" i="2"/>
  <c r="G123" i="2"/>
  <c r="G132" i="2"/>
  <c r="G183" i="2"/>
  <c r="G193" i="2"/>
  <c r="G253" i="2"/>
  <c r="G249" i="2"/>
  <c r="G233" i="2"/>
  <c r="G227" i="2"/>
  <c r="G222" i="2"/>
  <c r="G295" i="2"/>
  <c r="G375" i="2"/>
  <c r="G379" i="2"/>
  <c r="G432" i="2"/>
  <c r="G431" i="2" s="1"/>
  <c r="G425" i="2"/>
  <c r="G419" i="2"/>
  <c r="G415" i="2"/>
  <c r="G409" i="2"/>
  <c r="G405" i="2"/>
  <c r="G401" i="2"/>
  <c r="G444" i="2"/>
  <c r="G454" i="2"/>
  <c r="G458" i="2"/>
  <c r="G482" i="2"/>
  <c r="G481" i="2" s="1"/>
  <c r="G542" i="2"/>
  <c r="G540" i="2" s="1"/>
  <c r="G535" i="2"/>
  <c r="G529" i="2"/>
  <c r="G523" i="2"/>
  <c r="G519" i="2"/>
  <c r="G515" i="2"/>
  <c r="G509" i="2"/>
  <c r="G503" i="2"/>
  <c r="G498" i="2"/>
  <c r="G495" i="2"/>
  <c r="G490" i="2"/>
  <c r="G570" i="2"/>
  <c r="G569" i="2" s="1"/>
  <c r="G589" i="2"/>
  <c r="G595" i="2"/>
  <c r="G603" i="2"/>
  <c r="G609" i="2"/>
  <c r="G602" i="2"/>
  <c r="G527" i="2"/>
  <c r="G505" i="2"/>
  <c r="G479" i="2"/>
  <c r="G478" i="2" s="1"/>
  <c r="G417" i="2"/>
  <c r="G397" i="2"/>
  <c r="G396" i="2" s="1"/>
  <c r="G340" i="2"/>
  <c r="G64" i="2"/>
  <c r="G619" i="2"/>
  <c r="G547" i="2"/>
  <c r="G488" i="2"/>
  <c r="G294" i="2"/>
  <c r="G252" i="2"/>
  <c r="G198" i="2"/>
  <c r="G159" i="2"/>
  <c r="G136" i="2"/>
  <c r="G106" i="2"/>
  <c r="G54" i="2"/>
  <c r="G15" i="2"/>
  <c r="G37" i="2"/>
  <c r="G46" i="2"/>
  <c r="G71" i="2"/>
  <c r="G119" i="2"/>
  <c r="G137" i="2"/>
  <c r="G169" i="2"/>
  <c r="G257" i="2"/>
  <c r="G240" i="2"/>
  <c r="G225" i="2"/>
  <c r="G338" i="2"/>
  <c r="G446" i="2"/>
  <c r="G538" i="2"/>
  <c r="G599" i="2"/>
  <c r="G617" i="2"/>
  <c r="G517" i="2"/>
  <c r="G140" i="2"/>
  <c r="G411" i="2"/>
  <c r="G194" i="2"/>
  <c r="G12" i="2"/>
  <c r="G33" i="2"/>
  <c r="G29" i="2"/>
  <c r="G51" i="2"/>
  <c r="G47" i="2"/>
  <c r="G43" i="2"/>
  <c r="G70" i="2"/>
  <c r="G78" i="2"/>
  <c r="G84" i="2"/>
  <c r="G98" i="2"/>
  <c r="G102" i="2"/>
  <c r="G117" i="2"/>
  <c r="G124" i="2"/>
  <c r="G151" i="2"/>
  <c r="G186" i="2"/>
  <c r="G185" i="2" s="1"/>
  <c r="G241" i="2"/>
  <c r="G232" i="2"/>
  <c r="G226" i="2"/>
  <c r="G221" i="2"/>
  <c r="G269" i="2"/>
  <c r="G268" i="2" s="1"/>
  <c r="G282" i="2"/>
  <c r="G281" i="2" s="1"/>
  <c r="G310" i="2"/>
  <c r="G309" i="2" s="1"/>
  <c r="G337" i="2"/>
  <c r="G341" i="2"/>
  <c r="G352" i="2"/>
  <c r="G364" i="2"/>
  <c r="G428" i="2"/>
  <c r="G424" i="2"/>
  <c r="G418" i="2"/>
  <c r="G414" i="2"/>
  <c r="G408" i="2"/>
  <c r="G404" i="2"/>
  <c r="G400" i="2"/>
  <c r="G445" i="2"/>
  <c r="G455" i="2"/>
  <c r="G462" i="2"/>
  <c r="G460" i="2" s="1"/>
  <c r="G486" i="2"/>
  <c r="G534" i="2"/>
  <c r="G528" i="2"/>
  <c r="G522" i="2"/>
  <c r="G518" i="2"/>
  <c r="G512" i="2"/>
  <c r="G506" i="2"/>
  <c r="G502" i="2"/>
  <c r="G494" i="2"/>
  <c r="G489" i="2"/>
  <c r="G598" i="2"/>
  <c r="G605" i="2"/>
  <c r="G610" i="2"/>
  <c r="G616" i="2"/>
  <c r="G235" i="2"/>
  <c r="G521" i="2"/>
  <c r="G501" i="2"/>
  <c r="G500" i="2" s="1"/>
  <c r="G158" i="2"/>
  <c r="G447" i="2"/>
  <c r="G378" i="2"/>
  <c r="G192" i="2"/>
  <c r="G72" i="2"/>
  <c r="G50" i="2"/>
  <c r="G26" i="2"/>
  <c r="G618" i="2"/>
  <c r="G594" i="2"/>
  <c r="G561" i="2"/>
  <c r="G457" i="2"/>
  <c r="G228" i="2"/>
  <c r="G82" i="2"/>
  <c r="G453" i="2"/>
  <c r="G234" i="2"/>
  <c r="G224" i="2"/>
  <c r="G182" i="2"/>
  <c r="G100" i="2"/>
  <c r="G90" i="2"/>
  <c r="G9" i="15"/>
  <c r="I9" i="15" s="1"/>
  <c r="K9" i="15"/>
  <c r="M9" i="15" s="1"/>
  <c r="J16" i="2"/>
  <c r="G10" i="12"/>
  <c r="E43" i="9"/>
  <c r="D42" i="9"/>
  <c r="E42" i="9"/>
  <c r="D13" i="12"/>
  <c r="D21" i="12"/>
  <c r="D17" i="12"/>
  <c r="D24" i="12"/>
  <c r="E24" i="12" s="1"/>
  <c r="D16" i="12"/>
  <c r="D12" i="12"/>
  <c r="D23" i="12"/>
  <c r="D19" i="12"/>
  <c r="D15" i="12"/>
  <c r="G12" i="12"/>
  <c r="D20" i="12"/>
  <c r="D22" i="12"/>
  <c r="D18" i="12"/>
  <c r="D14" i="12"/>
  <c r="G11" i="12"/>
  <c r="G13" i="12"/>
  <c r="F38" i="9"/>
  <c r="F29" i="9"/>
  <c r="D43" i="9"/>
  <c r="F45" i="9"/>
  <c r="D31" i="9"/>
  <c r="D29" i="9"/>
  <c r="E31" i="9"/>
  <c r="D38" i="9"/>
  <c r="D45" i="9"/>
  <c r="D359" i="2"/>
  <c r="D60" i="2"/>
  <c r="E135" i="10" l="1"/>
  <c r="G334" i="2"/>
  <c r="G508" i="2"/>
  <c r="G147" i="2"/>
  <c r="D286" i="2"/>
  <c r="D287" i="2" s="1"/>
  <c r="G287" i="2" s="1"/>
  <c r="D279" i="2"/>
  <c r="G279" i="2" s="1"/>
  <c r="G277" i="2" s="1"/>
  <c r="G35" i="2"/>
  <c r="G581" i="2"/>
  <c r="G583" i="2" s="1"/>
  <c r="G544" i="2"/>
  <c r="G493" i="2"/>
  <c r="G533" i="2"/>
  <c r="G526" i="2"/>
  <c r="G471" i="2"/>
  <c r="G49" i="2"/>
  <c r="G8" i="2"/>
  <c r="G22" i="2" s="1"/>
  <c r="G413" i="2"/>
  <c r="G161" i="2"/>
  <c r="G255" i="2"/>
  <c r="G219" i="2"/>
  <c r="G381" i="2"/>
  <c r="G247" i="2"/>
  <c r="G248" i="2"/>
  <c r="G250" i="2"/>
  <c r="G362" i="2"/>
  <c r="G359" i="2"/>
  <c r="G448" i="2"/>
  <c r="G357" i="2"/>
  <c r="G271" i="2"/>
  <c r="G351" i="2"/>
  <c r="G63" i="2"/>
  <c r="G143" i="2"/>
  <c r="G125" i="2"/>
  <c r="G122" i="2" s="1"/>
  <c r="G491" i="2"/>
  <c r="G485" i="2" s="1"/>
  <c r="G520" i="2"/>
  <c r="G251" i="2"/>
  <c r="G120" i="2"/>
  <c r="G116" i="2" s="1"/>
  <c r="G145" i="2"/>
  <c r="G293" i="2"/>
  <c r="G292" i="2" s="1"/>
  <c r="G327" i="2"/>
  <c r="G324" i="2" s="1"/>
  <c r="G171" i="2"/>
  <c r="G168" i="2" s="1"/>
  <c r="G135" i="2"/>
  <c r="G134" i="2" s="1"/>
  <c r="G358" i="2"/>
  <c r="G144" i="2"/>
  <c r="G176" i="2"/>
  <c r="G173" i="2" s="1"/>
  <c r="G313" i="2"/>
  <c r="G380" i="2"/>
  <c r="G130" i="2"/>
  <c r="G129" i="2" s="1"/>
  <c r="G62" i="2"/>
  <c r="G591" i="2"/>
  <c r="G588" i="2" s="1"/>
  <c r="G237" i="2"/>
  <c r="G231" i="2" s="1"/>
  <c r="G560" i="2"/>
  <c r="G559" i="2" s="1"/>
  <c r="G93" i="2"/>
  <c r="G88" i="2" s="1"/>
  <c r="G306" i="2"/>
  <c r="G305" i="2" s="1"/>
  <c r="G217" i="2"/>
  <c r="G215" i="2" s="1"/>
  <c r="G611" i="2"/>
  <c r="G607" i="2" s="1"/>
  <c r="G99" i="2"/>
  <c r="G96" i="2" s="1"/>
  <c r="G524" i="2"/>
  <c r="G394" i="2"/>
  <c r="G393" i="2" s="1"/>
  <c r="G406" i="2"/>
  <c r="G399" i="2" s="1"/>
  <c r="G426" i="2"/>
  <c r="G422" i="2" s="1"/>
  <c r="G197" i="2"/>
  <c r="G196" i="2" s="1"/>
  <c r="G452" i="2"/>
  <c r="G451" i="2" s="1"/>
  <c r="G449" i="2"/>
  <c r="G60" i="2"/>
  <c r="G31" i="2"/>
  <c r="G24" i="2" s="1"/>
  <c r="G20" i="12"/>
  <c r="G16" i="12"/>
  <c r="G23" i="12"/>
  <c r="G21" i="12"/>
  <c r="G19" i="12"/>
  <c r="G22" i="12"/>
  <c r="G18" i="12"/>
  <c r="G17" i="12"/>
  <c r="G614" i="2"/>
  <c r="G180" i="2"/>
  <c r="G188" i="2" s="1"/>
  <c r="G76" i="2"/>
  <c r="G190" i="2"/>
  <c r="G104" i="2"/>
  <c r="G81" i="2"/>
  <c r="G68" i="2"/>
  <c r="G74" i="2" s="1"/>
  <c r="G597" i="2"/>
  <c r="G593" i="2"/>
  <c r="G601" i="2"/>
  <c r="G514" i="2" l="1"/>
  <c r="G621" i="2"/>
  <c r="G623" i="2" s="1"/>
  <c r="G286" i="2"/>
  <c r="G284" i="2" s="1"/>
  <c r="G298" i="2" s="1"/>
  <c r="G300" i="2" s="1"/>
  <c r="G86" i="2"/>
  <c r="G373" i="2"/>
  <c r="G383" i="2" s="1"/>
  <c r="G385" i="2" s="1"/>
  <c r="G127" i="2"/>
  <c r="G552" i="2"/>
  <c r="G554" i="2" s="1"/>
  <c r="G166" i="2"/>
  <c r="G178" i="2"/>
  <c r="G243" i="2"/>
  <c r="G261" i="2" s="1"/>
  <c r="G263" i="2" s="1"/>
  <c r="G437" i="2"/>
  <c r="G114" i="2"/>
  <c r="G356" i="2"/>
  <c r="G366" i="2" s="1"/>
  <c r="G443" i="2"/>
  <c r="G464" i="2" s="1"/>
  <c r="G563" i="2"/>
  <c r="G565" i="2" s="1"/>
  <c r="G314" i="2"/>
  <c r="G312" i="2" s="1"/>
  <c r="G316" i="2" s="1"/>
  <c r="G318" i="2" s="1"/>
  <c r="G201" i="2"/>
  <c r="G200" i="2" s="1"/>
  <c r="G203" i="2" s="1"/>
  <c r="G42" i="2"/>
  <c r="G56" i="2"/>
  <c r="G142" i="2"/>
  <c r="G153" i="2" s="1"/>
  <c r="G466" i="2" l="1"/>
  <c r="G41" i="2"/>
  <c r="G66" i="2" s="1"/>
  <c r="G368" i="2"/>
  <c r="G205" i="2" l="1"/>
  <c r="E9" i="12" l="1"/>
  <c r="E10" i="12"/>
  <c r="E11" i="12"/>
  <c r="E22" i="12"/>
  <c r="E15" i="12"/>
  <c r="E20" i="12"/>
  <c r="E18" i="12"/>
  <c r="E12" i="12"/>
  <c r="E19" i="12"/>
  <c r="E21" i="12"/>
  <c r="E17" i="12"/>
  <c r="E23" i="12"/>
  <c r="E13" i="12"/>
  <c r="E16" i="12"/>
  <c r="E14" i="12"/>
  <c r="B4" i="2" l="1"/>
  <c r="B3" i="2"/>
  <c r="B2" i="2"/>
  <c r="B1" i="2"/>
  <c r="G15" i="12" l="1"/>
  <c r="G14" i="12" l="1"/>
</calcChain>
</file>

<file path=xl/sharedStrings.xml><?xml version="1.0" encoding="utf-8"?>
<sst xmlns="http://schemas.openxmlformats.org/spreadsheetml/2006/main" count="26820" uniqueCount="1436">
  <si>
    <t>Visqueen DPM</t>
  </si>
  <si>
    <t>Quantity</t>
  </si>
  <si>
    <t>m</t>
  </si>
  <si>
    <t>Type 3 Manhole</t>
  </si>
  <si>
    <t>Seal in Grit</t>
  </si>
  <si>
    <t>Level &amp; Compact formation</t>
  </si>
  <si>
    <t>Nr</t>
  </si>
  <si>
    <t>Ref</t>
  </si>
  <si>
    <t>Mesh Reinforcement B785</t>
  </si>
  <si>
    <t>Unit</t>
  </si>
  <si>
    <t>CBR Tests</t>
  </si>
  <si>
    <t>Storm Drainage</t>
  </si>
  <si>
    <t>50mm Base Course</t>
  </si>
  <si>
    <t>225mm diameter w/ 600mm wide trench</t>
  </si>
  <si>
    <t xml:space="preserve">Compacting filling for Scaffold Base </t>
  </si>
  <si>
    <t>Disposal of materials on site N/E 200m</t>
  </si>
  <si>
    <t>Foul Drainage</t>
  </si>
  <si>
    <t>t</t>
  </si>
  <si>
    <t>Value</t>
  </si>
  <si>
    <t>EO for B125 cover with concrete plinth in drives</t>
  </si>
  <si>
    <t>Sub Total</t>
  </si>
  <si>
    <t>Terram 1000 or Similar Approved</t>
  </si>
  <si>
    <t xml:space="preserve">Level &amp; compact for Scaffold Base </t>
  </si>
  <si>
    <t>Item</t>
  </si>
  <si>
    <t>100mm 7N Concrete Blockwork</t>
  </si>
  <si>
    <t>Description</t>
  </si>
  <si>
    <t>Rate</t>
  </si>
  <si>
    <t>Excavate to reduced levels</t>
  </si>
  <si>
    <t>Setting Out</t>
  </si>
  <si>
    <t>300mm thick Layer Type 1</t>
  </si>
  <si>
    <t>Compacting Fill</t>
  </si>
  <si>
    <t>Cart away Excess Arisings - (Item Excluded)</t>
  </si>
  <si>
    <t>Earthworks</t>
  </si>
  <si>
    <t>N/A</t>
  </si>
  <si>
    <t>PRELIMINARIES</t>
  </si>
  <si>
    <t>Fixed Price Period / Duration</t>
  </si>
  <si>
    <r>
      <t xml:space="preserve">Fixed price for the duration as stated in the site specific tender submission. Standard annual price increases are generally 1st January. We cannot fix the cost of volatile items such as bitumen products and fuel legislation. </t>
    </r>
    <r>
      <rPr>
        <b/>
        <i/>
        <sz val="10"/>
        <color theme="1"/>
        <rFont val="Arial"/>
        <family val="2"/>
      </rPr>
      <t/>
    </r>
  </si>
  <si>
    <t>Out of Hours Working or Overtime</t>
  </si>
  <si>
    <t>Delivery and/or Working Restrictions</t>
  </si>
  <si>
    <t>No allowance for delivery restrictions and/or any other restrictions on normal working hours.</t>
  </si>
  <si>
    <t>Principal Contractor Role</t>
  </si>
  <si>
    <t>Testing, survey and 3rd Party Warranty</t>
  </si>
  <si>
    <t>Provision of Security</t>
  </si>
  <si>
    <t>Setting Up Wheel Wash or Jet Wash Station</t>
  </si>
  <si>
    <t>Dust Suppression</t>
  </si>
  <si>
    <t>SITE PREPARATION</t>
  </si>
  <si>
    <t>Locating, Diverting or Lowering of Existing Services</t>
  </si>
  <si>
    <t>Asbestos Removal</t>
  </si>
  <si>
    <t>Disposal of Contaminated Material</t>
  </si>
  <si>
    <t>Importation of Capping Material</t>
  </si>
  <si>
    <t xml:space="preserve"> </t>
  </si>
  <si>
    <t>Remediation</t>
  </si>
  <si>
    <t>Removal of Trees/Vegetation</t>
  </si>
  <si>
    <t>Removal or Invasive Weeds</t>
  </si>
  <si>
    <t>Tree Protection</t>
  </si>
  <si>
    <t>Ecological Constraints/Proposals</t>
  </si>
  <si>
    <t>Topsoil Strip</t>
  </si>
  <si>
    <t>Haul Roads / Pedestrian Walkways</t>
  </si>
  <si>
    <t>EXTERNALS</t>
  </si>
  <si>
    <t xml:space="preserve">Drawing Information </t>
  </si>
  <si>
    <t>Breaking Out Rock / Obstructions from Excavations</t>
  </si>
  <si>
    <t>Existing Storm Drainage</t>
  </si>
  <si>
    <t>Existing Foul Drainage</t>
  </si>
  <si>
    <t>Pumping Out Excavations</t>
  </si>
  <si>
    <t>Surface Water/Silt Management</t>
  </si>
  <si>
    <t>Cart Away Clean Arisings / Surplus Material</t>
  </si>
  <si>
    <t>Highways Approval</t>
  </si>
  <si>
    <t>Section 278</t>
  </si>
  <si>
    <t>Connection to Existing Road</t>
  </si>
  <si>
    <t>Off Site Drainage Improvements</t>
  </si>
  <si>
    <t>Temporary Pumping Out or Connection for Foul Drainage</t>
  </si>
  <si>
    <t>Pumping Station</t>
  </si>
  <si>
    <t>Rising Main</t>
  </si>
  <si>
    <t>Interceptor Tanks</t>
  </si>
  <si>
    <t>Surface Water Storage / Attenuation</t>
  </si>
  <si>
    <t>Balancing Pond</t>
  </si>
  <si>
    <t>Swales</t>
  </si>
  <si>
    <t>Control Manhole Ancillaries</t>
  </si>
  <si>
    <t>Inlet/Outlet Headwalls</t>
  </si>
  <si>
    <t>Road Gulley Ancillaries</t>
  </si>
  <si>
    <t>Sewer Completions</t>
  </si>
  <si>
    <t>A provisional allowance has been made within the tender for CBR tests. The amount of visits and tests allowed for are itemised within the tender. Should the site engineers require additional visits and tests to that itemised in the tender, these visits and tests will be subject to a variation.</t>
  </si>
  <si>
    <t>Capping Layer to Road</t>
  </si>
  <si>
    <t>Road Crossing Ducts</t>
  </si>
  <si>
    <t>Included</t>
  </si>
  <si>
    <t>Mains Services</t>
  </si>
  <si>
    <t>Mains Service Excavations</t>
  </si>
  <si>
    <t>The mains service excavations included within the tender are as per the service drawings provided at the time of tender. One trench per service has been included. All quantities included are provisional and subject to remeasure.</t>
  </si>
  <si>
    <t>Tree Pits</t>
  </si>
  <si>
    <t>Topsoiling to Verges</t>
  </si>
  <si>
    <t>Temporary Ramps/Fillets</t>
  </si>
  <si>
    <t>An allowance for temporary ramps and fillets are included in the tender to crossings to allow vehicles to access drives only. Subject to remeasure for damage and replacement.</t>
  </si>
  <si>
    <t>Kerb Remedials</t>
  </si>
  <si>
    <t>There is a provisional allowance for the replacement of kerbs and edgings in the tender, this is a provisional quantity and subject to remeasure upon completion.</t>
  </si>
  <si>
    <t>Pre-Wearing Course Works</t>
  </si>
  <si>
    <t>The adjustment of ironworks and service boxes is included within the tender once only. No allowance for Regulating</t>
  </si>
  <si>
    <t>Wearing Course/Block Paving</t>
  </si>
  <si>
    <t>Traffic Calming</t>
  </si>
  <si>
    <t>Only traffic calming specifically itemised in the tender is included.</t>
  </si>
  <si>
    <t>White Lining</t>
  </si>
  <si>
    <t>White lining to finished roads prior to handover only is included in the tender, there is no allowance for temporary white lining to incomplete roads.</t>
  </si>
  <si>
    <t>Tactile Paving</t>
  </si>
  <si>
    <t>Tactile paving is included where illustrated on the engineering drawings provided at the time of tender and in accordance with the tender specification.</t>
  </si>
  <si>
    <t>Signage</t>
  </si>
  <si>
    <t>Street Furniture</t>
  </si>
  <si>
    <t>Root Protection</t>
  </si>
  <si>
    <t>Piling Mat</t>
  </si>
  <si>
    <t>Piling</t>
  </si>
  <si>
    <t>Ring Beam / Pile Cap</t>
  </si>
  <si>
    <t>Breaking Out Rock or Obstructions from Excavations</t>
  </si>
  <si>
    <t>Trench Blocks</t>
  </si>
  <si>
    <t>Trench blocks are only included where stated in the tender. Foundations are generally constructed of 100mm concrete blocks with cavity fill, unless specified otherwise.</t>
  </si>
  <si>
    <t>Mortar</t>
  </si>
  <si>
    <t>Underbuild</t>
  </si>
  <si>
    <t xml:space="preserve">Underbuild is only included where measured and defined in the tender submission and in accordance with the engineering information at the time of tender. </t>
  </si>
  <si>
    <t>Water Proofing</t>
  </si>
  <si>
    <t>Waterproofing is only included where measured and defined in the tender submission and in accordance with the engineering information at the time of tender.</t>
  </si>
  <si>
    <t>Insulation / Screed to Raft or Block &amp; Beam Floor</t>
  </si>
  <si>
    <t>Floor construction allowed for is as per the specification at the time of tender.</t>
  </si>
  <si>
    <t>Gas Membrane Works/Telescopic Vents</t>
  </si>
  <si>
    <t>Floor construction, including membranes and ventilation allowed for is as per the specification at the time of tender and specifically included within the bill of quantities descriptions.</t>
  </si>
  <si>
    <t xml:space="preserve">Scaffold Base </t>
  </si>
  <si>
    <t xml:space="preserve">Importation of Topsoil/Spread &amp; level topsoil </t>
  </si>
  <si>
    <t>Setting Out of Boundary Fencing</t>
  </si>
  <si>
    <t>Private Drains Test</t>
  </si>
  <si>
    <t>French Drains</t>
  </si>
  <si>
    <t>Only included where specifically noted in the bill of quantities.</t>
  </si>
  <si>
    <t>Screen Walls</t>
  </si>
  <si>
    <t>A</t>
  </si>
  <si>
    <t>Foundation Designs</t>
  </si>
  <si>
    <t>Included.</t>
  </si>
  <si>
    <t>Scraping/replenishing stone</t>
  </si>
  <si>
    <t>Manholes</t>
  </si>
  <si>
    <t>1200mm Diameter</t>
  </si>
  <si>
    <t>1.50m Deep  (1200mm Dia)</t>
  </si>
  <si>
    <t>1.75m Deep  (1200mm Dia)</t>
  </si>
  <si>
    <t>Drainage Trenches As Dug B/Fill</t>
  </si>
  <si>
    <t xml:space="preserve">150mm Diameter Pipe </t>
  </si>
  <si>
    <t>Trenches for 150mm Diameter Pipe; Depth N.E 1.50m</t>
  </si>
  <si>
    <t>Trenches for 150mm Diameter Pipe; Depth N.E 2.00m</t>
  </si>
  <si>
    <t>Pipes &amp; Accessories</t>
  </si>
  <si>
    <t>150mm diameter w/ 600mm wide trench granular bed &amp; surround</t>
  </si>
  <si>
    <t>150x150mm Junctions</t>
  </si>
  <si>
    <t>150mm Rockers</t>
  </si>
  <si>
    <t xml:space="preserve">Laterals </t>
  </si>
  <si>
    <t>EO for concrete bed &amp; surround</t>
  </si>
  <si>
    <t>Stopper &amp; Marker Post</t>
  </si>
  <si>
    <t xml:space="preserve">225mm Diameter Pipe </t>
  </si>
  <si>
    <t>Trenches for 225mm Diameter Pipe; Depth N.E 1.50m</t>
  </si>
  <si>
    <t>Pipe &amp; Accessories</t>
  </si>
  <si>
    <t>225mm Junctions</t>
  </si>
  <si>
    <t>225mm Rockers</t>
  </si>
  <si>
    <t>Gulley Connections</t>
  </si>
  <si>
    <t>Road gullies</t>
  </si>
  <si>
    <t>300mm thick Capping Layer</t>
  </si>
  <si>
    <t>Temporary Kerb on Race 300 x 150mm</t>
  </si>
  <si>
    <t>Mushroom caps</t>
  </si>
  <si>
    <t>140mm thick Road Base</t>
  </si>
  <si>
    <t>50mm Binder Course</t>
  </si>
  <si>
    <t>Services</t>
  </si>
  <si>
    <t>Sweep &amp; Tack Coat</t>
  </si>
  <si>
    <t>Regulating - PROVISIONAL ALLOWANCE</t>
  </si>
  <si>
    <t>2100mm Diameter</t>
  </si>
  <si>
    <t>450mm Diameter Pipe</t>
  </si>
  <si>
    <t>Trenches for 450mm Diameter Pipe; Depth N.E 1.50m</t>
  </si>
  <si>
    <t>1050mm Diameter Pipe</t>
  </si>
  <si>
    <t>Trenches for 1050mm Diameter Pipe; Depth N.E 1.50m</t>
  </si>
  <si>
    <t>Extra over for breaking up existing carriageway</t>
  </si>
  <si>
    <t>Extra over for reinstatement of existing carriageway</t>
  </si>
  <si>
    <t>450mm diameter w/ 900mm wide trench</t>
  </si>
  <si>
    <t>450mm Junctions</t>
  </si>
  <si>
    <t>450mm Rockers</t>
  </si>
  <si>
    <t>1050mm diameter w/ 1800mm wide trench</t>
  </si>
  <si>
    <t>1050mm Junctions</t>
  </si>
  <si>
    <t>1050mm Rockers</t>
  </si>
  <si>
    <t>30mm thick Wearing Course</t>
  </si>
  <si>
    <t>50mm thick layer Sand</t>
  </si>
  <si>
    <t>80mm thick Concrete Block Paviours</t>
  </si>
  <si>
    <t>Rumble Strips</t>
  </si>
  <si>
    <t>White Lining Visit</t>
  </si>
  <si>
    <t>Removal and Disposal of Temp Kerb</t>
  </si>
  <si>
    <t>150mm thick Layer Type 1</t>
  </si>
  <si>
    <t xml:space="preserve">Compacting Fill </t>
  </si>
  <si>
    <t xml:space="preserve">Install Tarmac Ramps to Cross Overs </t>
  </si>
  <si>
    <t>20mm thick Wearing Course</t>
  </si>
  <si>
    <t>Tactile Paviours</t>
  </si>
  <si>
    <t>EO cut out tarmac, realign kerbs and formation and make good</t>
  </si>
  <si>
    <t>Water Mains</t>
  </si>
  <si>
    <t>Excavate Trench for Water Main</t>
  </si>
  <si>
    <t>150mm Road Crossing - Water</t>
  </si>
  <si>
    <t>Excavate Trench for Fire Main</t>
  </si>
  <si>
    <t>150mm Road Crossing - Fire Main</t>
  </si>
  <si>
    <t>Excavate Trench for Gas Main</t>
  </si>
  <si>
    <t>150mm Road Crossing - Gas</t>
  </si>
  <si>
    <t>Excavate Trench for Electric Main</t>
  </si>
  <si>
    <t>EO for twin ducts</t>
  </si>
  <si>
    <t>EO for triple ducts</t>
  </si>
  <si>
    <t>150mm Road Crossing - Elec</t>
  </si>
  <si>
    <t xml:space="preserve">Excavate Trench for Street Lighting </t>
  </si>
  <si>
    <t>150mm Road Crossing - Street Lighting</t>
  </si>
  <si>
    <t>Excavate for street lighting columns</t>
  </si>
  <si>
    <t>Excavate for street lighting connection</t>
  </si>
  <si>
    <t>Protecting Open Excavations</t>
  </si>
  <si>
    <t>Not included.</t>
  </si>
  <si>
    <t>Form connection on existing manhole, alter benching etc. &amp; make good</t>
  </si>
  <si>
    <t>EO for sand filled bag as anti-strike protection</t>
  </si>
  <si>
    <t>Abnormal Foundations/Trench fill</t>
  </si>
  <si>
    <t>Proposed Drainage</t>
  </si>
  <si>
    <t xml:space="preserve">Our prices are based on current rates at the time of tender. We do not include any contingency for future increased costs. Due to the current uncertainty and volatility in the market, we are unable to offer a fixed price period and the rates will be subject to any future company wide agreements regarding increased costs. </t>
  </si>
  <si>
    <t xml:space="preserve">Included in Empire Construction tender. </t>
  </si>
  <si>
    <t>All site security to be provided by third party as part of Principal Contractor responsibilities on the wider development.</t>
  </si>
  <si>
    <t xml:space="preserve">Included </t>
  </si>
  <si>
    <t>Skips / General Waste</t>
  </si>
  <si>
    <t>No costs are included in Empire Construction tender unless specifically itemised in the tender.</t>
  </si>
  <si>
    <t xml:space="preserve">Weekly Road Sweeping </t>
  </si>
  <si>
    <t>Allowance for road sweeping in tender.</t>
  </si>
  <si>
    <t xml:space="preserve">Provisional allowance for damping down or any other form of dust suppression is included in Empire Construction Tender. </t>
  </si>
  <si>
    <t xml:space="preserve">Supply of Fuel to Site </t>
  </si>
  <si>
    <t>Fuel included in Empire Construction Tender.</t>
  </si>
  <si>
    <t>Current market rates for fuel. Due to market volatility uplifts to be applied in due course to cover further increases in fuel costs.</t>
  </si>
  <si>
    <t>Only allowed for in Empire Construction tender where specifically listed in the tender submission. Where the item of works is not itemised in the tender submission, the works are not included.</t>
  </si>
  <si>
    <t>Included. Rough vegetation &amp; waste to be removed.</t>
  </si>
  <si>
    <t>Included. Ground to be levelled to formation levels.</t>
  </si>
  <si>
    <t>Not Included - No trees present.</t>
  </si>
  <si>
    <t xml:space="preserve">Only allowed for in Empire Construction direct tender where specifically listed in the tender submission. Where the item of works is not itemised in the tender submission, the works are not included. </t>
  </si>
  <si>
    <t>Reduced level dig</t>
  </si>
  <si>
    <t>Only allowed for in Empire Construction tender where specifically listed in the tender submission. Where the item of works is not itemised in the tender submission, the works are not included. Bulk earthworks and any cut &amp; fill operations are to be carried out prior to the commencement of any building works. Empire Construction compounds, storage areas, offices and welfare to be set up as standard layout and priced as fixed costs / time related and removal.</t>
  </si>
  <si>
    <t>Allowance for haul roads and/or pedestrian walkways as stated in the tender. Segregation to be priced by Empire Construction under the Principal Contractor responsibilities.</t>
  </si>
  <si>
    <t xml:space="preserve">Traffic Management </t>
  </si>
  <si>
    <t>Allowance for third party traffic management to be included in tender during specific times of project.</t>
  </si>
  <si>
    <t>Included based on project programme dates which include road closures and specific works. Item fully remeasurable.</t>
  </si>
  <si>
    <t xml:space="preserve">The drawings that the tender is based on is listed in the tender submission, any client led amendments to the drawings will be priced on an Add/Omit basis. </t>
  </si>
  <si>
    <t>Empire Construction will provide a 2" pump for dewatering of open excavations for foundations and drainage any larger pumping requirements above this, including additional excavation, cart away, earthwork support, temporary works and backfill with imported materials, will be subject to a variation.</t>
  </si>
  <si>
    <t>Included as description.</t>
  </si>
  <si>
    <t>Empire Construction will include within their tender submission the costs to construct the surface water storage / attenuation to the design supplied at the time of tender.</t>
  </si>
  <si>
    <t>Empire Construction will include within their tender submission the costs to construct any balancing ponds to the design supplied at the time of tender.</t>
  </si>
  <si>
    <t>Empire Construction will include within their tender submission the costs to construct any Swales to the design supplied at the time of tender. Temporary protection works are only included where stated in the tender.</t>
  </si>
  <si>
    <t>Empire Construction will include within their tender submission the costs for control manhole ancillaries to the design supplied at the time of tender.</t>
  </si>
  <si>
    <t>Empire Construction will include within their tender submission the costs to construct any Inlet / Outlet Headwalls to the design supplied at the time of tender. Temporary protection works and handrails are only included where stated in the tender.</t>
  </si>
  <si>
    <t>Gulley bags included. Provisional Sum included for the use of Rhino horns to gullies and Rhino mats for spill protection. Actual requirements TBC and remeasured accordingly against the Provisional Sum. Gulley bags are  included to all gullies included in this tender.</t>
  </si>
  <si>
    <t>A provisional amount is included within the Empire Construction tender for the jetting of sewers and CCTV survey upon completion.</t>
  </si>
  <si>
    <t>The capping layer to the roads included in the tender is itemised based on CBR tests completed prior to works undertaken.</t>
  </si>
  <si>
    <t xml:space="preserve">The road crossing ducts included in the tender are based on the service drawings at the time of tender. </t>
  </si>
  <si>
    <t>Any tree pits included within the Empire Construction tender will be broken down and detailed in accordance with the design provided.</t>
  </si>
  <si>
    <t xml:space="preserve">Topsoiling to verges is included within the Empire Construction tender. </t>
  </si>
  <si>
    <t xml:space="preserve">Wearing course and block paving is included within the tender in accordance with the tender documents at the time of tender. </t>
  </si>
  <si>
    <t>Not Included.</t>
  </si>
  <si>
    <t xml:space="preserve">If POS root protection is specified in the tender documents, the allowance will be included in the Empire Construction tender. </t>
  </si>
  <si>
    <t>STRUCTURAL WORKS</t>
  </si>
  <si>
    <t xml:space="preserve">All foundations are full remeasureable using as-built information. </t>
  </si>
  <si>
    <t>Our prices are based on the available drawings as agreed at tender stage. Technical changes will be subject to variations.</t>
  </si>
  <si>
    <t>If rock or obstructions are detailed in the render documents, a provisional allowance will be made in the Empire Construction tender. All breaking out rock and obstructions are remeasureable, the provisional allowance is to be omitted and the measure inserted into the contract.</t>
  </si>
  <si>
    <t>Foundation abnormals include all works shown on the tender drawings over and above the standard allowance including, additional excavation, concrete &amp; blockwork, all based on the as-built information.</t>
  </si>
  <si>
    <t xml:space="preserve">Mortar included where stated in the tender. </t>
  </si>
  <si>
    <t>Water Service Pipe</t>
  </si>
  <si>
    <t xml:space="preserve">32mm Protectaline water service pipe is allowed for within the tender due to risk of contamination. </t>
  </si>
  <si>
    <t>One clearance following the dismantling of the scaffolding is included only where clearance is included in the tender. This allowance is for one clean only.</t>
  </si>
  <si>
    <t xml:space="preserve">Car parking area included are as per the engineering specification provided at the time of tender. </t>
  </si>
  <si>
    <t>Car Park</t>
  </si>
  <si>
    <t>Importation of topsoil is only included where itemised in the bill of quantities and to the depth stated.. The spreading of topsoil is by machine.</t>
  </si>
  <si>
    <t xml:space="preserve">Empire Construction tender includes for the setting out, excavation and concrete to the foundations only to the screen walls. </t>
  </si>
  <si>
    <t>The retaining walls included are in accordance with the Empire Construction Standard Retaining Wall details. Any additional underbuild is provisional and is remeasureable and subject to a variation order. Any underbuild to walls to be recorded and submitted in line with provisional to as-built reconciliation.</t>
  </si>
  <si>
    <t>For and on behalf of Empire Construction</t>
  </si>
  <si>
    <t>Jacob Thomas - Estimator</t>
  </si>
  <si>
    <t>Only allowed for in Empire Construction tender where specifically listed in the tender submission. Where the item of works is not itemised in the tender submission, the works are not included. Where quantities of breaking out rock are included within Empire Construction tender, the quantities stated are provisional and are subject to remeasure upon completion. All allowances made will be based on the site investigation reports.</t>
  </si>
  <si>
    <t>Jacob Thomas</t>
  </si>
  <si>
    <t>Rev. -</t>
  </si>
  <si>
    <t>Empire Construction - SA1 Landon Road</t>
  </si>
  <si>
    <t>Fire Mains</t>
  </si>
  <si>
    <t>Gas Mains</t>
  </si>
  <si>
    <t>Electric Mains</t>
  </si>
  <si>
    <t>Street Lighting</t>
  </si>
  <si>
    <t>Fibreoptics</t>
  </si>
  <si>
    <t>Excavate Trench for Fibreoptics</t>
  </si>
  <si>
    <t>150mm Road Crossing - Fibreoptics</t>
  </si>
  <si>
    <t>Fibreoptics Ducts</t>
  </si>
  <si>
    <t>Fibreoptics Box - FW4</t>
  </si>
  <si>
    <t>Welfare facilities</t>
  </si>
  <si>
    <t>item</t>
  </si>
  <si>
    <t>Cleaning</t>
  </si>
  <si>
    <t>Maintenance</t>
  </si>
  <si>
    <t>Site offices including furnature &amp; equipment</t>
  </si>
  <si>
    <t>nr</t>
  </si>
  <si>
    <t>Hire charges</t>
  </si>
  <si>
    <t>Preliminaries</t>
  </si>
  <si>
    <t>Compilation of the health and safety file</t>
  </si>
  <si>
    <t>Training of staff for operation and maintenance of system</t>
  </si>
  <si>
    <t>Provision of spare parts for maintenance of building services</t>
  </si>
  <si>
    <t xml:space="preserve">Provision of tools and portable indicating instruments for operation and maintenance </t>
  </si>
  <si>
    <t>Management and staff</t>
  </si>
  <si>
    <t>1.2.1</t>
  </si>
  <si>
    <t>1.2.1.1</t>
  </si>
  <si>
    <t>Senior quantity surveyor</t>
  </si>
  <si>
    <t>Project quantity surveyor</t>
  </si>
  <si>
    <t>Procurement manager</t>
  </si>
  <si>
    <t>Materials management staff</t>
  </si>
  <si>
    <t>1.2.2</t>
  </si>
  <si>
    <t>Staff workstations including maintenance</t>
  </si>
  <si>
    <t>Canteen equipment including maintenance and running costs</t>
  </si>
  <si>
    <t>Heaters including maintenance and running costs</t>
  </si>
  <si>
    <t>Computer hardware purchase, installation, running costs. 
- Desktops &amp; laptops
- CAD Stations
- Server and network equipment
- Printers and plotters
- Other hardware</t>
  </si>
  <si>
    <t xml:space="preserve">Software and licences </t>
  </si>
  <si>
    <t xml:space="preserve">Modem lines and connections </t>
  </si>
  <si>
    <t xml:space="preserve">Line rental charges </t>
  </si>
  <si>
    <t>Internet/ website addresses</t>
  </si>
  <si>
    <t>IT support and maintenance</t>
  </si>
  <si>
    <t>Stationary</t>
  </si>
  <si>
    <t>Computer and printer consumables</t>
  </si>
  <si>
    <t>Postage</t>
  </si>
  <si>
    <t>Tea, coffee, water bottles and the like</t>
  </si>
  <si>
    <t>First aid consumables</t>
  </si>
  <si>
    <t>Sundries</t>
  </si>
  <si>
    <t>Main contractors signboards</t>
  </si>
  <si>
    <t>Safety and information notice boards</t>
  </si>
  <si>
    <t xml:space="preserve">Fire points </t>
  </si>
  <si>
    <t xml:space="preserve">Tool stores </t>
  </si>
  <si>
    <t>Crane signage</t>
  </si>
  <si>
    <t>Employers composite signboards</t>
  </si>
  <si>
    <t>week</t>
  </si>
  <si>
    <t>1.2.2.1</t>
  </si>
  <si>
    <t>1.2.2.3</t>
  </si>
  <si>
    <t>1.2.2.4</t>
  </si>
  <si>
    <t>1.2.2.5</t>
  </si>
  <si>
    <t>1.2.2.7</t>
  </si>
  <si>
    <t>1.2.3</t>
  </si>
  <si>
    <t>1.2.3.1</t>
  </si>
  <si>
    <t>Distribution equipment installation and adaptions</t>
  </si>
  <si>
    <t>Locate and break into existing service mains</t>
  </si>
  <si>
    <t>Usage charges</t>
  </si>
  <si>
    <t>1.2.4</t>
  </si>
  <si>
    <t>Security</t>
  </si>
  <si>
    <t>1.2.4.2</t>
  </si>
  <si>
    <t>Site pass equipment including maintenance and removal</t>
  </si>
  <si>
    <t>Site pass consumables</t>
  </si>
  <si>
    <t>1.2.4.3</t>
  </si>
  <si>
    <t>Perimeter hoarding and fencing to the site boundary</t>
  </si>
  <si>
    <t>Access gates, including frames and ironmongery</t>
  </si>
  <si>
    <t xml:space="preserve">Dismantling and removal of hoarding or fencing </t>
  </si>
  <si>
    <t>1.2.5</t>
  </si>
  <si>
    <t>1.2.5.1</t>
  </si>
  <si>
    <t xml:space="preserve">Notice and information to neighbours </t>
  </si>
  <si>
    <t>PPE for all site staff and visitors</t>
  </si>
  <si>
    <t>Fire alarms</t>
  </si>
  <si>
    <t xml:space="preserve">Fire extinguishers </t>
  </si>
  <si>
    <t>Safety signage</t>
  </si>
  <si>
    <t>1.2.5.2</t>
  </si>
  <si>
    <t xml:space="preserve">Guard rails and edge protection </t>
  </si>
  <si>
    <t xml:space="preserve">Temporary staircase balustrades </t>
  </si>
  <si>
    <t>Lift shaft protection</t>
  </si>
  <si>
    <t xml:space="preserve">Protection to holes and openings in ground floor slabs </t>
  </si>
  <si>
    <t>Debris netting/ plastic sheeting</t>
  </si>
  <si>
    <t>Scaffold inspections</t>
  </si>
  <si>
    <t>1.2.5.3</t>
  </si>
  <si>
    <t>Control of pollution</t>
  </si>
  <si>
    <t>Noise control</t>
  </si>
  <si>
    <t xml:space="preserve">Environmental monitoring </t>
  </si>
  <si>
    <t>Included (once only prior to handover).</t>
  </si>
  <si>
    <t>Site Clearance and cleaning</t>
  </si>
  <si>
    <t>1.2.6</t>
  </si>
  <si>
    <t>1.2.6.1</t>
  </si>
  <si>
    <t>Surveys</t>
  </si>
  <si>
    <t>Topographical survey</t>
  </si>
  <si>
    <t>Environmental survey</t>
  </si>
  <si>
    <t>1.2.6.2</t>
  </si>
  <si>
    <t>Setting out primary grids</t>
  </si>
  <si>
    <t>Grid transfers and level checks</t>
  </si>
  <si>
    <t>Instruments for setting out</t>
  </si>
  <si>
    <t>1.2.7</t>
  </si>
  <si>
    <t>1.2.7.2</t>
  </si>
  <si>
    <t xml:space="preserve">Attendance </t>
  </si>
  <si>
    <t>Other associated costs</t>
  </si>
  <si>
    <t>1.2.7.4</t>
  </si>
  <si>
    <t>Hoists</t>
  </si>
  <si>
    <t>Hoist base</t>
  </si>
  <si>
    <t xml:space="preserve">Delivery to site, erecting, testing, commissioning </t>
  </si>
  <si>
    <t>Dismantling and removing from site</t>
  </si>
  <si>
    <t xml:space="preserve">Hoist operator </t>
  </si>
  <si>
    <t xml:space="preserve">Safety inspections </t>
  </si>
  <si>
    <t>1.2.7.5</t>
  </si>
  <si>
    <t>Scissor lifts</t>
  </si>
  <si>
    <t xml:space="preserve">Maintenance </t>
  </si>
  <si>
    <t>month</t>
  </si>
  <si>
    <t>1.2.7.6</t>
  </si>
  <si>
    <t>Concrete plant</t>
  </si>
  <si>
    <t>Plant operator</t>
  </si>
  <si>
    <t>Base for concrete plant</t>
  </si>
  <si>
    <t>1.2.8</t>
  </si>
  <si>
    <t>1.2.8.1</t>
  </si>
  <si>
    <t>Bringing to site, erecting and initial safety checks</t>
  </si>
  <si>
    <t>Altering and adapting during construction</t>
  </si>
  <si>
    <t xml:space="preserve">Dismantling and removing from site </t>
  </si>
  <si>
    <t xml:space="preserve">Operation and maintenance manuals </t>
  </si>
  <si>
    <t xml:space="preserve">Photography equipment and consumables </t>
  </si>
  <si>
    <t>1.2.11</t>
  </si>
  <si>
    <t>1.2.11.1</t>
  </si>
  <si>
    <t>Pest control</t>
  </si>
  <si>
    <t>1.2.11.2</t>
  </si>
  <si>
    <t xml:space="preserve">Maintenance of temporary roads, paths &amp; pavements </t>
  </si>
  <si>
    <t xml:space="preserve">Maintenance of public roads, paths &amp; pavements including road sweeps </t>
  </si>
  <si>
    <t>1.2.11.3</t>
  </si>
  <si>
    <t>Final builders clean</t>
  </si>
  <si>
    <t>Demolitions</t>
  </si>
  <si>
    <t>3.1</t>
  </si>
  <si>
    <t>Decontamination</t>
  </si>
  <si>
    <t>Infestation removal</t>
  </si>
  <si>
    <t>5.1</t>
  </si>
  <si>
    <t>Locating underground services N.E 3.00m deep</t>
  </si>
  <si>
    <t>Girth 500mm to 150mm filled with imported material</t>
  </si>
  <si>
    <t>m²</t>
  </si>
  <si>
    <t>Excavate to reduce levels N.E 2.00m deep</t>
  </si>
  <si>
    <t>m³</t>
  </si>
  <si>
    <t xml:space="preserve">Disposal on site distance N.E 200m </t>
  </si>
  <si>
    <t>Disposal off site to licence tip - Uncontaminated</t>
  </si>
  <si>
    <t>Excavating along side existing services slow dig</t>
  </si>
  <si>
    <t>Final thickness of filling not exceeding 500mm deep</t>
  </si>
  <si>
    <t>7.2</t>
  </si>
  <si>
    <t>11.2</t>
  </si>
  <si>
    <t xml:space="preserve">Concrete blinding </t>
  </si>
  <si>
    <t>Power float to floor finish</t>
  </si>
  <si>
    <t>Formwork</t>
  </si>
  <si>
    <t xml:space="preserve">Reinforcement </t>
  </si>
  <si>
    <t>Kerbs</t>
  </si>
  <si>
    <t xml:space="preserve">EO drop kerbs </t>
  </si>
  <si>
    <t xml:space="preserve">EO bus stop kerbs </t>
  </si>
  <si>
    <t xml:space="preserve">EO transition kerbs </t>
  </si>
  <si>
    <t xml:space="preserve">Pcc standard kerbs </t>
  </si>
  <si>
    <t>Pcc standard edgings</t>
  </si>
  <si>
    <t>Litter bins</t>
  </si>
  <si>
    <t>Fencing</t>
  </si>
  <si>
    <t xml:space="preserve">Fencing </t>
  </si>
  <si>
    <t>Soft landscaping</t>
  </si>
  <si>
    <t>Seeding</t>
  </si>
  <si>
    <t xml:space="preserve">Flower seeding </t>
  </si>
  <si>
    <t xml:space="preserve">Turfing </t>
  </si>
  <si>
    <t>Trees</t>
  </si>
  <si>
    <t>Shrubs</t>
  </si>
  <si>
    <t>Filling to make up levels subsoil</t>
  </si>
  <si>
    <t>Filling to make up levels topsoil</t>
  </si>
  <si>
    <t>Filling to make up levels stone</t>
  </si>
  <si>
    <t>Compacting fill</t>
  </si>
  <si>
    <t>Clear site of all vegetation maximum depth N.E 2.00m</t>
  </si>
  <si>
    <t>60mm MDPE pipe 1.200m depth</t>
  </si>
  <si>
    <t>Comments / Assumptions</t>
  </si>
  <si>
    <t>All fill material will be import. As dug material will be removed from site.</t>
  </si>
  <si>
    <t>Pipelines</t>
  </si>
  <si>
    <t>Removal of redundant services;</t>
  </si>
  <si>
    <t>450mm dia. sewer or drain</t>
  </si>
  <si>
    <t>35t Mobile crane hire charge including operator</t>
  </si>
  <si>
    <t>Goods and passenger hoists including protection cages 1400kg</t>
  </si>
  <si>
    <t>Fork lift 2600kg</t>
  </si>
  <si>
    <t>Fuel bowser 3000l</t>
  </si>
  <si>
    <t>Water bowser 3000l</t>
  </si>
  <si>
    <t>Waste management - 2nr skips</t>
  </si>
  <si>
    <t xml:space="preserve">Training of staff for operation of system </t>
  </si>
  <si>
    <t>Operation and maintenance of building engineering services
installations, mechanical plant and equipment and the like during
the defects liability period, period for rectifying defects,
maintenance period or other specified period</t>
  </si>
  <si>
    <t>Provision of software system</t>
  </si>
  <si>
    <t>CBR testing - 2 visits</t>
  </si>
  <si>
    <t>Engineer</t>
  </si>
  <si>
    <t>1.2.9.1</t>
  </si>
  <si>
    <t>1.2.10</t>
  </si>
  <si>
    <t>1.2.9</t>
  </si>
  <si>
    <t>1.2.10.2</t>
  </si>
  <si>
    <t>1.2.10.3</t>
  </si>
  <si>
    <t>Environmental audits - monthly</t>
  </si>
  <si>
    <t>Provision of piling rig and positioning at each location</t>
  </si>
  <si>
    <t>Groundbeams</t>
  </si>
  <si>
    <t xml:space="preserve">Setting out </t>
  </si>
  <si>
    <t>Level and compact formation</t>
  </si>
  <si>
    <t>Insulation 150mm thick</t>
  </si>
  <si>
    <t>Type 1 stone fill</t>
  </si>
  <si>
    <t>RC28/35 plain in-situ concrete &gt;300mm thick</t>
  </si>
  <si>
    <t>EO for B125 cover with concrete plinth in vehicle areas</t>
  </si>
  <si>
    <t>Drainage details from project 'SA1 Swansea Waterfront' drawing 050-003. Layout does not include storm drainage but does include foul. Assumed storm levels to be no deeper than foul shown on layout 050-003. See drainage tab for takeoff.</t>
  </si>
  <si>
    <t>Plain formwork - floor slab N.E 500mm high</t>
  </si>
  <si>
    <t>Plain formwork - ground beams N.E 500mm high</t>
  </si>
  <si>
    <t>Dowel bars - 32 dia x 600mm</t>
  </si>
  <si>
    <t>Mesh reinforcement A385 - floor slab</t>
  </si>
  <si>
    <t xml:space="preserve">Mesh reinforcement A385 - ground beams </t>
  </si>
  <si>
    <t>EO quadrant kerb</t>
  </si>
  <si>
    <t>Patio slabs 1200mm wide - coloured</t>
  </si>
  <si>
    <t>Edgings</t>
  </si>
  <si>
    <t>Concrete bollards;  915mm high above ground</t>
  </si>
  <si>
    <t>Outdoor hardwood bench with cast iron seats</t>
  </si>
  <si>
    <t xml:space="preserve">Standard steel barbican fencing 2.00m </t>
  </si>
  <si>
    <t xml:space="preserve">Birdsmouth fencing timber 100 x 100mm </t>
  </si>
  <si>
    <t>600mm high</t>
  </si>
  <si>
    <t>Total</t>
  </si>
  <si>
    <t>Foreman</t>
  </si>
  <si>
    <t>5t Excavator including Operator, fuel etc</t>
  </si>
  <si>
    <t>8t Excavator including Operator, fuel etc</t>
  </si>
  <si>
    <t>13t Excavator including Operator, fuel etc</t>
  </si>
  <si>
    <t>20t Excavator including Operator, fuel etc</t>
  </si>
  <si>
    <t>Twin drum roller 120 Bomag including Operator, fuel etc</t>
  </si>
  <si>
    <t>6t Dumper including Operator, fuel etc</t>
  </si>
  <si>
    <t>9t Dumper including Operator, fuel etc</t>
  </si>
  <si>
    <t>Volvo A25 or equivalent including Operator, fuel etc</t>
  </si>
  <si>
    <t>Telehandler including Operator, fuel etc</t>
  </si>
  <si>
    <t>Blade D6 including Operator, fuel etc</t>
  </si>
  <si>
    <t>Breaker unit 8-13t</t>
  </si>
  <si>
    <t>Breaker unit 21t</t>
  </si>
  <si>
    <t>Road sweep</t>
  </si>
  <si>
    <t xml:space="preserve">Jetwash facility </t>
  </si>
  <si>
    <t>35t Mobile crane including Operator, fuel etc</t>
  </si>
  <si>
    <t>Small plant</t>
  </si>
  <si>
    <t>/ Hourly</t>
  </si>
  <si>
    <t>/ Half day</t>
  </si>
  <si>
    <t>/ Day</t>
  </si>
  <si>
    <t>/ Week</t>
  </si>
  <si>
    <t>Machine Operator - Heavy duty</t>
  </si>
  <si>
    <t>Machine Operator - Light duty</t>
  </si>
  <si>
    <t>Banksman</t>
  </si>
  <si>
    <t>Groundworker</t>
  </si>
  <si>
    <t>Plumber</t>
  </si>
  <si>
    <t>Carpenter</t>
  </si>
  <si>
    <t>Welder</t>
  </si>
  <si>
    <t>Electrician</t>
  </si>
  <si>
    <t>Bricklayer</t>
  </si>
  <si>
    <t>Generator 350kVA</t>
  </si>
  <si>
    <t>Generator 1250kVA</t>
  </si>
  <si>
    <t>Generator 500kVA</t>
  </si>
  <si>
    <t>Piling rig</t>
  </si>
  <si>
    <t>Materials - Nett cost + 30%</t>
  </si>
  <si>
    <t>Imported plant - Nett cost + 30%</t>
  </si>
  <si>
    <t>Offsite tipping - Nett cost + 30%</t>
  </si>
  <si>
    <t>Labourer - General</t>
  </si>
  <si>
    <t>Labourer - Semi skilled</t>
  </si>
  <si>
    <t>Steel fixer</t>
  </si>
  <si>
    <t>Painter</t>
  </si>
  <si>
    <t>Roofer</t>
  </si>
  <si>
    <t>Plasterer</t>
  </si>
  <si>
    <t>Tiler</t>
  </si>
  <si>
    <t>Compressor 825 cfm</t>
  </si>
  <si>
    <t>Compressor 250 cfm</t>
  </si>
  <si>
    <t>Contract Duration</t>
  </si>
  <si>
    <t>Not Included unless instructed by client. Overtime works to be priced as a contract variation.</t>
  </si>
  <si>
    <t>Only normal working hours are allowed within the tender submission (Monday - Friday 7:30am - 5:00pm) any works requested outside of these hours are subject to contract variation in line with the additional costs incurred.</t>
  </si>
  <si>
    <t>Only normal working hours are allowed within the tender submission (Monday - Friday 7:30am - 5:00pm) any works requested outside of these hours by client are subject to variation in line with the additional costs incurred.</t>
  </si>
  <si>
    <t>Fencing to Site Boundary</t>
  </si>
  <si>
    <t>Fencing to part of the site perimeter is already in place. We provide a rate for erecting, maintaining and dismantling hoarding to the perimeter of required works areas.</t>
  </si>
  <si>
    <t>Testing of any nature, (including WAC, area surveys and membrane testing) not included unless specified in BOQ.</t>
  </si>
  <si>
    <t>Site entrance wheel wash including gateman</t>
  </si>
  <si>
    <t xml:space="preserve">Road sweeper to be included 4 hrs per day. We also include a provisional allowance for tipping off site. </t>
  </si>
  <si>
    <t xml:space="preserve">Provisional Sum. </t>
  </si>
  <si>
    <t>Not Included. Presence of asbestos found following initial excavation to be priced as a contact variation.</t>
  </si>
  <si>
    <t>Included. Removal of all as dug material on site due to prior contamination.</t>
  </si>
  <si>
    <t>We allow for placing 150mm topsoil in Grass areas. Clean capping to underside of carriageways.</t>
  </si>
  <si>
    <t>Double concrete silo base</t>
  </si>
  <si>
    <t>Haul roads and Walkways based on the site plan produced by Empire Construction and in line with health and safety guidance.</t>
  </si>
  <si>
    <t>All proposed drainage to be agreed in accordance with the adopting authority.</t>
  </si>
  <si>
    <t>Water pump</t>
  </si>
  <si>
    <t>Silt management designs are to be adapted as part of the environmental works pending consultants site visit. Price submitted as a variation order on this basis.</t>
  </si>
  <si>
    <t>1.2.5.4</t>
  </si>
  <si>
    <t>3 way light system</t>
  </si>
  <si>
    <t xml:space="preserve">2 tests included. </t>
  </si>
  <si>
    <t>Piling works to be carried out by Empire Construction</t>
  </si>
  <si>
    <t xml:space="preserve">Ring Beam and pile caps will be carried out by Empire Construction, these activities will be itemised in the tender in accordance with the tender documents. </t>
  </si>
  <si>
    <t>Standard 1200g polythene membrane only. No other gas protection required as per radon report.</t>
  </si>
  <si>
    <t>Included. Scaffold bases other than the perimeter to be priced as a contract variation.</t>
  </si>
  <si>
    <t>Retaining Walls</t>
  </si>
  <si>
    <t xml:space="preserve">Empire Construction are liable for Principal Contractor costs. All associated principle contractor costs are included within the tender. </t>
  </si>
  <si>
    <t>Equipment</t>
  </si>
  <si>
    <t>Telecommunications and IT</t>
  </si>
  <si>
    <t>Provision of a web-based, common data environment system for the entirety of the project. Tender submissions, prices, data sharing etc.</t>
  </si>
  <si>
    <t>Personal Protective Equipment (PPE)</t>
  </si>
  <si>
    <t>Empire construction to provide full PPE for site staff and visitors for the total project duration.</t>
  </si>
  <si>
    <t>Scaffolding</t>
  </si>
  <si>
    <t>Scaffolding bases are included in the tender submission, the measures are provisional and based on 1.8m wide to the perimeter of the structure, any haul roads and loading bays will be measured separately and not included in this price.</t>
  </si>
  <si>
    <t>Scaffolding to the external perimeter of the structure for specified duration.</t>
  </si>
  <si>
    <t>Cranes</t>
  </si>
  <si>
    <t xml:space="preserve">Mobile cranes to be called off as and when necessary in line with the programme. </t>
  </si>
  <si>
    <t>Included. Duration specified in BoQ.</t>
  </si>
  <si>
    <t xml:space="preserve">Concrete plant to be called off as and when necessary in line with the programme. </t>
  </si>
  <si>
    <t xml:space="preserve">Access plant </t>
  </si>
  <si>
    <t>Telehandler used as access plant for the duration of the project.</t>
  </si>
  <si>
    <t>Hoist used for material &amp; passenger movement for the specified duration.</t>
  </si>
  <si>
    <t>Included. Duration specified in BoQ. Includes deliver, erecting, testing, dismantling and removal from site.</t>
  </si>
  <si>
    <t>Included. Scaffold duration based on programme. Includes erection, safety checks, dismantling &amp; removal from site.</t>
  </si>
  <si>
    <t>We have included a provisional allowance for waste management within our Prelims, based on a reasonable assessment of requirements. This item is to be fully remeasureable.</t>
  </si>
  <si>
    <t>Included. Existing brick building on site requires demolition prior to construction. Itemised in BoQ.</t>
  </si>
  <si>
    <t xml:space="preserve">If a piling mat is included in the tender, the tender submission will qualify the thickness of the piling mat allowed for in the tender and location. </t>
  </si>
  <si>
    <t>Removal of Japanese Knotweed.</t>
  </si>
  <si>
    <t>Included. Work to be carried out by a specialist contractor as itemised in the BoQ.</t>
  </si>
  <si>
    <t>Locating &amp; breaking into existing services.</t>
  </si>
  <si>
    <t>Empire Construction installation of mains services.</t>
  </si>
  <si>
    <t>Empire Construction locating existing services and breaking into service mains for connection.</t>
  </si>
  <si>
    <t>Testing of the private drains to satisfy building control.</t>
  </si>
  <si>
    <t>Soft Landscaping</t>
  </si>
  <si>
    <t xml:space="preserve">If soft landscaping is specified in the tender documents, the allowance will be included in the Empire Construction tender. </t>
  </si>
  <si>
    <t>Safety Signage</t>
  </si>
  <si>
    <t>Topaz Bus shelter</t>
  </si>
  <si>
    <t>Project Specific Management and Staff</t>
  </si>
  <si>
    <t>Site Accomodation</t>
  </si>
  <si>
    <t>Telecommunication and IT Systems</t>
  </si>
  <si>
    <t>Consumables and Services</t>
  </si>
  <si>
    <t>Temporary Services</t>
  </si>
  <si>
    <t>Security Equipment</t>
  </si>
  <si>
    <t>Hoarding, Fences and Gates</t>
  </si>
  <si>
    <t>Safety and Environmental Protection</t>
  </si>
  <si>
    <t>Barriers and Safety Scaffolding</t>
  </si>
  <si>
    <t xml:space="preserve">Environmental Protection Measures </t>
  </si>
  <si>
    <t>Traffic Management</t>
  </si>
  <si>
    <t>Control and Protection</t>
  </si>
  <si>
    <t>Survey, Inspection and Monitoring</t>
  </si>
  <si>
    <t xml:space="preserve">Mechanical Plant </t>
  </si>
  <si>
    <t xml:space="preserve">Mobile Cranes </t>
  </si>
  <si>
    <t>Access Plant</t>
  </si>
  <si>
    <t>Concrete Plant</t>
  </si>
  <si>
    <t>Temporary Works</t>
  </si>
  <si>
    <t>Common User Access Scaffolding</t>
  </si>
  <si>
    <t>Site Records</t>
  </si>
  <si>
    <t>Web-based Information Management System</t>
  </si>
  <si>
    <t>Completion and Post-completion Requirements</t>
  </si>
  <si>
    <t xml:space="preserve">Handover Requirements </t>
  </si>
  <si>
    <t>Operation and Maintenance Services</t>
  </si>
  <si>
    <t>Site Tidy</t>
  </si>
  <si>
    <t>Maintenance of Roads, Paths &amp; Pavements</t>
  </si>
  <si>
    <t>Building Clean</t>
  </si>
  <si>
    <t>Demolition Works</t>
  </si>
  <si>
    <t>Temporary Haul Roads</t>
  </si>
  <si>
    <t>Temporary Compound</t>
  </si>
  <si>
    <t>Excavating and Filling</t>
  </si>
  <si>
    <t>Preliminary Site Work</t>
  </si>
  <si>
    <t xml:space="preserve">Removing Trees &amp; Stumps </t>
  </si>
  <si>
    <t xml:space="preserve">Site Clearance </t>
  </si>
  <si>
    <t xml:space="preserve">Bulk Excavation </t>
  </si>
  <si>
    <t>Disposal of Excavated Material</t>
  </si>
  <si>
    <t>Filling Obtained from Excavated Material</t>
  </si>
  <si>
    <t xml:space="preserve">Imported Filling </t>
  </si>
  <si>
    <t xml:space="preserve">Bored Piles </t>
  </si>
  <si>
    <t>Reinforcement to In-situ Concrete Piles</t>
  </si>
  <si>
    <t>In-situ Concrete Works</t>
  </si>
  <si>
    <t>Horizontal Work</t>
  </si>
  <si>
    <t>Floor Slab</t>
  </si>
  <si>
    <t>Pile Caps</t>
  </si>
  <si>
    <t>Silo Base</t>
  </si>
  <si>
    <t>Power Floating</t>
  </si>
  <si>
    <t xml:space="preserve">Expansion Joint </t>
  </si>
  <si>
    <t>Drainage Below Ground</t>
  </si>
  <si>
    <t xml:space="preserve">Site Works </t>
  </si>
  <si>
    <t>Paving Accessories</t>
  </si>
  <si>
    <t>Builder’s Work In Connection</t>
  </si>
  <si>
    <t>Reinstatement of existing ground</t>
  </si>
  <si>
    <t>Existing Service Mains located in footpath along Langdon Road.</t>
  </si>
  <si>
    <t xml:space="preserve">Assuming reinstatement of standard footpath. </t>
  </si>
  <si>
    <t>Access ID cards to be used for project duration.</t>
  </si>
  <si>
    <t>CCTV to be monitored by a 3rd party contractor.</t>
  </si>
  <si>
    <t>Full external boundary of the site.</t>
  </si>
  <si>
    <t>Software license for the project duration.</t>
  </si>
  <si>
    <t>Gateman is to operate both site gates.</t>
  </si>
  <si>
    <t>Haul roads location to be confirmed as per construction phase plan.</t>
  </si>
  <si>
    <t>Compound location to be confirmed as per construction phase plan.</t>
  </si>
  <si>
    <t>Piling mat location to be confirmed as per construction phase plan.</t>
  </si>
  <si>
    <t>Clean subsoil capping required below topsoil areas.</t>
  </si>
  <si>
    <t>Construction Makeup</t>
  </si>
  <si>
    <t xml:space="preserve">Subbase </t>
  </si>
  <si>
    <t>Base course</t>
  </si>
  <si>
    <t>Binder course</t>
  </si>
  <si>
    <t>Surface course</t>
  </si>
  <si>
    <t xml:space="preserve">Stone capping </t>
  </si>
  <si>
    <t>Assuming CBR test results of &lt;3%. 300mm thick capping layer required.</t>
  </si>
  <si>
    <t>Excavate to formation</t>
  </si>
  <si>
    <t>Tarmac Roads</t>
  </si>
  <si>
    <t>Block Paved Car Parking</t>
  </si>
  <si>
    <t>350mm thick Capping Layer</t>
  </si>
  <si>
    <t xml:space="preserve">Permeable Paving Car Park - To Base </t>
  </si>
  <si>
    <t>130mm thick Road Base with holes at 750mm centres</t>
  </si>
  <si>
    <t>Permeable Paving Car Park - Final Surfacing</t>
  </si>
  <si>
    <t>Tarmac Road - Final Surfacing</t>
  </si>
  <si>
    <t xml:space="preserve">Tarmac Road - To Base </t>
  </si>
  <si>
    <t>Tarmac Footpaths - Final Surfacing</t>
  </si>
  <si>
    <t>Tarmac Footpaths - To Base</t>
  </si>
  <si>
    <t>Bicycle shelter</t>
  </si>
  <si>
    <t>Electric car charging ports</t>
  </si>
  <si>
    <t>Sand course</t>
  </si>
  <si>
    <t>Tarmac Footpaths</t>
  </si>
  <si>
    <t>Clean subsoil capping</t>
  </si>
  <si>
    <t>Topsoil</t>
  </si>
  <si>
    <t>Topsoil areas 200mm thick.</t>
  </si>
  <si>
    <t xml:space="preserve">Topsoil </t>
  </si>
  <si>
    <t>Paving Slab Walkways</t>
  </si>
  <si>
    <t>Subbase</t>
  </si>
  <si>
    <t>Concrete</t>
  </si>
  <si>
    <t>Standard slab</t>
  </si>
  <si>
    <t>Piles</t>
  </si>
  <si>
    <t>Pile depth</t>
  </si>
  <si>
    <t>Pile Width</t>
  </si>
  <si>
    <t xml:space="preserve">Blinding </t>
  </si>
  <si>
    <t>Construction depth</t>
  </si>
  <si>
    <t>Total Excavation</t>
  </si>
  <si>
    <t>300mm thick Type 1</t>
  </si>
  <si>
    <t>Surfacing Works</t>
  </si>
  <si>
    <t>Tarmac Vehicular Crossovers - To Base</t>
  </si>
  <si>
    <t>Tarmac Vehicular Crossovers - Final Surfacing</t>
  </si>
  <si>
    <t>Gross Total</t>
  </si>
  <si>
    <t>Elemental Split</t>
  </si>
  <si>
    <t>Retention</t>
  </si>
  <si>
    <t>Cost To Complete</t>
  </si>
  <si>
    <t>Contingency</t>
  </si>
  <si>
    <t>Profit</t>
  </si>
  <si>
    <t>Gross Retention</t>
  </si>
  <si>
    <t>Period Valuation</t>
  </si>
  <si>
    <t>Gross Valuation</t>
  </si>
  <si>
    <t>Notes &amp; Assumptions</t>
  </si>
  <si>
    <t>All construction makeups are assumptions and detailed in 'Earthworks' tab.</t>
  </si>
  <si>
    <t>Storm &amp; foul mains drainage required in road - See measure . Connection to existing mains at both ends of site.</t>
  </si>
  <si>
    <t>CBR test results of &lt;3%. 300mm thick capping layer required.</t>
  </si>
  <si>
    <t>Services mains required in proposed footpaths - See measure. Connection to existing mains required.</t>
  </si>
  <si>
    <t>Manhole depths to be assumed based existing drainge on adjacent road.</t>
  </si>
  <si>
    <t>Training to be provided by Empire Construction on building operation and maintenance of systems.</t>
  </si>
  <si>
    <t>All substructure concrete works to be reinforced.</t>
  </si>
  <si>
    <t xml:space="preserve">All  daywork rates are inclusive of overheads &amp; profit. </t>
  </si>
  <si>
    <t>Site Establishment</t>
  </si>
  <si>
    <t>Tender Price Index &amp; Location Factor</t>
  </si>
  <si>
    <t>Fixed price for the duration as stated in the site specific tender submission. TPI &amp; LF based on date at mid point of the construction programme.</t>
  </si>
  <si>
    <t>Tender Price Index for December 2023 = 1.3
Location Factor for Wales = 0.86</t>
  </si>
  <si>
    <t>Empire Construction include for 20% contingency as priced within the tendered rates.</t>
  </si>
  <si>
    <t>Empire Construction include for 10% margin as priced within the tendered rates.</t>
  </si>
  <si>
    <t>Prelims attributed to the contract duration agreed within this tender submission to align with  practical completion date. Empire construction are liable to bear the costs of an extended construction period if deemed at fault.</t>
  </si>
  <si>
    <t>We include for acting a Principal Contractor for the entire duration of the development and will price accordingly. Items outside of this remit will be subject to a variation order.</t>
  </si>
  <si>
    <t>Empire Construction responsible for the disposal / recycling of  general waste through the provision of skips.</t>
  </si>
  <si>
    <t>Empire Construction to provide all safety signage as part of the principle contractor role.</t>
  </si>
  <si>
    <t>Demolition (Including Hardstanding's)</t>
  </si>
  <si>
    <t>Gully bags are included within the tender. Empire Construction will install and maintain gully bags adhering to environmental standards for project duration.</t>
  </si>
  <si>
    <t>Provisional Sum included for CCTV of newly installed sewers (sewers constructed by Empire Construction only), once only, prior to adoption/maintenance. Additional visits will be subject to a variation order.</t>
  </si>
  <si>
    <t>Period</t>
  </si>
  <si>
    <t>Date</t>
  </si>
  <si>
    <t>Start Date</t>
  </si>
  <si>
    <t>Completion Date</t>
  </si>
  <si>
    <t>Sanitary accommodation</t>
  </si>
  <si>
    <t xml:space="preserve">Foundations to site accommodation </t>
  </si>
  <si>
    <t xml:space="preserve">Temporary drainage to accommodation </t>
  </si>
  <si>
    <t xml:space="preserve">Temporary services to accommodation </t>
  </si>
  <si>
    <t xml:space="preserve">Delivery &amp; removal of accommodation </t>
  </si>
  <si>
    <t>Furniture and Equipment</t>
  </si>
  <si>
    <t xml:space="preserve">Water dispensers including maintenance and running costs </t>
  </si>
  <si>
    <t xml:space="preserve">Temporary Use of Various Services </t>
  </si>
  <si>
    <t xml:space="preserve">CCTV surveillance </t>
  </si>
  <si>
    <t xml:space="preserve">Environmental consultant </t>
  </si>
  <si>
    <t>Uploading of data</t>
  </si>
  <si>
    <t>Cleaning accommodation (part time)</t>
  </si>
  <si>
    <t>Demolition of existing site structure; single storey out building approx. 50m² including substructure</t>
  </si>
  <si>
    <t>Assumed from site photos that existing drainage is present.</t>
  </si>
  <si>
    <t>EO Excavating Alongside Existing Services</t>
  </si>
  <si>
    <t>Reinforcement unloading and fixing</t>
  </si>
  <si>
    <t>Ground beams</t>
  </si>
  <si>
    <t>Formed expansion joint &gt; 300mm thick</t>
  </si>
  <si>
    <t>Site Furniture</t>
  </si>
  <si>
    <t>Qty</t>
  </si>
  <si>
    <t>Cost/ Unit</t>
  </si>
  <si>
    <t>Material Description</t>
  </si>
  <si>
    <t>Permeable block paving</t>
  </si>
  <si>
    <t>Tarmac surface course</t>
  </si>
  <si>
    <t>Resin surface course</t>
  </si>
  <si>
    <t>Patio slabs 1200mm coloured</t>
  </si>
  <si>
    <t>Floor slab</t>
  </si>
  <si>
    <t>Precast concrete floor slab</t>
  </si>
  <si>
    <t>Cast in situ</t>
  </si>
  <si>
    <t>Block and Beam</t>
  </si>
  <si>
    <t>Auger piles N.E 500mm diameter 6m long</t>
  </si>
  <si>
    <t>Pile Caps - 51 nr</t>
  </si>
  <si>
    <t>Insulation</t>
  </si>
  <si>
    <t>12.1</t>
  </si>
  <si>
    <t>Precast/Composite Concrete</t>
  </si>
  <si>
    <t>Prestressed precast concrete structural suspended floors; Bison Hollowcore or other equal; supplied and fixed on hard level bearings, to areas of 500 m2 per site visit; top surface screeding; superimposed load of 5.00 kN/m2</t>
  </si>
  <si>
    <t>12.1.1</t>
  </si>
  <si>
    <t>12.1.1.1</t>
  </si>
  <si>
    <t>Floor spans 9.50 m-12.00 m; 1200mm x 300mm x 200mm</t>
  </si>
  <si>
    <t>Site Managers - 2 nr</t>
  </si>
  <si>
    <t>Supervisors - 2 nr</t>
  </si>
  <si>
    <t>1.2.1.1.1</t>
  </si>
  <si>
    <t>1.2.1.1.2</t>
  </si>
  <si>
    <t>1.2.1.1.3</t>
  </si>
  <si>
    <t>1.2.1.1.4</t>
  </si>
  <si>
    <t>1.2.1.1.5</t>
  </si>
  <si>
    <t>1.2.1.1.6</t>
  </si>
  <si>
    <t>1.2.1.1.7</t>
  </si>
  <si>
    <t>1.2.1.1.8</t>
  </si>
  <si>
    <t>1.2.1.1.9</t>
  </si>
  <si>
    <t>1.2.2.1.1</t>
  </si>
  <si>
    <t>1.2.2.1.2</t>
  </si>
  <si>
    <t>1.2.2.1.3</t>
  </si>
  <si>
    <t>1.2.2.1.4</t>
  </si>
  <si>
    <t>1.2.2.1.5</t>
  </si>
  <si>
    <t>1.2.2.1.6</t>
  </si>
  <si>
    <t>1.2.2.1.7</t>
  </si>
  <si>
    <t>1.2.2.1.8</t>
  </si>
  <si>
    <t>1.2.2.1.9</t>
  </si>
  <si>
    <t>1.2.2.3.1</t>
  </si>
  <si>
    <t>1.2.2.3.2</t>
  </si>
  <si>
    <t>1.2.2.3.3</t>
  </si>
  <si>
    <t>1.2.2.3.4</t>
  </si>
  <si>
    <t>1.2.2.4.1</t>
  </si>
  <si>
    <t>1.2.2.4.2</t>
  </si>
  <si>
    <t>1.2.2.4.3</t>
  </si>
  <si>
    <t>1.2.2.4.4</t>
  </si>
  <si>
    <t>1.2.2.4.5</t>
  </si>
  <si>
    <t>1.2.2.4.6</t>
  </si>
  <si>
    <t>1.2.2.5.1</t>
  </si>
  <si>
    <t>1.2.2.5.2</t>
  </si>
  <si>
    <t>1.2.2.5.3</t>
  </si>
  <si>
    <t>1.2.2.5.4</t>
  </si>
  <si>
    <t>1.2.2.5.5</t>
  </si>
  <si>
    <t>1.2.2.7.1</t>
  </si>
  <si>
    <t>1.2.2.7.2</t>
  </si>
  <si>
    <t>1.2.2.7.3</t>
  </si>
  <si>
    <t>1.2.2.7.4</t>
  </si>
  <si>
    <t>1.2.2.7.5</t>
  </si>
  <si>
    <t>1.2.2.7.6</t>
  </si>
  <si>
    <t>1.2.2.7.7</t>
  </si>
  <si>
    <t>1.2.2.7.8</t>
  </si>
  <si>
    <t>1.2.3.1.1</t>
  </si>
  <si>
    <t>1.2.3.1.2</t>
  </si>
  <si>
    <t>1.2.3.1.3</t>
  </si>
  <si>
    <t>1.2.3.1.4</t>
  </si>
  <si>
    <t>1.2.4.2.1</t>
  </si>
  <si>
    <t>1.2.4.2.2</t>
  </si>
  <si>
    <t>1.2.4.2.3</t>
  </si>
  <si>
    <t>1.2.4.3.1</t>
  </si>
  <si>
    <t>1.2.4.3.2</t>
  </si>
  <si>
    <t>1.2.4.3.3</t>
  </si>
  <si>
    <t>1.2.5.1.1</t>
  </si>
  <si>
    <t>1.2.5.1.2</t>
  </si>
  <si>
    <t>1.2.5.1.3</t>
  </si>
  <si>
    <t>1.2.5.1.4</t>
  </si>
  <si>
    <t>1.2.5.1.5</t>
  </si>
  <si>
    <t>1.2.5.1.6</t>
  </si>
  <si>
    <t>1.2.5.2.1</t>
  </si>
  <si>
    <t>1.2.5.2.2</t>
  </si>
  <si>
    <t>1.2.5.2.3</t>
  </si>
  <si>
    <t>1.2.5.2.4</t>
  </si>
  <si>
    <t>1.2.5.2.5</t>
  </si>
  <si>
    <t>1.2.5.2.6</t>
  </si>
  <si>
    <t>1.2.5.3.1</t>
  </si>
  <si>
    <t>1.2.5.3.2</t>
  </si>
  <si>
    <t>1.2.5.3.3</t>
  </si>
  <si>
    <t>1.2.5.3.4</t>
  </si>
  <si>
    <t>1.2.5.3.5</t>
  </si>
  <si>
    <t>1.2.5.4.1</t>
  </si>
  <si>
    <t>1.2.6.1.1</t>
  </si>
  <si>
    <t>1.2.6.1.2</t>
  </si>
  <si>
    <t>1.2.6.1.3</t>
  </si>
  <si>
    <t>1.2.6.1.4</t>
  </si>
  <si>
    <t>1.2.6.2.1</t>
  </si>
  <si>
    <t>1.2.6.2.2</t>
  </si>
  <si>
    <t>1.2.6.2.3</t>
  </si>
  <si>
    <t>1.2.7.2.1</t>
  </si>
  <si>
    <t>1.2.7.2.2</t>
  </si>
  <si>
    <t>1.2.7.2.3</t>
  </si>
  <si>
    <t>1.2.7.4.1</t>
  </si>
  <si>
    <t>1.2.7.4.2</t>
  </si>
  <si>
    <t>1.2.7.4.3</t>
  </si>
  <si>
    <t>1.2.7.4.4</t>
  </si>
  <si>
    <t>1.2.7.4.5</t>
  </si>
  <si>
    <t>1.2.7.4.6</t>
  </si>
  <si>
    <t>1.2.7.5.1</t>
  </si>
  <si>
    <t>1.2.7.5.2</t>
  </si>
  <si>
    <t>1.2.7.5.3</t>
  </si>
  <si>
    <t>1.2.7.6.1</t>
  </si>
  <si>
    <t>1.2.7.6.2</t>
  </si>
  <si>
    <t>1.2.7.6.3</t>
  </si>
  <si>
    <t>1.2.7.6.4</t>
  </si>
  <si>
    <t>1.2.9.2</t>
  </si>
  <si>
    <t>1.2.9.1.1</t>
  </si>
  <si>
    <t>1.2.9.1.2</t>
  </si>
  <si>
    <t>1.2.9.1.3</t>
  </si>
  <si>
    <t>1.2.8.2</t>
  </si>
  <si>
    <t>1.2.9.2.1</t>
  </si>
  <si>
    <t>1.2.9.2.2</t>
  </si>
  <si>
    <t>1.2.9.2.3</t>
  </si>
  <si>
    <t>1.2.10.2.1</t>
  </si>
  <si>
    <t>1.2.10.2.2</t>
  </si>
  <si>
    <t>1.2.10.2.3</t>
  </si>
  <si>
    <t>1.2.10.3.1</t>
  </si>
  <si>
    <t>1.2.11.1.1</t>
  </si>
  <si>
    <t>1.2.11.1.2</t>
  </si>
  <si>
    <t>1.2.11.1.3</t>
  </si>
  <si>
    <t>1.2.11.1.4</t>
  </si>
  <si>
    <t>1.2.11.2.1</t>
  </si>
  <si>
    <t>1.2.11.2.2</t>
  </si>
  <si>
    <t>1.2.11.3.1</t>
  </si>
  <si>
    <t>3.1.1</t>
  </si>
  <si>
    <t>3.1.1.1</t>
  </si>
  <si>
    <t>3.1.2</t>
  </si>
  <si>
    <t>3.1.2.1</t>
  </si>
  <si>
    <t>3.1.2.2</t>
  </si>
  <si>
    <t>3.1.3.1</t>
  </si>
  <si>
    <t>3.1.3</t>
  </si>
  <si>
    <t>3.1.3.2</t>
  </si>
  <si>
    <t>3.1.3.3</t>
  </si>
  <si>
    <t>3.1.3.4</t>
  </si>
  <si>
    <t>3.1.3.5</t>
  </si>
  <si>
    <t>3.1.3.6</t>
  </si>
  <si>
    <t>3.1.3.7</t>
  </si>
  <si>
    <t>3.1.3.8</t>
  </si>
  <si>
    <t>3.1.3.9</t>
  </si>
  <si>
    <t>3.1.3.10</t>
  </si>
  <si>
    <t>3.1.4</t>
  </si>
  <si>
    <t>3.1.4.1</t>
  </si>
  <si>
    <t>3.1.4.2</t>
  </si>
  <si>
    <t>3.1.4.3</t>
  </si>
  <si>
    <t>5.1.1</t>
  </si>
  <si>
    <t>5.1.2</t>
  </si>
  <si>
    <t>5.1.4</t>
  </si>
  <si>
    <t>5.1.5</t>
  </si>
  <si>
    <t>5.1.7</t>
  </si>
  <si>
    <t>5.1.8</t>
  </si>
  <si>
    <t>5.1.11</t>
  </si>
  <si>
    <t>5.1.12</t>
  </si>
  <si>
    <t>5.1.1.1</t>
  </si>
  <si>
    <t>5.1.2.1</t>
  </si>
  <si>
    <t>5.1.4.1</t>
  </si>
  <si>
    <t>5.1.5.1</t>
  </si>
  <si>
    <t>5.1.5.2</t>
  </si>
  <si>
    <t>5.1.7.1</t>
  </si>
  <si>
    <t>5.1.8.1</t>
  </si>
  <si>
    <t>5.1.8.2</t>
  </si>
  <si>
    <t>5.1.11.1</t>
  </si>
  <si>
    <t>5.1.12.1</t>
  </si>
  <si>
    <t>5.1.12.2</t>
  </si>
  <si>
    <t>5.1.12.3</t>
  </si>
  <si>
    <t>5.1.12.4</t>
  </si>
  <si>
    <t>7.2.1</t>
  </si>
  <si>
    <t>7.8.1</t>
  </si>
  <si>
    <t>7.10.1</t>
  </si>
  <si>
    <t>7.2.1.1</t>
  </si>
  <si>
    <t>7.2.1.2</t>
  </si>
  <si>
    <t>7.8.1.1</t>
  </si>
  <si>
    <t>7.10.1.1</t>
  </si>
  <si>
    <t>7.10.1.2</t>
  </si>
  <si>
    <t>11.2.1</t>
  </si>
  <si>
    <t>11.2.1.2</t>
  </si>
  <si>
    <t>11.2.1.3</t>
  </si>
  <si>
    <t>11.2.1.4</t>
  </si>
  <si>
    <t>11.2.1.2.1</t>
  </si>
  <si>
    <t>11.2.1.2.2</t>
  </si>
  <si>
    <t>11.2.1.2.3</t>
  </si>
  <si>
    <t>11.2.1.2.4</t>
  </si>
  <si>
    <t>11.2.1.2.5</t>
  </si>
  <si>
    <t>11.2.1.2.6</t>
  </si>
  <si>
    <t>11.2.1.2.8</t>
  </si>
  <si>
    <t>11.2.1.3.1</t>
  </si>
  <si>
    <t>11.2.1.3.2</t>
  </si>
  <si>
    <t>11.2.1.3.3</t>
  </si>
  <si>
    <t>11.2.1.3.4</t>
  </si>
  <si>
    <t>11.2.1.3.5</t>
  </si>
  <si>
    <t>11.2.1.3.6</t>
  </si>
  <si>
    <t>11.2.1.3.8</t>
  </si>
  <si>
    <t>11.2.1.3.9</t>
  </si>
  <si>
    <t>11.2.1.4.1</t>
  </si>
  <si>
    <t>11.9.1</t>
  </si>
  <si>
    <t>11.9.1.1</t>
  </si>
  <si>
    <t>11.13.1</t>
  </si>
  <si>
    <t>11.13.1.1</t>
  </si>
  <si>
    <t>11.13.1.2</t>
  </si>
  <si>
    <t>11.13.1.3</t>
  </si>
  <si>
    <t>11.37.1</t>
  </si>
  <si>
    <t>11.37.1.1</t>
  </si>
  <si>
    <t>11.37.1.2</t>
  </si>
  <si>
    <t>11.37.1.3</t>
  </si>
  <si>
    <t>11.37.1.4</t>
  </si>
  <si>
    <t>11.39.1</t>
  </si>
  <si>
    <t>11.39.1.1</t>
  </si>
  <si>
    <t>11.39.1.2</t>
  </si>
  <si>
    <t>34.1.1</t>
  </si>
  <si>
    <t>34.1.1.1</t>
  </si>
  <si>
    <t>34.1.2</t>
  </si>
  <si>
    <t>34.1.2.1</t>
  </si>
  <si>
    <t>34.1.3</t>
  </si>
  <si>
    <t>34.1.3.1</t>
  </si>
  <si>
    <t>34.3.1</t>
  </si>
  <si>
    <t>34.3.1.1</t>
  </si>
  <si>
    <t>34.3.1.2</t>
  </si>
  <si>
    <t>34.3.1.3</t>
  </si>
  <si>
    <t>34.3.1.4</t>
  </si>
  <si>
    <t>34.3.1.5</t>
  </si>
  <si>
    <t>34.3.1.6</t>
  </si>
  <si>
    <t>34.3.1.7</t>
  </si>
  <si>
    <t>34.3.1.8</t>
  </si>
  <si>
    <t>34.3.1.9</t>
  </si>
  <si>
    <t>34.3.1.10</t>
  </si>
  <si>
    <t>34.3.1.11</t>
  </si>
  <si>
    <t>34.3.1.12</t>
  </si>
  <si>
    <t>34.4.1</t>
  </si>
  <si>
    <t>34.4.1.1</t>
  </si>
  <si>
    <t>34.4.1.2</t>
  </si>
  <si>
    <t>34.4.1.3</t>
  </si>
  <si>
    <t>34.4.1.4</t>
  </si>
  <si>
    <t>34.4.1.5</t>
  </si>
  <si>
    <t>34.4.1.6</t>
  </si>
  <si>
    <t>34.4.1.7</t>
  </si>
  <si>
    <t>34.5.1</t>
  </si>
  <si>
    <t>34.5.1.1</t>
  </si>
  <si>
    <t>34.5.1.2</t>
  </si>
  <si>
    <t>34.5.1.3</t>
  </si>
  <si>
    <t>34.5.1.4</t>
  </si>
  <si>
    <t>34.5.1.5</t>
  </si>
  <si>
    <t>34.5.1.6</t>
  </si>
  <si>
    <t>34.6.1.1</t>
  </si>
  <si>
    <t>34.6.1</t>
  </si>
  <si>
    <t>34.1</t>
  </si>
  <si>
    <t>34.6.1.1.1</t>
  </si>
  <si>
    <t>34.6.1.2.1</t>
  </si>
  <si>
    <t>34.6.1.2</t>
  </si>
  <si>
    <t>34.7.1</t>
  </si>
  <si>
    <t>34.7.1.1</t>
  </si>
  <si>
    <t>34.7.1.1.1</t>
  </si>
  <si>
    <t>34.7.2.1</t>
  </si>
  <si>
    <t>34.7.2.1.1</t>
  </si>
  <si>
    <t>34.7.2.1.2</t>
  </si>
  <si>
    <t>34.7.2.1.3</t>
  </si>
  <si>
    <t>34.7.2.1.4</t>
  </si>
  <si>
    <t>34.7.2.1.5</t>
  </si>
  <si>
    <t>34.7.2.1.6</t>
  </si>
  <si>
    <t>34.7.3.1</t>
  </si>
  <si>
    <t>34.7.3.1.1</t>
  </si>
  <si>
    <t>34.7.3.1.2</t>
  </si>
  <si>
    <t>34.7.3.1.3</t>
  </si>
  <si>
    <t>34.7.3.1.4</t>
  </si>
  <si>
    <t>34.7.3.1.5</t>
  </si>
  <si>
    <t>34.7.3.1.6</t>
  </si>
  <si>
    <t>34.7.3.1.7</t>
  </si>
  <si>
    <t>34.8.1</t>
  </si>
  <si>
    <t>34.8.1.1</t>
  </si>
  <si>
    <t>34.8.1.1.1</t>
  </si>
  <si>
    <t>35.1</t>
  </si>
  <si>
    <t>35.1.1</t>
  </si>
  <si>
    <t>35.1.1.1</t>
  </si>
  <si>
    <t>35.1.1.2</t>
  </si>
  <si>
    <t>35.1.1.3</t>
  </si>
  <si>
    <t>35.1.1.4</t>
  </si>
  <si>
    <t>35.1.1.5</t>
  </si>
  <si>
    <t>35.1.2</t>
  </si>
  <si>
    <t>35.1.2.1</t>
  </si>
  <si>
    <t>35.1.4</t>
  </si>
  <si>
    <t>35.1.4.1</t>
  </si>
  <si>
    <t>35.1.12</t>
  </si>
  <si>
    <t>35.1.12.1</t>
  </si>
  <si>
    <t>35.1.12.1.1</t>
  </si>
  <si>
    <t>35.1.12.1.2</t>
  </si>
  <si>
    <t>35.1.12.1.3</t>
  </si>
  <si>
    <t>35.1.12.1.4</t>
  </si>
  <si>
    <t>35.1.12.1.5</t>
  </si>
  <si>
    <t>35.1.12.1.6</t>
  </si>
  <si>
    <t>35.1.12.2</t>
  </si>
  <si>
    <t>35.1.12.2.1</t>
  </si>
  <si>
    <t>35.1.12.2.2</t>
  </si>
  <si>
    <t>35.1.12.2.3</t>
  </si>
  <si>
    <t>35.1.12.2.4</t>
  </si>
  <si>
    <t>35.1.12.2.5</t>
  </si>
  <si>
    <t>35.1.12.3.2</t>
  </si>
  <si>
    <t>35.1.12.3.3</t>
  </si>
  <si>
    <t>35.1.12.3.4</t>
  </si>
  <si>
    <t>35.1.12.3.5</t>
  </si>
  <si>
    <t>35.1.12.3.6</t>
  </si>
  <si>
    <t>35.1.12.3.7</t>
  </si>
  <si>
    <t>35.1.12.3</t>
  </si>
  <si>
    <t>35.1.12.4</t>
  </si>
  <si>
    <t>35.1.12.4.1</t>
  </si>
  <si>
    <t>35.1.12.4.2</t>
  </si>
  <si>
    <t>35.1.12.4.3</t>
  </si>
  <si>
    <t>35.1.12.4.4</t>
  </si>
  <si>
    <t>35.1.12.5</t>
  </si>
  <si>
    <t>35.1.12.5.1</t>
  </si>
  <si>
    <t>35.1.12.5.2</t>
  </si>
  <si>
    <t>35.1.12.5.3</t>
  </si>
  <si>
    <t>35.1.12.5.4</t>
  </si>
  <si>
    <t>35.1.12.5.5</t>
  </si>
  <si>
    <t>35.1.12.5.6</t>
  </si>
  <si>
    <t>35.1.12.5.7</t>
  </si>
  <si>
    <t>35.1.12.5.8</t>
  </si>
  <si>
    <t>35.1.12.5.9</t>
  </si>
  <si>
    <t>35.1.12.5.10</t>
  </si>
  <si>
    <t>35.1.12.6</t>
  </si>
  <si>
    <t>35.1.12.6.1</t>
  </si>
  <si>
    <t>35.1.12.6.2</t>
  </si>
  <si>
    <t>35.1.12.6.3</t>
  </si>
  <si>
    <t>35.1.12.6.4</t>
  </si>
  <si>
    <t>35.1.12.6.5</t>
  </si>
  <si>
    <t>35.1.12.7</t>
  </si>
  <si>
    <t>35.1.12.7.1</t>
  </si>
  <si>
    <t>35.1.12.7.2</t>
  </si>
  <si>
    <t>35.1.12.7.3</t>
  </si>
  <si>
    <t>35.1.12.7.4</t>
  </si>
  <si>
    <t>35.1.12.7.6</t>
  </si>
  <si>
    <t>35.1.12.8</t>
  </si>
  <si>
    <t>35.1.12.8.1</t>
  </si>
  <si>
    <t>35.1.12.8.2</t>
  </si>
  <si>
    <t>35.1.12.9</t>
  </si>
  <si>
    <t>35.1.12.9.1</t>
  </si>
  <si>
    <t>35.1.12.9.2</t>
  </si>
  <si>
    <t>35.1.12.9.3</t>
  </si>
  <si>
    <t>35.1.12.9.4</t>
  </si>
  <si>
    <t>35.1.12.9.5</t>
  </si>
  <si>
    <t>35.1.12.9.6</t>
  </si>
  <si>
    <t>36.1</t>
  </si>
  <si>
    <t>36.1.1</t>
  </si>
  <si>
    <t>36.1.1.1</t>
  </si>
  <si>
    <t>36.1.1.2</t>
  </si>
  <si>
    <t>37.1</t>
  </si>
  <si>
    <t>37.1.1</t>
  </si>
  <si>
    <t>37.1.4</t>
  </si>
  <si>
    <t>37.1.1.1</t>
  </si>
  <si>
    <t>37.1.4.1</t>
  </si>
  <si>
    <t>37.1.5</t>
  </si>
  <si>
    <t>37.1.5.1</t>
  </si>
  <si>
    <t>37.1.7</t>
  </si>
  <si>
    <t>37.1.7.1</t>
  </si>
  <si>
    <t>41.1</t>
  </si>
  <si>
    <t>41.1.1</t>
  </si>
  <si>
    <t>41.1.2</t>
  </si>
  <si>
    <t>41.1.3</t>
  </si>
  <si>
    <t>41.1.4</t>
  </si>
  <si>
    <t>41.1.5</t>
  </si>
  <si>
    <t>41.1.6</t>
  </si>
  <si>
    <t>41.1.1.1</t>
  </si>
  <si>
    <t>41.1.1.2</t>
  </si>
  <si>
    <t>41.1.1.3</t>
  </si>
  <si>
    <t>41.1.2.1</t>
  </si>
  <si>
    <t>41.1.2.2</t>
  </si>
  <si>
    <t>41.1.3.1</t>
  </si>
  <si>
    <t>41.1.3.2</t>
  </si>
  <si>
    <t>41.1.4.1</t>
  </si>
  <si>
    <t>41.1.4.2</t>
  </si>
  <si>
    <t>41.1.4.3</t>
  </si>
  <si>
    <t>41.1.4.4</t>
  </si>
  <si>
    <t>41.1.5.1</t>
  </si>
  <si>
    <t>41.1.5.2</t>
  </si>
  <si>
    <t>41.1.5.3</t>
  </si>
  <si>
    <t>41.1.5.4</t>
  </si>
  <si>
    <t>41.1.5.5</t>
  </si>
  <si>
    <t>41.1.6.1</t>
  </si>
  <si>
    <t>41.1.6.2</t>
  </si>
  <si>
    <t>41.1.6.3</t>
  </si>
  <si>
    <t>41.1.6.4</t>
  </si>
  <si>
    <t>41.1.6.5</t>
  </si>
  <si>
    <t>Depth</t>
  </si>
  <si>
    <t>Width</t>
  </si>
  <si>
    <t>Area</t>
  </si>
  <si>
    <t>12.1.1.2</t>
  </si>
  <si>
    <t>12.1.1.3</t>
  </si>
  <si>
    <t>12.1.1.4</t>
  </si>
  <si>
    <t>12.1.1.5</t>
  </si>
  <si>
    <t>12.1.1.6</t>
  </si>
  <si>
    <t>12.1.1.7</t>
  </si>
  <si>
    <t>12.1.1.8</t>
  </si>
  <si>
    <t xml:space="preserve">Sand blinding </t>
  </si>
  <si>
    <t>Plain formwork - pile caps and bases N.E 750mm high</t>
  </si>
  <si>
    <t xml:space="preserve">Mesh reinforcement A385 - pile caps </t>
  </si>
  <si>
    <t>3.1.4.4</t>
  </si>
  <si>
    <t>3.1.4.5</t>
  </si>
  <si>
    <t>3.1.4.6</t>
  </si>
  <si>
    <t>3.1.4.7</t>
  </si>
  <si>
    <t>3.1.4.8</t>
  </si>
  <si>
    <t>3.1.4.9</t>
  </si>
  <si>
    <t>3.1.4.10</t>
  </si>
  <si>
    <t>3.1.5</t>
  </si>
  <si>
    <t>3.1.5.1</t>
  </si>
  <si>
    <t>3.1.5.2</t>
  </si>
  <si>
    <t>3.1.5.3</t>
  </si>
  <si>
    <t>Scaffold Base</t>
  </si>
  <si>
    <t>1.2.8.1.1</t>
  </si>
  <si>
    <t>1.2.8.1.2</t>
  </si>
  <si>
    <t>1.2.8.1.3</t>
  </si>
  <si>
    <t>1.2.8.1.4</t>
  </si>
  <si>
    <t>1.2.8.2.1</t>
  </si>
  <si>
    <t>1.2.8.2.2</t>
  </si>
  <si>
    <t>1.2.8.2.3</t>
  </si>
  <si>
    <t>1 week of training to be provided by Empire Construction on systems operation and maintenance.</t>
  </si>
  <si>
    <t>Removal of hazardous materials - Japanese Knotweed.</t>
  </si>
  <si>
    <t>Treatment of existing hazardous material - Japanese Knotweed.</t>
  </si>
  <si>
    <t>Captured in 5.1.8.1</t>
  </si>
  <si>
    <t>Captured in 5.1.8.2</t>
  </si>
  <si>
    <t>See Earthworks measure of arisings.</t>
  </si>
  <si>
    <t>Assumed weight of 50kg of steel reinforcement per pile</t>
  </si>
  <si>
    <t>Disposal on site distance N.E 200m - Bulk excavation</t>
  </si>
  <si>
    <t>Disposal off site to licence tip - Uncontaminated (loading included)</t>
  </si>
  <si>
    <t>Disposal on site distance N.E 200m - Arisings</t>
  </si>
  <si>
    <t>450mm diameter piles. 6m Length</t>
  </si>
  <si>
    <t>Precast concrete slabs designs-out use for forming expansion joints. Rate only.</t>
  </si>
  <si>
    <t>Tilia Americana</t>
  </si>
  <si>
    <t>Buddleja Davidii</t>
  </si>
  <si>
    <t>Grass turfing</t>
  </si>
  <si>
    <t>Service trench avg 600mm wide x depth 400mm.</t>
  </si>
  <si>
    <t>Standard kerbs</t>
  </si>
  <si>
    <t>Coloured kerbs</t>
  </si>
  <si>
    <t xml:space="preserve">Beanie kerbs </t>
  </si>
  <si>
    <t>Captured in  5.1.5.</t>
  </si>
  <si>
    <t>3.1.1.2</t>
  </si>
  <si>
    <t>Removal of inert materials to a license tip.</t>
  </si>
  <si>
    <t>Underslab drainage</t>
  </si>
  <si>
    <t>Excavate for foundations &amp; roads</t>
  </si>
  <si>
    <t xml:space="preserve">200mm Type 1 Scaffold Base </t>
  </si>
  <si>
    <t>Precast concrete slabs designed out in-situ poured slab. Rate only.</t>
  </si>
  <si>
    <t>Project Manager</t>
  </si>
  <si>
    <t>Engineers - 2 nr</t>
  </si>
  <si>
    <t>Arisings generated from substructures and site works.</t>
  </si>
  <si>
    <t>No inclusion for reduced level dig.</t>
  </si>
  <si>
    <t xml:space="preserve">Services in footpaths </t>
  </si>
  <si>
    <t>Services crossings</t>
  </si>
  <si>
    <t>Storm Runs 450 dia</t>
  </si>
  <si>
    <t xml:space="preserve">Storm Manholes </t>
  </si>
  <si>
    <t>Storm laterals 150 dia</t>
  </si>
  <si>
    <t xml:space="preserve">Foul Manholes </t>
  </si>
  <si>
    <t>Foul Runs 450 dia</t>
  </si>
  <si>
    <t>Foul laterals 150 dia</t>
  </si>
  <si>
    <t>Type 3 manholes</t>
  </si>
  <si>
    <t>Gullys</t>
  </si>
  <si>
    <t>Gully runs</t>
  </si>
  <si>
    <t>As dug arisings not to be used as backfill and will be removed from site. All fill material is to be imported clean capping.</t>
  </si>
  <si>
    <t>To be constructed on existing ground.</t>
  </si>
  <si>
    <t>Assumes successful treatment of knotweed prior to project commencement</t>
  </si>
  <si>
    <t>TOTAL</t>
  </si>
  <si>
    <t>1.2.1.1.10</t>
  </si>
  <si>
    <t>1.2.1.1.11</t>
  </si>
  <si>
    <t>Timekeeper/ storeman</t>
  </si>
  <si>
    <t xml:space="preserve">Planning/ programming manager </t>
  </si>
  <si>
    <t>Admin clerk</t>
  </si>
  <si>
    <t>1.2.1.1.12</t>
  </si>
  <si>
    <t>Labourer</t>
  </si>
  <si>
    <t xml:space="preserve">No allowance for any works due to ecological constraints. All ecology constraints assessed prior to tender Any works required for proposed/previously unidentified ecology are to be priced as a variation to the contract including any associated standing time. </t>
  </si>
  <si>
    <t>Empire Construction does not include for topsoil strip or reduced level dig across the site prior to any substructure excavation. Substructure excavation is to commence at existing levels. Any additional excavation required outside of the will be subject to a variaion.</t>
  </si>
  <si>
    <t>All drawings to be provided by Empire Construction as confirmed by the client. Tender price submitted based on agreed tender pack drawings.</t>
  </si>
  <si>
    <t>Substrata consists of made ground. Breaking out rock, existing foundations, or other obstructions not included.</t>
  </si>
  <si>
    <t xml:space="preserve">Empire Construction include for connecting onto the storm manhole in adjacent road, using the existing spur. We include for exposing the spur, forming the connection, and reinstatement of the carriageway. </t>
  </si>
  <si>
    <t xml:space="preserve">Empire Construction include for connecting onto the foul manhole in adjacent road, using the existing spur. We include for exposing the spur, forming the connection, and reinstatement of the carriageway. </t>
  </si>
  <si>
    <t>Request from Swansea council for installation of any signage will be  installed by Empire Construction.</t>
  </si>
  <si>
    <t>Request from Swansea council for installation of any street furnature will be  installed by Empire Construction.</t>
  </si>
  <si>
    <t xml:space="preserve">Included. </t>
  </si>
  <si>
    <t>Included. Japanese Knotweed to be removed from site.</t>
  </si>
  <si>
    <t>Not included - Contaminated material existing on site. Topsoil to be tested &amp; approved import material.</t>
  </si>
  <si>
    <t>Compound Setup (Including Car Parks &amp; Silo Bases)</t>
  </si>
  <si>
    <t>Empire Construction include for stoning up an area for forming the main site compound/storage/parking areas based on the site plan produced by Empire Construction. Silo base to be included within compound works.</t>
  </si>
  <si>
    <t>Connections to existing manholes as described above. Empire  Construction allow for  reinstatement of existing carriageway.</t>
  </si>
  <si>
    <t>Abnormal allowance includes all works shown on the tender drawings but does not include any allowance for overbreak and/or trench collapse due to ground conditions encountered. Empire Construction are responsible for constructing foundations in line with approved construction drawings.</t>
  </si>
  <si>
    <t>Pre cast concrete floor slabs with insulation .</t>
  </si>
  <si>
    <t>Included.  Permeable block paving  to act as soakaway drainage.</t>
  </si>
  <si>
    <t xml:space="preserve">Excluded. </t>
  </si>
  <si>
    <r>
      <t xml:space="preserve">Signed: </t>
    </r>
    <r>
      <rPr>
        <b/>
        <sz val="10"/>
        <color theme="1"/>
        <rFont val="Brush Script MT"/>
        <family val="4"/>
      </rPr>
      <t xml:space="preserve">J.Thomas </t>
    </r>
  </si>
  <si>
    <t>Tender Documents:</t>
  </si>
  <si>
    <t>Revision:</t>
  </si>
  <si>
    <t>6013-EMP-XX-00-DR-S-0001 - Pile Layout</t>
  </si>
  <si>
    <t>6013-EMP-XX-00-DR-S-0002 - Pile Schedule</t>
  </si>
  <si>
    <t>6013-EMP-XX-00-DR-S-0003 - Pile Cap Schedule</t>
  </si>
  <si>
    <t>6013-EMP-XX-00-DR-S-0004 - Engineering Layout</t>
  </si>
  <si>
    <t>6013-EMP-XX-00-DR-S-0005 - Longsections</t>
  </si>
  <si>
    <t>6013-EMP-XX-00-DR-S-0006 - Manhole Schedule</t>
  </si>
  <si>
    <t>6013-EMP-XX-00-DR-S-0007 - Typical Highway Construction Details</t>
  </si>
  <si>
    <t>11.2.1.3.10</t>
  </si>
  <si>
    <t>11.2.1.2.9</t>
  </si>
  <si>
    <t>6013-EMP-XX-00-DR-S-0013 - Frame &amp; Elevations</t>
  </si>
  <si>
    <t>6013-EMP-XX-00-DR-S-0008 - Site Layout</t>
  </si>
  <si>
    <t>6013-EMP-XX-00-DR-S-0010 - Ground Floor Structural</t>
  </si>
  <si>
    <t>6013-EMP-XX-00-DR-S-0011 - First Floor &amp; Schedule</t>
  </si>
  <si>
    <t>05/05/2023</t>
  </si>
  <si>
    <t>May-23</t>
  </si>
  <si>
    <t>June-23</t>
  </si>
  <si>
    <t>July-23</t>
  </si>
  <si>
    <t>August-23</t>
  </si>
  <si>
    <t>September-23</t>
  </si>
  <si>
    <t>November-2023</t>
  </si>
  <si>
    <t>December-2023</t>
  </si>
  <si>
    <t>October-2023</t>
  </si>
  <si>
    <t>January-2024</t>
  </si>
  <si>
    <t>February-2024</t>
  </si>
  <si>
    <t>March-2024</t>
  </si>
  <si>
    <t>April-2024</t>
  </si>
  <si>
    <t>May-2024</t>
  </si>
  <si>
    <t>June-2024</t>
  </si>
  <si>
    <t>July-2024</t>
  </si>
  <si>
    <t>August-2024</t>
  </si>
  <si>
    <t>September-2024</t>
  </si>
  <si>
    <t>Option 1 - Budget</t>
  </si>
  <si>
    <t>Option 2 - Mid Range</t>
  </si>
  <si>
    <t>Option 3 - Top Specification</t>
  </si>
  <si>
    <t>Standard flat roof</t>
  </si>
  <si>
    <t>Landscape roof</t>
  </si>
  <si>
    <t>Membrane</t>
  </si>
  <si>
    <t>Aluminium</t>
  </si>
  <si>
    <t>Vinyl</t>
  </si>
  <si>
    <t xml:space="preserve">Fibreglass </t>
  </si>
  <si>
    <r>
      <rPr>
        <b/>
        <u/>
        <sz val="11"/>
        <color theme="1"/>
        <rFont val="Calibri"/>
        <family val="2"/>
        <scheme val="minor"/>
      </rPr>
      <t>Foundation Substantiation</t>
    </r>
    <r>
      <rPr>
        <b/>
        <sz val="11"/>
        <color theme="1"/>
        <rFont val="Calibri"/>
        <family val="2"/>
        <scheme val="minor"/>
      </rPr>
      <t xml:space="preserve">
</t>
    </r>
    <r>
      <rPr>
        <sz val="11"/>
        <color theme="1"/>
        <rFont val="Calibri"/>
        <family val="2"/>
        <scheme val="minor"/>
      </rPr>
      <t>Continuous Flight Auger pile foundations are the most appropriate substructure for this building type and location. This fast and efficient option offers minimal noise and vibration disturbance to the surrounding area which is built up with both commercial and resedential buildings.</t>
    </r>
  </si>
  <si>
    <t>An extension of time is to be additional to the contract term pending acceptance of relevant events. Contract duration  is priced at 66 weeks.</t>
  </si>
  <si>
    <t>Empire Construction - Daywork Schedule of Rates</t>
  </si>
  <si>
    <t xml:space="preserve">Following the new H&amp;S directive regarding the use of pedestrian barriers and/or Heras fencing panels to protect open excavations, as opposed to orange bunting and road pins, Empire Construction include a  for barriers and fencing panels for this purpose. </t>
  </si>
  <si>
    <t>Site can be fully accessed from East &amp; West borders.</t>
  </si>
  <si>
    <t>2 nr gates at East &amp; West of the site.</t>
  </si>
  <si>
    <t>Based on monthly inspections.</t>
  </si>
  <si>
    <t>Earthworks section assumes substructure excavation is to commences at existing levels.
No inclusion for reduced level dig prior to substructure excavation.</t>
  </si>
  <si>
    <t>All excavated material will be removed from site. Any fill material is to be clean import in compliance with BS.</t>
  </si>
  <si>
    <t>RESULTS EXPORTED FROM OnSight™ MEASUREMENT SYSTEM</t>
  </si>
  <si>
    <t>Job Title:</t>
  </si>
  <si>
    <t>Contributors:</t>
  </si>
  <si>
    <r>
      <t>Please note:</t>
    </r>
    <r>
      <rPr>
        <sz val="11"/>
        <color theme="1"/>
        <rFont val="Calibri"/>
        <family val="2"/>
        <scheme val="minor"/>
      </rPr>
      <t xml:space="preserve"> the totals shown on the sheet are reported from OnSight™ which sums figures based on their extended results and as such may display a rounding error at the last decimal place in comparison to Excel's own SUM command</t>
    </r>
  </si>
  <si>
    <r>
      <t>Note:</t>
    </r>
    <r>
      <rPr>
        <sz val="11"/>
        <color theme="1"/>
        <rFont val="Calibri"/>
        <family val="2"/>
        <scheme val="minor"/>
      </rPr>
      <t xml:space="preserve"> The results displayed below are those answers displayed in the Layer Control Grid (Results Grid). These may be measures that have been manipulated by use of a Constant (K) and NOT the original measured object result.</t>
    </r>
  </si>
  <si>
    <r>
      <t>Perimeter measurements:</t>
    </r>
    <r>
      <rPr>
        <sz val="11"/>
        <color theme="1"/>
        <rFont val="Calibri"/>
        <family val="2"/>
        <scheme val="minor"/>
      </rPr>
      <t xml:space="preserve"> these are only calculated and displayed in the report as part of objects measured as AREA objects in the first instance (i.e. original measured areas not manipulated by a Constant)</t>
    </r>
  </si>
  <si>
    <t>Layer Control (Results Grid) Display</t>
  </si>
  <si>
    <t>Original Measure</t>
  </si>
  <si>
    <t>Object</t>
  </si>
  <si>
    <t>Object Title</t>
  </si>
  <si>
    <t>Volume (m³)</t>
  </si>
  <si>
    <t>Area (m²)</t>
  </si>
  <si>
    <t>Length (m)</t>
  </si>
  <si>
    <t>Count Points (nr)</t>
  </si>
  <si>
    <t xml:space="preserve"> Perimeter of Original Areas (m)</t>
  </si>
  <si>
    <t>Substructure</t>
  </si>
  <si>
    <t>TOTALS</t>
  </si>
  <si>
    <t>B/F values from sub layers</t>
  </si>
  <si>
    <t>This layer + sub layers</t>
  </si>
  <si>
    <t>Floor slab (Offset by 1m)</t>
  </si>
  <si>
    <t>Perimeter of Floor slab (Offset by 1m)</t>
  </si>
  <si>
    <t>TOTALS (c/f to Substructure)</t>
  </si>
  <si>
    <t>External Works</t>
  </si>
  <si>
    <t>Permeable Block Paving</t>
  </si>
  <si>
    <t>Car park 1</t>
  </si>
  <si>
    <t>Car park 2</t>
  </si>
  <si>
    <t>TOTALS (c/f to External Works)</t>
  </si>
  <si>
    <t xml:space="preserve">Paving slabs </t>
  </si>
  <si>
    <t>Object 22</t>
  </si>
  <si>
    <t>Object 23</t>
  </si>
  <si>
    <t>Object 24</t>
  </si>
  <si>
    <t>Object 25</t>
  </si>
  <si>
    <t>Object 26</t>
  </si>
  <si>
    <t>Object 27</t>
  </si>
  <si>
    <t>Object 44</t>
  </si>
  <si>
    <t>Object 45</t>
  </si>
  <si>
    <t>Perimeter of Object 24</t>
  </si>
  <si>
    <t>Perimeter of Object 25</t>
  </si>
  <si>
    <t>Perimeter of Object 26</t>
  </si>
  <si>
    <t>Perimeter of Object 27</t>
  </si>
  <si>
    <t>Highways</t>
  </si>
  <si>
    <t>Roads (Grey)</t>
  </si>
  <si>
    <t>Road 1</t>
  </si>
  <si>
    <t>Road 2</t>
  </si>
  <si>
    <t>TOTALS (c/f to Highways)</t>
  </si>
  <si>
    <t>Footpaths (Blue)</t>
  </si>
  <si>
    <t>Object 4</t>
  </si>
  <si>
    <t>Object 5</t>
  </si>
  <si>
    <t>Object 6</t>
  </si>
  <si>
    <t>Object 7</t>
  </si>
  <si>
    <t>Object 8</t>
  </si>
  <si>
    <t>Object 9</t>
  </si>
  <si>
    <t>Object 10</t>
  </si>
  <si>
    <t>Object 46</t>
  </si>
  <si>
    <t>Kerbs (Red line)</t>
  </si>
  <si>
    <t>This layer + sub layers (c/f to Highways)</t>
  </si>
  <si>
    <t>Standard</t>
  </si>
  <si>
    <t>TOTALS (c/f to Kerbs (Red line))</t>
  </si>
  <si>
    <t>Extra over</t>
  </si>
  <si>
    <t>EO Drop kerb</t>
  </si>
  <si>
    <t>EO Bus stop kerbs</t>
  </si>
  <si>
    <t>EO radius kerb</t>
  </si>
  <si>
    <t>EO Corner kerb</t>
  </si>
  <si>
    <t>EO Transition Kerbs</t>
  </si>
  <si>
    <t>Mains Drainage</t>
  </si>
  <si>
    <t>Storm</t>
  </si>
  <si>
    <t>450mm diameter</t>
  </si>
  <si>
    <t>Connection to existing manhole</t>
  </si>
  <si>
    <t>Gully run</t>
  </si>
  <si>
    <t>450x150mm junctions</t>
  </si>
  <si>
    <t>TOTALS (c/f to Mains Drainage)</t>
  </si>
  <si>
    <t>Foul</t>
  </si>
  <si>
    <t>150mm diameter</t>
  </si>
  <si>
    <t xml:space="preserve">Manholes </t>
  </si>
  <si>
    <t>Building Drainage</t>
  </si>
  <si>
    <t xml:space="preserve">150mm </t>
  </si>
  <si>
    <t>350mm</t>
  </si>
  <si>
    <t>Type 3 manhole</t>
  </si>
  <si>
    <t>Downpipe connection</t>
  </si>
  <si>
    <t>TOTALS (c/f to Building Drainage)</t>
  </si>
  <si>
    <t>100mm</t>
  </si>
  <si>
    <t xml:space="preserve">Gas </t>
  </si>
  <si>
    <t>Main</t>
  </si>
  <si>
    <t>150mm Crossing</t>
  </si>
  <si>
    <t>TOTALS (c/f to Services)</t>
  </si>
  <si>
    <t>Water</t>
  </si>
  <si>
    <t xml:space="preserve">150mm Crossing </t>
  </si>
  <si>
    <t>Electric</t>
  </si>
  <si>
    <t xml:space="preserve">Fire </t>
  </si>
  <si>
    <t xml:space="preserve">Fibreoptics </t>
  </si>
  <si>
    <t xml:space="preserve">150mm Crossing  </t>
  </si>
  <si>
    <t xml:space="preserve">Whole site </t>
  </si>
  <si>
    <t>Site area</t>
  </si>
  <si>
    <t>Hoarding</t>
  </si>
  <si>
    <t>Ground Beams</t>
  </si>
  <si>
    <t>Object 66</t>
  </si>
  <si>
    <t>Object 67</t>
  </si>
  <si>
    <t>Object 68</t>
  </si>
  <si>
    <t>Object 69</t>
  </si>
  <si>
    <t>Object 70</t>
  </si>
  <si>
    <t>Object 71</t>
  </si>
  <si>
    <t>Object 72</t>
  </si>
  <si>
    <t>Object 73</t>
  </si>
  <si>
    <t>Object 74</t>
  </si>
  <si>
    <t>Object 75</t>
  </si>
  <si>
    <t>Object 76</t>
  </si>
  <si>
    <t>Length</t>
  </si>
  <si>
    <t xml:space="preserve">300mm </t>
  </si>
  <si>
    <t>Emprire Construction - Langdon Road SA1</t>
  </si>
  <si>
    <t>Cash Expected (30 days)</t>
  </si>
  <si>
    <t>19/08/2024</t>
  </si>
  <si>
    <t>Car Parking Area (m²)</t>
  </si>
  <si>
    <t>Landscape Footpath Area (m²)</t>
  </si>
  <si>
    <t>Floor slab (m²)</t>
  </si>
  <si>
    <t>Kerbs (m)</t>
  </si>
  <si>
    <t>Windows (m)</t>
  </si>
  <si>
    <t>Roofing (m²)</t>
  </si>
  <si>
    <t>Precast Concrete</t>
  </si>
  <si>
    <t>Masonry</t>
  </si>
  <si>
    <t>Structural Metalwork</t>
  </si>
  <si>
    <t>Carpentry</t>
  </si>
  <si>
    <t>Sheet Roof Coverings</t>
  </si>
  <si>
    <t>Waterproofing</t>
  </si>
  <si>
    <t>Proprietary Linings and Partitions</t>
  </si>
  <si>
    <t>Cladding and Covering</t>
  </si>
  <si>
    <t>General Joinery</t>
  </si>
  <si>
    <t>Windows, Screens and Lights</t>
  </si>
  <si>
    <t>Doors, Shutters and Hatches</t>
  </si>
  <si>
    <t>Stairs, Walkways and Balustrades</t>
  </si>
  <si>
    <t>Glazing</t>
  </si>
  <si>
    <t>Floor, Wall, Ceiling and Roof Finishes</t>
  </si>
  <si>
    <t>Decoration</t>
  </si>
  <si>
    <t>Suspended Ceilings</t>
  </si>
  <si>
    <t>Insulation, Fire Stopping and Fire Protection</t>
  </si>
  <si>
    <t>Furniture, Fittings and Equipment</t>
  </si>
  <si>
    <t>Drainage Above Ground</t>
  </si>
  <si>
    <t>Builder's Work in Connection with Services</t>
  </si>
  <si>
    <t>Piped Supply Systems</t>
  </si>
  <si>
    <t>Mechanical Systems</t>
  </si>
  <si>
    <t>Electrical Supply/Power/Heating</t>
  </si>
  <si>
    <t>Project Total</t>
  </si>
  <si>
    <t>Site Overheads</t>
  </si>
  <si>
    <t>Head Office Overheads</t>
  </si>
  <si>
    <t>All Emprire Construction head office overheads are priced within the tendered rates. 
Cost plus rates subject to 26% Empire Construction OH.</t>
  </si>
  <si>
    <t>All site overheads are itemised within Emprire Construction tender details under preliminaries. 
Bill rates used for additional work subject to 16% Site OH.
Cost plus rates subject to 26% Empire Construction OH.</t>
  </si>
  <si>
    <t>Car parking areas to be permeable block paving as per client request.</t>
  </si>
  <si>
    <t xml:space="preserve">As outlined in the feasibility report, the strata is made ground consisting of soft clay, sand and gravel to a depth of 20m. Deep foundations are more suitable due to the grounds inadequate bearing capacity and liability to shrinkage or swelling. The significant depth of firm ground meant friction piles are the best alternative as more expensive end bearing piles would be financially unviable. Due to the height of the proposed structure, it was not necessary for deep piled substructure that would reach the hard layer of soil over 20m deep. The design was based on the UWTSD Library building which shares characteristics. A similar sized project within close proximity to the proposed build with the same functional purpose. 
107 reinforced friction piles at a depth of 6m were subsequently considered the best value option to disperse the load of the building evenly into the stratum. Although concrete alone performs well under compression caused by vertical loads from the building, horizontal wind loads from the sea front could expose concretes tensile weakness. Due to the project location, steel was included in the substructure design to provide adequate tensile strength to combat lateral loads. Concrete and steel work in conjunction with one another to provide adequate support for the superstructure.
All piles are cylindrical to maximise available surface area in contact with the surrounding soil, improving friction. Each structural column is supported by a reinforced pile cap. All of the 51 pile caps are supported by several piles to provide adequate load bearing capacity. Each pile cap is connected by reinforced ground beams to other adjacent pile caps to ensure that the load is distributed equally by preventing exessive loading on a single area and mitigating the potential damage from heave. All structural members are to be adeuately anchored to one another to work in unison for effective structural support.
Continuous Flight Auger pile foundations are the most appropriate substructure for this building type and location. This option offers minimal noise and vibration disturbance to the surrounding area which is built up with both commercial and residential buildings. When used for large scale projects, the process of installing piles is economical with regards to speed of construction and cost effectiveness. The auger penetrates the ground to the specified depth. As it is removed from the ground, the void created is filled with concrete. This methodology is a safe way of working in potentially confined spaces as the excavation is never left open or unsupported.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</si>
</sst>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Red]\-&quot;£&quot;#,##0.00"/>
    <numFmt numFmtId="44" formatCode="_-&quot;£&quot;* #,##0.00_-;\-&quot;£&quot;* #,##0.00_-;_-&quot;£&quot;* &quot;-&quot;??_-;_-@_-"/>
    <numFmt numFmtId="43" formatCode="_-* #,##0.00_-;\-* #,##0.00_-;_-* &quot;-&quot;??_-;_-@_-"/>
    <numFmt numFmtId="164" formatCode="\£#,##0.00;[Red]\-\£#,##0.00"/>
    <numFmt numFmtId="165" formatCode="&quot;£&quot;#,##0.00"/>
    <numFmt numFmtId="166" formatCode="0.0%"/>
    <numFmt numFmtId="167" formatCode="_-* #,##0_-;\-* #,##0_-;_-* &quot;-&quot;??_-;_-@_-"/>
  </numFmts>
  <fonts count="42" x14ac:knownFonts="1">
    <font>
      <sz val="11"/>
      <color theme="1"/>
      <name val="Calibri"/>
      <family val="2"/>
      <scheme val="minor"/>
    </font>
    <font>
      <b/>
      <sz val="14"/>
      <color theme="1"/>
      <name val="Arial"/>
      <family val="2"/>
    </font>
    <font>
      <b/>
      <sz val="10"/>
      <color theme="1"/>
      <name val="Arial"/>
      <family val="2"/>
    </font>
    <font>
      <sz val="11"/>
      <color theme="1"/>
      <name val="Arial"/>
      <family val="2"/>
    </font>
    <font>
      <i/>
      <sz val="10"/>
      <color theme="1"/>
      <name val="Arial"/>
      <family val="2"/>
    </font>
    <font>
      <b/>
      <i/>
      <u/>
      <sz val="10"/>
      <color theme="1"/>
      <name val="Arial"/>
      <family val="2"/>
    </font>
    <font>
      <b/>
      <i/>
      <sz val="10"/>
      <color theme="1"/>
      <name val="Arial"/>
      <family val="2"/>
    </font>
    <font>
      <b/>
      <sz val="12"/>
      <color theme="1"/>
      <name val="Arial"/>
      <family val="2"/>
    </font>
    <font>
      <sz val="10"/>
      <color theme="1"/>
      <name val="Arial"/>
      <family val="2"/>
    </font>
    <font>
      <b/>
      <sz val="11"/>
      <color theme="1"/>
      <name val="Calibri"/>
      <family val="2"/>
      <scheme val="minor"/>
    </font>
    <font>
      <b/>
      <u/>
      <sz val="11"/>
      <color theme="1"/>
      <name val="Calibri"/>
      <family val="2"/>
      <scheme val="minor"/>
    </font>
    <font>
      <b/>
      <sz val="10"/>
      <color rgb="FFFF0000"/>
      <name val="Arial"/>
      <family val="2"/>
    </font>
    <font>
      <sz val="10"/>
      <name val="Arial"/>
      <family val="2"/>
    </font>
    <font>
      <sz val="8"/>
      <name val="Calibri"/>
      <family val="2"/>
      <scheme val="minor"/>
    </font>
    <font>
      <sz val="10"/>
      <color rgb="FFFF0000"/>
      <name val="Arial"/>
      <family val="2"/>
    </font>
    <font>
      <b/>
      <sz val="10"/>
      <color theme="1"/>
      <name val="Brush Script MT"/>
      <family val="4"/>
    </font>
    <font>
      <i/>
      <sz val="10"/>
      <name val="Arial"/>
      <family val="2"/>
    </font>
    <font>
      <i/>
      <strike/>
      <sz val="10"/>
      <color rgb="FFFF0000"/>
      <name val="Arial"/>
      <family val="2"/>
    </font>
    <font>
      <b/>
      <u/>
      <sz val="10"/>
      <color rgb="FFFF0000"/>
      <name val="Arial"/>
      <family val="2"/>
    </font>
    <font>
      <b/>
      <sz val="16"/>
      <color theme="1"/>
      <name val="Arial"/>
      <family val="2"/>
    </font>
    <font>
      <b/>
      <u/>
      <sz val="16"/>
      <color theme="1"/>
      <name val="Arial"/>
      <family val="2"/>
    </font>
    <font>
      <sz val="11"/>
      <color theme="1"/>
      <name val="Calibri"/>
      <family val="2"/>
      <scheme val="minor"/>
    </font>
    <font>
      <b/>
      <sz val="12"/>
      <color theme="1"/>
      <name val="Calibri"/>
      <family val="2"/>
      <scheme val="minor"/>
    </font>
    <font>
      <b/>
      <sz val="20"/>
      <color theme="1"/>
      <name val="Arial"/>
      <family val="2"/>
    </font>
    <font>
      <sz val="20"/>
      <color theme="1"/>
      <name val="Arial"/>
      <family val="2"/>
    </font>
    <font>
      <b/>
      <u/>
      <sz val="12"/>
      <color theme="1"/>
      <name val="Calibri"/>
      <family val="2"/>
      <scheme val="minor"/>
    </font>
    <font>
      <b/>
      <u/>
      <sz val="14"/>
      <color theme="1"/>
      <name val="Arial"/>
      <family val="2"/>
    </font>
    <font>
      <b/>
      <u/>
      <sz val="14"/>
      <color theme="1"/>
      <name val="Calibri"/>
      <family val="2"/>
      <scheme val="minor"/>
    </font>
    <font>
      <b/>
      <sz val="11"/>
      <color theme="1"/>
      <name val="Arial"/>
      <family val="2"/>
    </font>
    <font>
      <b/>
      <u val="double"/>
      <sz val="11"/>
      <color theme="1"/>
      <name val="Calibri"/>
      <family val="2"/>
      <scheme val="minor"/>
    </font>
    <font>
      <sz val="10"/>
      <color indexed="9"/>
      <name val="Calibri"/>
      <family val="2"/>
      <scheme val="minor"/>
    </font>
    <font>
      <b/>
      <sz val="10"/>
      <color indexed="9"/>
      <name val="Calibri"/>
      <family val="2"/>
      <scheme val="minor"/>
    </font>
    <font>
      <b/>
      <sz val="10"/>
      <color indexed="9"/>
      <name val="Arial"/>
      <family val="2"/>
    </font>
    <font>
      <sz val="11"/>
      <name val="Calibri"/>
      <family val="2"/>
      <scheme val="minor"/>
    </font>
    <font>
      <b/>
      <sz val="11"/>
      <name val="Calibri"/>
      <family val="2"/>
      <scheme val="minor"/>
    </font>
    <font>
      <b/>
      <sz val="14"/>
      <color rgb="FF000000"/>
      <name val="Arial"/>
      <family val="2"/>
    </font>
    <font>
      <sz val="11"/>
      <color rgb="FF000000"/>
      <name val="Arial"/>
      <family val="2"/>
    </font>
    <font>
      <b/>
      <sz val="11"/>
      <color rgb="FF000000"/>
      <name val="Arial"/>
      <family val="2"/>
    </font>
    <font>
      <b/>
      <u/>
      <sz val="10"/>
      <name val="Arial"/>
      <family val="2"/>
    </font>
    <font>
      <b/>
      <sz val="8"/>
      <color theme="1"/>
      <name val="Arial"/>
      <family val="2"/>
    </font>
    <font>
      <b/>
      <sz val="8"/>
      <color theme="1"/>
      <name val="Calibri"/>
      <family val="2"/>
      <scheme val="minor"/>
    </font>
    <font>
      <sz val="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indexed="18"/>
        <bgColor indexed="64"/>
      </patternFill>
    </fill>
    <fill>
      <patternFill patternType="solid">
        <fgColor rgb="FFD9D9D9"/>
        <bgColor rgb="FF000000"/>
      </patternFill>
    </fill>
  </fills>
  <borders count="51">
    <border>
      <left/>
      <right/>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auto="1"/>
      </left>
      <right style="medium">
        <color auto="1"/>
      </right>
      <top style="hair">
        <color auto="1"/>
      </top>
      <bottom style="hair">
        <color auto="1"/>
      </bottom>
      <diagonal/>
    </border>
    <border>
      <left style="medium">
        <color auto="1"/>
      </left>
      <right style="medium">
        <color auto="1"/>
      </right>
      <top/>
      <bottom style="hair">
        <color auto="1"/>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hair">
        <color indexed="64"/>
      </right>
      <top/>
      <bottom style="medium">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top/>
      <bottom/>
      <diagonal/>
    </border>
    <border>
      <left style="medium">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right/>
      <top style="medium">
        <color indexed="64"/>
      </top>
      <bottom style="medium">
        <color indexed="64"/>
      </bottom>
      <diagonal/>
    </border>
  </borders>
  <cellStyleXfs count="4">
    <xf numFmtId="0" fontId="0" fillId="0" borderId="0"/>
    <xf numFmtId="9"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cellStyleXfs>
  <cellXfs count="284">
    <xf numFmtId="0" fontId="0" fillId="0" borderId="0" xfId="0"/>
    <xf numFmtId="0" fontId="0" fillId="0" borderId="0" xfId="0" applyAlignment="1">
      <alignment wrapText="1"/>
    </xf>
    <xf numFmtId="0" fontId="1" fillId="0" borderId="0" xfId="0" applyFont="1" applyAlignment="1">
      <alignment horizontal="left"/>
    </xf>
    <xf numFmtId="0" fontId="2" fillId="0" borderId="0" xfId="0" applyFont="1"/>
    <xf numFmtId="0" fontId="3" fillId="0" borderId="0" xfId="0" applyFont="1" applyAlignment="1">
      <alignment horizontal="left"/>
    </xf>
    <xf numFmtId="0" fontId="1" fillId="0" borderId="0" xfId="0" applyFont="1"/>
    <xf numFmtId="0" fontId="3" fillId="0" borderId="0" xfId="0" applyFont="1"/>
    <xf numFmtId="0" fontId="3" fillId="0" borderId="0" xfId="0" applyFont="1" applyAlignment="1">
      <alignment wrapText="1"/>
    </xf>
    <xf numFmtId="0" fontId="1" fillId="0" borderId="0" xfId="0" applyFont="1" applyAlignment="1">
      <alignment horizontal="right"/>
    </xf>
    <xf numFmtId="0" fontId="3" fillId="0" borderId="0" xfId="0" applyFont="1" applyAlignment="1">
      <alignment horizontal="right"/>
    </xf>
    <xf numFmtId="0" fontId="4" fillId="0" borderId="0" xfId="0" applyFont="1" applyAlignment="1">
      <alignment vertical="center" wrapText="1"/>
    </xf>
    <xf numFmtId="0" fontId="4" fillId="0" borderId="3" xfId="0" applyFont="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horizontal="left" vertical="center" wrapText="1"/>
    </xf>
    <xf numFmtId="14" fontId="5" fillId="0" borderId="0" xfId="0" applyNumberFormat="1" applyFont="1" applyAlignment="1">
      <alignment vertical="center" wrapText="1"/>
    </xf>
    <xf numFmtId="0" fontId="2" fillId="0" borderId="4" xfId="0" applyFont="1" applyBorder="1" applyAlignment="1">
      <alignment horizontal="left"/>
    </xf>
    <xf numFmtId="164" fontId="2" fillId="0" borderId="3" xfId="0" applyNumberFormat="1" applyFont="1" applyBorder="1" applyAlignment="1">
      <alignment horizontal="right"/>
    </xf>
    <xf numFmtId="0" fontId="2" fillId="0" borderId="3" xfId="0" applyFont="1" applyBorder="1"/>
    <xf numFmtId="0" fontId="8" fillId="0" borderId="0" xfId="0" applyFont="1" applyAlignment="1">
      <alignment horizontal="left"/>
    </xf>
    <xf numFmtId="0" fontId="2" fillId="0" borderId="0" xfId="0" applyFont="1" applyAlignment="1">
      <alignment horizontal="left"/>
    </xf>
    <xf numFmtId="164" fontId="2" fillId="0" borderId="4" xfId="0" applyNumberFormat="1" applyFont="1" applyBorder="1" applyAlignment="1">
      <alignment horizontal="right"/>
    </xf>
    <xf numFmtId="164" fontId="3" fillId="0" borderId="0" xfId="0" applyNumberFormat="1" applyFont="1" applyAlignment="1">
      <alignment wrapText="1"/>
    </xf>
    <xf numFmtId="0" fontId="4" fillId="0" borderId="3" xfId="0" applyFont="1" applyBorder="1" applyAlignment="1">
      <alignment horizontal="left" vertical="center" wrapText="1"/>
    </xf>
    <xf numFmtId="1" fontId="1" fillId="0" borderId="0" xfId="0" quotePrefix="1" applyNumberFormat="1" applyFont="1" applyAlignment="1">
      <alignment horizontal="left"/>
    </xf>
    <xf numFmtId="0" fontId="2" fillId="2" borderId="3" xfId="0" applyFont="1" applyFill="1" applyBorder="1" applyAlignment="1">
      <alignment horizontal="left"/>
    </xf>
    <xf numFmtId="0" fontId="2" fillId="2" borderId="1" xfId="0" applyFont="1" applyFill="1" applyBorder="1"/>
    <xf numFmtId="0" fontId="2" fillId="0" borderId="1" xfId="0" applyFont="1" applyBorder="1"/>
    <xf numFmtId="0" fontId="2" fillId="2" borderId="3" xfId="0" applyFont="1" applyFill="1" applyBorder="1"/>
    <xf numFmtId="0" fontId="2" fillId="0" borderId="2" xfId="0" applyFont="1" applyBorder="1"/>
    <xf numFmtId="0" fontId="10" fillId="0" borderId="0" xfId="0" applyFont="1"/>
    <xf numFmtId="0" fontId="9" fillId="0" borderId="0" xfId="0" applyFont="1"/>
    <xf numFmtId="2" fontId="2" fillId="0" borderId="0" xfId="0" applyNumberFormat="1" applyFont="1" applyAlignment="1">
      <alignment horizontal="center"/>
    </xf>
    <xf numFmtId="0" fontId="2" fillId="0" borderId="0" xfId="0" applyFont="1" applyAlignment="1">
      <alignment horizontal="right"/>
    </xf>
    <xf numFmtId="164" fontId="2" fillId="0" borderId="0" xfId="0" applyNumberFormat="1" applyFont="1" applyAlignment="1">
      <alignment horizontal="right"/>
    </xf>
    <xf numFmtId="164" fontId="2" fillId="0" borderId="0" xfId="0" applyNumberFormat="1" applyFont="1" applyAlignment="1">
      <alignment horizontal="left"/>
    </xf>
    <xf numFmtId="49" fontId="2" fillId="2" borderId="3" xfId="0" applyNumberFormat="1" applyFont="1" applyFill="1" applyBorder="1" applyAlignment="1">
      <alignment horizontal="left" wrapText="1"/>
    </xf>
    <xf numFmtId="164" fontId="2" fillId="0" borderId="2" xfId="0" applyNumberFormat="1" applyFont="1" applyBorder="1" applyAlignment="1">
      <alignment horizontal="left" wrapText="1"/>
    </xf>
    <xf numFmtId="0" fontId="8" fillId="0" borderId="2" xfId="0" applyFont="1" applyBorder="1" applyAlignment="1">
      <alignment wrapText="1"/>
    </xf>
    <xf numFmtId="2" fontId="8" fillId="0" borderId="2" xfId="0" applyNumberFormat="1" applyFont="1" applyBorder="1" applyAlignment="1">
      <alignment horizontal="center" wrapText="1"/>
    </xf>
    <xf numFmtId="164" fontId="8" fillId="0" borderId="2" xfId="0" applyNumberFormat="1" applyFont="1" applyBorder="1" applyAlignment="1">
      <alignment horizontal="right" wrapText="1"/>
    </xf>
    <xf numFmtId="49" fontId="8" fillId="0" borderId="2" xfId="0" applyNumberFormat="1" applyFont="1" applyBorder="1" applyAlignment="1">
      <alignment wrapText="1"/>
    </xf>
    <xf numFmtId="2" fontId="2" fillId="0" borderId="1" xfId="0" applyNumberFormat="1" applyFont="1" applyBorder="1" applyAlignment="1">
      <alignment horizontal="center"/>
    </xf>
    <xf numFmtId="164" fontId="2" fillId="0" borderId="1" xfId="0" applyNumberFormat="1" applyFont="1" applyBorder="1" applyAlignment="1">
      <alignment horizontal="right"/>
    </xf>
    <xf numFmtId="164" fontId="2" fillId="0" borderId="1" xfId="0" applyNumberFormat="1" applyFont="1" applyBorder="1" applyAlignment="1">
      <alignment horizontal="left"/>
    </xf>
    <xf numFmtId="2" fontId="2" fillId="2" borderId="1" xfId="0" applyNumberFormat="1" applyFont="1" applyFill="1" applyBorder="1" applyAlignment="1">
      <alignment horizontal="center"/>
    </xf>
    <xf numFmtId="0" fontId="8" fillId="0" borderId="0" xfId="0" applyFont="1" applyAlignment="1">
      <alignment wrapText="1"/>
    </xf>
    <xf numFmtId="0" fontId="8" fillId="0" borderId="2" xfId="0" applyFont="1" applyBorder="1" applyAlignment="1">
      <alignment vertical="top" wrapText="1"/>
    </xf>
    <xf numFmtId="0" fontId="8" fillId="0" borderId="2" xfId="0" applyFont="1" applyBorder="1"/>
    <xf numFmtId="2" fontId="8" fillId="0" borderId="2" xfId="0" applyNumberFormat="1" applyFont="1" applyBorder="1" applyAlignment="1">
      <alignment horizontal="center"/>
    </xf>
    <xf numFmtId="0" fontId="8" fillId="0" borderId="2" xfId="0" applyFont="1" applyBorder="1" applyAlignment="1">
      <alignment horizontal="right"/>
    </xf>
    <xf numFmtId="0" fontId="8" fillId="0" borderId="0" xfId="0" applyFont="1"/>
    <xf numFmtId="164" fontId="8" fillId="0" borderId="2" xfId="0" applyNumberFormat="1" applyFont="1" applyBorder="1" applyAlignment="1">
      <alignment horizontal="left" wrapText="1"/>
    </xf>
    <xf numFmtId="2" fontId="2" fillId="0" borderId="4" xfId="0" applyNumberFormat="1" applyFont="1" applyBorder="1" applyAlignment="1">
      <alignment horizontal="center"/>
    </xf>
    <xf numFmtId="164" fontId="2" fillId="0" borderId="4" xfId="0" applyNumberFormat="1" applyFont="1" applyBorder="1" applyAlignment="1">
      <alignment horizontal="left"/>
    </xf>
    <xf numFmtId="0" fontId="8" fillId="0" borderId="4" xfId="0" applyFont="1" applyBorder="1"/>
    <xf numFmtId="2" fontId="8" fillId="0" borderId="4" xfId="0" applyNumberFormat="1" applyFont="1" applyBorder="1" applyAlignment="1">
      <alignment horizontal="center"/>
    </xf>
    <xf numFmtId="164" fontId="8" fillId="0" borderId="4" xfId="0" applyNumberFormat="1" applyFont="1" applyBorder="1" applyAlignment="1">
      <alignment horizontal="right"/>
    </xf>
    <xf numFmtId="2" fontId="2" fillId="0" borderId="3" xfId="0" applyNumberFormat="1" applyFont="1" applyBorder="1" applyAlignment="1">
      <alignment horizontal="center"/>
    </xf>
    <xf numFmtId="164" fontId="2" fillId="0" borderId="3" xfId="0" applyNumberFormat="1" applyFont="1" applyBorder="1" applyAlignment="1">
      <alignment horizontal="left"/>
    </xf>
    <xf numFmtId="2" fontId="2" fillId="0" borderId="2" xfId="0" applyNumberFormat="1" applyFont="1" applyBorder="1" applyAlignment="1">
      <alignment horizontal="center"/>
    </xf>
    <xf numFmtId="164" fontId="2" fillId="0" borderId="2" xfId="0" applyNumberFormat="1" applyFont="1" applyBorder="1" applyAlignment="1">
      <alignment horizontal="left"/>
    </xf>
    <xf numFmtId="164" fontId="2" fillId="0" borderId="2" xfId="0" applyNumberFormat="1" applyFont="1" applyBorder="1" applyAlignment="1">
      <alignment horizontal="right"/>
    </xf>
    <xf numFmtId="164" fontId="8" fillId="0" borderId="2" xfId="0" applyNumberFormat="1" applyFont="1" applyBorder="1" applyAlignment="1">
      <alignment horizontal="left"/>
    </xf>
    <xf numFmtId="164" fontId="8" fillId="0" borderId="2" xfId="0" applyNumberFormat="1" applyFont="1" applyBorder="1" applyAlignment="1">
      <alignment horizontal="right"/>
    </xf>
    <xf numFmtId="164" fontId="11" fillId="0" borderId="2" xfId="0" applyNumberFormat="1" applyFont="1" applyBorder="1" applyAlignment="1">
      <alignment horizontal="left"/>
    </xf>
    <xf numFmtId="2" fontId="8" fillId="0" borderId="6" xfId="0" applyNumberFormat="1" applyFont="1" applyBorder="1" applyAlignment="1">
      <alignment horizontal="center"/>
    </xf>
    <xf numFmtId="164" fontId="8" fillId="0" borderId="4" xfId="0" applyNumberFormat="1" applyFont="1" applyBorder="1" applyAlignment="1">
      <alignment horizontal="left"/>
    </xf>
    <xf numFmtId="164" fontId="12" fillId="0" borderId="2" xfId="0" applyNumberFormat="1" applyFont="1" applyBorder="1" applyAlignment="1">
      <alignment horizontal="left"/>
    </xf>
    <xf numFmtId="0" fontId="2" fillId="0" borderId="2" xfId="0" applyFont="1" applyBorder="1" applyAlignment="1">
      <alignment horizontal="left"/>
    </xf>
    <xf numFmtId="0" fontId="2" fillId="0" borderId="2" xfId="0" applyFont="1" applyBorder="1" applyAlignment="1">
      <alignment wrapText="1"/>
    </xf>
    <xf numFmtId="2" fontId="2" fillId="0" borderId="2" xfId="0" applyNumberFormat="1" applyFont="1" applyBorder="1" applyAlignment="1">
      <alignment horizontal="center" wrapText="1"/>
    </xf>
    <xf numFmtId="164" fontId="2" fillId="0" borderId="2" xfId="0" applyNumberFormat="1" applyFont="1" applyBorder="1" applyAlignment="1">
      <alignment horizontal="right" wrapText="1"/>
    </xf>
    <xf numFmtId="0" fontId="8" fillId="0" borderId="2" xfId="0" applyFont="1" applyBorder="1" applyAlignment="1">
      <alignment horizontal="left"/>
    </xf>
    <xf numFmtId="0" fontId="2" fillId="0" borderId="2" xfId="0" applyFont="1" applyBorder="1" applyAlignment="1">
      <alignment horizontal="right"/>
    </xf>
    <xf numFmtId="0" fontId="11" fillId="0" borderId="2" xfId="0" applyFont="1" applyBorder="1" applyAlignment="1">
      <alignment horizontal="left"/>
    </xf>
    <xf numFmtId="0" fontId="12" fillId="0" borderId="2" xfId="0" applyFont="1" applyBorder="1" applyAlignment="1">
      <alignment wrapText="1"/>
    </xf>
    <xf numFmtId="2" fontId="12" fillId="0" borderId="2" xfId="0" applyNumberFormat="1" applyFont="1" applyBorder="1" applyAlignment="1">
      <alignment horizontal="center" wrapText="1"/>
    </xf>
    <xf numFmtId="0" fontId="2" fillId="0" borderId="0" xfId="0" applyFont="1" applyAlignment="1">
      <alignment wrapText="1"/>
    </xf>
    <xf numFmtId="2" fontId="8" fillId="0" borderId="0" xfId="0" applyNumberFormat="1" applyFont="1" applyAlignment="1">
      <alignment horizontal="center"/>
    </xf>
    <xf numFmtId="164" fontId="8" fillId="0" borderId="0" xfId="0" applyNumberFormat="1" applyFont="1" applyAlignment="1">
      <alignment horizontal="right"/>
    </xf>
    <xf numFmtId="0" fontId="8" fillId="0" borderId="0" xfId="0" applyFont="1" applyAlignment="1">
      <alignment horizontal="right"/>
    </xf>
    <xf numFmtId="165" fontId="8" fillId="0" borderId="2" xfId="0" applyNumberFormat="1" applyFont="1" applyBorder="1" applyAlignment="1">
      <alignment horizontal="center" wrapText="1"/>
    </xf>
    <xf numFmtId="165" fontId="8" fillId="0" borderId="2" xfId="0" applyNumberFormat="1" applyFont="1" applyBorder="1" applyAlignment="1">
      <alignment horizontal="center"/>
    </xf>
    <xf numFmtId="0" fontId="6" fillId="0" borderId="2" xfId="0" applyFont="1" applyBorder="1"/>
    <xf numFmtId="0" fontId="8" fillId="0" borderId="0" xfId="0" applyFont="1" applyAlignment="1">
      <alignment vertical="center"/>
    </xf>
    <xf numFmtId="0" fontId="2" fillId="0" borderId="0" xfId="0" applyFont="1" applyAlignment="1">
      <alignment vertical="center"/>
    </xf>
    <xf numFmtId="0" fontId="8" fillId="0" borderId="3" xfId="0" applyFont="1" applyBorder="1" applyAlignment="1">
      <alignment vertical="center"/>
    </xf>
    <xf numFmtId="0" fontId="8" fillId="0" borderId="3" xfId="0" applyFont="1" applyBorder="1" applyAlignment="1">
      <alignment horizontal="left" vertical="center"/>
    </xf>
    <xf numFmtId="0" fontId="8" fillId="0" borderId="5" xfId="0" applyFont="1" applyBorder="1" applyAlignment="1">
      <alignment horizontal="left" vertical="center"/>
    </xf>
    <xf numFmtId="0" fontId="14" fillId="0" borderId="3" xfId="0" applyFont="1" applyBorder="1" applyAlignment="1">
      <alignment vertical="center"/>
    </xf>
    <xf numFmtId="14" fontId="6" fillId="0" borderId="0" xfId="0" applyNumberFormat="1" applyFont="1" applyAlignment="1">
      <alignment vertical="center" wrapText="1"/>
    </xf>
    <xf numFmtId="0" fontId="8" fillId="0" borderId="0" xfId="0" applyFont="1" applyAlignment="1">
      <alignment horizontal="left" vertical="center"/>
    </xf>
    <xf numFmtId="0" fontId="14" fillId="0" borderId="0" xfId="0" applyFont="1" applyAlignment="1">
      <alignment vertical="center"/>
    </xf>
    <xf numFmtId="0" fontId="16" fillId="0" borderId="5" xfId="0" applyFont="1" applyBorder="1" applyAlignment="1">
      <alignment vertical="center" wrapText="1"/>
    </xf>
    <xf numFmtId="0" fontId="17" fillId="0" borderId="0" xfId="0" applyFont="1" applyAlignment="1">
      <alignment vertical="center" wrapText="1"/>
    </xf>
    <xf numFmtId="0" fontId="18" fillId="0" borderId="0" xfId="0" applyFont="1" applyAlignment="1">
      <alignment horizontal="left" vertical="center"/>
    </xf>
    <xf numFmtId="0" fontId="8" fillId="0" borderId="3" xfId="0" applyFont="1" applyBorder="1" applyAlignment="1">
      <alignment vertical="center" wrapText="1"/>
    </xf>
    <xf numFmtId="0" fontId="19" fillId="0" borderId="0" xfId="0" applyFont="1"/>
    <xf numFmtId="0" fontId="19" fillId="0" borderId="0" xfId="0" applyFont="1" applyAlignment="1">
      <alignment horizontal="left" vertical="center"/>
    </xf>
    <xf numFmtId="0" fontId="19" fillId="0" borderId="0" xfId="0" applyFont="1" applyAlignment="1">
      <alignment vertical="center"/>
    </xf>
    <xf numFmtId="0" fontId="20" fillId="2" borderId="3" xfId="0" applyFont="1" applyFill="1" applyBorder="1" applyAlignment="1">
      <alignment vertical="center"/>
    </xf>
    <xf numFmtId="0" fontId="4" fillId="2" borderId="3" xfId="0" applyFont="1" applyFill="1" applyBorder="1" applyAlignment="1">
      <alignment vertical="center" wrapText="1"/>
    </xf>
    <xf numFmtId="2" fontId="2" fillId="0" borderId="0" xfId="0" applyNumberFormat="1" applyFont="1" applyAlignment="1">
      <alignment horizontal="right"/>
    </xf>
    <xf numFmtId="2" fontId="7" fillId="0" borderId="0" xfId="0" applyNumberFormat="1" applyFont="1" applyAlignment="1">
      <alignment horizontal="right" vertical="center"/>
    </xf>
    <xf numFmtId="164" fontId="2" fillId="2" borderId="1" xfId="0" applyNumberFormat="1" applyFont="1" applyFill="1" applyBorder="1" applyAlignment="1">
      <alignment horizontal="right"/>
    </xf>
    <xf numFmtId="0" fontId="0" fillId="0" borderId="4" xfId="0" applyBorder="1"/>
    <xf numFmtId="0" fontId="10" fillId="2" borderId="7" xfId="0" applyFont="1" applyFill="1" applyBorder="1" applyAlignment="1">
      <alignment horizontal="center" vertical="center"/>
    </xf>
    <xf numFmtId="0" fontId="9" fillId="0" borderId="8" xfId="0" applyFont="1" applyBorder="1" applyAlignment="1">
      <alignment horizontal="center" vertical="center"/>
    </xf>
    <xf numFmtId="9" fontId="22" fillId="0" borderId="7" xfId="0" applyNumberFormat="1" applyFont="1" applyBorder="1" applyAlignment="1">
      <alignment horizontal="center" vertical="center"/>
    </xf>
    <xf numFmtId="165" fontId="22" fillId="0" borderId="7" xfId="0" applyNumberFormat="1" applyFont="1" applyBorder="1" applyAlignment="1">
      <alignment horizontal="center" vertical="center"/>
    </xf>
    <xf numFmtId="0" fontId="23" fillId="0" borderId="0" xfId="0" applyFont="1"/>
    <xf numFmtId="0" fontId="24" fillId="0" borderId="0" xfId="0" applyFont="1"/>
    <xf numFmtId="0" fontId="23" fillId="0" borderId="0" xfId="0" applyFont="1" applyAlignment="1">
      <alignment horizontal="left"/>
    </xf>
    <xf numFmtId="0" fontId="0" fillId="0" borderId="9" xfId="0" applyBorder="1" applyAlignment="1">
      <alignment wrapText="1"/>
    </xf>
    <xf numFmtId="0" fontId="0" fillId="0" borderId="10" xfId="0" applyBorder="1" applyAlignment="1">
      <alignment wrapText="1"/>
    </xf>
    <xf numFmtId="0" fontId="0" fillId="0" borderId="10" xfId="0" applyBorder="1" applyAlignment="1">
      <alignment horizontal="center" vertical="top" wrapText="1"/>
    </xf>
    <xf numFmtId="0" fontId="0" fillId="0" borderId="9" xfId="0" applyBorder="1" applyAlignment="1">
      <alignment horizontal="center" vertical="top" wrapText="1"/>
    </xf>
    <xf numFmtId="0" fontId="0" fillId="0" borderId="9" xfId="0" applyBorder="1" applyAlignment="1">
      <alignment horizontal="left" vertical="top" wrapText="1"/>
    </xf>
    <xf numFmtId="0" fontId="0" fillId="0" borderId="11" xfId="0" applyBorder="1"/>
    <xf numFmtId="0" fontId="25" fillId="2" borderId="7" xfId="0" applyFont="1" applyFill="1" applyBorder="1" applyAlignment="1">
      <alignment horizontal="center" vertical="center"/>
    </xf>
    <xf numFmtId="0" fontId="26" fillId="2" borderId="7" xfId="0" applyFont="1" applyFill="1" applyBorder="1" applyAlignment="1">
      <alignment horizontal="center"/>
    </xf>
    <xf numFmtId="0" fontId="27" fillId="2" borderId="7" xfId="0" applyFont="1" applyFill="1" applyBorder="1"/>
    <xf numFmtId="9" fontId="3" fillId="0" borderId="0" xfId="1" applyFont="1" applyAlignment="1">
      <alignment wrapText="1"/>
    </xf>
    <xf numFmtId="9" fontId="2" fillId="0" borderId="0" xfId="0" applyNumberFormat="1" applyFont="1"/>
    <xf numFmtId="10" fontId="2" fillId="0" borderId="0" xfId="0" applyNumberFormat="1" applyFont="1" applyAlignment="1">
      <alignment horizontal="right"/>
    </xf>
    <xf numFmtId="165" fontId="24" fillId="0" borderId="0" xfId="0" applyNumberFormat="1" applyFont="1"/>
    <xf numFmtId="49" fontId="0" fillId="0" borderId="8" xfId="0" applyNumberFormat="1" applyBorder="1" applyAlignment="1">
      <alignment horizontal="center" vertical="center"/>
    </xf>
    <xf numFmtId="44" fontId="0" fillId="0" borderId="8" xfId="0" applyNumberFormat="1" applyBorder="1" applyAlignment="1">
      <alignment horizontal="center" vertical="center"/>
    </xf>
    <xf numFmtId="0" fontId="9" fillId="0" borderId="12" xfId="0" applyFont="1" applyBorder="1" applyAlignment="1">
      <alignment horizontal="center" vertical="center"/>
    </xf>
    <xf numFmtId="49" fontId="22" fillId="0" borderId="7" xfId="0" applyNumberFormat="1" applyFont="1" applyBorder="1" applyAlignment="1">
      <alignment horizontal="center" vertical="center"/>
    </xf>
    <xf numFmtId="49" fontId="0" fillId="0" borderId="12" xfId="0" applyNumberFormat="1" applyBorder="1" applyAlignment="1">
      <alignment horizontal="center" vertical="center"/>
    </xf>
    <xf numFmtId="44" fontId="0" fillId="0" borderId="12" xfId="0" applyNumberFormat="1" applyBorder="1" applyAlignment="1">
      <alignment horizontal="center" vertical="center"/>
    </xf>
    <xf numFmtId="0" fontId="2" fillId="0" borderId="4" xfId="0" applyFont="1" applyBorder="1" applyAlignment="1">
      <alignment horizontal="center" wrapText="1"/>
    </xf>
    <xf numFmtId="0" fontId="2" fillId="0" borderId="4" xfId="0" applyFont="1" applyBorder="1" applyAlignment="1">
      <alignment horizontal="center"/>
    </xf>
    <xf numFmtId="0" fontId="0" fillId="3" borderId="4" xfId="0" applyFill="1" applyBorder="1"/>
    <xf numFmtId="0" fontId="2" fillId="0" borderId="4" xfId="0" applyFont="1" applyBorder="1"/>
    <xf numFmtId="164" fontId="2" fillId="0" borderId="4" xfId="0" applyNumberFormat="1" applyFont="1" applyBorder="1" applyAlignment="1">
      <alignment horizontal="right" wrapText="1"/>
    </xf>
    <xf numFmtId="44" fontId="7" fillId="0" borderId="0" xfId="0" applyNumberFormat="1" applyFont="1" applyAlignment="1">
      <alignment horizontal="right" vertical="center"/>
    </xf>
    <xf numFmtId="0" fontId="2" fillId="0" borderId="0" xfId="0" applyFont="1" applyAlignment="1">
      <alignment horizontal="left" vertical="center"/>
    </xf>
    <xf numFmtId="49" fontId="2" fillId="0" borderId="4" xfId="0" applyNumberFormat="1" applyFont="1" applyBorder="1" applyAlignment="1">
      <alignment horizontal="left" vertical="center" wrapText="1"/>
    </xf>
    <xf numFmtId="49" fontId="8" fillId="0" borderId="4" xfId="0" applyNumberFormat="1" applyFont="1" applyBorder="1" applyAlignment="1">
      <alignment horizontal="left" vertical="center" wrapText="1"/>
    </xf>
    <xf numFmtId="49" fontId="2" fillId="0" borderId="3" xfId="0" applyNumberFormat="1" applyFont="1" applyBorder="1" applyAlignment="1">
      <alignment horizontal="left" vertical="center"/>
    </xf>
    <xf numFmtId="49" fontId="8" fillId="0" borderId="4" xfId="0" applyNumberFormat="1" applyFont="1" applyBorder="1" applyAlignment="1">
      <alignment horizontal="left" vertical="center"/>
    </xf>
    <xf numFmtId="49" fontId="2" fillId="0" borderId="4" xfId="0" applyNumberFormat="1" applyFont="1" applyBorder="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2" fontId="2" fillId="0" borderId="4" xfId="0" applyNumberFormat="1" applyFont="1" applyBorder="1" applyAlignment="1">
      <alignment horizontal="left" vertical="center"/>
    </xf>
    <xf numFmtId="0" fontId="8" fillId="0" borderId="4" xfId="0" applyFont="1" applyBorder="1" applyAlignment="1">
      <alignment horizontal="left" vertical="center"/>
    </xf>
    <xf numFmtId="0" fontId="8" fillId="0" borderId="4" xfId="0" applyFont="1" applyBorder="1" applyAlignment="1">
      <alignment horizontal="left" vertical="center" wrapText="1"/>
    </xf>
    <xf numFmtId="2" fontId="2" fillId="0" borderId="0" xfId="0" applyNumberFormat="1" applyFont="1" applyAlignment="1">
      <alignment horizontal="left" vertical="center"/>
    </xf>
    <xf numFmtId="0" fontId="8" fillId="0" borderId="2" xfId="0" applyFont="1" applyBorder="1" applyAlignment="1">
      <alignment vertical="center" wrapText="1"/>
    </xf>
    <xf numFmtId="0" fontId="9" fillId="0" borderId="4" xfId="0" applyFont="1" applyBorder="1"/>
    <xf numFmtId="0" fontId="2" fillId="0" borderId="2" xfId="0" applyFont="1" applyBorder="1" applyAlignment="1">
      <alignment vertical="center" wrapText="1"/>
    </xf>
    <xf numFmtId="165" fontId="2" fillId="0" borderId="3" xfId="0" applyNumberFormat="1" applyFont="1" applyBorder="1" applyAlignment="1">
      <alignment horizontal="right"/>
    </xf>
    <xf numFmtId="165" fontId="2" fillId="0" borderId="2" xfId="0" applyNumberFormat="1" applyFont="1" applyBorder="1" applyAlignment="1">
      <alignment horizontal="right" wrapText="1"/>
    </xf>
    <xf numFmtId="165" fontId="8" fillId="0" borderId="2" xfId="0" applyNumberFormat="1" applyFont="1" applyBorder="1" applyAlignment="1">
      <alignment horizontal="right" wrapText="1"/>
    </xf>
    <xf numFmtId="165" fontId="2" fillId="0" borderId="2" xfId="0" applyNumberFormat="1" applyFont="1" applyBorder="1" applyAlignment="1">
      <alignment horizontal="left"/>
    </xf>
    <xf numFmtId="165" fontId="2" fillId="0" borderId="2" xfId="2" applyNumberFormat="1" applyFont="1" applyBorder="1" applyAlignment="1">
      <alignment horizontal="right" wrapText="1"/>
    </xf>
    <xf numFmtId="164" fontId="8" fillId="0" borderId="4" xfId="0" applyNumberFormat="1" applyFont="1" applyBorder="1" applyAlignment="1">
      <alignment horizontal="left" vertical="center" wrapText="1"/>
    </xf>
    <xf numFmtId="164" fontId="12" fillId="0" borderId="4" xfId="0" applyNumberFormat="1" applyFont="1" applyBorder="1" applyAlignment="1">
      <alignment horizontal="left"/>
    </xf>
    <xf numFmtId="49" fontId="2" fillId="0" borderId="0" xfId="0" applyNumberFormat="1" applyFont="1" applyAlignment="1">
      <alignment horizontal="left" vertical="center"/>
    </xf>
    <xf numFmtId="49" fontId="2" fillId="0" borderId="24" xfId="0" applyNumberFormat="1" applyFont="1" applyBorder="1" applyAlignment="1">
      <alignment horizontal="left" vertical="center"/>
    </xf>
    <xf numFmtId="0" fontId="2" fillId="0" borderId="25" xfId="0" applyFont="1" applyBorder="1"/>
    <xf numFmtId="2" fontId="2" fillId="0" borderId="25" xfId="0" applyNumberFormat="1" applyFont="1" applyBorder="1" applyAlignment="1">
      <alignment horizontal="center"/>
    </xf>
    <xf numFmtId="164" fontId="2" fillId="0" borderId="25" xfId="0" applyNumberFormat="1" applyFont="1" applyBorder="1" applyAlignment="1">
      <alignment horizontal="right"/>
    </xf>
    <xf numFmtId="164" fontId="2" fillId="0" borderId="26" xfId="0" applyNumberFormat="1" applyFont="1" applyBorder="1" applyAlignment="1">
      <alignment horizontal="left"/>
    </xf>
    <xf numFmtId="0" fontId="2" fillId="0" borderId="24" xfId="0" applyFont="1" applyBorder="1" applyAlignment="1">
      <alignment horizontal="left" vertical="center"/>
    </xf>
    <xf numFmtId="0" fontId="2" fillId="0" borderId="26" xfId="0" applyFont="1" applyBorder="1" applyAlignment="1">
      <alignment horizontal="left"/>
    </xf>
    <xf numFmtId="0" fontId="7" fillId="0" borderId="0" xfId="0" applyFont="1" applyAlignment="1">
      <alignment vertical="center"/>
    </xf>
    <xf numFmtId="0" fontId="28" fillId="2" borderId="3" xfId="0" applyFont="1" applyFill="1" applyBorder="1"/>
    <xf numFmtId="49" fontId="28" fillId="2" borderId="3" xfId="0" applyNumberFormat="1" applyFont="1" applyFill="1" applyBorder="1" applyAlignment="1">
      <alignment horizontal="left" vertical="center" wrapText="1"/>
    </xf>
    <xf numFmtId="2" fontId="28" fillId="2" borderId="1" xfId="0" applyNumberFormat="1" applyFont="1" applyFill="1" applyBorder="1" applyAlignment="1">
      <alignment horizontal="center"/>
    </xf>
    <xf numFmtId="2" fontId="28" fillId="2" borderId="3" xfId="0" applyNumberFormat="1" applyFont="1" applyFill="1" applyBorder="1" applyAlignment="1">
      <alignment horizontal="center"/>
    </xf>
    <xf numFmtId="0" fontId="28" fillId="2" borderId="1" xfId="0" applyFont="1" applyFill="1" applyBorder="1" applyAlignment="1">
      <alignment horizontal="right"/>
    </xf>
    <xf numFmtId="0" fontId="28" fillId="2" borderId="1" xfId="0" applyFont="1" applyFill="1" applyBorder="1" applyAlignment="1">
      <alignment horizontal="left"/>
    </xf>
    <xf numFmtId="0" fontId="28" fillId="2" borderId="3" xfId="0" applyFont="1" applyFill="1" applyBorder="1" applyAlignment="1">
      <alignment horizontal="left" vertical="center"/>
    </xf>
    <xf numFmtId="0" fontId="28" fillId="2" borderId="1" xfId="0" applyFont="1" applyFill="1" applyBorder="1"/>
    <xf numFmtId="0" fontId="28" fillId="2" borderId="3" xfId="0" applyFont="1" applyFill="1" applyBorder="1" applyAlignment="1">
      <alignment horizontal="right"/>
    </xf>
    <xf numFmtId="0" fontId="7" fillId="0" borderId="0" xfId="0" applyFont="1" applyAlignment="1">
      <alignment horizontal="left" vertical="center"/>
    </xf>
    <xf numFmtId="0" fontId="8" fillId="0" borderId="0" xfId="0" applyFont="1" applyAlignment="1">
      <alignment horizontal="left" vertical="center" wrapText="1"/>
    </xf>
    <xf numFmtId="0" fontId="29" fillId="3" borderId="4" xfId="0" applyFont="1" applyFill="1" applyBorder="1"/>
    <xf numFmtId="0" fontId="9" fillId="0" borderId="0" xfId="0" applyFont="1" applyAlignment="1">
      <alignment horizontal="left" vertical="top" wrapText="1"/>
    </xf>
    <xf numFmtId="0" fontId="0" fillId="0" borderId="0" xfId="0" applyAlignment="1">
      <alignment horizontal="center"/>
    </xf>
    <xf numFmtId="0" fontId="9" fillId="0" borderId="0" xfId="0" applyFont="1" applyAlignment="1">
      <alignment horizontal="center" vertical="top" wrapText="1"/>
    </xf>
    <xf numFmtId="164" fontId="12" fillId="0" borderId="4" xfId="0" applyNumberFormat="1" applyFont="1" applyBorder="1" applyAlignment="1">
      <alignment vertical="center" wrapText="1"/>
    </xf>
    <xf numFmtId="0" fontId="2" fillId="0" borderId="3" xfId="0" applyFont="1" applyBorder="1" applyAlignment="1">
      <alignment vertical="center"/>
    </xf>
    <xf numFmtId="0" fontId="0" fillId="0" borderId="11" xfId="0" applyBorder="1" applyAlignment="1">
      <alignment wrapText="1"/>
    </xf>
    <xf numFmtId="1" fontId="0" fillId="0" borderId="4" xfId="0" applyNumberFormat="1" applyBorder="1"/>
    <xf numFmtId="0" fontId="0" fillId="0" borderId="39" xfId="0" applyBorder="1"/>
    <xf numFmtId="43" fontId="0" fillId="0" borderId="0" xfId="3" applyFont="1" applyFill="1" applyBorder="1"/>
    <xf numFmtId="43" fontId="34" fillId="0" borderId="0" xfId="3" applyFont="1" applyFill="1" applyBorder="1"/>
    <xf numFmtId="167" fontId="34" fillId="0" borderId="0" xfId="3" applyNumberFormat="1" applyFont="1" applyFill="1" applyBorder="1"/>
    <xf numFmtId="43" fontId="33" fillId="0" borderId="0" xfId="3" applyFont="1" applyFill="1" applyBorder="1"/>
    <xf numFmtId="167" fontId="33" fillId="0" borderId="0" xfId="3" applyNumberFormat="1" applyFont="1" applyFill="1" applyBorder="1"/>
    <xf numFmtId="0" fontId="31" fillId="0" borderId="0" xfId="0" applyFont="1" applyAlignment="1">
      <alignment wrapText="1"/>
    </xf>
    <xf numFmtId="165" fontId="0" fillId="0" borderId="0" xfId="0" applyNumberFormat="1"/>
    <xf numFmtId="43" fontId="0" fillId="0" borderId="0" xfId="3" applyFont="1"/>
    <xf numFmtId="0" fontId="30" fillId="4" borderId="0" xfId="0" applyFont="1" applyFill="1"/>
    <xf numFmtId="43" fontId="30" fillId="4" borderId="0" xfId="3" applyFont="1" applyFill="1"/>
    <xf numFmtId="0" fontId="32" fillId="4" borderId="0" xfId="0" applyFont="1" applyFill="1"/>
    <xf numFmtId="43" fontId="0" fillId="0" borderId="36" xfId="3" applyFont="1" applyBorder="1"/>
    <xf numFmtId="43" fontId="0" fillId="0" borderId="4" xfId="3" applyFont="1" applyBorder="1"/>
    <xf numFmtId="43" fontId="0" fillId="0" borderId="5" xfId="3" applyFont="1" applyBorder="1"/>
    <xf numFmtId="43" fontId="0" fillId="0" borderId="6" xfId="3" applyFont="1" applyBorder="1" applyAlignment="1">
      <alignment horizontal="center" textRotation="90"/>
    </xf>
    <xf numFmtId="43" fontId="0" fillId="0" borderId="41" xfId="3" applyFont="1" applyBorder="1" applyAlignment="1">
      <alignment horizontal="center" textRotation="90"/>
    </xf>
    <xf numFmtId="43" fontId="0" fillId="0" borderId="3" xfId="3" applyFont="1" applyBorder="1" applyAlignment="1">
      <alignment horizontal="center" textRotation="90" wrapText="1"/>
    </xf>
    <xf numFmtId="43" fontId="33" fillId="0" borderId="0" xfId="3" applyFont="1"/>
    <xf numFmtId="167" fontId="33" fillId="0" borderId="0" xfId="3" applyNumberFormat="1" applyFont="1"/>
    <xf numFmtId="43" fontId="34" fillId="0" borderId="39" xfId="3" applyFont="1" applyBorder="1"/>
    <xf numFmtId="167" fontId="34" fillId="0" borderId="39" xfId="3" applyNumberFormat="1" applyFont="1" applyBorder="1"/>
    <xf numFmtId="0" fontId="9" fillId="0" borderId="39" xfId="0" applyFont="1" applyBorder="1"/>
    <xf numFmtId="0" fontId="0" fillId="0" borderId="39" xfId="0" applyBorder="1" applyAlignment="1">
      <alignment wrapText="1"/>
    </xf>
    <xf numFmtId="0" fontId="9" fillId="0" borderId="39" xfId="0" applyFont="1" applyBorder="1" applyAlignment="1">
      <alignment wrapText="1"/>
    </xf>
    <xf numFmtId="0" fontId="35" fillId="5" borderId="42" xfId="0" applyFont="1" applyFill="1" applyBorder="1" applyAlignment="1">
      <alignment horizontal="left"/>
    </xf>
    <xf numFmtId="0" fontId="35" fillId="5" borderId="43" xfId="0" applyFont="1" applyFill="1" applyBorder="1" applyAlignment="1">
      <alignment horizontal="left"/>
    </xf>
    <xf numFmtId="0" fontId="36" fillId="0" borderId="44" xfId="0" applyFont="1" applyBorder="1" applyAlignment="1">
      <alignment horizontal="left" wrapText="1"/>
    </xf>
    <xf numFmtId="0" fontId="36" fillId="0" borderId="2" xfId="0" applyFont="1" applyBorder="1" applyAlignment="1">
      <alignment horizontal="left" wrapText="1"/>
    </xf>
    <xf numFmtId="0" fontId="36" fillId="5" borderId="24" xfId="0" applyFont="1" applyFill="1" applyBorder="1" applyAlignment="1">
      <alignment horizontal="left"/>
    </xf>
    <xf numFmtId="0" fontId="37" fillId="5" borderId="45" xfId="0" applyFont="1" applyFill="1" applyBorder="1" applyAlignment="1">
      <alignment horizontal="left"/>
    </xf>
    <xf numFmtId="0" fontId="35" fillId="5" borderId="47" xfId="0" applyFont="1" applyFill="1" applyBorder="1" applyAlignment="1">
      <alignment horizontal="right"/>
    </xf>
    <xf numFmtId="8" fontId="36" fillId="0" borderId="4" xfId="0" applyNumberFormat="1" applyFont="1" applyBorder="1" applyAlignment="1">
      <alignment horizontal="right" wrapText="1"/>
    </xf>
    <xf numFmtId="166" fontId="3" fillId="0" borderId="48" xfId="1" applyNumberFormat="1" applyFont="1" applyBorder="1" applyAlignment="1">
      <alignment horizontal="right" wrapText="1"/>
    </xf>
    <xf numFmtId="0" fontId="36" fillId="0" borderId="4" xfId="0" applyFont="1" applyBorder="1" applyAlignment="1">
      <alignment horizontal="right" wrapText="1"/>
    </xf>
    <xf numFmtId="8" fontId="37" fillId="5" borderId="25" xfId="0" applyNumberFormat="1" applyFont="1" applyFill="1" applyBorder="1" applyAlignment="1">
      <alignment horizontal="right"/>
    </xf>
    <xf numFmtId="8" fontId="37" fillId="5" borderId="26" xfId="0" applyNumberFormat="1" applyFont="1" applyFill="1" applyBorder="1" applyAlignment="1">
      <alignment horizontal="right"/>
    </xf>
    <xf numFmtId="0" fontId="26" fillId="2" borderId="49" xfId="0" applyFont="1" applyFill="1" applyBorder="1" applyAlignment="1">
      <alignment horizontal="right"/>
    </xf>
    <xf numFmtId="0" fontId="35" fillId="5" borderId="49" xfId="0" applyFont="1" applyFill="1" applyBorder="1" applyAlignment="1">
      <alignment horizontal="right"/>
    </xf>
    <xf numFmtId="8" fontId="36" fillId="0" borderId="48" xfId="0" applyNumberFormat="1" applyFont="1" applyBorder="1" applyAlignment="1">
      <alignment horizontal="right" wrapText="1"/>
    </xf>
    <xf numFmtId="0" fontId="36" fillId="0" borderId="48" xfId="0" applyFont="1" applyBorder="1" applyAlignment="1">
      <alignment horizontal="right" wrapText="1"/>
    </xf>
    <xf numFmtId="0" fontId="38" fillId="0" borderId="0" xfId="0" applyFont="1" applyAlignment="1">
      <alignment vertical="center"/>
    </xf>
    <xf numFmtId="1" fontId="26" fillId="0" borderId="0" xfId="0" quotePrefix="1" applyNumberFormat="1" applyFont="1" applyAlignment="1">
      <alignment horizontal="left"/>
    </xf>
    <xf numFmtId="0" fontId="39" fillId="0" borderId="0" xfId="0" applyFont="1" applyAlignment="1">
      <alignment horizontal="left"/>
    </xf>
    <xf numFmtId="0" fontId="39" fillId="0" borderId="0" xfId="0" applyFont="1" applyAlignment="1">
      <alignment horizontal="right"/>
    </xf>
    <xf numFmtId="0" fontId="39" fillId="0" borderId="0" xfId="0" applyFont="1"/>
    <xf numFmtId="0" fontId="40" fillId="0" borderId="0" xfId="0" applyFont="1" applyAlignment="1">
      <alignment horizontal="center" vertical="center"/>
    </xf>
    <xf numFmtId="0" fontId="40" fillId="2" borderId="13" xfId="0" applyFont="1" applyFill="1" applyBorder="1" applyAlignment="1">
      <alignment horizontal="center" vertical="center"/>
    </xf>
    <xf numFmtId="0" fontId="40" fillId="2" borderId="7" xfId="0" applyFont="1" applyFill="1" applyBorder="1" applyAlignment="1">
      <alignment horizontal="center" vertical="center"/>
    </xf>
    <xf numFmtId="0" fontId="41" fillId="0" borderId="14" xfId="0" applyFont="1" applyBorder="1" applyAlignment="1">
      <alignment horizontal="left" vertical="center"/>
    </xf>
    <xf numFmtId="0" fontId="41" fillId="0" borderId="15" xfId="0" applyFont="1" applyBorder="1" applyAlignment="1">
      <alignment horizontal="left" vertical="center"/>
    </xf>
    <xf numFmtId="1" fontId="41" fillId="0" borderId="22" xfId="0" applyNumberFormat="1" applyFont="1" applyBorder="1" applyAlignment="1">
      <alignment horizontal="center" vertical="center"/>
    </xf>
    <xf numFmtId="0" fontId="41" fillId="0" borderId="16" xfId="0" applyFont="1" applyBorder="1" applyAlignment="1">
      <alignment horizontal="center" vertical="center"/>
    </xf>
    <xf numFmtId="44" fontId="41" fillId="0" borderId="17" xfId="0" applyNumberFormat="1" applyFont="1" applyBorder="1" applyAlignment="1">
      <alignment horizontal="center" vertical="center"/>
    </xf>
    <xf numFmtId="44" fontId="41" fillId="0" borderId="21" xfId="0" applyNumberFormat="1" applyFont="1" applyBorder="1" applyAlignment="1">
      <alignment horizontal="center" vertical="center"/>
    </xf>
    <xf numFmtId="2" fontId="41" fillId="0" borderId="16" xfId="0" applyNumberFormat="1" applyFont="1" applyBorder="1" applyAlignment="1">
      <alignment horizontal="center" vertical="center"/>
    </xf>
    <xf numFmtId="0" fontId="41" fillId="0" borderId="18" xfId="0" applyFont="1" applyBorder="1" applyAlignment="1">
      <alignment horizontal="left" vertical="center"/>
    </xf>
    <xf numFmtId="0" fontId="41" fillId="0" borderId="19" xfId="0" applyFont="1" applyBorder="1" applyAlignment="1">
      <alignment horizontal="left" vertical="center"/>
    </xf>
    <xf numFmtId="1" fontId="41" fillId="0" borderId="23" xfId="0" applyNumberFormat="1" applyFont="1" applyBorder="1" applyAlignment="1">
      <alignment horizontal="center" vertical="center"/>
    </xf>
    <xf numFmtId="0" fontId="41" fillId="0" borderId="20" xfId="0" applyFont="1" applyBorder="1" applyAlignment="1">
      <alignment horizontal="center" vertical="center"/>
    </xf>
    <xf numFmtId="2" fontId="41" fillId="0" borderId="20" xfId="0" applyNumberFormat="1" applyFont="1" applyBorder="1" applyAlignment="1">
      <alignment horizontal="center" vertical="center"/>
    </xf>
    <xf numFmtId="0" fontId="41" fillId="0" borderId="32" xfId="0" applyFont="1" applyBorder="1" applyAlignment="1">
      <alignment horizontal="left" vertical="center"/>
    </xf>
    <xf numFmtId="0" fontId="41" fillId="0" borderId="33" xfId="0" applyFont="1" applyBorder="1" applyAlignment="1">
      <alignment horizontal="left" vertical="center"/>
    </xf>
    <xf numFmtId="1" fontId="41" fillId="0" borderId="34" xfId="0" applyNumberFormat="1" applyFont="1" applyBorder="1" applyAlignment="1">
      <alignment horizontal="center" vertical="center"/>
    </xf>
    <xf numFmtId="0" fontId="41" fillId="0" borderId="35" xfId="0" applyFont="1" applyBorder="1" applyAlignment="1">
      <alignment horizontal="center" vertical="center"/>
    </xf>
    <xf numFmtId="0" fontId="41" fillId="0" borderId="27" xfId="0" applyFont="1" applyBorder="1" applyAlignment="1">
      <alignment horizontal="left" vertical="center"/>
    </xf>
    <xf numFmtId="0" fontId="41" fillId="0" borderId="28" xfId="0" applyFont="1" applyBorder="1" applyAlignment="1">
      <alignment horizontal="left" vertical="center"/>
    </xf>
    <xf numFmtId="1" fontId="41" fillId="0" borderId="29" xfId="0" applyNumberFormat="1" applyFont="1" applyBorder="1" applyAlignment="1">
      <alignment horizontal="center" vertical="center"/>
    </xf>
    <xf numFmtId="0" fontId="41" fillId="0" borderId="30" xfId="0" applyFont="1" applyBorder="1" applyAlignment="1">
      <alignment horizontal="center" vertical="center"/>
    </xf>
    <xf numFmtId="44" fontId="41" fillId="0" borderId="31" xfId="0" applyNumberFormat="1" applyFont="1" applyBorder="1" applyAlignment="1">
      <alignment horizontal="center" vertical="center"/>
    </xf>
    <xf numFmtId="0" fontId="0" fillId="0" borderId="0" xfId="0" applyAlignment="1">
      <alignment horizontal="left" vertical="justify" indent="1"/>
    </xf>
    <xf numFmtId="43" fontId="34" fillId="0" borderId="0" xfId="3" applyFont="1" applyBorder="1"/>
    <xf numFmtId="167" fontId="34" fillId="0" borderId="0" xfId="3" applyNumberFormat="1" applyFont="1" applyBorder="1"/>
    <xf numFmtId="0" fontId="19" fillId="0" borderId="0" xfId="0" applyFont="1" applyAlignment="1">
      <alignment horizontal="left"/>
    </xf>
    <xf numFmtId="164" fontId="8" fillId="0" borderId="4" xfId="0" applyNumberFormat="1" applyFont="1" applyBorder="1" applyAlignment="1">
      <alignment horizontal="left" wrapText="1"/>
    </xf>
    <xf numFmtId="0" fontId="8" fillId="0" borderId="4" xfId="0" applyFont="1" applyBorder="1" applyAlignment="1">
      <alignment vertical="center" wrapText="1"/>
    </xf>
    <xf numFmtId="0" fontId="12" fillId="0" borderId="4" xfId="0" applyFont="1" applyBorder="1" applyAlignment="1">
      <alignment horizontal="left" vertical="top" wrapText="1"/>
    </xf>
    <xf numFmtId="164" fontId="8" fillId="0" borderId="4" xfId="0" applyNumberFormat="1" applyFont="1" applyBorder="1" applyAlignment="1">
      <alignment horizontal="left" vertical="top" wrapText="1"/>
    </xf>
    <xf numFmtId="164" fontId="8" fillId="0" borderId="4" xfId="0" applyNumberFormat="1" applyFont="1" applyBorder="1" applyAlignment="1">
      <alignment horizontal="left" vertical="center" wrapText="1"/>
    </xf>
    <xf numFmtId="1" fontId="1" fillId="0" borderId="0" xfId="0" quotePrefix="1" applyNumberFormat="1" applyFont="1" applyAlignment="1">
      <alignment horizontal="left"/>
    </xf>
    <xf numFmtId="1" fontId="2" fillId="0" borderId="0" xfId="0" quotePrefix="1" applyNumberFormat="1" applyFont="1" applyAlignment="1">
      <alignment horizontal="left"/>
    </xf>
    <xf numFmtId="0" fontId="40" fillId="2" borderId="13" xfId="0" applyFont="1" applyFill="1" applyBorder="1" applyAlignment="1">
      <alignment horizontal="center" vertical="center"/>
    </xf>
    <xf numFmtId="0" fontId="40" fillId="2" borderId="50" xfId="0" applyFont="1" applyFill="1" applyBorder="1" applyAlignment="1">
      <alignment horizontal="center" vertical="center"/>
    </xf>
    <xf numFmtId="0" fontId="40" fillId="2" borderId="46" xfId="0" applyFont="1" applyFill="1" applyBorder="1" applyAlignment="1">
      <alignment horizontal="center" vertical="center"/>
    </xf>
    <xf numFmtId="1" fontId="39" fillId="0" borderId="0" xfId="0" quotePrefix="1" applyNumberFormat="1" applyFont="1" applyAlignment="1">
      <alignment horizontal="left"/>
    </xf>
    <xf numFmtId="0" fontId="0" fillId="0" borderId="0" xfId="0" applyAlignment="1">
      <alignment horizontal="left" vertical="justify" wrapText="1" indent="1"/>
    </xf>
    <xf numFmtId="0" fontId="31" fillId="4" borderId="0" xfId="0" applyFont="1" applyFill="1" applyAlignment="1">
      <alignment wrapText="1"/>
    </xf>
    <xf numFmtId="0" fontId="9" fillId="0" borderId="0" xfId="0" applyFont="1" applyAlignment="1">
      <alignment wrapText="1"/>
    </xf>
    <xf numFmtId="0" fontId="0" fillId="0" borderId="0" xfId="0" applyAlignment="1">
      <alignment wrapText="1"/>
    </xf>
    <xf numFmtId="43" fontId="0" fillId="0" borderId="38" xfId="3" applyFont="1" applyBorder="1" applyAlignment="1"/>
    <xf numFmtId="0" fontId="0" fillId="0" borderId="39" xfId="0" applyBorder="1"/>
    <xf numFmtId="0" fontId="0" fillId="0" borderId="37" xfId="0" applyBorder="1"/>
    <xf numFmtId="0" fontId="0" fillId="0" borderId="40" xfId="0" applyBorder="1"/>
    <xf numFmtId="43" fontId="0" fillId="0" borderId="38" xfId="3" applyFont="1" applyBorder="1" applyAlignment="1">
      <alignment horizontal="center"/>
    </xf>
    <xf numFmtId="0" fontId="0" fillId="0" borderId="39" xfId="0" applyBorder="1" applyAlignment="1">
      <alignment horizontal="center"/>
    </xf>
    <xf numFmtId="0" fontId="0" fillId="0" borderId="1" xfId="0" applyBorder="1" applyAlignment="1">
      <alignment horizontal="center"/>
    </xf>
  </cellXfs>
  <cellStyles count="4">
    <cellStyle name="Comma 2" xfId="3" xr:uid="{CD8E28F0-8E3E-407E-811F-6E4830ED7657}"/>
    <cellStyle name="Currency" xfId="2" builtinId="4"/>
    <cellStyle name="Normal" xfId="0" builtinId="0"/>
    <cellStyle name="Percent" xfId="1" builtinId="5"/>
  </cellStyles>
  <dxfs count="7">
    <dxf>
      <font>
        <color rgb="FFFF0000"/>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lackhorse01\company\Lambourn%20Rev%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Lambourn%20Rev%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JT%20at%20work\Active%20jobs\Nurcombe%20Yates%20&amp;%20Partners\Coleg%20Gwent%20Science%20Block\SUB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JT%20at%20work\Active%20jobs\Nurcombe%20Yates%20&amp;%20Partners\Coleg%20Gwent%20Science%20Block\FRAM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JT%20at%20work\Active%20jobs\Nurcombe%20Yates%20&amp;%20Partners\Coleg%20Gwent%20Science%20Block\FLR_FIN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CARDIFF\SHARED\QS\GENERAL%20STAFF%20DOCUMENTS%20NON%20JOB%20NUMBERS\MIKE%20THOMAS\Dara\24320%20Drainage%20-%20Remeasure%202003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KE OFF'S"/>
      <sheetName val="ROADS AND SEWERS SUMMARY"/>
      <sheetName val="SITE CLEARANCE"/>
      <sheetName val="STORM SEWERS"/>
      <sheetName val="FOUL SEWERS"/>
      <sheetName val="ROADS"/>
      <sheetName val="FOOTPATHS AND CROSSOVERS"/>
      <sheetName val="SERVICES"/>
      <sheetName val="PLOTCOSTS SUMMARY"/>
      <sheetName val="FOUNDATIONS"/>
      <sheetName val="DOMESTIC DRAINAGE"/>
      <sheetName val="EXTERNALS"/>
      <sheetName val="BUILD UP'S"/>
      <sheetName val="TAKE OFF_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KE OFF'S"/>
      <sheetName val="ROADS AND SEWERS SUMMARY"/>
      <sheetName val="SITE CLEARANCE"/>
      <sheetName val="STORM SEWERS"/>
      <sheetName val="FOUL SEWERS"/>
      <sheetName val="ROADS"/>
      <sheetName val="FOOTPATHS AND CROSSOVERS"/>
      <sheetName val="SERVICES"/>
      <sheetName val="PLOTCOSTS SUMMARY"/>
      <sheetName val="FOUNDATIONS"/>
      <sheetName val="DOMESTIC DRAINAGE"/>
      <sheetName val="EXTERNALS"/>
      <sheetName val="BUILD UP'S"/>
      <sheetName val="TAKE OFF_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lank"/>
      <sheetName val="Blank (2)"/>
      <sheetName val="Calcs"/>
      <sheetName val="Measure"/>
      <sheetName val="BQ"/>
    </sheetNames>
    <sheetDataSet>
      <sheetData sheetId="0"/>
      <sheetData sheetId="1"/>
      <sheetData sheetId="2"/>
      <sheetData sheetId="3" refreshError="1">
        <row r="147">
          <cell r="C147">
            <v>112.18</v>
          </cell>
        </row>
        <row r="173">
          <cell r="C173">
            <v>1018.4300000000001</v>
          </cell>
        </row>
        <row r="183">
          <cell r="C183">
            <v>215.70999999999998</v>
          </cell>
        </row>
        <row r="223">
          <cell r="C223">
            <v>162.22999999999999</v>
          </cell>
        </row>
      </sheetData>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lank"/>
      <sheetName val="Calcs"/>
      <sheetName val="Measure"/>
      <sheetName val="BQ"/>
      <sheetName val="Calcs Protection"/>
      <sheetName val="Protection"/>
      <sheetName val="Protection BQ1"/>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lank"/>
      <sheetName val="Calcs"/>
      <sheetName val="Measure"/>
      <sheetName val="BQ"/>
    </sheetNames>
    <sheetDataSet>
      <sheetData sheetId="0"/>
      <sheetData sheetId="1"/>
      <sheetData sheetId="2" refreshError="1">
        <row r="873">
          <cell r="K873">
            <v>106.29000000000002</v>
          </cell>
        </row>
      </sheetData>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ulk quants check"/>
      <sheetName val="MT-01"/>
      <sheetName val="FW Manhole schedule"/>
      <sheetName val="SW Manhole schedule"/>
      <sheetName val="Foul drain calcs"/>
      <sheetName val="SW drain calcs"/>
      <sheetName val="Land drain calcs"/>
      <sheetName val="ACO drains"/>
      <sheetName val="Drainage BQ"/>
      <sheetName val="Blank"/>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FT41"/>
  <sheetViews>
    <sheetView view="pageBreakPreview" zoomScale="60" zoomScaleNormal="100" workbookViewId="0">
      <selection activeCell="K15" sqref="K15"/>
    </sheetView>
  </sheetViews>
  <sheetFormatPr defaultColWidth="9.109375" defaultRowHeight="14.4" x14ac:dyDescent="0.3"/>
  <cols>
    <col min="1" max="1" width="14.6640625" style="4" customWidth="1"/>
    <col min="2" max="2" width="59.6640625" style="4" customWidth="1"/>
    <col min="3" max="3" width="17.44140625" style="9" customWidth="1"/>
    <col min="4" max="29" width="10.6640625" style="6" customWidth="1"/>
    <col min="30" max="176" width="9.109375" style="6"/>
  </cols>
  <sheetData>
    <row r="1" spans="1:176" s="5" customFormat="1" ht="17.399999999999999" x14ac:dyDescent="0.3">
      <c r="A1" s="2" t="s">
        <v>267</v>
      </c>
      <c r="B1" s="2"/>
      <c r="C1" s="8"/>
    </row>
    <row r="2" spans="1:176" s="5" customFormat="1" ht="17.399999999999999" x14ac:dyDescent="0.3">
      <c r="A2" s="2" t="s">
        <v>266</v>
      </c>
      <c r="B2" s="2"/>
      <c r="C2" s="8"/>
    </row>
    <row r="3" spans="1:176" s="5" customFormat="1" ht="17.399999999999999" x14ac:dyDescent="0.3">
      <c r="A3" s="2" t="s">
        <v>265</v>
      </c>
      <c r="B3" s="2"/>
      <c r="C3" s="8"/>
    </row>
    <row r="4" spans="1:176" s="5" customFormat="1" ht="17.399999999999999" x14ac:dyDescent="0.3">
      <c r="A4" s="23">
        <v>1803650</v>
      </c>
      <c r="B4" s="2"/>
      <c r="C4" s="8"/>
    </row>
    <row r="5" spans="1:176" s="5" customFormat="1" ht="18" thickBot="1" x14ac:dyDescent="0.35">
      <c r="A5" s="2"/>
      <c r="B5" s="2"/>
      <c r="C5" s="8"/>
    </row>
    <row r="6" spans="1:176" s="5" customFormat="1" ht="17.399999999999999" x14ac:dyDescent="0.3">
      <c r="A6" s="213" t="s">
        <v>7</v>
      </c>
      <c r="B6" s="214" t="s">
        <v>25</v>
      </c>
      <c r="C6" s="226" t="s">
        <v>18</v>
      </c>
    </row>
    <row r="7" spans="1:176" s="1" customFormat="1" x14ac:dyDescent="0.3">
      <c r="A7" s="215">
        <v>1</v>
      </c>
      <c r="B7" s="216" t="s">
        <v>284</v>
      </c>
      <c r="C7" s="227">
        <v>2577352.2200000002</v>
      </c>
      <c r="D7" s="7"/>
      <c r="E7" s="7"/>
      <c r="F7" s="21"/>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c r="FL7" s="7"/>
      <c r="FM7" s="7"/>
      <c r="FN7" s="7"/>
      <c r="FO7" s="7"/>
      <c r="FP7" s="7"/>
      <c r="FQ7" s="7"/>
      <c r="FR7" s="7"/>
      <c r="FS7" s="7"/>
      <c r="FT7" s="7"/>
    </row>
    <row r="8" spans="1:176" s="1" customFormat="1" x14ac:dyDescent="0.3">
      <c r="A8" s="215">
        <v>3</v>
      </c>
      <c r="B8" s="216" t="s">
        <v>401</v>
      </c>
      <c r="C8" s="227">
        <v>129393.69</v>
      </c>
      <c r="D8" s="7"/>
      <c r="E8" s="7"/>
      <c r="F8" s="21"/>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row>
    <row r="9" spans="1:176" s="1" customFormat="1" x14ac:dyDescent="0.3">
      <c r="A9" s="215">
        <v>5</v>
      </c>
      <c r="B9" s="216" t="s">
        <v>620</v>
      </c>
      <c r="C9" s="227">
        <v>564790.53</v>
      </c>
      <c r="D9" s="7"/>
      <c r="E9" s="7"/>
      <c r="F9" s="21"/>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row>
    <row r="10" spans="1:176" s="1" customFormat="1" x14ac:dyDescent="0.3">
      <c r="A10" s="215">
        <v>7</v>
      </c>
      <c r="B10" s="216" t="s">
        <v>107</v>
      </c>
      <c r="C10" s="227">
        <v>160446.32</v>
      </c>
      <c r="D10" s="7"/>
      <c r="E10" s="7"/>
      <c r="F10" s="21"/>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row>
    <row r="11" spans="1:176" s="1" customFormat="1" x14ac:dyDescent="0.3">
      <c r="A11" s="215">
        <v>11</v>
      </c>
      <c r="B11" s="216" t="s">
        <v>630</v>
      </c>
      <c r="C11" s="227">
        <v>180218.26</v>
      </c>
      <c r="D11" s="7"/>
      <c r="E11" s="7"/>
      <c r="F11" s="21"/>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row>
    <row r="12" spans="1:176" s="1" customFormat="1" x14ac:dyDescent="0.3">
      <c r="A12" s="215">
        <v>12</v>
      </c>
      <c r="B12" s="216" t="s">
        <v>762</v>
      </c>
      <c r="C12" s="227">
        <v>307654.3</v>
      </c>
      <c r="D12" s="7"/>
      <c r="E12" s="7"/>
      <c r="F12" s="21"/>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row>
    <row r="13" spans="1:176" s="1" customFormat="1" x14ac:dyDescent="0.3">
      <c r="A13" s="215">
        <v>13</v>
      </c>
      <c r="B13" s="216" t="s">
        <v>1406</v>
      </c>
      <c r="C13" s="227">
        <v>64241.3</v>
      </c>
      <c r="D13" s="7"/>
      <c r="E13" s="7"/>
      <c r="F13" s="21"/>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row>
    <row r="14" spans="1:176" s="1" customFormat="1" x14ac:dyDescent="0.3">
      <c r="A14" s="215">
        <v>14</v>
      </c>
      <c r="B14" s="216" t="s">
        <v>1407</v>
      </c>
      <c r="C14" s="227">
        <v>286162.23</v>
      </c>
      <c r="D14" s="7"/>
      <c r="E14" s="7"/>
      <c r="F14" s="21"/>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row>
    <row r="15" spans="1:176" s="1" customFormat="1" x14ac:dyDescent="0.3">
      <c r="A15" s="215">
        <v>15</v>
      </c>
      <c r="B15" s="216" t="s">
        <v>1408</v>
      </c>
      <c r="C15" s="227">
        <v>602151.85</v>
      </c>
      <c r="D15" s="7"/>
      <c r="E15" s="7"/>
      <c r="G15" s="122"/>
      <c r="H15" s="122"/>
      <c r="I15" s="122"/>
      <c r="J15" s="122"/>
      <c r="K15" s="122"/>
      <c r="L15" s="122"/>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row>
    <row r="16" spans="1:176" s="1" customFormat="1" x14ac:dyDescent="0.3">
      <c r="A16" s="215">
        <v>16</v>
      </c>
      <c r="B16" s="216" t="s">
        <v>1409</v>
      </c>
      <c r="C16" s="227">
        <v>22637.66</v>
      </c>
      <c r="D16" s="7"/>
      <c r="E16" s="7"/>
      <c r="F16" s="21"/>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row>
    <row r="17" spans="1:176" s="1" customFormat="1" x14ac:dyDescent="0.3">
      <c r="A17" s="215">
        <v>17</v>
      </c>
      <c r="B17" s="216" t="s">
        <v>1410</v>
      </c>
      <c r="C17" s="227">
        <v>280364.77</v>
      </c>
      <c r="D17" s="7"/>
      <c r="E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row>
    <row r="18" spans="1:176" s="1" customFormat="1" x14ac:dyDescent="0.3">
      <c r="A18" s="215">
        <v>19</v>
      </c>
      <c r="B18" s="216" t="s">
        <v>1411</v>
      </c>
      <c r="C18" s="227">
        <v>30943.89</v>
      </c>
      <c r="D18" s="7"/>
      <c r="E18" s="7"/>
      <c r="F18" s="21"/>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row>
    <row r="19" spans="1:176" x14ac:dyDescent="0.3">
      <c r="A19" s="215">
        <v>20</v>
      </c>
      <c r="B19" s="216" t="s">
        <v>1412</v>
      </c>
      <c r="C19" s="227">
        <v>59377.47</v>
      </c>
    </row>
    <row r="20" spans="1:176" x14ac:dyDescent="0.3">
      <c r="A20" s="215">
        <v>21</v>
      </c>
      <c r="B20" s="216" t="s">
        <v>1413</v>
      </c>
      <c r="C20" s="227">
        <v>1089802.45</v>
      </c>
    </row>
    <row r="21" spans="1:176" x14ac:dyDescent="0.3">
      <c r="A21" s="215">
        <v>22</v>
      </c>
      <c r="B21" s="216" t="s">
        <v>1414</v>
      </c>
      <c r="C21" s="227">
        <v>25234.959999999999</v>
      </c>
    </row>
    <row r="22" spans="1:176" x14ac:dyDescent="0.3">
      <c r="A22" s="215">
        <v>23</v>
      </c>
      <c r="B22" s="216" t="s">
        <v>1415</v>
      </c>
      <c r="C22" s="227">
        <v>81803.12</v>
      </c>
    </row>
    <row r="23" spans="1:176" x14ac:dyDescent="0.3">
      <c r="A23" s="215">
        <v>24</v>
      </c>
      <c r="B23" s="216" t="s">
        <v>1416</v>
      </c>
      <c r="C23" s="227">
        <v>117937.49</v>
      </c>
    </row>
    <row r="24" spans="1:176" x14ac:dyDescent="0.3">
      <c r="A24" s="215">
        <v>25</v>
      </c>
      <c r="B24" s="216" t="s">
        <v>1417</v>
      </c>
      <c r="C24" s="227">
        <v>34012.129999999997</v>
      </c>
    </row>
    <row r="25" spans="1:176" x14ac:dyDescent="0.3">
      <c r="A25" s="215">
        <v>27</v>
      </c>
      <c r="B25" s="216" t="s">
        <v>1418</v>
      </c>
      <c r="C25" s="227">
        <v>744.41</v>
      </c>
    </row>
    <row r="26" spans="1:176" x14ac:dyDescent="0.3">
      <c r="A26" s="215">
        <v>28</v>
      </c>
      <c r="B26" s="216" t="s">
        <v>1419</v>
      </c>
      <c r="C26" s="227">
        <v>276934.7</v>
      </c>
    </row>
    <row r="27" spans="1:176" x14ac:dyDescent="0.3">
      <c r="A27" s="215">
        <v>29</v>
      </c>
      <c r="B27" s="216" t="s">
        <v>1420</v>
      </c>
      <c r="C27" s="227">
        <v>34574.300000000003</v>
      </c>
    </row>
    <row r="28" spans="1:176" x14ac:dyDescent="0.3">
      <c r="A28" s="215">
        <v>30</v>
      </c>
      <c r="B28" s="216" t="s">
        <v>1421</v>
      </c>
      <c r="C28" s="227">
        <v>62844.05</v>
      </c>
    </row>
    <row r="29" spans="1:176" x14ac:dyDescent="0.3">
      <c r="A29" s="215">
        <v>31</v>
      </c>
      <c r="B29" s="216" t="s">
        <v>1422</v>
      </c>
      <c r="C29" s="227">
        <v>56590.77</v>
      </c>
    </row>
    <row r="30" spans="1:176" x14ac:dyDescent="0.3">
      <c r="A30" s="215">
        <v>32</v>
      </c>
      <c r="B30" s="216" t="s">
        <v>1423</v>
      </c>
      <c r="C30" s="227">
        <v>236707.24</v>
      </c>
    </row>
    <row r="31" spans="1:176" x14ac:dyDescent="0.3">
      <c r="A31" s="215">
        <v>33</v>
      </c>
      <c r="B31" s="216" t="s">
        <v>1424</v>
      </c>
      <c r="C31" s="227">
        <v>26426.53</v>
      </c>
    </row>
    <row r="32" spans="1:176" x14ac:dyDescent="0.3">
      <c r="A32" s="215">
        <v>34</v>
      </c>
      <c r="B32" s="216" t="s">
        <v>637</v>
      </c>
      <c r="C32" s="227">
        <v>161069.60999999999</v>
      </c>
    </row>
    <row r="33" spans="1:3" x14ac:dyDescent="0.3">
      <c r="A33" s="215">
        <v>35</v>
      </c>
      <c r="B33" s="216" t="s">
        <v>638</v>
      </c>
      <c r="C33" s="227">
        <v>654798.32999999996</v>
      </c>
    </row>
    <row r="34" spans="1:3" x14ac:dyDescent="0.3">
      <c r="A34" s="215">
        <v>36</v>
      </c>
      <c r="B34" s="216" t="s">
        <v>428</v>
      </c>
      <c r="C34" s="227">
        <v>8732.3799999999992</v>
      </c>
    </row>
    <row r="35" spans="1:3" x14ac:dyDescent="0.3">
      <c r="A35" s="215">
        <v>37</v>
      </c>
      <c r="B35" s="216" t="s">
        <v>586</v>
      </c>
      <c r="C35" s="227">
        <v>28731.18</v>
      </c>
    </row>
    <row r="36" spans="1:3" x14ac:dyDescent="0.3">
      <c r="A36" s="215">
        <v>41</v>
      </c>
      <c r="B36" s="216" t="s">
        <v>1425</v>
      </c>
      <c r="C36" s="227">
        <v>32951.300000000003</v>
      </c>
    </row>
    <row r="37" spans="1:3" x14ac:dyDescent="0.3">
      <c r="A37" s="215">
        <v>42</v>
      </c>
      <c r="B37" s="216" t="s">
        <v>1426</v>
      </c>
      <c r="C37" s="227">
        <v>65567.240000000005</v>
      </c>
    </row>
    <row r="38" spans="1:3" x14ac:dyDescent="0.3">
      <c r="A38" s="215">
        <v>43</v>
      </c>
      <c r="B38" s="216" t="s">
        <v>1427</v>
      </c>
      <c r="C38" s="227">
        <v>430438.32</v>
      </c>
    </row>
    <row r="39" spans="1:3" x14ac:dyDescent="0.3">
      <c r="A39" s="215">
        <v>44</v>
      </c>
      <c r="B39" s="216" t="s">
        <v>1428</v>
      </c>
      <c r="C39" s="227">
        <v>521647.06</v>
      </c>
    </row>
    <row r="40" spans="1:3" ht="15" thickBot="1" x14ac:dyDescent="0.35">
      <c r="A40" s="215"/>
      <c r="B40" s="216"/>
      <c r="C40" s="228"/>
    </row>
    <row r="41" spans="1:3" ht="15" thickBot="1" x14ac:dyDescent="0.35">
      <c r="A41" s="217"/>
      <c r="B41" s="218" t="s">
        <v>1429</v>
      </c>
      <c r="C41" s="224">
        <v>9213282.0600000005</v>
      </c>
    </row>
  </sheetData>
  <pageMargins left="0.7" right="0.7" top="0.75" bottom="0.75" header="0.3" footer="0.3"/>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581DB-3004-4C09-8095-4C1DCF019A1E}">
  <dimension ref="A1:FT41"/>
  <sheetViews>
    <sheetView view="pageBreakPreview" zoomScale="60" zoomScaleNormal="100" workbookViewId="0">
      <selection activeCell="A4" sqref="A4"/>
    </sheetView>
  </sheetViews>
  <sheetFormatPr defaultColWidth="9.109375" defaultRowHeight="14.4" x14ac:dyDescent="0.3"/>
  <cols>
    <col min="1" max="1" width="14.6640625" style="4" customWidth="1"/>
    <col min="2" max="2" width="59.6640625" style="4" customWidth="1"/>
    <col min="3" max="3" width="17.44140625" style="9" customWidth="1"/>
    <col min="4" max="4" width="24.109375" style="6" customWidth="1"/>
    <col min="5" max="29" width="10.6640625" style="6" customWidth="1"/>
    <col min="30" max="176" width="9.109375" style="6"/>
  </cols>
  <sheetData>
    <row r="1" spans="1:4" s="5" customFormat="1" ht="17.399999999999999" x14ac:dyDescent="0.3">
      <c r="A1" s="2" t="s">
        <v>267</v>
      </c>
      <c r="B1" s="2"/>
      <c r="C1" s="8"/>
    </row>
    <row r="2" spans="1:4" s="5" customFormat="1" ht="17.399999999999999" x14ac:dyDescent="0.3">
      <c r="A2" s="2" t="s">
        <v>266</v>
      </c>
      <c r="B2" s="2"/>
      <c r="C2" s="8"/>
    </row>
    <row r="3" spans="1:4" s="5" customFormat="1" ht="17.399999999999999" x14ac:dyDescent="0.3">
      <c r="A3" s="2" t="s">
        <v>265</v>
      </c>
      <c r="B3" s="2"/>
      <c r="C3" s="8"/>
    </row>
    <row r="4" spans="1:4" s="5" customFormat="1" ht="17.399999999999999" x14ac:dyDescent="0.3">
      <c r="A4" s="23">
        <v>1803650</v>
      </c>
      <c r="B4" s="2"/>
      <c r="C4" s="8"/>
    </row>
    <row r="5" spans="1:4" ht="15" thickBot="1" x14ac:dyDescent="0.35"/>
    <row r="6" spans="1:4" ht="17.399999999999999" x14ac:dyDescent="0.3">
      <c r="A6" s="213" t="s">
        <v>7</v>
      </c>
      <c r="B6" s="214" t="s">
        <v>25</v>
      </c>
      <c r="C6" s="219" t="s">
        <v>18</v>
      </c>
      <c r="D6" s="225" t="s">
        <v>694</v>
      </c>
    </row>
    <row r="7" spans="1:4" x14ac:dyDescent="0.3">
      <c r="A7" s="215">
        <v>1</v>
      </c>
      <c r="B7" s="216" t="s">
        <v>284</v>
      </c>
      <c r="C7" s="220">
        <v>2577352.2200000002</v>
      </c>
      <c r="D7" s="221">
        <f t="shared" ref="D7:D39" si="0">C7/$C$41</f>
        <v>0.27974311469196461</v>
      </c>
    </row>
    <row r="8" spans="1:4" x14ac:dyDescent="0.3">
      <c r="A8" s="215">
        <v>3</v>
      </c>
      <c r="B8" s="216" t="s">
        <v>401</v>
      </c>
      <c r="C8" s="220">
        <v>129393.69</v>
      </c>
      <c r="D8" s="221">
        <f t="shared" si="0"/>
        <v>1.4044255799110962E-2</v>
      </c>
    </row>
    <row r="9" spans="1:4" x14ac:dyDescent="0.3">
      <c r="A9" s="215">
        <v>5</v>
      </c>
      <c r="B9" s="216" t="s">
        <v>620</v>
      </c>
      <c r="C9" s="220">
        <v>564790.53</v>
      </c>
      <c r="D9" s="221">
        <f t="shared" si="0"/>
        <v>6.1301773496338613E-2</v>
      </c>
    </row>
    <row r="10" spans="1:4" x14ac:dyDescent="0.3">
      <c r="A10" s="215">
        <v>7</v>
      </c>
      <c r="B10" s="216" t="s">
        <v>107</v>
      </c>
      <c r="C10" s="220">
        <v>160446.32</v>
      </c>
      <c r="D10" s="221">
        <f t="shared" si="0"/>
        <v>1.7414675786014088E-2</v>
      </c>
    </row>
    <row r="11" spans="1:4" x14ac:dyDescent="0.3">
      <c r="A11" s="215">
        <v>11</v>
      </c>
      <c r="B11" s="216" t="s">
        <v>630</v>
      </c>
      <c r="C11" s="220">
        <v>180218.26</v>
      </c>
      <c r="D11" s="221">
        <f t="shared" si="0"/>
        <v>1.9560701477102069E-2</v>
      </c>
    </row>
    <row r="12" spans="1:4" x14ac:dyDescent="0.3">
      <c r="A12" s="215">
        <v>12</v>
      </c>
      <c r="B12" s="216" t="s">
        <v>762</v>
      </c>
      <c r="C12" s="220">
        <v>307654.3</v>
      </c>
      <c r="D12" s="221">
        <f t="shared" si="0"/>
        <v>3.3392475992426091E-2</v>
      </c>
    </row>
    <row r="13" spans="1:4" x14ac:dyDescent="0.3">
      <c r="A13" s="215">
        <v>13</v>
      </c>
      <c r="B13" s="216" t="s">
        <v>1406</v>
      </c>
      <c r="C13" s="220">
        <v>64241.3</v>
      </c>
      <c r="D13" s="221">
        <f t="shared" si="0"/>
        <v>6.9726835216417978E-3</v>
      </c>
    </row>
    <row r="14" spans="1:4" x14ac:dyDescent="0.3">
      <c r="A14" s="215">
        <v>14</v>
      </c>
      <c r="B14" s="216" t="s">
        <v>1407</v>
      </c>
      <c r="C14" s="220">
        <v>286162.23</v>
      </c>
      <c r="D14" s="221">
        <f t="shared" si="0"/>
        <v>3.1059749189964556E-2</v>
      </c>
    </row>
    <row r="15" spans="1:4" x14ac:dyDescent="0.3">
      <c r="A15" s="215">
        <v>15</v>
      </c>
      <c r="B15" s="216" t="s">
        <v>1408</v>
      </c>
      <c r="C15" s="220">
        <v>602151.85</v>
      </c>
      <c r="D15" s="221">
        <f t="shared" si="0"/>
        <v>6.5356932098527318E-2</v>
      </c>
    </row>
    <row r="16" spans="1:4" x14ac:dyDescent="0.3">
      <c r="A16" s="215">
        <v>16</v>
      </c>
      <c r="B16" s="216" t="s">
        <v>1409</v>
      </c>
      <c r="C16" s="220">
        <v>22637.66</v>
      </c>
      <c r="D16" s="221">
        <f t="shared" si="0"/>
        <v>2.457067943060456E-3</v>
      </c>
    </row>
    <row r="17" spans="1:4" x14ac:dyDescent="0.3">
      <c r="A17" s="215">
        <v>17</v>
      </c>
      <c r="B17" s="216" t="s">
        <v>1410</v>
      </c>
      <c r="C17" s="220">
        <v>280364.77</v>
      </c>
      <c r="D17" s="221">
        <f t="shared" si="0"/>
        <v>3.0430498944260045E-2</v>
      </c>
    </row>
    <row r="18" spans="1:4" x14ac:dyDescent="0.3">
      <c r="A18" s="215">
        <v>19</v>
      </c>
      <c r="B18" s="216" t="s">
        <v>1411</v>
      </c>
      <c r="C18" s="220">
        <v>30943.89</v>
      </c>
      <c r="D18" s="221">
        <f t="shared" si="0"/>
        <v>3.3586174610180119E-3</v>
      </c>
    </row>
    <row r="19" spans="1:4" x14ac:dyDescent="0.3">
      <c r="A19" s="215">
        <v>20</v>
      </c>
      <c r="B19" s="216" t="s">
        <v>1412</v>
      </c>
      <c r="C19" s="220">
        <v>59377.47</v>
      </c>
      <c r="D19" s="221">
        <f t="shared" si="0"/>
        <v>6.4447684997934384E-3</v>
      </c>
    </row>
    <row r="20" spans="1:4" x14ac:dyDescent="0.3">
      <c r="A20" s="215">
        <v>21</v>
      </c>
      <c r="B20" s="216" t="s">
        <v>1413</v>
      </c>
      <c r="C20" s="220">
        <v>1089802.45</v>
      </c>
      <c r="D20" s="221">
        <f t="shared" si="0"/>
        <v>0.11828601826177021</v>
      </c>
    </row>
    <row r="21" spans="1:4" x14ac:dyDescent="0.3">
      <c r="A21" s="215">
        <v>22</v>
      </c>
      <c r="B21" s="216" t="s">
        <v>1414</v>
      </c>
      <c r="C21" s="220">
        <v>25234.959999999999</v>
      </c>
      <c r="D21" s="221">
        <f t="shared" si="0"/>
        <v>2.7389761689332235E-3</v>
      </c>
    </row>
    <row r="22" spans="1:4" x14ac:dyDescent="0.3">
      <c r="A22" s="215">
        <v>23</v>
      </c>
      <c r="B22" s="216" t="s">
        <v>1415</v>
      </c>
      <c r="C22" s="220">
        <v>81803.12</v>
      </c>
      <c r="D22" s="221">
        <f t="shared" si="0"/>
        <v>8.8788250991634135E-3</v>
      </c>
    </row>
    <row r="23" spans="1:4" x14ac:dyDescent="0.3">
      <c r="A23" s="215">
        <v>24</v>
      </c>
      <c r="B23" s="216" t="s">
        <v>1416</v>
      </c>
      <c r="C23" s="220">
        <v>117937.49</v>
      </c>
      <c r="D23" s="221">
        <f t="shared" si="0"/>
        <v>1.2800811831435452E-2</v>
      </c>
    </row>
    <row r="24" spans="1:4" x14ac:dyDescent="0.3">
      <c r="A24" s="215">
        <v>25</v>
      </c>
      <c r="B24" s="216" t="s">
        <v>1417</v>
      </c>
      <c r="C24" s="220">
        <v>34012.129999999997</v>
      </c>
      <c r="D24" s="221">
        <f t="shared" si="0"/>
        <v>3.6916410220051371E-3</v>
      </c>
    </row>
    <row r="25" spans="1:4" x14ac:dyDescent="0.3">
      <c r="A25" s="215">
        <v>27</v>
      </c>
      <c r="B25" s="216" t="s">
        <v>1418</v>
      </c>
      <c r="C25" s="220">
        <v>744.41</v>
      </c>
      <c r="D25" s="221">
        <f t="shared" si="0"/>
        <v>8.0797482933025485E-5</v>
      </c>
    </row>
    <row r="26" spans="1:4" x14ac:dyDescent="0.3">
      <c r="A26" s="215">
        <v>28</v>
      </c>
      <c r="B26" s="216" t="s">
        <v>1419</v>
      </c>
      <c r="C26" s="220">
        <v>276934.7</v>
      </c>
      <c r="D26" s="221">
        <f t="shared" si="0"/>
        <v>3.0058202733456746E-2</v>
      </c>
    </row>
    <row r="27" spans="1:4" x14ac:dyDescent="0.3">
      <c r="A27" s="215">
        <v>29</v>
      </c>
      <c r="B27" s="216" t="s">
        <v>1420</v>
      </c>
      <c r="C27" s="220">
        <v>34574.300000000003</v>
      </c>
      <c r="D27" s="221">
        <f t="shared" si="0"/>
        <v>3.7526583659156965E-3</v>
      </c>
    </row>
    <row r="28" spans="1:4" x14ac:dyDescent="0.3">
      <c r="A28" s="215">
        <v>30</v>
      </c>
      <c r="B28" s="216" t="s">
        <v>1421</v>
      </c>
      <c r="C28" s="220">
        <v>62844.05</v>
      </c>
      <c r="D28" s="221">
        <f t="shared" si="0"/>
        <v>6.8210274678163927E-3</v>
      </c>
    </row>
    <row r="29" spans="1:4" x14ac:dyDescent="0.3">
      <c r="A29" s="215">
        <v>31</v>
      </c>
      <c r="B29" s="216" t="s">
        <v>1422</v>
      </c>
      <c r="C29" s="220">
        <v>56590.77</v>
      </c>
      <c r="D29" s="221">
        <f t="shared" si="0"/>
        <v>6.1423029959857753E-3</v>
      </c>
    </row>
    <row r="30" spans="1:4" x14ac:dyDescent="0.3">
      <c r="A30" s="215">
        <v>32</v>
      </c>
      <c r="B30" s="216" t="s">
        <v>1423</v>
      </c>
      <c r="C30" s="220">
        <v>236707.24</v>
      </c>
      <c r="D30" s="221">
        <f t="shared" si="0"/>
        <v>2.5691956292934765E-2</v>
      </c>
    </row>
    <row r="31" spans="1:4" x14ac:dyDescent="0.3">
      <c r="A31" s="215">
        <v>33</v>
      </c>
      <c r="B31" s="216" t="s">
        <v>1424</v>
      </c>
      <c r="C31" s="220">
        <v>26426.53</v>
      </c>
      <c r="D31" s="221">
        <f t="shared" si="0"/>
        <v>2.8683079306485487E-3</v>
      </c>
    </row>
    <row r="32" spans="1:4" x14ac:dyDescent="0.3">
      <c r="A32" s="215">
        <v>34</v>
      </c>
      <c r="B32" s="216" t="s">
        <v>637</v>
      </c>
      <c r="C32" s="220">
        <v>161069.60999999999</v>
      </c>
      <c r="D32" s="221">
        <f t="shared" si="0"/>
        <v>1.7482327030808386E-2</v>
      </c>
    </row>
    <row r="33" spans="1:4" x14ac:dyDescent="0.3">
      <c r="A33" s="215">
        <v>35</v>
      </c>
      <c r="B33" s="216" t="s">
        <v>638</v>
      </c>
      <c r="C33" s="220">
        <v>654798.32999999996</v>
      </c>
      <c r="D33" s="221">
        <f t="shared" si="0"/>
        <v>7.1071125982655511E-2</v>
      </c>
    </row>
    <row r="34" spans="1:4" x14ac:dyDescent="0.3">
      <c r="A34" s="215">
        <v>36</v>
      </c>
      <c r="B34" s="216" t="s">
        <v>428</v>
      </c>
      <c r="C34" s="220">
        <v>8732.3799999999992</v>
      </c>
      <c r="D34" s="221">
        <f t="shared" si="0"/>
        <v>9.4780339331106925E-4</v>
      </c>
    </row>
    <row r="35" spans="1:4" x14ac:dyDescent="0.3">
      <c r="A35" s="215">
        <v>37</v>
      </c>
      <c r="B35" s="216" t="s">
        <v>586</v>
      </c>
      <c r="C35" s="220">
        <v>28731.18</v>
      </c>
      <c r="D35" s="221">
        <f t="shared" si="0"/>
        <v>3.1184522315601394E-3</v>
      </c>
    </row>
    <row r="36" spans="1:4" x14ac:dyDescent="0.3">
      <c r="A36" s="215">
        <v>41</v>
      </c>
      <c r="B36" s="216" t="s">
        <v>1425</v>
      </c>
      <c r="C36" s="220">
        <v>32951.300000000003</v>
      </c>
      <c r="D36" s="221">
        <f t="shared" si="0"/>
        <v>3.5764996431684195E-3</v>
      </c>
    </row>
    <row r="37" spans="1:4" x14ac:dyDescent="0.3">
      <c r="A37" s="215">
        <v>42</v>
      </c>
      <c r="B37" s="216" t="s">
        <v>1426</v>
      </c>
      <c r="C37" s="220">
        <v>65567.240000000005</v>
      </c>
      <c r="D37" s="221">
        <f t="shared" si="0"/>
        <v>7.116599662639657E-3</v>
      </c>
    </row>
    <row r="38" spans="1:4" x14ac:dyDescent="0.3">
      <c r="A38" s="215">
        <v>43</v>
      </c>
      <c r="B38" s="216" t="s">
        <v>1427</v>
      </c>
      <c r="C38" s="220">
        <v>430438.32</v>
      </c>
      <c r="D38" s="221">
        <f t="shared" si="0"/>
        <v>4.6719325121801381E-2</v>
      </c>
    </row>
    <row r="39" spans="1:4" x14ac:dyDescent="0.3">
      <c r="A39" s="215">
        <v>44</v>
      </c>
      <c r="B39" s="216" t="s">
        <v>1428</v>
      </c>
      <c r="C39" s="220">
        <v>521647.06</v>
      </c>
      <c r="D39" s="221">
        <f t="shared" si="0"/>
        <v>5.6619026379834937E-2</v>
      </c>
    </row>
    <row r="40" spans="1:4" ht="15" thickBot="1" x14ac:dyDescent="0.35">
      <c r="A40" s="215"/>
      <c r="B40" s="216"/>
      <c r="C40" s="222"/>
      <c r="D40" s="221"/>
    </row>
    <row r="41" spans="1:4" ht="15" thickBot="1" x14ac:dyDescent="0.35">
      <c r="A41" s="217"/>
      <c r="B41" s="218" t="s">
        <v>1429</v>
      </c>
      <c r="C41" s="223">
        <v>9213282.0600000005</v>
      </c>
      <c r="D41" s="224"/>
    </row>
  </sheetData>
  <pageMargins left="0.7" right="0.7" top="0.75" bottom="0.75" header="0.3" footer="0.3"/>
  <pageSetup paperSize="9"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B1:N637"/>
  <sheetViews>
    <sheetView view="pageBreakPreview" topLeftCell="A262" zoomScale="60" zoomScaleNormal="70" workbookViewId="0">
      <selection activeCell="O326" sqref="O326"/>
    </sheetView>
  </sheetViews>
  <sheetFormatPr defaultColWidth="9.109375" defaultRowHeight="15" customHeight="1" x14ac:dyDescent="0.25"/>
  <cols>
    <col min="1" max="1" width="9.109375" style="50"/>
    <col min="2" max="2" width="15.109375" style="91" customWidth="1"/>
    <col min="3" max="3" width="66" style="50" customWidth="1"/>
    <col min="4" max="4" width="10.5546875" style="78" customWidth="1"/>
    <col min="5" max="5" width="8.33203125" style="78" customWidth="1"/>
    <col min="6" max="6" width="12.21875" style="78" customWidth="1"/>
    <col min="7" max="7" width="20.109375" style="80" customWidth="1"/>
    <col min="8" max="8" width="65.109375" style="18" customWidth="1"/>
    <col min="9" max="9" width="9.109375" style="50" customWidth="1"/>
    <col min="10" max="14" width="0" style="50" hidden="1" customWidth="1"/>
    <col min="15" max="16384" width="9.109375" style="50"/>
  </cols>
  <sheetData>
    <row r="1" spans="2:14" s="3" customFormat="1" ht="21" x14ac:dyDescent="0.4">
      <c r="B1" s="98" t="str">
        <f>+Summary!A1</f>
        <v>Empire Construction - SA1 Landon Road</v>
      </c>
      <c r="C1" s="97"/>
      <c r="D1" s="31"/>
      <c r="E1" s="31"/>
      <c r="F1" s="31"/>
      <c r="G1" s="32"/>
      <c r="H1" s="19"/>
    </row>
    <row r="2" spans="2:14" s="3" customFormat="1" ht="21" x14ac:dyDescent="0.4">
      <c r="B2" s="98" t="str">
        <f>+Summary!A2</f>
        <v>Rev. -</v>
      </c>
      <c r="C2" s="97"/>
      <c r="D2" s="31"/>
      <c r="E2" s="31"/>
      <c r="F2" s="31"/>
      <c r="G2" s="32"/>
      <c r="H2" s="19"/>
      <c r="J2" s="3">
        <v>1.3</v>
      </c>
    </row>
    <row r="3" spans="2:14" s="3" customFormat="1" ht="21" x14ac:dyDescent="0.4">
      <c r="B3" s="98" t="str">
        <f>+Summary!A3</f>
        <v>Jacob Thomas</v>
      </c>
      <c r="C3" s="97"/>
      <c r="D3" s="31"/>
      <c r="E3" s="31"/>
      <c r="F3" s="31"/>
      <c r="G3" s="32"/>
      <c r="H3" s="19"/>
      <c r="J3" s="3">
        <v>0.86</v>
      </c>
    </row>
    <row r="4" spans="2:14" s="3" customFormat="1" ht="21" x14ac:dyDescent="0.4">
      <c r="B4" s="261">
        <f>+Summary!A4</f>
        <v>1803650</v>
      </c>
      <c r="C4" s="261"/>
      <c r="D4" s="31"/>
      <c r="E4" s="31"/>
      <c r="F4" s="31"/>
      <c r="G4" s="124"/>
      <c r="H4" s="19"/>
      <c r="J4" s="123">
        <v>0.14000000000000001</v>
      </c>
      <c r="M4" s="3">
        <v>25</v>
      </c>
      <c r="N4" s="3">
        <f>M4*J4</f>
        <v>3.5000000000000004</v>
      </c>
    </row>
    <row r="5" spans="2:14" s="3" customFormat="1" ht="15" customHeight="1" x14ac:dyDescent="0.25">
      <c r="B5" s="138"/>
      <c r="D5" s="31"/>
      <c r="E5" s="31"/>
      <c r="F5" s="31"/>
      <c r="G5" s="32"/>
      <c r="H5" s="19"/>
      <c r="J5" s="123"/>
      <c r="N5" s="3">
        <f>M4*J6</f>
        <v>5</v>
      </c>
    </row>
    <row r="6" spans="2:14" s="3" customFormat="1" ht="21" x14ac:dyDescent="0.25">
      <c r="B6" s="98">
        <v>1</v>
      </c>
      <c r="C6" s="99" t="s">
        <v>284</v>
      </c>
      <c r="D6" s="31"/>
      <c r="E6" s="31"/>
      <c r="F6" s="31"/>
      <c r="G6" s="32"/>
      <c r="H6" s="19"/>
      <c r="J6" s="123">
        <v>0.2</v>
      </c>
      <c r="N6" s="3" t="e">
        <f>M4*#REF!</f>
        <v>#REF!</v>
      </c>
    </row>
    <row r="7" spans="2:14" s="3" customFormat="1" ht="15" customHeight="1" x14ac:dyDescent="0.25">
      <c r="B7" s="170" t="s">
        <v>290</v>
      </c>
      <c r="C7" s="169" t="s">
        <v>289</v>
      </c>
      <c r="D7" s="172" t="s">
        <v>1</v>
      </c>
      <c r="E7" s="172" t="s">
        <v>9</v>
      </c>
      <c r="F7" s="172" t="s">
        <v>26</v>
      </c>
      <c r="G7" s="177" t="s">
        <v>18</v>
      </c>
      <c r="H7" s="174" t="s">
        <v>442</v>
      </c>
    </row>
    <row r="8" spans="2:14" s="3" customFormat="1" ht="15" customHeight="1" x14ac:dyDescent="0.25">
      <c r="B8" s="139" t="s">
        <v>291</v>
      </c>
      <c r="C8" s="69" t="s">
        <v>590</v>
      </c>
      <c r="D8" s="70"/>
      <c r="E8" s="70"/>
      <c r="F8" s="70"/>
      <c r="G8" s="71">
        <f>SUM(G9:G17)</f>
        <v>970535.01600000006</v>
      </c>
      <c r="H8" s="36"/>
      <c r="M8" s="3">
        <f>25*1.44</f>
        <v>36</v>
      </c>
    </row>
    <row r="9" spans="2:14" s="3" customFormat="1" ht="15" customHeight="1" x14ac:dyDescent="0.25">
      <c r="B9" s="140" t="s">
        <v>769</v>
      </c>
      <c r="C9" s="37" t="s">
        <v>1193</v>
      </c>
      <c r="D9" s="38">
        <v>66</v>
      </c>
      <c r="E9" s="38" t="s">
        <v>318</v>
      </c>
      <c r="F9" s="38">
        <v>2180.1</v>
      </c>
      <c r="G9" s="39">
        <f t="shared" ref="G9:G19" si="0">F9*D9</f>
        <v>143886.6</v>
      </c>
      <c r="H9" s="36"/>
    </row>
    <row r="10" spans="2:14" s="3" customFormat="1" ht="15" customHeight="1" x14ac:dyDescent="0.25">
      <c r="B10" s="140" t="s">
        <v>770</v>
      </c>
      <c r="C10" s="37" t="s">
        <v>767</v>
      </c>
      <c r="D10" s="38">
        <f>66*2</f>
        <v>132</v>
      </c>
      <c r="E10" s="38" t="s">
        <v>318</v>
      </c>
      <c r="F10" s="38">
        <v>1162.72</v>
      </c>
      <c r="G10" s="39">
        <f t="shared" si="0"/>
        <v>153479.04000000001</v>
      </c>
      <c r="H10" s="36"/>
    </row>
    <row r="11" spans="2:14" s="3" customFormat="1" ht="15" customHeight="1" x14ac:dyDescent="0.25">
      <c r="B11" s="140" t="s">
        <v>771</v>
      </c>
      <c r="C11" s="40" t="s">
        <v>768</v>
      </c>
      <c r="D11" s="38">
        <f>66*2</f>
        <v>132</v>
      </c>
      <c r="E11" s="38" t="s">
        <v>318</v>
      </c>
      <c r="F11" s="38">
        <v>872.04</v>
      </c>
      <c r="G11" s="39">
        <f t="shared" si="0"/>
        <v>115109.28</v>
      </c>
      <c r="H11" s="36"/>
    </row>
    <row r="12" spans="2:14" s="3" customFormat="1" ht="15" customHeight="1" x14ac:dyDescent="0.25">
      <c r="B12" s="140" t="s">
        <v>772</v>
      </c>
      <c r="C12" s="40" t="s">
        <v>1215</v>
      </c>
      <c r="D12" s="38">
        <v>66</v>
      </c>
      <c r="E12" s="38" t="s">
        <v>318</v>
      </c>
      <c r="F12" s="38">
        <v>1162.72</v>
      </c>
      <c r="G12" s="39">
        <f t="shared" si="0"/>
        <v>76739.520000000004</v>
      </c>
      <c r="H12" s="36"/>
    </row>
    <row r="13" spans="2:14" s="3" customFormat="1" ht="15" customHeight="1" x14ac:dyDescent="0.25">
      <c r="B13" s="140" t="s">
        <v>773</v>
      </c>
      <c r="C13" s="40" t="s">
        <v>292</v>
      </c>
      <c r="D13" s="38">
        <v>66</v>
      </c>
      <c r="E13" s="38" t="s">
        <v>318</v>
      </c>
      <c r="F13" s="38">
        <v>1744.08</v>
      </c>
      <c r="G13" s="39">
        <f t="shared" si="0"/>
        <v>115109.28</v>
      </c>
      <c r="H13" s="36"/>
    </row>
    <row r="14" spans="2:14" s="3" customFormat="1" ht="15" customHeight="1" x14ac:dyDescent="0.25">
      <c r="B14" s="140" t="s">
        <v>774</v>
      </c>
      <c r="C14" s="40" t="s">
        <v>293</v>
      </c>
      <c r="D14" s="38">
        <v>66</v>
      </c>
      <c r="E14" s="38" t="s">
        <v>318</v>
      </c>
      <c r="F14" s="38">
        <v>1421</v>
      </c>
      <c r="G14" s="39">
        <f t="shared" si="0"/>
        <v>93786</v>
      </c>
      <c r="H14" s="36"/>
    </row>
    <row r="15" spans="2:14" s="3" customFormat="1" ht="15" customHeight="1" x14ac:dyDescent="0.25">
      <c r="B15" s="140" t="s">
        <v>775</v>
      </c>
      <c r="C15" s="40" t="s">
        <v>294</v>
      </c>
      <c r="D15" s="38">
        <v>66</v>
      </c>
      <c r="E15" s="38" t="s">
        <v>318</v>
      </c>
      <c r="F15" s="38">
        <v>0</v>
      </c>
      <c r="G15" s="39">
        <f t="shared" si="0"/>
        <v>0</v>
      </c>
      <c r="H15" s="36"/>
    </row>
    <row r="16" spans="2:14" s="3" customFormat="1" ht="15" customHeight="1" x14ac:dyDescent="0.25">
      <c r="B16" s="140" t="s">
        <v>776</v>
      </c>
      <c r="C16" s="40" t="s">
        <v>1194</v>
      </c>
      <c r="D16" s="38">
        <v>132</v>
      </c>
      <c r="E16" s="38" t="s">
        <v>318</v>
      </c>
      <c r="F16" s="38">
        <v>1627.808</v>
      </c>
      <c r="G16" s="39">
        <f>F16*D16</f>
        <v>214870.65599999999</v>
      </c>
      <c r="H16" s="36"/>
      <c r="J16" s="3">
        <f>J15*0.2</f>
        <v>0</v>
      </c>
    </row>
    <row r="17" spans="2:8" s="3" customFormat="1" ht="15" customHeight="1" x14ac:dyDescent="0.25">
      <c r="B17" s="140" t="s">
        <v>777</v>
      </c>
      <c r="C17" s="40" t="s">
        <v>295</v>
      </c>
      <c r="D17" s="38">
        <v>66</v>
      </c>
      <c r="E17" s="38" t="s">
        <v>318</v>
      </c>
      <c r="F17" s="38">
        <v>872.04</v>
      </c>
      <c r="G17" s="39">
        <f t="shared" si="0"/>
        <v>57554.64</v>
      </c>
      <c r="H17" s="36"/>
    </row>
    <row r="18" spans="2:8" s="3" customFormat="1" ht="15" customHeight="1" x14ac:dyDescent="0.25">
      <c r="B18" s="140" t="s">
        <v>1212</v>
      </c>
      <c r="C18" s="40" t="s">
        <v>1214</v>
      </c>
      <c r="D18" s="38">
        <v>66</v>
      </c>
      <c r="E18" s="38" t="s">
        <v>318</v>
      </c>
      <c r="F18" s="38">
        <v>510</v>
      </c>
      <c r="G18" s="39">
        <f t="shared" si="0"/>
        <v>33660</v>
      </c>
      <c r="H18" s="36"/>
    </row>
    <row r="19" spans="2:8" s="3" customFormat="1" ht="15" customHeight="1" x14ac:dyDescent="0.25">
      <c r="B19" s="140" t="s">
        <v>1213</v>
      </c>
      <c r="C19" s="40" t="s">
        <v>1216</v>
      </c>
      <c r="D19" s="38">
        <v>66</v>
      </c>
      <c r="E19" s="38" t="s">
        <v>318</v>
      </c>
      <c r="F19" s="38">
        <v>510</v>
      </c>
      <c r="G19" s="39">
        <f t="shared" si="0"/>
        <v>33660</v>
      </c>
      <c r="H19" s="36"/>
    </row>
    <row r="20" spans="2:8" s="3" customFormat="1" ht="15" customHeight="1" x14ac:dyDescent="0.25">
      <c r="B20" s="140" t="s">
        <v>1217</v>
      </c>
      <c r="C20" s="40" t="s">
        <v>1218</v>
      </c>
      <c r="D20" s="38">
        <v>66</v>
      </c>
      <c r="E20" s="38" t="s">
        <v>318</v>
      </c>
      <c r="F20" s="38">
        <v>510</v>
      </c>
      <c r="G20" s="39">
        <f>F20*D20</f>
        <v>33660</v>
      </c>
      <c r="H20" s="36"/>
    </row>
    <row r="21" spans="2:8" s="3" customFormat="1" ht="15" customHeight="1" x14ac:dyDescent="0.25">
      <c r="B21" s="140"/>
      <c r="C21" s="40"/>
      <c r="D21" s="38"/>
      <c r="E21" s="38"/>
      <c r="F21" s="38"/>
      <c r="G21" s="39"/>
      <c r="H21" s="36"/>
    </row>
    <row r="22" spans="2:8" s="3" customFormat="1" ht="15" customHeight="1" x14ac:dyDescent="0.25">
      <c r="B22" s="141"/>
      <c r="C22" s="26" t="s">
        <v>20</v>
      </c>
      <c r="D22" s="41"/>
      <c r="E22" s="41"/>
      <c r="F22" s="41"/>
      <c r="G22" s="42">
        <f>+G8</f>
        <v>970535.01600000006</v>
      </c>
      <c r="H22" s="43"/>
    </row>
    <row r="23" spans="2:8" s="3" customFormat="1" ht="15" customHeight="1" x14ac:dyDescent="0.25">
      <c r="B23" s="170" t="s">
        <v>296</v>
      </c>
      <c r="C23" s="176" t="s">
        <v>711</v>
      </c>
      <c r="D23" s="171" t="s">
        <v>1</v>
      </c>
      <c r="E23" s="171" t="s">
        <v>9</v>
      </c>
      <c r="F23" s="172" t="s">
        <v>26</v>
      </c>
      <c r="G23" s="173" t="s">
        <v>18</v>
      </c>
      <c r="H23" s="174" t="s">
        <v>442</v>
      </c>
    </row>
    <row r="24" spans="2:8" s="77" customFormat="1" ht="15" customHeight="1" x14ac:dyDescent="0.25">
      <c r="B24" s="139" t="s">
        <v>319</v>
      </c>
      <c r="C24" s="69" t="s">
        <v>591</v>
      </c>
      <c r="D24" s="70"/>
      <c r="E24" s="70"/>
      <c r="F24" s="70"/>
      <c r="G24" s="71">
        <f>SUM(G25:G33)</f>
        <v>31826.32</v>
      </c>
      <c r="H24" s="36"/>
    </row>
    <row r="25" spans="2:8" s="45" customFormat="1" ht="15" customHeight="1" x14ac:dyDescent="0.25">
      <c r="B25" s="140" t="s">
        <v>778</v>
      </c>
      <c r="C25" s="37" t="s">
        <v>281</v>
      </c>
      <c r="D25" s="38">
        <v>66</v>
      </c>
      <c r="E25" s="38" t="s">
        <v>318</v>
      </c>
      <c r="F25" s="38">
        <v>98</v>
      </c>
      <c r="G25" s="39">
        <f t="shared" ref="G25:G33" si="1">F25*D25</f>
        <v>6468</v>
      </c>
      <c r="H25" s="36"/>
    </row>
    <row r="26" spans="2:8" s="45" customFormat="1" ht="15" customHeight="1" x14ac:dyDescent="0.25">
      <c r="B26" s="140" t="s">
        <v>779</v>
      </c>
      <c r="C26" s="37" t="s">
        <v>728</v>
      </c>
      <c r="D26" s="38">
        <v>66</v>
      </c>
      <c r="E26" s="38" t="s">
        <v>318</v>
      </c>
      <c r="F26" s="38">
        <v>84</v>
      </c>
      <c r="G26" s="39">
        <f t="shared" si="1"/>
        <v>5544</v>
      </c>
      <c r="H26" s="36"/>
    </row>
    <row r="27" spans="2:8" s="45" customFormat="1" ht="15" customHeight="1" x14ac:dyDescent="0.25">
      <c r="B27" s="140" t="s">
        <v>780</v>
      </c>
      <c r="C27" s="40" t="s">
        <v>277</v>
      </c>
      <c r="D27" s="38">
        <v>66</v>
      </c>
      <c r="E27" s="38" t="s">
        <v>318</v>
      </c>
      <c r="F27" s="38">
        <v>84</v>
      </c>
      <c r="G27" s="39">
        <f t="shared" si="1"/>
        <v>5544</v>
      </c>
      <c r="H27" s="36"/>
    </row>
    <row r="28" spans="2:8" s="45" customFormat="1" ht="15" customHeight="1" x14ac:dyDescent="0.25">
      <c r="B28" s="140" t="s">
        <v>781</v>
      </c>
      <c r="C28" s="37" t="s">
        <v>729</v>
      </c>
      <c r="D28" s="38">
        <v>1</v>
      </c>
      <c r="E28" s="38" t="s">
        <v>278</v>
      </c>
      <c r="F28" s="38">
        <v>2321</v>
      </c>
      <c r="G28" s="39">
        <f t="shared" si="1"/>
        <v>2321</v>
      </c>
      <c r="H28" s="36"/>
    </row>
    <row r="29" spans="2:8" s="45" customFormat="1" ht="15" customHeight="1" x14ac:dyDescent="0.25">
      <c r="B29" s="140" t="s">
        <v>782</v>
      </c>
      <c r="C29" s="37" t="s">
        <v>730</v>
      </c>
      <c r="D29" s="38">
        <v>1</v>
      </c>
      <c r="E29" s="38" t="s">
        <v>278</v>
      </c>
      <c r="F29" s="38">
        <v>1017.3800000000001</v>
      </c>
      <c r="G29" s="39">
        <f t="shared" si="1"/>
        <v>1017.3800000000001</v>
      </c>
      <c r="H29" s="36"/>
    </row>
    <row r="30" spans="2:8" s="45" customFormat="1" ht="15" customHeight="1" x14ac:dyDescent="0.25">
      <c r="B30" s="140" t="s">
        <v>783</v>
      </c>
      <c r="C30" s="37" t="s">
        <v>731</v>
      </c>
      <c r="D30" s="38">
        <v>1</v>
      </c>
      <c r="E30" s="38" t="s">
        <v>278</v>
      </c>
      <c r="F30" s="38">
        <v>935.22</v>
      </c>
      <c r="G30" s="39">
        <f t="shared" si="1"/>
        <v>935.22</v>
      </c>
      <c r="H30" s="36"/>
    </row>
    <row r="31" spans="2:8" s="45" customFormat="1" ht="15" customHeight="1" x14ac:dyDescent="0.25">
      <c r="B31" s="140" t="s">
        <v>784</v>
      </c>
      <c r="C31" s="37" t="s">
        <v>732</v>
      </c>
      <c r="D31" s="38">
        <v>2</v>
      </c>
      <c r="E31" s="38" t="s">
        <v>278</v>
      </c>
      <c r="F31" s="38">
        <v>872.04</v>
      </c>
      <c r="G31" s="39">
        <f t="shared" si="1"/>
        <v>1744.08</v>
      </c>
      <c r="H31" s="36"/>
    </row>
    <row r="32" spans="2:8" s="45" customFormat="1" ht="15" customHeight="1" x14ac:dyDescent="0.25">
      <c r="B32" s="140" t="s">
        <v>785</v>
      </c>
      <c r="C32" s="37" t="s">
        <v>280</v>
      </c>
      <c r="D32" s="38">
        <v>66</v>
      </c>
      <c r="E32" s="38" t="s">
        <v>318</v>
      </c>
      <c r="F32" s="38">
        <v>72.67</v>
      </c>
      <c r="G32" s="39">
        <f t="shared" si="1"/>
        <v>4796.22</v>
      </c>
      <c r="H32" s="36"/>
    </row>
    <row r="33" spans="2:8" s="45" customFormat="1" ht="15" customHeight="1" x14ac:dyDescent="0.25">
      <c r="B33" s="140" t="s">
        <v>786</v>
      </c>
      <c r="C33" s="37" t="s">
        <v>279</v>
      </c>
      <c r="D33" s="38">
        <v>66</v>
      </c>
      <c r="E33" s="38" t="s">
        <v>318</v>
      </c>
      <c r="F33" s="38">
        <v>52.37</v>
      </c>
      <c r="G33" s="39">
        <f t="shared" si="1"/>
        <v>3456.4199999999996</v>
      </c>
      <c r="H33" s="36"/>
    </row>
    <row r="34" spans="2:8" s="45" customFormat="1" ht="15" customHeight="1" x14ac:dyDescent="0.25">
      <c r="B34" s="140"/>
      <c r="C34" s="37"/>
      <c r="D34" s="38"/>
      <c r="E34" s="38"/>
      <c r="F34" s="38"/>
      <c r="G34" s="39"/>
      <c r="H34" s="36"/>
    </row>
    <row r="35" spans="2:8" s="45" customFormat="1" ht="15" customHeight="1" x14ac:dyDescent="0.25">
      <c r="B35" s="139" t="s">
        <v>320</v>
      </c>
      <c r="C35" s="69" t="s">
        <v>733</v>
      </c>
      <c r="D35" s="38"/>
      <c r="E35" s="38"/>
      <c r="F35" s="38"/>
      <c r="G35" s="71">
        <f>SUM(G36:G39)</f>
        <v>12460.998</v>
      </c>
      <c r="H35" s="36"/>
    </row>
    <row r="36" spans="2:8" s="45" customFormat="1" ht="15" customHeight="1" x14ac:dyDescent="0.25">
      <c r="B36" s="140" t="s">
        <v>787</v>
      </c>
      <c r="C36" s="37" t="s">
        <v>297</v>
      </c>
      <c r="D36" s="38"/>
      <c r="E36" s="38" t="s">
        <v>282</v>
      </c>
      <c r="F36" s="38"/>
      <c r="G36" s="39">
        <f>F36*D36</f>
        <v>0</v>
      </c>
      <c r="H36" s="36"/>
    </row>
    <row r="37" spans="2:8" s="45" customFormat="1" ht="15" customHeight="1" x14ac:dyDescent="0.25">
      <c r="B37" s="140" t="s">
        <v>788</v>
      </c>
      <c r="C37" s="37" t="s">
        <v>298</v>
      </c>
      <c r="D37" s="38">
        <v>66</v>
      </c>
      <c r="E37" s="38" t="s">
        <v>318</v>
      </c>
      <c r="F37" s="38">
        <v>65.403000000000006</v>
      </c>
      <c r="G37" s="39">
        <f>F37*D37</f>
        <v>4316.598</v>
      </c>
      <c r="H37" s="36"/>
    </row>
    <row r="38" spans="2:8" s="45" customFormat="1" ht="15" customHeight="1" x14ac:dyDescent="0.25">
      <c r="B38" s="140" t="s">
        <v>789</v>
      </c>
      <c r="C38" s="37" t="s">
        <v>734</v>
      </c>
      <c r="D38" s="38">
        <v>66</v>
      </c>
      <c r="E38" s="38" t="s">
        <v>318</v>
      </c>
      <c r="F38" s="38">
        <v>55.11</v>
      </c>
      <c r="G38" s="39">
        <f>F38*D38</f>
        <v>3637.2599999999998</v>
      </c>
      <c r="H38" s="36"/>
    </row>
    <row r="39" spans="2:8" s="45" customFormat="1" ht="15" customHeight="1" x14ac:dyDescent="0.25">
      <c r="B39" s="140" t="s">
        <v>790</v>
      </c>
      <c r="C39" s="37" t="s">
        <v>299</v>
      </c>
      <c r="D39" s="38">
        <v>66</v>
      </c>
      <c r="E39" s="38" t="s">
        <v>318</v>
      </c>
      <c r="F39" s="38">
        <v>68.290000000000006</v>
      </c>
      <c r="G39" s="39">
        <f>F39*D39</f>
        <v>4507.1400000000003</v>
      </c>
      <c r="H39" s="36"/>
    </row>
    <row r="40" spans="2:8" s="45" customFormat="1" ht="15" customHeight="1" x14ac:dyDescent="0.25">
      <c r="B40" s="140"/>
      <c r="C40" s="37"/>
      <c r="D40" s="38"/>
      <c r="E40" s="38"/>
      <c r="F40" s="38"/>
      <c r="G40" s="39"/>
      <c r="H40" s="36"/>
    </row>
    <row r="41" spans="2:8" s="45" customFormat="1" ht="17.399999999999999" customHeight="1" x14ac:dyDescent="0.25">
      <c r="B41" s="139" t="s">
        <v>321</v>
      </c>
      <c r="C41" s="69" t="s">
        <v>592</v>
      </c>
      <c r="D41" s="38"/>
      <c r="E41" s="38"/>
      <c r="F41" s="38"/>
      <c r="G41" s="71">
        <f>SUM(G42:G47)</f>
        <v>15200.888000000001</v>
      </c>
      <c r="H41" s="36"/>
    </row>
    <row r="42" spans="2:8" s="45" customFormat="1" ht="83.4" customHeight="1" x14ac:dyDescent="0.25">
      <c r="B42" s="140" t="s">
        <v>791</v>
      </c>
      <c r="C42" s="150" t="s">
        <v>300</v>
      </c>
      <c r="D42" s="38">
        <v>1</v>
      </c>
      <c r="E42" s="38" t="s">
        <v>278</v>
      </c>
      <c r="F42" s="38">
        <v>3945.25</v>
      </c>
      <c r="G42" s="39">
        <f t="shared" ref="G42:G47" si="2">F42*D42</f>
        <v>3945.25</v>
      </c>
      <c r="H42" s="36"/>
    </row>
    <row r="43" spans="2:8" s="45" customFormat="1" ht="15" customHeight="1" x14ac:dyDescent="0.25">
      <c r="B43" s="140" t="s">
        <v>792</v>
      </c>
      <c r="C43" s="46" t="s">
        <v>301</v>
      </c>
      <c r="D43" s="38">
        <v>1</v>
      </c>
      <c r="E43" s="38" t="s">
        <v>278</v>
      </c>
      <c r="F43" s="38">
        <v>4360.2</v>
      </c>
      <c r="G43" s="39">
        <f t="shared" si="2"/>
        <v>4360.2</v>
      </c>
      <c r="H43" s="36"/>
    </row>
    <row r="44" spans="2:8" s="45" customFormat="1" ht="15" customHeight="1" x14ac:dyDescent="0.25">
      <c r="B44" s="140" t="s">
        <v>793</v>
      </c>
      <c r="C44" s="37" t="s">
        <v>302</v>
      </c>
      <c r="D44" s="38">
        <v>1</v>
      </c>
      <c r="E44" s="38" t="s">
        <v>278</v>
      </c>
      <c r="F44" s="38">
        <v>2543.4499999999998</v>
      </c>
      <c r="G44" s="39">
        <f t="shared" si="2"/>
        <v>2543.4499999999998</v>
      </c>
      <c r="H44" s="36"/>
    </row>
    <row r="45" spans="2:8" s="45" customFormat="1" ht="15" customHeight="1" x14ac:dyDescent="0.25">
      <c r="B45" s="140" t="s">
        <v>794</v>
      </c>
      <c r="C45" s="37" t="s">
        <v>303</v>
      </c>
      <c r="D45" s="38">
        <v>66</v>
      </c>
      <c r="E45" s="38" t="s">
        <v>318</v>
      </c>
      <c r="F45" s="38">
        <v>29.067999999999998</v>
      </c>
      <c r="G45" s="39">
        <f t="shared" si="2"/>
        <v>1918.4879999999998</v>
      </c>
      <c r="H45" s="36"/>
    </row>
    <row r="46" spans="2:8" s="45" customFormat="1" ht="15" customHeight="1" x14ac:dyDescent="0.25">
      <c r="B46" s="140" t="s">
        <v>795</v>
      </c>
      <c r="C46" s="37" t="s">
        <v>304</v>
      </c>
      <c r="D46" s="38">
        <v>1</v>
      </c>
      <c r="E46" s="38" t="s">
        <v>282</v>
      </c>
      <c r="F46" s="38">
        <v>1453.4</v>
      </c>
      <c r="G46" s="39">
        <f t="shared" si="2"/>
        <v>1453.4</v>
      </c>
      <c r="H46" s="36"/>
    </row>
    <row r="47" spans="2:8" s="45" customFormat="1" ht="15" customHeight="1" x14ac:dyDescent="0.25">
      <c r="B47" s="140" t="s">
        <v>796</v>
      </c>
      <c r="C47" s="37" t="s">
        <v>305</v>
      </c>
      <c r="D47" s="38">
        <v>66</v>
      </c>
      <c r="E47" s="38" t="s">
        <v>318</v>
      </c>
      <c r="F47" s="38">
        <v>14.85</v>
      </c>
      <c r="G47" s="39">
        <f t="shared" si="2"/>
        <v>980.1</v>
      </c>
      <c r="H47" s="36"/>
    </row>
    <row r="48" spans="2:8" s="45" customFormat="1" ht="15" customHeight="1" x14ac:dyDescent="0.25">
      <c r="B48" s="140"/>
      <c r="C48" s="37"/>
      <c r="D48" s="38"/>
      <c r="E48" s="38"/>
      <c r="F48" s="38"/>
      <c r="G48" s="39"/>
      <c r="H48" s="36"/>
    </row>
    <row r="49" spans="2:8" s="45" customFormat="1" ht="15" customHeight="1" x14ac:dyDescent="0.25">
      <c r="B49" s="139" t="s">
        <v>322</v>
      </c>
      <c r="C49" s="69" t="s">
        <v>593</v>
      </c>
      <c r="D49" s="38"/>
      <c r="E49" s="38"/>
      <c r="F49" s="38"/>
      <c r="G49" s="71">
        <f>SUM(G50:G54)</f>
        <v>10940.094000000001</v>
      </c>
      <c r="H49" s="36"/>
    </row>
    <row r="50" spans="2:8" s="45" customFormat="1" ht="15" customHeight="1" x14ac:dyDescent="0.25">
      <c r="B50" s="140" t="s">
        <v>797</v>
      </c>
      <c r="C50" s="37" t="s">
        <v>306</v>
      </c>
      <c r="D50" s="38">
        <v>66</v>
      </c>
      <c r="E50" s="38" t="s">
        <v>318</v>
      </c>
      <c r="F50" s="38">
        <v>21.801000000000002</v>
      </c>
      <c r="G50" s="39">
        <f>F50*D50</f>
        <v>1438.8660000000002</v>
      </c>
      <c r="H50" s="36"/>
    </row>
    <row r="51" spans="2:8" s="45" customFormat="1" ht="15" customHeight="1" x14ac:dyDescent="0.25">
      <c r="B51" s="140" t="s">
        <v>798</v>
      </c>
      <c r="C51" s="37" t="s">
        <v>307</v>
      </c>
      <c r="D51" s="38">
        <v>66</v>
      </c>
      <c r="E51" s="38" t="s">
        <v>318</v>
      </c>
      <c r="F51" s="38">
        <v>43.602000000000004</v>
      </c>
      <c r="G51" s="39">
        <f>F51*D51</f>
        <v>2877.7320000000004</v>
      </c>
      <c r="H51" s="36"/>
    </row>
    <row r="52" spans="2:8" s="45" customFormat="1" ht="15" customHeight="1" x14ac:dyDescent="0.25">
      <c r="B52" s="140" t="s">
        <v>799</v>
      </c>
      <c r="C52" s="37" t="s">
        <v>308</v>
      </c>
      <c r="D52" s="38">
        <v>66</v>
      </c>
      <c r="E52" s="38" t="s">
        <v>318</v>
      </c>
      <c r="F52" s="38">
        <v>30.1</v>
      </c>
      <c r="G52" s="39">
        <f>F52*D52</f>
        <v>1986.6000000000001</v>
      </c>
      <c r="H52" s="36"/>
    </row>
    <row r="53" spans="2:8" s="45" customFormat="1" ht="15" customHeight="1" x14ac:dyDescent="0.25">
      <c r="B53" s="140" t="s">
        <v>800</v>
      </c>
      <c r="C53" s="37" t="s">
        <v>309</v>
      </c>
      <c r="D53" s="38">
        <v>66</v>
      </c>
      <c r="E53" s="38" t="s">
        <v>318</v>
      </c>
      <c r="F53" s="38">
        <v>58.135999999999996</v>
      </c>
      <c r="G53" s="39">
        <f>F53*D53</f>
        <v>3836.9759999999997</v>
      </c>
      <c r="H53" s="36"/>
    </row>
    <row r="54" spans="2:8" s="45" customFormat="1" ht="15" customHeight="1" x14ac:dyDescent="0.25">
      <c r="B54" s="140" t="s">
        <v>801</v>
      </c>
      <c r="C54" s="37" t="s">
        <v>310</v>
      </c>
      <c r="D54" s="38">
        <v>66</v>
      </c>
      <c r="E54" s="38" t="s">
        <v>318</v>
      </c>
      <c r="F54" s="38">
        <v>12.12</v>
      </c>
      <c r="G54" s="39">
        <f>F54*D54</f>
        <v>799.92</v>
      </c>
      <c r="H54" s="36"/>
    </row>
    <row r="55" spans="2:8" s="45" customFormat="1" ht="15" customHeight="1" x14ac:dyDescent="0.25">
      <c r="B55" s="140"/>
      <c r="C55" s="37"/>
      <c r="D55" s="38"/>
      <c r="E55" s="38"/>
      <c r="F55" s="38"/>
      <c r="G55" s="39"/>
      <c r="H55" s="36"/>
    </row>
    <row r="56" spans="2:8" s="45" customFormat="1" ht="15" customHeight="1" x14ac:dyDescent="0.25">
      <c r="B56" s="139" t="s">
        <v>323</v>
      </c>
      <c r="C56" s="69" t="s">
        <v>311</v>
      </c>
      <c r="D56" s="38"/>
      <c r="E56" s="38"/>
      <c r="F56" s="38"/>
      <c r="G56" s="71">
        <f>SUM(G57:G64)</f>
        <v>21930.742000000002</v>
      </c>
      <c r="H56" s="36"/>
    </row>
    <row r="57" spans="2:8" s="45" customFormat="1" ht="15" customHeight="1" x14ac:dyDescent="0.25">
      <c r="B57" s="140" t="s">
        <v>802</v>
      </c>
      <c r="C57" s="37" t="s">
        <v>312</v>
      </c>
      <c r="D57" s="38">
        <v>66</v>
      </c>
      <c r="E57" s="38" t="s">
        <v>318</v>
      </c>
      <c r="F57" s="38">
        <v>32</v>
      </c>
      <c r="G57" s="39">
        <f t="shared" ref="G57:G64" si="3">F57*D57</f>
        <v>2112</v>
      </c>
      <c r="H57" s="36"/>
    </row>
    <row r="58" spans="2:8" s="45" customFormat="1" ht="15" customHeight="1" x14ac:dyDescent="0.25">
      <c r="B58" s="140" t="s">
        <v>803</v>
      </c>
      <c r="C58" s="37" t="s">
        <v>313</v>
      </c>
      <c r="D58" s="38">
        <v>66</v>
      </c>
      <c r="E58" s="38" t="s">
        <v>318</v>
      </c>
      <c r="F58" s="38">
        <v>29.067999999999998</v>
      </c>
      <c r="G58" s="39">
        <f t="shared" si="3"/>
        <v>1918.4879999999998</v>
      </c>
      <c r="H58" s="36"/>
    </row>
    <row r="59" spans="2:8" s="45" customFormat="1" ht="15" customHeight="1" x14ac:dyDescent="0.25">
      <c r="B59" s="140" t="s">
        <v>804</v>
      </c>
      <c r="C59" s="37" t="s">
        <v>315</v>
      </c>
      <c r="D59" s="38">
        <v>66</v>
      </c>
      <c r="E59" s="38" t="s">
        <v>318</v>
      </c>
      <c r="F59" s="38">
        <v>50.869</v>
      </c>
      <c r="G59" s="39">
        <f t="shared" si="3"/>
        <v>3357.3539999999998</v>
      </c>
      <c r="H59" s="36"/>
    </row>
    <row r="60" spans="2:8" s="45" customFormat="1" ht="15" customHeight="1" x14ac:dyDescent="0.25">
      <c r="B60" s="140" t="s">
        <v>805</v>
      </c>
      <c r="C60" s="37" t="s">
        <v>316</v>
      </c>
      <c r="D60" s="38">
        <f>D130</f>
        <v>40</v>
      </c>
      <c r="E60" s="38" t="s">
        <v>318</v>
      </c>
      <c r="F60" s="38">
        <v>29.067999999999998</v>
      </c>
      <c r="G60" s="39">
        <f t="shared" si="3"/>
        <v>1162.7199999999998</v>
      </c>
      <c r="H60" s="36"/>
    </row>
    <row r="61" spans="2:8" s="45" customFormat="1" ht="15" customHeight="1" x14ac:dyDescent="0.25">
      <c r="B61" s="140" t="s">
        <v>806</v>
      </c>
      <c r="C61" s="37" t="s">
        <v>317</v>
      </c>
      <c r="D61" s="38">
        <v>66</v>
      </c>
      <c r="E61" s="38" t="s">
        <v>318</v>
      </c>
      <c r="F61" s="38">
        <v>72.67</v>
      </c>
      <c r="G61" s="39">
        <f t="shared" si="3"/>
        <v>4796.22</v>
      </c>
      <c r="H61" s="36"/>
    </row>
    <row r="62" spans="2:8" s="45" customFormat="1" ht="15" customHeight="1" x14ac:dyDescent="0.25">
      <c r="B62" s="140" t="s">
        <v>807</v>
      </c>
      <c r="C62" s="37" t="s">
        <v>450</v>
      </c>
      <c r="D62" s="38">
        <v>66</v>
      </c>
      <c r="E62" s="38" t="s">
        <v>318</v>
      </c>
      <c r="F62" s="38">
        <v>51.69</v>
      </c>
      <c r="G62" s="39">
        <f t="shared" si="3"/>
        <v>3411.54</v>
      </c>
      <c r="H62" s="36"/>
    </row>
    <row r="63" spans="2:8" s="45" customFormat="1" ht="15" customHeight="1" x14ac:dyDescent="0.25">
      <c r="B63" s="140" t="s">
        <v>808</v>
      </c>
      <c r="C63" s="37" t="s">
        <v>451</v>
      </c>
      <c r="D63" s="38">
        <v>66</v>
      </c>
      <c r="E63" s="38" t="s">
        <v>318</v>
      </c>
      <c r="F63" s="38">
        <v>49.98</v>
      </c>
      <c r="G63" s="39">
        <f t="shared" si="3"/>
        <v>3298.68</v>
      </c>
      <c r="H63" s="36"/>
    </row>
    <row r="64" spans="2:8" s="45" customFormat="1" ht="15" customHeight="1" x14ac:dyDescent="0.25">
      <c r="B64" s="140" t="s">
        <v>809</v>
      </c>
      <c r="C64" s="37" t="s">
        <v>549</v>
      </c>
      <c r="D64" s="38">
        <v>66</v>
      </c>
      <c r="E64" s="38" t="s">
        <v>318</v>
      </c>
      <c r="F64" s="38">
        <v>28.39</v>
      </c>
      <c r="G64" s="39">
        <f t="shared" si="3"/>
        <v>1873.74</v>
      </c>
      <c r="H64" s="36"/>
    </row>
    <row r="65" spans="2:8" ht="15" customHeight="1" x14ac:dyDescent="0.25">
      <c r="B65" s="142"/>
      <c r="C65" s="47"/>
      <c r="D65" s="48"/>
      <c r="E65" s="48"/>
      <c r="F65" s="48"/>
      <c r="G65" s="49"/>
      <c r="H65" s="36"/>
    </row>
    <row r="66" spans="2:8" s="3" customFormat="1" ht="15" customHeight="1" x14ac:dyDescent="0.25">
      <c r="B66" s="141"/>
      <c r="C66" s="26" t="s">
        <v>20</v>
      </c>
      <c r="D66" s="41"/>
      <c r="E66" s="41"/>
      <c r="F66" s="41"/>
      <c r="G66" s="42">
        <f>+G24+G35+G41+G49+G56</f>
        <v>92359.042000000001</v>
      </c>
      <c r="H66" s="43"/>
    </row>
    <row r="67" spans="2:8" s="3" customFormat="1" ht="15" customHeight="1" x14ac:dyDescent="0.25">
      <c r="B67" s="170" t="s">
        <v>324</v>
      </c>
      <c r="C67" s="169" t="s">
        <v>594</v>
      </c>
      <c r="D67" s="172" t="s">
        <v>1</v>
      </c>
      <c r="E67" s="172" t="s">
        <v>9</v>
      </c>
      <c r="F67" s="172" t="s">
        <v>26</v>
      </c>
      <c r="G67" s="177" t="s">
        <v>18</v>
      </c>
      <c r="H67" s="174" t="s">
        <v>442</v>
      </c>
    </row>
    <row r="68" spans="2:8" s="3" customFormat="1" ht="15" customHeight="1" x14ac:dyDescent="0.25">
      <c r="B68" s="139" t="s">
        <v>325</v>
      </c>
      <c r="C68" s="69" t="s">
        <v>735</v>
      </c>
      <c r="D68" s="70"/>
      <c r="E68" s="70"/>
      <c r="F68" s="70"/>
      <c r="G68" s="71">
        <f>SUM(G69:G72)</f>
        <v>17760.548000000003</v>
      </c>
      <c r="H68" s="36"/>
    </row>
    <row r="69" spans="2:8" s="3" customFormat="1" ht="15" customHeight="1" x14ac:dyDescent="0.25">
      <c r="B69" s="140" t="s">
        <v>810</v>
      </c>
      <c r="C69" s="37" t="s">
        <v>327</v>
      </c>
      <c r="D69" s="38">
        <v>1</v>
      </c>
      <c r="E69" s="38" t="s">
        <v>278</v>
      </c>
      <c r="F69" s="38">
        <v>2398.11</v>
      </c>
      <c r="G69" s="39">
        <f>F69*D69</f>
        <v>2398.11</v>
      </c>
      <c r="H69" s="51" t="s">
        <v>642</v>
      </c>
    </row>
    <row r="70" spans="2:8" s="3" customFormat="1" ht="15" customHeight="1" x14ac:dyDescent="0.25">
      <c r="B70" s="140" t="s">
        <v>811</v>
      </c>
      <c r="C70" s="40" t="s">
        <v>641</v>
      </c>
      <c r="D70" s="38">
        <v>1</v>
      </c>
      <c r="E70" s="38" t="s">
        <v>278</v>
      </c>
      <c r="F70" s="38">
        <v>3124.81</v>
      </c>
      <c r="G70" s="39">
        <f>F70*D70</f>
        <v>3124.81</v>
      </c>
      <c r="H70" s="51" t="s">
        <v>643</v>
      </c>
    </row>
    <row r="71" spans="2:8" s="3" customFormat="1" ht="15" customHeight="1" x14ac:dyDescent="0.25">
      <c r="B71" s="140" t="s">
        <v>812</v>
      </c>
      <c r="C71" s="37" t="s">
        <v>326</v>
      </c>
      <c r="D71" s="38">
        <v>1</v>
      </c>
      <c r="E71" s="38" t="s">
        <v>278</v>
      </c>
      <c r="F71" s="38">
        <v>726.7</v>
      </c>
      <c r="G71" s="39">
        <f>F71*D71</f>
        <v>726.7</v>
      </c>
      <c r="H71" s="51"/>
    </row>
    <row r="72" spans="2:8" s="3" customFormat="1" ht="15" customHeight="1" x14ac:dyDescent="0.25">
      <c r="B72" s="140" t="s">
        <v>813</v>
      </c>
      <c r="C72" s="40" t="s">
        <v>328</v>
      </c>
      <c r="D72" s="38">
        <v>66</v>
      </c>
      <c r="E72" s="38" t="s">
        <v>318</v>
      </c>
      <c r="F72" s="38">
        <v>174.40800000000002</v>
      </c>
      <c r="G72" s="39">
        <f>F72*D72</f>
        <v>11510.928000000002</v>
      </c>
      <c r="H72" s="51"/>
    </row>
    <row r="73" spans="2:8" s="3" customFormat="1" ht="15" customHeight="1" x14ac:dyDescent="0.25">
      <c r="B73" s="140"/>
      <c r="C73" s="40"/>
      <c r="D73" s="38"/>
      <c r="E73" s="38"/>
      <c r="F73" s="38"/>
      <c r="G73" s="39"/>
      <c r="H73" s="36"/>
    </row>
    <row r="74" spans="2:8" s="3" customFormat="1" ht="15" customHeight="1" x14ac:dyDescent="0.25">
      <c r="B74" s="141"/>
      <c r="C74" s="26" t="s">
        <v>20</v>
      </c>
      <c r="D74" s="41"/>
      <c r="E74" s="41"/>
      <c r="F74" s="41"/>
      <c r="G74" s="42">
        <f>+G68</f>
        <v>17760.548000000003</v>
      </c>
      <c r="H74" s="43"/>
    </row>
    <row r="75" spans="2:8" s="3" customFormat="1" ht="15" customHeight="1" x14ac:dyDescent="0.25">
      <c r="B75" s="170" t="s">
        <v>329</v>
      </c>
      <c r="C75" s="169" t="s">
        <v>330</v>
      </c>
      <c r="D75" s="172" t="s">
        <v>1</v>
      </c>
      <c r="E75" s="172" t="s">
        <v>9</v>
      </c>
      <c r="F75" s="172" t="s">
        <v>26</v>
      </c>
      <c r="G75" s="177" t="s">
        <v>18</v>
      </c>
      <c r="H75" s="174" t="s">
        <v>442</v>
      </c>
    </row>
    <row r="76" spans="2:8" s="3" customFormat="1" ht="15" customHeight="1" x14ac:dyDescent="0.25">
      <c r="B76" s="139" t="s">
        <v>331</v>
      </c>
      <c r="C76" s="69" t="s">
        <v>595</v>
      </c>
      <c r="D76" s="70"/>
      <c r="E76" s="70"/>
      <c r="F76" s="70"/>
      <c r="G76" s="71">
        <f>SUM(G77:G79)</f>
        <v>27033.239999999998</v>
      </c>
      <c r="H76" s="36"/>
    </row>
    <row r="77" spans="2:8" s="3" customFormat="1" ht="15" customHeight="1" x14ac:dyDescent="0.25">
      <c r="B77" s="140" t="s">
        <v>814</v>
      </c>
      <c r="C77" s="37" t="s">
        <v>332</v>
      </c>
      <c r="D77" s="38">
        <v>1</v>
      </c>
      <c r="E77" s="38" t="s">
        <v>278</v>
      </c>
      <c r="F77" s="38">
        <v>10900.5</v>
      </c>
      <c r="G77" s="39">
        <f>F77*D77</f>
        <v>10900.5</v>
      </c>
      <c r="H77" s="36"/>
    </row>
    <row r="78" spans="2:8" s="3" customFormat="1" ht="15" customHeight="1" x14ac:dyDescent="0.25">
      <c r="B78" s="140" t="s">
        <v>815</v>
      </c>
      <c r="C78" s="40" t="s">
        <v>333</v>
      </c>
      <c r="D78" s="38">
        <v>1</v>
      </c>
      <c r="E78" s="38" t="s">
        <v>278</v>
      </c>
      <c r="F78" s="38">
        <v>1744.08</v>
      </c>
      <c r="G78" s="39">
        <f>F78*D78</f>
        <v>1744.08</v>
      </c>
      <c r="H78" s="51" t="s">
        <v>644</v>
      </c>
    </row>
    <row r="79" spans="2:8" s="3" customFormat="1" ht="15" customHeight="1" x14ac:dyDescent="0.25">
      <c r="B79" s="140" t="s">
        <v>816</v>
      </c>
      <c r="C79" s="37" t="s">
        <v>736</v>
      </c>
      <c r="D79" s="38">
        <v>66</v>
      </c>
      <c r="E79" s="38" t="s">
        <v>318</v>
      </c>
      <c r="F79" s="38">
        <v>218.01</v>
      </c>
      <c r="G79" s="39">
        <f>F79*D79</f>
        <v>14388.66</v>
      </c>
      <c r="H79" s="51" t="s">
        <v>645</v>
      </c>
    </row>
    <row r="80" spans="2:8" s="3" customFormat="1" ht="15" customHeight="1" x14ac:dyDescent="0.25">
      <c r="B80" s="140"/>
      <c r="C80" s="37"/>
      <c r="D80" s="38"/>
      <c r="E80" s="38"/>
      <c r="F80" s="38"/>
      <c r="G80" s="39"/>
      <c r="H80" s="36"/>
    </row>
    <row r="81" spans="2:8" s="3" customFormat="1" ht="15" customHeight="1" x14ac:dyDescent="0.25">
      <c r="B81" s="139" t="s">
        <v>334</v>
      </c>
      <c r="C81" s="69" t="s">
        <v>596</v>
      </c>
      <c r="D81" s="38"/>
      <c r="E81" s="38"/>
      <c r="F81" s="38"/>
      <c r="G81" s="71">
        <f>SUM(G82:G84)</f>
        <v>37042.752999999997</v>
      </c>
      <c r="H81" s="36"/>
    </row>
    <row r="82" spans="2:8" s="3" customFormat="1" ht="15" customHeight="1" x14ac:dyDescent="0.25">
      <c r="B82" s="140" t="s">
        <v>817</v>
      </c>
      <c r="C82" s="37" t="s">
        <v>335</v>
      </c>
      <c r="D82" s="38">
        <v>345</v>
      </c>
      <c r="E82" s="38" t="s">
        <v>2</v>
      </c>
      <c r="F82" s="38">
        <v>64</v>
      </c>
      <c r="G82" s="39">
        <f>F82*D82</f>
        <v>22080</v>
      </c>
      <c r="H82" s="51" t="s">
        <v>646</v>
      </c>
    </row>
    <row r="83" spans="2:8" s="3" customFormat="1" ht="15" customHeight="1" x14ac:dyDescent="0.25">
      <c r="B83" s="140" t="s">
        <v>818</v>
      </c>
      <c r="C83" s="37" t="s">
        <v>336</v>
      </c>
      <c r="D83" s="38">
        <v>2</v>
      </c>
      <c r="E83" s="38" t="s">
        <v>282</v>
      </c>
      <c r="F83" s="38">
        <v>2543.4499999999998</v>
      </c>
      <c r="G83" s="39">
        <f>F83*D83</f>
        <v>5086.8999999999996</v>
      </c>
      <c r="H83" s="51" t="s">
        <v>1285</v>
      </c>
    </row>
    <row r="84" spans="2:8" s="3" customFormat="1" ht="15" customHeight="1" x14ac:dyDescent="0.25">
      <c r="B84" s="140" t="s">
        <v>819</v>
      </c>
      <c r="C84" s="37" t="s">
        <v>337</v>
      </c>
      <c r="D84" s="38">
        <v>1</v>
      </c>
      <c r="E84" s="38" t="s">
        <v>278</v>
      </c>
      <c r="F84" s="38">
        <v>9875.8529999999992</v>
      </c>
      <c r="G84" s="39">
        <f>F84*D84</f>
        <v>9875.8529999999992</v>
      </c>
      <c r="H84" s="36"/>
    </row>
    <row r="85" spans="2:8" s="3" customFormat="1" ht="15" customHeight="1" x14ac:dyDescent="0.25">
      <c r="B85" s="140"/>
      <c r="C85" s="40"/>
      <c r="D85" s="38"/>
      <c r="E85" s="38"/>
      <c r="F85" s="38"/>
      <c r="G85" s="39"/>
      <c r="H85" s="36"/>
    </row>
    <row r="86" spans="2:8" s="3" customFormat="1" ht="15" customHeight="1" x14ac:dyDescent="0.25">
      <c r="B86" s="141"/>
      <c r="C86" s="26" t="s">
        <v>20</v>
      </c>
      <c r="D86" s="41"/>
      <c r="E86" s="41"/>
      <c r="F86" s="41"/>
      <c r="G86" s="42">
        <f>+G76+G81</f>
        <v>64075.992999999995</v>
      </c>
      <c r="H86" s="43"/>
    </row>
    <row r="87" spans="2:8" s="3" customFormat="1" ht="15" customHeight="1" x14ac:dyDescent="0.25">
      <c r="B87" s="170" t="s">
        <v>338</v>
      </c>
      <c r="C87" s="169" t="s">
        <v>597</v>
      </c>
      <c r="D87" s="172" t="s">
        <v>1</v>
      </c>
      <c r="E87" s="172" t="s">
        <v>9</v>
      </c>
      <c r="F87" s="172" t="s">
        <v>26</v>
      </c>
      <c r="G87" s="177" t="s">
        <v>18</v>
      </c>
      <c r="H87" s="174" t="s">
        <v>442</v>
      </c>
    </row>
    <row r="88" spans="2:8" s="3" customFormat="1" ht="15" customHeight="1" x14ac:dyDescent="0.25">
      <c r="B88" s="139" t="s">
        <v>339</v>
      </c>
      <c r="C88" s="69" t="s">
        <v>560</v>
      </c>
      <c r="D88" s="70"/>
      <c r="E88" s="70"/>
      <c r="F88" s="70"/>
      <c r="G88" s="71">
        <f>SUM(G89:G94)</f>
        <v>6182.8069999999998</v>
      </c>
      <c r="H88" s="36"/>
    </row>
    <row r="89" spans="2:8" s="3" customFormat="1" ht="15" customHeight="1" x14ac:dyDescent="0.25">
      <c r="B89" s="140" t="s">
        <v>820</v>
      </c>
      <c r="C89" s="37" t="s">
        <v>340</v>
      </c>
      <c r="D89" s="38">
        <v>1</v>
      </c>
      <c r="E89" s="38" t="s">
        <v>278</v>
      </c>
      <c r="F89" s="38">
        <v>290.68</v>
      </c>
      <c r="G89" s="39">
        <f t="shared" ref="G89:G94" si="4">F89*D89</f>
        <v>290.68</v>
      </c>
      <c r="H89" s="36"/>
    </row>
    <row r="90" spans="2:8" s="3" customFormat="1" ht="15" customHeight="1" x14ac:dyDescent="0.25">
      <c r="B90" s="140" t="s">
        <v>821</v>
      </c>
      <c r="C90" s="37" t="s">
        <v>341</v>
      </c>
      <c r="D90" s="38">
        <v>1</v>
      </c>
      <c r="E90" s="38" t="s">
        <v>282</v>
      </c>
      <c r="F90" s="38">
        <v>1851.36</v>
      </c>
      <c r="G90" s="39">
        <f t="shared" si="4"/>
        <v>1851.36</v>
      </c>
      <c r="H90" s="36"/>
    </row>
    <row r="91" spans="2:8" s="3" customFormat="1" ht="15" customHeight="1" x14ac:dyDescent="0.25">
      <c r="B91" s="140" t="s">
        <v>822</v>
      </c>
      <c r="C91" s="37" t="s">
        <v>314</v>
      </c>
      <c r="D91" s="38">
        <v>1</v>
      </c>
      <c r="E91" s="38" t="s">
        <v>282</v>
      </c>
      <c r="F91" s="38">
        <v>726.7</v>
      </c>
      <c r="G91" s="39">
        <f t="shared" si="4"/>
        <v>726.7</v>
      </c>
      <c r="H91" s="36"/>
    </row>
    <row r="92" spans="2:8" s="3" customFormat="1" ht="15" customHeight="1" x14ac:dyDescent="0.25">
      <c r="B92" s="140" t="s">
        <v>823</v>
      </c>
      <c r="C92" s="37" t="s">
        <v>342</v>
      </c>
      <c r="D92" s="38">
        <v>1</v>
      </c>
      <c r="E92" s="38" t="s">
        <v>278</v>
      </c>
      <c r="F92" s="38">
        <v>836.02</v>
      </c>
      <c r="G92" s="39">
        <f t="shared" si="4"/>
        <v>836.02</v>
      </c>
      <c r="H92" s="36"/>
    </row>
    <row r="93" spans="2:8" s="3" customFormat="1" ht="15" customHeight="1" x14ac:dyDescent="0.25">
      <c r="B93" s="140" t="s">
        <v>824</v>
      </c>
      <c r="C93" s="37" t="s">
        <v>343</v>
      </c>
      <c r="D93" s="38">
        <v>20</v>
      </c>
      <c r="E93" s="38" t="s">
        <v>282</v>
      </c>
      <c r="F93" s="38">
        <v>87.567350000000005</v>
      </c>
      <c r="G93" s="39">
        <f t="shared" si="4"/>
        <v>1751.3470000000002</v>
      </c>
      <c r="H93" s="36"/>
    </row>
    <row r="94" spans="2:8" s="3" customFormat="1" ht="15" customHeight="1" x14ac:dyDescent="0.25">
      <c r="B94" s="140" t="s">
        <v>825</v>
      </c>
      <c r="C94" s="37" t="s">
        <v>344</v>
      </c>
      <c r="D94" s="38">
        <v>1</v>
      </c>
      <c r="E94" s="38" t="s">
        <v>278</v>
      </c>
      <c r="F94" s="38">
        <v>726.7</v>
      </c>
      <c r="G94" s="39">
        <f t="shared" si="4"/>
        <v>726.7</v>
      </c>
      <c r="H94" s="36"/>
    </row>
    <row r="95" spans="2:8" s="3" customFormat="1" ht="15" customHeight="1" x14ac:dyDescent="0.25">
      <c r="B95" s="140"/>
      <c r="C95" s="40"/>
      <c r="D95" s="38"/>
      <c r="E95" s="38"/>
      <c r="F95" s="38"/>
      <c r="G95" s="39"/>
      <c r="H95" s="36"/>
    </row>
    <row r="96" spans="2:8" s="3" customFormat="1" ht="15" customHeight="1" x14ac:dyDescent="0.25">
      <c r="B96" s="139" t="s">
        <v>345</v>
      </c>
      <c r="C96" s="69" t="s">
        <v>598</v>
      </c>
      <c r="D96" s="38"/>
      <c r="E96" s="38"/>
      <c r="F96" s="38"/>
      <c r="G96" s="71">
        <f>SUM(G97:G102)</f>
        <v>21074.3</v>
      </c>
      <c r="H96" s="36"/>
    </row>
    <row r="97" spans="2:8" s="3" customFormat="1" ht="15" customHeight="1" x14ac:dyDescent="0.25">
      <c r="B97" s="140" t="s">
        <v>826</v>
      </c>
      <c r="C97" s="37" t="s">
        <v>346</v>
      </c>
      <c r="D97" s="38">
        <v>1</v>
      </c>
      <c r="E97" s="38" t="s">
        <v>278</v>
      </c>
      <c r="F97" s="38">
        <v>3633.5</v>
      </c>
      <c r="G97" s="39">
        <f t="shared" ref="G97:G102" si="5">F97*D97</f>
        <v>3633.5</v>
      </c>
      <c r="H97" s="36"/>
    </row>
    <row r="98" spans="2:8" s="3" customFormat="1" ht="15" customHeight="1" x14ac:dyDescent="0.25">
      <c r="B98" s="140" t="s">
        <v>827</v>
      </c>
      <c r="C98" s="37" t="s">
        <v>347</v>
      </c>
      <c r="D98" s="38">
        <v>2</v>
      </c>
      <c r="E98" s="38" t="s">
        <v>278</v>
      </c>
      <c r="F98" s="38">
        <v>872.04</v>
      </c>
      <c r="G98" s="39">
        <f t="shared" si="5"/>
        <v>1744.08</v>
      </c>
      <c r="H98" s="36"/>
    </row>
    <row r="99" spans="2:8" s="3" customFormat="1" ht="15" customHeight="1" x14ac:dyDescent="0.25">
      <c r="B99" s="140" t="s">
        <v>828</v>
      </c>
      <c r="C99" s="37" t="s">
        <v>348</v>
      </c>
      <c r="D99" s="38">
        <v>1</v>
      </c>
      <c r="E99" s="38" t="s">
        <v>278</v>
      </c>
      <c r="F99" s="38">
        <v>3633.5</v>
      </c>
      <c r="G99" s="39">
        <f t="shared" si="5"/>
        <v>3633.5</v>
      </c>
      <c r="H99" s="36"/>
    </row>
    <row r="100" spans="2:8" s="3" customFormat="1" ht="15" customHeight="1" x14ac:dyDescent="0.25">
      <c r="B100" s="140" t="s">
        <v>829</v>
      </c>
      <c r="C100" s="37" t="s">
        <v>349</v>
      </c>
      <c r="D100" s="38">
        <v>1</v>
      </c>
      <c r="E100" s="38" t="s">
        <v>278</v>
      </c>
      <c r="F100" s="38">
        <v>2470.7799999999997</v>
      </c>
      <c r="G100" s="39">
        <f t="shared" si="5"/>
        <v>2470.7799999999997</v>
      </c>
      <c r="H100" s="36"/>
    </row>
    <row r="101" spans="2:8" s="3" customFormat="1" ht="15" customHeight="1" x14ac:dyDescent="0.25">
      <c r="B101" s="140" t="s">
        <v>830</v>
      </c>
      <c r="C101" s="37" t="s">
        <v>350</v>
      </c>
      <c r="D101" s="38">
        <v>1</v>
      </c>
      <c r="E101" s="38" t="s">
        <v>278</v>
      </c>
      <c r="F101" s="38">
        <v>3052.1400000000003</v>
      </c>
      <c r="G101" s="39">
        <f t="shared" si="5"/>
        <v>3052.1400000000003</v>
      </c>
      <c r="H101" s="36"/>
    </row>
    <row r="102" spans="2:8" s="3" customFormat="1" ht="15" customHeight="1" x14ac:dyDescent="0.25">
      <c r="B102" s="140" t="s">
        <v>831</v>
      </c>
      <c r="C102" s="37" t="s">
        <v>351</v>
      </c>
      <c r="D102" s="38">
        <v>18</v>
      </c>
      <c r="E102" s="38" t="s">
        <v>282</v>
      </c>
      <c r="F102" s="38">
        <v>363.35</v>
      </c>
      <c r="G102" s="39">
        <f t="shared" si="5"/>
        <v>6540.3</v>
      </c>
      <c r="H102" s="51" t="s">
        <v>1286</v>
      </c>
    </row>
    <row r="103" spans="2:8" s="3" customFormat="1" ht="15" customHeight="1" x14ac:dyDescent="0.25">
      <c r="B103" s="140"/>
      <c r="C103" s="37"/>
      <c r="D103" s="38"/>
      <c r="E103" s="38"/>
      <c r="F103" s="38"/>
      <c r="G103" s="39"/>
      <c r="H103" s="36"/>
    </row>
    <row r="104" spans="2:8" s="3" customFormat="1" ht="15" customHeight="1" x14ac:dyDescent="0.25">
      <c r="B104" s="139" t="s">
        <v>352</v>
      </c>
      <c r="C104" s="69" t="s">
        <v>599</v>
      </c>
      <c r="D104" s="38"/>
      <c r="E104" s="38"/>
      <c r="F104" s="38"/>
      <c r="G104" s="71">
        <f>SUM(G105:G109)</f>
        <v>11627.2</v>
      </c>
      <c r="H104" s="36"/>
    </row>
    <row r="105" spans="2:8" s="3" customFormat="1" ht="15" customHeight="1" x14ac:dyDescent="0.25">
      <c r="B105" s="140" t="s">
        <v>832</v>
      </c>
      <c r="C105" s="37" t="s">
        <v>353</v>
      </c>
      <c r="D105" s="38">
        <v>66</v>
      </c>
      <c r="E105" s="38" t="s">
        <v>318</v>
      </c>
      <c r="F105" s="38">
        <v>0</v>
      </c>
      <c r="G105" s="39">
        <f>F105*D105</f>
        <v>0</v>
      </c>
      <c r="H105" s="36"/>
    </row>
    <row r="106" spans="2:8" s="3" customFormat="1" ht="15" customHeight="1" x14ac:dyDescent="0.25">
      <c r="B106" s="140" t="s">
        <v>833</v>
      </c>
      <c r="C106" s="37" t="s">
        <v>354</v>
      </c>
      <c r="D106" s="38"/>
      <c r="E106" s="38" t="s">
        <v>278</v>
      </c>
      <c r="F106" s="38">
        <v>0</v>
      </c>
      <c r="G106" s="39">
        <f>F106*D106</f>
        <v>0</v>
      </c>
      <c r="H106" s="36"/>
    </row>
    <row r="107" spans="2:8" s="3" customFormat="1" ht="15" customHeight="1" x14ac:dyDescent="0.25">
      <c r="B107" s="140" t="s">
        <v>834</v>
      </c>
      <c r="C107" s="37" t="s">
        <v>355</v>
      </c>
      <c r="D107" s="38"/>
      <c r="E107" s="38" t="s">
        <v>278</v>
      </c>
      <c r="F107" s="38">
        <v>0</v>
      </c>
      <c r="G107" s="39">
        <f>F107*D107</f>
        <v>0</v>
      </c>
      <c r="H107" s="36"/>
    </row>
    <row r="108" spans="2:8" s="3" customFormat="1" ht="15" customHeight="1" x14ac:dyDescent="0.25">
      <c r="B108" s="140" t="s">
        <v>835</v>
      </c>
      <c r="C108" s="37" t="s">
        <v>737</v>
      </c>
      <c r="D108" s="38">
        <v>1</v>
      </c>
      <c r="E108" s="38" t="s">
        <v>282</v>
      </c>
      <c r="F108" s="38">
        <v>5086.8999999999996</v>
      </c>
      <c r="G108" s="39">
        <f>F108*D108</f>
        <v>5086.8999999999996</v>
      </c>
      <c r="H108" s="36"/>
    </row>
    <row r="109" spans="2:8" s="3" customFormat="1" ht="15" customHeight="1" x14ac:dyDescent="0.25">
      <c r="B109" s="140" t="s">
        <v>836</v>
      </c>
      <c r="C109" s="37" t="s">
        <v>463</v>
      </c>
      <c r="D109" s="38">
        <v>18</v>
      </c>
      <c r="E109" s="38" t="s">
        <v>282</v>
      </c>
      <c r="F109" s="38">
        <v>363.35</v>
      </c>
      <c r="G109" s="39">
        <f>F109*D109</f>
        <v>6540.3</v>
      </c>
      <c r="H109" s="36"/>
    </row>
    <row r="110" spans="2:8" s="3" customFormat="1" ht="15" customHeight="1" x14ac:dyDescent="0.25">
      <c r="B110" s="140"/>
      <c r="C110" s="37"/>
      <c r="D110" s="38"/>
      <c r="E110" s="38"/>
      <c r="F110" s="38"/>
      <c r="G110" s="39"/>
      <c r="H110" s="36"/>
    </row>
    <row r="111" spans="2:8" s="3" customFormat="1" ht="15" customHeight="1" x14ac:dyDescent="0.25">
      <c r="B111" s="139" t="s">
        <v>551</v>
      </c>
      <c r="C111" s="69" t="s">
        <v>600</v>
      </c>
      <c r="D111" s="38"/>
      <c r="E111" s="38"/>
      <c r="F111" s="38"/>
      <c r="G111" s="71">
        <f>SUM(G112)</f>
        <v>23989.820399999997</v>
      </c>
      <c r="H111" s="36"/>
    </row>
    <row r="112" spans="2:8" s="3" customFormat="1" ht="15" customHeight="1" x14ac:dyDescent="0.25">
      <c r="B112" s="140" t="s">
        <v>837</v>
      </c>
      <c r="C112" s="37" t="s">
        <v>552</v>
      </c>
      <c r="D112" s="38">
        <v>6</v>
      </c>
      <c r="E112" s="38" t="s">
        <v>318</v>
      </c>
      <c r="F112" s="38">
        <v>3998.3033999999998</v>
      </c>
      <c r="G112" s="39">
        <f>F112*D112</f>
        <v>23989.820399999997</v>
      </c>
      <c r="H112" s="36"/>
    </row>
    <row r="113" spans="2:8" s="3" customFormat="1" ht="15" customHeight="1" x14ac:dyDescent="0.25">
      <c r="B113" s="140"/>
      <c r="C113" s="37"/>
      <c r="D113" s="38"/>
      <c r="E113" s="38"/>
      <c r="F113" s="38"/>
      <c r="G113" s="39"/>
      <c r="H113" s="36"/>
    </row>
    <row r="114" spans="2:8" s="3" customFormat="1" ht="15" customHeight="1" x14ac:dyDescent="0.25">
      <c r="B114" s="141"/>
      <c r="C114" s="26" t="s">
        <v>20</v>
      </c>
      <c r="D114" s="41"/>
      <c r="E114" s="41"/>
      <c r="F114" s="41"/>
      <c r="G114" s="42">
        <f>+G88+G96+G104+G111</f>
        <v>62874.127399999998</v>
      </c>
      <c r="H114" s="43"/>
    </row>
    <row r="115" spans="2:8" s="3" customFormat="1" ht="15" customHeight="1" x14ac:dyDescent="0.25">
      <c r="B115" s="170" t="s">
        <v>358</v>
      </c>
      <c r="C115" s="169" t="s">
        <v>601</v>
      </c>
      <c r="D115" s="172" t="s">
        <v>1</v>
      </c>
      <c r="E115" s="172" t="s">
        <v>9</v>
      </c>
      <c r="F115" s="172" t="s">
        <v>26</v>
      </c>
      <c r="G115" s="177" t="s">
        <v>18</v>
      </c>
      <c r="H115" s="174" t="s">
        <v>442</v>
      </c>
    </row>
    <row r="116" spans="2:8" s="3" customFormat="1" ht="15" customHeight="1" x14ac:dyDescent="0.25">
      <c r="B116" s="139" t="s">
        <v>359</v>
      </c>
      <c r="C116" s="69" t="s">
        <v>602</v>
      </c>
      <c r="D116" s="70"/>
      <c r="E116" s="70"/>
      <c r="F116" s="70"/>
      <c r="G116" s="71">
        <f>SUM(G117:G120)</f>
        <v>6566.49</v>
      </c>
      <c r="H116" s="36"/>
    </row>
    <row r="117" spans="2:8" s="3" customFormat="1" ht="15" customHeight="1" x14ac:dyDescent="0.25">
      <c r="B117" s="140" t="s">
        <v>838</v>
      </c>
      <c r="C117" s="37" t="s">
        <v>360</v>
      </c>
      <c r="D117" s="38">
        <v>1</v>
      </c>
      <c r="E117" s="38" t="s">
        <v>278</v>
      </c>
      <c r="F117" s="38">
        <v>5232.24</v>
      </c>
      <c r="G117" s="39">
        <f>F117*D117</f>
        <v>5232.24</v>
      </c>
      <c r="H117" s="36"/>
    </row>
    <row r="118" spans="2:8" s="3" customFormat="1" ht="15" customHeight="1" x14ac:dyDescent="0.25">
      <c r="B118" s="140" t="s">
        <v>839</v>
      </c>
      <c r="C118" s="37" t="s">
        <v>361</v>
      </c>
      <c r="D118" s="38">
        <v>0</v>
      </c>
      <c r="E118" s="38" t="s">
        <v>278</v>
      </c>
      <c r="F118" s="38">
        <v>0</v>
      </c>
      <c r="G118" s="39">
        <f>F118*D118</f>
        <v>0</v>
      </c>
      <c r="H118" s="36"/>
    </row>
    <row r="119" spans="2:8" s="3" customFormat="1" ht="15" customHeight="1" x14ac:dyDescent="0.25">
      <c r="B119" s="140" t="s">
        <v>840</v>
      </c>
      <c r="C119" s="37" t="s">
        <v>362</v>
      </c>
      <c r="D119" s="38">
        <v>1</v>
      </c>
      <c r="E119" s="38" t="s">
        <v>278</v>
      </c>
      <c r="F119" s="38">
        <v>680.22</v>
      </c>
      <c r="G119" s="39">
        <f>F119*D119</f>
        <v>680.22</v>
      </c>
      <c r="H119" s="36"/>
    </row>
    <row r="120" spans="2:8" s="3" customFormat="1" ht="15" customHeight="1" x14ac:dyDescent="0.25">
      <c r="B120" s="140" t="s">
        <v>841</v>
      </c>
      <c r="C120" s="37" t="s">
        <v>456</v>
      </c>
      <c r="D120" s="38">
        <v>2</v>
      </c>
      <c r="E120" s="38" t="s">
        <v>282</v>
      </c>
      <c r="F120" s="38">
        <v>327.01499999999999</v>
      </c>
      <c r="G120" s="39">
        <f>F120*D120</f>
        <v>654.03</v>
      </c>
      <c r="H120" s="36"/>
    </row>
    <row r="121" spans="2:8" s="3" customFormat="1" ht="15" customHeight="1" x14ac:dyDescent="0.25">
      <c r="B121" s="140"/>
      <c r="C121" s="37"/>
      <c r="D121" s="38"/>
      <c r="E121" s="38"/>
      <c r="F121" s="38"/>
      <c r="G121" s="39"/>
      <c r="H121" s="36"/>
    </row>
    <row r="122" spans="2:8" s="3" customFormat="1" ht="15" customHeight="1" x14ac:dyDescent="0.25">
      <c r="B122" s="139" t="s">
        <v>363</v>
      </c>
      <c r="C122" s="69" t="s">
        <v>28</v>
      </c>
      <c r="D122" s="38"/>
      <c r="E122" s="38"/>
      <c r="F122" s="38"/>
      <c r="G122" s="71">
        <f>SUM(G124:G125)</f>
        <v>16566.7</v>
      </c>
      <c r="H122" s="36"/>
    </row>
    <row r="123" spans="2:8" s="3" customFormat="1" ht="15" customHeight="1" x14ac:dyDescent="0.25">
      <c r="B123" s="140" t="s">
        <v>842</v>
      </c>
      <c r="C123" s="37" t="s">
        <v>364</v>
      </c>
      <c r="D123" s="38">
        <v>1</v>
      </c>
      <c r="E123" s="38" t="s">
        <v>278</v>
      </c>
      <c r="F123" s="38">
        <v>944.71</v>
      </c>
      <c r="G123" s="39">
        <f>F123*D123</f>
        <v>944.71</v>
      </c>
      <c r="H123" s="36"/>
    </row>
    <row r="124" spans="2:8" s="3" customFormat="1" ht="15" customHeight="1" x14ac:dyDescent="0.25">
      <c r="B124" s="140" t="s">
        <v>843</v>
      </c>
      <c r="C124" s="37" t="s">
        <v>365</v>
      </c>
      <c r="D124" s="38">
        <v>1</v>
      </c>
      <c r="E124" s="38" t="s">
        <v>278</v>
      </c>
      <c r="F124" s="38">
        <v>726.7</v>
      </c>
      <c r="G124" s="39">
        <f>F124*D124</f>
        <v>726.7</v>
      </c>
      <c r="H124" s="36"/>
    </row>
    <row r="125" spans="2:8" s="3" customFormat="1" ht="15" customHeight="1" x14ac:dyDescent="0.25">
      <c r="B125" s="140" t="s">
        <v>844</v>
      </c>
      <c r="C125" s="37" t="s">
        <v>366</v>
      </c>
      <c r="D125" s="38">
        <v>66</v>
      </c>
      <c r="E125" s="38" t="s">
        <v>318</v>
      </c>
      <c r="F125" s="38">
        <v>240</v>
      </c>
      <c r="G125" s="39">
        <f>F125*D125</f>
        <v>15840</v>
      </c>
      <c r="H125" s="36"/>
    </row>
    <row r="126" spans="2:8" s="3" customFormat="1" ht="15" customHeight="1" x14ac:dyDescent="0.25">
      <c r="B126" s="140"/>
      <c r="C126" s="40"/>
      <c r="D126" s="38"/>
      <c r="E126" s="38"/>
      <c r="F126" s="38"/>
      <c r="G126" s="39"/>
      <c r="H126" s="36"/>
    </row>
    <row r="127" spans="2:8" s="3" customFormat="1" ht="15" customHeight="1" x14ac:dyDescent="0.25">
      <c r="B127" s="141"/>
      <c r="C127" s="26" t="s">
        <v>20</v>
      </c>
      <c r="D127" s="41"/>
      <c r="E127" s="41"/>
      <c r="F127" s="41"/>
      <c r="G127" s="42">
        <f>+G116+G122</f>
        <v>23133.190000000002</v>
      </c>
      <c r="H127" s="43"/>
    </row>
    <row r="128" spans="2:8" s="3" customFormat="1" ht="15" customHeight="1" x14ac:dyDescent="0.25">
      <c r="B128" s="170" t="s">
        <v>367</v>
      </c>
      <c r="C128" s="169" t="s">
        <v>603</v>
      </c>
      <c r="D128" s="172" t="s">
        <v>1</v>
      </c>
      <c r="E128" s="172" t="s">
        <v>9</v>
      </c>
      <c r="F128" s="172" t="s">
        <v>26</v>
      </c>
      <c r="G128" s="177" t="s">
        <v>18</v>
      </c>
      <c r="H128" s="174" t="s">
        <v>442</v>
      </c>
    </row>
    <row r="129" spans="2:8" s="3" customFormat="1" ht="15" customHeight="1" x14ac:dyDescent="0.25">
      <c r="B129" s="139" t="s">
        <v>368</v>
      </c>
      <c r="C129" s="69" t="s">
        <v>604</v>
      </c>
      <c r="D129" s="70"/>
      <c r="E129" s="70"/>
      <c r="F129" s="70"/>
      <c r="G129" s="71">
        <f>SUM(G130:G132)</f>
        <v>225061.89680000005</v>
      </c>
      <c r="H129" s="36"/>
    </row>
    <row r="130" spans="2:8" s="3" customFormat="1" ht="15" customHeight="1" x14ac:dyDescent="0.25">
      <c r="B130" s="140" t="s">
        <v>845</v>
      </c>
      <c r="C130" s="37" t="s">
        <v>447</v>
      </c>
      <c r="D130" s="38">
        <v>40</v>
      </c>
      <c r="E130" s="38" t="s">
        <v>318</v>
      </c>
      <c r="F130" s="38">
        <v>4154.9799200000007</v>
      </c>
      <c r="G130" s="39">
        <f>F130*D130</f>
        <v>166199.19680000003</v>
      </c>
      <c r="H130" s="36"/>
    </row>
    <row r="131" spans="2:8" s="3" customFormat="1" ht="15" customHeight="1" x14ac:dyDescent="0.25">
      <c r="B131" s="140" t="s">
        <v>846</v>
      </c>
      <c r="C131" s="37" t="s">
        <v>369</v>
      </c>
      <c r="D131" s="38">
        <v>200</v>
      </c>
      <c r="E131" s="38" t="s">
        <v>282</v>
      </c>
      <c r="F131" s="38">
        <v>290.68</v>
      </c>
      <c r="G131" s="39">
        <f>F131*D131</f>
        <v>58136</v>
      </c>
      <c r="H131" s="36"/>
    </row>
    <row r="132" spans="2:8" s="3" customFormat="1" ht="15" customHeight="1" x14ac:dyDescent="0.25">
      <c r="B132" s="140" t="s">
        <v>847</v>
      </c>
      <c r="C132" s="37" t="s">
        <v>370</v>
      </c>
      <c r="D132" s="38">
        <v>1</v>
      </c>
      <c r="E132" s="38" t="s">
        <v>278</v>
      </c>
      <c r="F132" s="38">
        <v>726.7</v>
      </c>
      <c r="G132" s="39">
        <f>F132*D132</f>
        <v>726.7</v>
      </c>
      <c r="H132" s="36"/>
    </row>
    <row r="133" spans="2:8" s="3" customFormat="1" ht="15" customHeight="1" x14ac:dyDescent="0.25">
      <c r="B133" s="140"/>
      <c r="C133" s="37"/>
      <c r="D133" s="38"/>
      <c r="E133" s="38"/>
      <c r="F133" s="38"/>
      <c r="G133" s="39"/>
      <c r="H133" s="36"/>
    </row>
    <row r="134" spans="2:8" s="3" customFormat="1" ht="15" customHeight="1" x14ac:dyDescent="0.25">
      <c r="B134" s="139" t="s">
        <v>371</v>
      </c>
      <c r="C134" s="69" t="s">
        <v>372</v>
      </c>
      <c r="D134" s="38"/>
      <c r="E134" s="38"/>
      <c r="F134" s="38"/>
      <c r="G134" s="71">
        <f>SUM(G135:G140)</f>
        <v>99332.792400000006</v>
      </c>
      <c r="H134" s="36"/>
    </row>
    <row r="135" spans="2:8" s="3" customFormat="1" ht="15" customHeight="1" x14ac:dyDescent="0.25">
      <c r="B135" s="140" t="s">
        <v>848</v>
      </c>
      <c r="C135" s="37" t="s">
        <v>448</v>
      </c>
      <c r="D135" s="38">
        <v>50</v>
      </c>
      <c r="E135" s="38" t="s">
        <v>318</v>
      </c>
      <c r="F135" s="38">
        <v>1102.21</v>
      </c>
      <c r="G135" s="39">
        <f t="shared" ref="G135:G140" si="6">F135*D135</f>
        <v>55110.5</v>
      </c>
      <c r="H135" s="36"/>
    </row>
    <row r="136" spans="2:8" s="3" customFormat="1" ht="15" customHeight="1" x14ac:dyDescent="0.25">
      <c r="B136" s="140" t="s">
        <v>849</v>
      </c>
      <c r="C136" s="37" t="s">
        <v>373</v>
      </c>
      <c r="D136" s="38">
        <v>1</v>
      </c>
      <c r="E136" s="38" t="s">
        <v>282</v>
      </c>
      <c r="F136" s="38">
        <v>3560.83</v>
      </c>
      <c r="G136" s="39">
        <f t="shared" si="6"/>
        <v>3560.83</v>
      </c>
      <c r="H136" s="36"/>
    </row>
    <row r="137" spans="2:8" s="3" customFormat="1" ht="15" customHeight="1" x14ac:dyDescent="0.25">
      <c r="B137" s="140" t="s">
        <v>850</v>
      </c>
      <c r="C137" s="37" t="s">
        <v>374</v>
      </c>
      <c r="D137" s="38">
        <v>1</v>
      </c>
      <c r="E137" s="38" t="s">
        <v>282</v>
      </c>
      <c r="F137" s="38">
        <v>5185.7312000000002</v>
      </c>
      <c r="G137" s="39">
        <f t="shared" si="6"/>
        <v>5185.7312000000002</v>
      </c>
      <c r="H137" s="36"/>
    </row>
    <row r="138" spans="2:8" s="3" customFormat="1" ht="15" customHeight="1" x14ac:dyDescent="0.25">
      <c r="B138" s="140" t="s">
        <v>851</v>
      </c>
      <c r="C138" s="37" t="s">
        <v>375</v>
      </c>
      <c r="D138" s="38">
        <v>1</v>
      </c>
      <c r="E138" s="38" t="s">
        <v>282</v>
      </c>
      <c r="F138" s="38">
        <v>5185.7312000000002</v>
      </c>
      <c r="G138" s="39">
        <f t="shared" si="6"/>
        <v>5185.7312000000002</v>
      </c>
      <c r="H138" s="36"/>
    </row>
    <row r="139" spans="2:8" s="3" customFormat="1" ht="15" customHeight="1" x14ac:dyDescent="0.25">
      <c r="B139" s="140" t="s">
        <v>852</v>
      </c>
      <c r="C139" s="37" t="s">
        <v>376</v>
      </c>
      <c r="D139" s="38">
        <v>25</v>
      </c>
      <c r="E139" s="38" t="s">
        <v>318</v>
      </c>
      <c r="F139" s="38">
        <f>26.78*40</f>
        <v>1071.2</v>
      </c>
      <c r="G139" s="39">
        <f t="shared" si="6"/>
        <v>26780</v>
      </c>
      <c r="H139" s="36"/>
    </row>
    <row r="140" spans="2:8" s="3" customFormat="1" ht="15" customHeight="1" x14ac:dyDescent="0.25">
      <c r="B140" s="140" t="s">
        <v>853</v>
      </c>
      <c r="C140" s="37" t="s">
        <v>377</v>
      </c>
      <c r="D140" s="38">
        <v>12</v>
      </c>
      <c r="E140" s="38" t="s">
        <v>381</v>
      </c>
      <c r="F140" s="38">
        <v>292.5</v>
      </c>
      <c r="G140" s="39">
        <f t="shared" si="6"/>
        <v>3510</v>
      </c>
      <c r="H140" s="36"/>
    </row>
    <row r="141" spans="2:8" s="3" customFormat="1" ht="15" customHeight="1" x14ac:dyDescent="0.25">
      <c r="B141" s="140"/>
      <c r="C141" s="37"/>
      <c r="D141" s="38"/>
      <c r="E141" s="38"/>
      <c r="F141" s="38"/>
      <c r="G141" s="39"/>
      <c r="H141" s="36"/>
    </row>
    <row r="142" spans="2:8" s="3" customFormat="1" ht="15" customHeight="1" x14ac:dyDescent="0.25">
      <c r="B142" s="139" t="s">
        <v>378</v>
      </c>
      <c r="C142" s="69" t="s">
        <v>605</v>
      </c>
      <c r="D142" s="38"/>
      <c r="E142" s="38"/>
      <c r="F142" s="38"/>
      <c r="G142" s="71">
        <f>SUM(G143:G145)</f>
        <v>42604.386240000007</v>
      </c>
      <c r="H142" s="36"/>
    </row>
    <row r="143" spans="2:8" s="3" customFormat="1" ht="15" customHeight="1" x14ac:dyDescent="0.25">
      <c r="B143" s="140" t="s">
        <v>854</v>
      </c>
      <c r="C143" s="37" t="s">
        <v>449</v>
      </c>
      <c r="D143" s="38">
        <v>66</v>
      </c>
      <c r="E143" s="38" t="s">
        <v>318</v>
      </c>
      <c r="F143" s="38">
        <v>432.53184000000005</v>
      </c>
      <c r="G143" s="39">
        <f>F143*D143</f>
        <v>28547.101440000002</v>
      </c>
      <c r="H143" s="36"/>
    </row>
    <row r="144" spans="2:8" s="3" customFormat="1" ht="15" customHeight="1" x14ac:dyDescent="0.25">
      <c r="B144" s="140" t="s">
        <v>855</v>
      </c>
      <c r="C144" s="37" t="s">
        <v>379</v>
      </c>
      <c r="D144" s="38">
        <v>30</v>
      </c>
      <c r="E144" s="38" t="s">
        <v>318</v>
      </c>
      <c r="F144" s="38">
        <v>372.65175999999997</v>
      </c>
      <c r="G144" s="39">
        <f>F144*D144</f>
        <v>11179.552799999999</v>
      </c>
      <c r="H144" s="36"/>
    </row>
    <row r="145" spans="2:8" s="3" customFormat="1" ht="15" customHeight="1" x14ac:dyDescent="0.25">
      <c r="B145" s="140" t="s">
        <v>856</v>
      </c>
      <c r="C145" s="37" t="s">
        <v>380</v>
      </c>
      <c r="D145" s="38">
        <v>66</v>
      </c>
      <c r="E145" s="38" t="s">
        <v>318</v>
      </c>
      <c r="F145" s="38">
        <v>43.602000000000004</v>
      </c>
      <c r="G145" s="39">
        <f>F145*D145</f>
        <v>2877.7320000000004</v>
      </c>
      <c r="H145" s="36"/>
    </row>
    <row r="146" spans="2:8" s="3" customFormat="1" ht="15" customHeight="1" x14ac:dyDescent="0.25">
      <c r="B146" s="140"/>
      <c r="C146" s="37"/>
      <c r="D146" s="38"/>
      <c r="E146" s="38"/>
      <c r="F146" s="38"/>
      <c r="G146" s="39"/>
      <c r="H146" s="36"/>
    </row>
    <row r="147" spans="2:8" s="3" customFormat="1" ht="15" customHeight="1" x14ac:dyDescent="0.25">
      <c r="B147" s="139" t="s">
        <v>382</v>
      </c>
      <c r="C147" s="69" t="s">
        <v>606</v>
      </c>
      <c r="D147" s="38"/>
      <c r="E147" s="38"/>
      <c r="F147" s="38"/>
      <c r="G147" s="71">
        <f>SUM(G148:G151)</f>
        <v>21412</v>
      </c>
      <c r="H147" s="36"/>
    </row>
    <row r="148" spans="2:8" s="3" customFormat="1" ht="15" customHeight="1" x14ac:dyDescent="0.25">
      <c r="B148" s="140" t="s">
        <v>857</v>
      </c>
      <c r="C148" s="37" t="s">
        <v>383</v>
      </c>
      <c r="D148" s="38">
        <v>10</v>
      </c>
      <c r="E148" s="38" t="s">
        <v>318</v>
      </c>
      <c r="F148" s="38">
        <v>540</v>
      </c>
      <c r="G148" s="39">
        <f>F148*D148</f>
        <v>5400</v>
      </c>
      <c r="H148" s="265"/>
    </row>
    <row r="149" spans="2:8" s="3" customFormat="1" ht="15" customHeight="1" x14ac:dyDescent="0.25">
      <c r="B149" s="140" t="s">
        <v>858</v>
      </c>
      <c r="C149" s="37" t="s">
        <v>384</v>
      </c>
      <c r="D149" s="38">
        <v>10</v>
      </c>
      <c r="E149" s="38" t="s">
        <v>318</v>
      </c>
      <c r="F149" s="38">
        <f>26.78*40</f>
        <v>1071.2</v>
      </c>
      <c r="G149" s="39">
        <f>F149*D149</f>
        <v>10712</v>
      </c>
      <c r="H149" s="265"/>
    </row>
    <row r="150" spans="2:8" s="3" customFormat="1" ht="15" customHeight="1" x14ac:dyDescent="0.25">
      <c r="B150" s="140" t="s">
        <v>859</v>
      </c>
      <c r="C150" s="37" t="s">
        <v>385</v>
      </c>
      <c r="D150" s="38">
        <v>2</v>
      </c>
      <c r="E150" s="38" t="s">
        <v>282</v>
      </c>
      <c r="F150" s="38">
        <v>2500</v>
      </c>
      <c r="G150" s="39">
        <f>F150*D150</f>
        <v>5000</v>
      </c>
      <c r="H150" s="36"/>
    </row>
    <row r="151" spans="2:8" s="3" customFormat="1" ht="15" customHeight="1" x14ac:dyDescent="0.25">
      <c r="B151" s="140" t="s">
        <v>860</v>
      </c>
      <c r="C151" s="37" t="s">
        <v>380</v>
      </c>
      <c r="D151" s="38">
        <v>10</v>
      </c>
      <c r="E151" s="38" t="s">
        <v>318</v>
      </c>
      <c r="F151" s="38">
        <v>30</v>
      </c>
      <c r="G151" s="39">
        <f>F151*D151</f>
        <v>300</v>
      </c>
      <c r="H151" s="36"/>
    </row>
    <row r="152" spans="2:8" s="3" customFormat="1" ht="15" customHeight="1" x14ac:dyDescent="0.25">
      <c r="B152" s="140"/>
      <c r="C152" s="37"/>
      <c r="D152" s="38"/>
      <c r="E152" s="38"/>
      <c r="F152" s="38"/>
      <c r="G152" s="39"/>
      <c r="H152" s="36"/>
    </row>
    <row r="153" spans="2:8" s="3" customFormat="1" ht="15" customHeight="1" x14ac:dyDescent="0.25">
      <c r="B153" s="141"/>
      <c r="C153" s="26" t="s">
        <v>20</v>
      </c>
      <c r="D153" s="41"/>
      <c r="E153" s="41"/>
      <c r="F153" s="41"/>
      <c r="G153" s="42">
        <f>+G129+G134+G142+G147</f>
        <v>388411.07544000004</v>
      </c>
      <c r="H153" s="43"/>
    </row>
    <row r="154" spans="2:8" s="3" customFormat="1" ht="15" customHeight="1" x14ac:dyDescent="0.25">
      <c r="B154" s="170" t="s">
        <v>386</v>
      </c>
      <c r="C154" s="169" t="s">
        <v>607</v>
      </c>
      <c r="D154" s="172" t="s">
        <v>1</v>
      </c>
      <c r="E154" s="172" t="s">
        <v>9</v>
      </c>
      <c r="F154" s="172" t="s">
        <v>26</v>
      </c>
      <c r="G154" s="177" t="s">
        <v>18</v>
      </c>
      <c r="H154" s="174" t="s">
        <v>442</v>
      </c>
    </row>
    <row r="155" spans="2:8" s="3" customFormat="1" ht="15" customHeight="1" x14ac:dyDescent="0.25">
      <c r="B155" s="143" t="s">
        <v>387</v>
      </c>
      <c r="C155" s="135" t="s">
        <v>608</v>
      </c>
      <c r="D155" s="52"/>
      <c r="E155" s="52"/>
      <c r="F155" s="59"/>
      <c r="G155" s="71">
        <f>SUM(G156:G159)</f>
        <v>528287.76</v>
      </c>
      <c r="H155" s="53"/>
    </row>
    <row r="156" spans="2:8" s="3" customFormat="1" ht="15" customHeight="1" x14ac:dyDescent="0.25">
      <c r="B156" s="140" t="s">
        <v>1160</v>
      </c>
      <c r="C156" s="54" t="s">
        <v>388</v>
      </c>
      <c r="D156" s="55">
        <f>9*201</f>
        <v>1809</v>
      </c>
      <c r="E156" s="55" t="s">
        <v>408</v>
      </c>
      <c r="F156" s="38">
        <v>35.32</v>
      </c>
      <c r="G156" s="39">
        <f>F156*D156</f>
        <v>63893.88</v>
      </c>
      <c r="H156" s="53"/>
    </row>
    <row r="157" spans="2:8" s="3" customFormat="1" ht="15" customHeight="1" x14ac:dyDescent="0.25">
      <c r="B157" s="140" t="s">
        <v>1161</v>
      </c>
      <c r="C157" s="54" t="s">
        <v>283</v>
      </c>
      <c r="D157" s="55">
        <v>35</v>
      </c>
      <c r="E157" s="55" t="s">
        <v>318</v>
      </c>
      <c r="F157" s="38">
        <v>11250</v>
      </c>
      <c r="G157" s="39">
        <f>F157*D157</f>
        <v>393750</v>
      </c>
      <c r="H157" s="66"/>
    </row>
    <row r="158" spans="2:8" s="3" customFormat="1" ht="15" customHeight="1" x14ac:dyDescent="0.25">
      <c r="B158" s="140" t="s">
        <v>1162</v>
      </c>
      <c r="C158" s="54" t="s">
        <v>389</v>
      </c>
      <c r="D158" s="55">
        <v>5</v>
      </c>
      <c r="E158" s="55" t="s">
        <v>282</v>
      </c>
      <c r="F158" s="38">
        <v>1350</v>
      </c>
      <c r="G158" s="39">
        <f>F158*D158</f>
        <v>6750</v>
      </c>
      <c r="H158" s="53"/>
    </row>
    <row r="159" spans="2:8" s="3" customFormat="1" ht="15" customHeight="1" x14ac:dyDescent="0.25">
      <c r="B159" s="140" t="s">
        <v>1163</v>
      </c>
      <c r="C159" s="54" t="s">
        <v>390</v>
      </c>
      <c r="D159" s="55">
        <f>D156</f>
        <v>1809</v>
      </c>
      <c r="E159" s="55" t="s">
        <v>408</v>
      </c>
      <c r="F159" s="38">
        <v>35.32</v>
      </c>
      <c r="G159" s="39">
        <f>F159*D159</f>
        <v>63893.88</v>
      </c>
      <c r="H159" s="53"/>
    </row>
    <row r="160" spans="2:8" s="3" customFormat="1" ht="15" customHeight="1" x14ac:dyDescent="0.25">
      <c r="B160" s="140"/>
      <c r="C160" s="54"/>
      <c r="D160" s="55"/>
      <c r="E160" s="55"/>
      <c r="F160" s="38"/>
      <c r="G160" s="39"/>
      <c r="H160" s="53"/>
    </row>
    <row r="161" spans="2:9" s="3" customFormat="1" ht="15" customHeight="1" x14ac:dyDescent="0.25">
      <c r="B161" s="143" t="s">
        <v>865</v>
      </c>
      <c r="C161" s="28" t="s">
        <v>1159</v>
      </c>
      <c r="D161" s="48"/>
      <c r="E161" s="48"/>
      <c r="F161" s="38"/>
      <c r="G161" s="71">
        <f>SUM(G162:G164)</f>
        <v>6430.7538000000004</v>
      </c>
      <c r="H161" s="60"/>
    </row>
    <row r="162" spans="2:9" s="45" customFormat="1" ht="15" customHeight="1" x14ac:dyDescent="0.25">
      <c r="B162" s="140" t="s">
        <v>1164</v>
      </c>
      <c r="C162" s="37" t="s">
        <v>22</v>
      </c>
      <c r="D162" s="38">
        <f>201*1.8</f>
        <v>361.8</v>
      </c>
      <c r="E162" s="55" t="s">
        <v>408</v>
      </c>
      <c r="F162" s="38">
        <v>1.29</v>
      </c>
      <c r="G162" s="39">
        <f>F162*D162</f>
        <v>466.72200000000004</v>
      </c>
      <c r="H162" s="36"/>
      <c r="I162" s="3"/>
    </row>
    <row r="163" spans="2:9" s="45" customFormat="1" ht="15" customHeight="1" x14ac:dyDescent="0.25">
      <c r="B163" s="140" t="s">
        <v>1165</v>
      </c>
      <c r="C163" s="37" t="s">
        <v>1191</v>
      </c>
      <c r="D163" s="38">
        <f>D162</f>
        <v>361.8</v>
      </c>
      <c r="E163" s="55" t="s">
        <v>408</v>
      </c>
      <c r="F163" s="38">
        <f>23.12/3*2</f>
        <v>15.413333333333334</v>
      </c>
      <c r="G163" s="39">
        <f>F163*D163</f>
        <v>5576.5440000000008</v>
      </c>
      <c r="H163" s="36"/>
      <c r="I163" s="3"/>
    </row>
    <row r="164" spans="2:9" s="45" customFormat="1" ht="15" customHeight="1" x14ac:dyDescent="0.25">
      <c r="B164" s="140" t="s">
        <v>1166</v>
      </c>
      <c r="C164" s="37" t="s">
        <v>14</v>
      </c>
      <c r="D164" s="38">
        <f>D163*0.1</f>
        <v>36.18</v>
      </c>
      <c r="E164" s="55" t="s">
        <v>408</v>
      </c>
      <c r="F164" s="38">
        <v>10.71</v>
      </c>
      <c r="G164" s="39">
        <f>F164*D164</f>
        <v>387.48780000000005</v>
      </c>
      <c r="H164" s="36"/>
      <c r="I164" s="3"/>
    </row>
    <row r="165" spans="2:9" s="3" customFormat="1" ht="15" customHeight="1" x14ac:dyDescent="0.25">
      <c r="B165" s="140"/>
      <c r="C165" s="54"/>
      <c r="D165" s="55"/>
      <c r="E165" s="55"/>
      <c r="F165" s="38"/>
      <c r="G165" s="39"/>
      <c r="H165" s="53"/>
    </row>
    <row r="166" spans="2:9" s="3" customFormat="1" ht="15" customHeight="1" x14ac:dyDescent="0.25">
      <c r="B166" s="141"/>
      <c r="C166" s="26" t="s">
        <v>20</v>
      </c>
      <c r="D166" s="41"/>
      <c r="E166" s="41"/>
      <c r="F166" s="41"/>
      <c r="G166" s="42">
        <f>+G155+G161</f>
        <v>534718.51379999996</v>
      </c>
      <c r="H166" s="43"/>
    </row>
    <row r="167" spans="2:9" s="3" customFormat="1" ht="15" customHeight="1" x14ac:dyDescent="0.25">
      <c r="B167" s="170" t="s">
        <v>460</v>
      </c>
      <c r="C167" s="176" t="s">
        <v>609</v>
      </c>
      <c r="D167" s="171" t="s">
        <v>1</v>
      </c>
      <c r="E167" s="171" t="s">
        <v>9</v>
      </c>
      <c r="F167" s="172" t="s">
        <v>26</v>
      </c>
      <c r="G167" s="173" t="s">
        <v>18</v>
      </c>
      <c r="H167" s="174" t="s">
        <v>442</v>
      </c>
    </row>
    <row r="168" spans="2:9" s="3" customFormat="1" ht="15" customHeight="1" x14ac:dyDescent="0.25">
      <c r="B168" s="139" t="s">
        <v>458</v>
      </c>
      <c r="C168" s="69" t="s">
        <v>609</v>
      </c>
      <c r="D168" s="70"/>
      <c r="E168" s="70"/>
      <c r="F168" s="70"/>
      <c r="G168" s="71">
        <f>SUM(G169:G171)</f>
        <v>3909.6460000000002</v>
      </c>
      <c r="H168" s="36"/>
    </row>
    <row r="169" spans="2:9" s="3" customFormat="1" ht="15" customHeight="1" x14ac:dyDescent="0.25">
      <c r="B169" s="140" t="s">
        <v>862</v>
      </c>
      <c r="C169" s="37" t="s">
        <v>391</v>
      </c>
      <c r="D169" s="38">
        <v>1</v>
      </c>
      <c r="E169" s="38" t="s">
        <v>278</v>
      </c>
      <c r="F169" s="38">
        <v>726.7</v>
      </c>
      <c r="G169" s="39">
        <f>F169*D169</f>
        <v>726.7</v>
      </c>
      <c r="H169" s="36"/>
    </row>
    <row r="170" spans="2:9" s="3" customFormat="1" ht="15" customHeight="1" x14ac:dyDescent="0.25">
      <c r="B170" s="140" t="s">
        <v>863</v>
      </c>
      <c r="C170" s="37" t="s">
        <v>392</v>
      </c>
      <c r="D170" s="38">
        <v>1</v>
      </c>
      <c r="E170" s="38" t="s">
        <v>278</v>
      </c>
      <c r="F170" s="38">
        <v>2180.1</v>
      </c>
      <c r="G170" s="39">
        <f>F170*D170</f>
        <v>2180.1</v>
      </c>
      <c r="H170" s="36"/>
    </row>
    <row r="171" spans="2:9" s="3" customFormat="1" ht="15" customHeight="1" x14ac:dyDescent="0.25">
      <c r="B171" s="140" t="s">
        <v>864</v>
      </c>
      <c r="C171" s="37" t="s">
        <v>285</v>
      </c>
      <c r="D171" s="38">
        <v>1</v>
      </c>
      <c r="E171" s="38" t="s">
        <v>278</v>
      </c>
      <c r="F171" s="38">
        <v>1002.846</v>
      </c>
      <c r="G171" s="39">
        <f>F171*D171</f>
        <v>1002.846</v>
      </c>
      <c r="H171" s="36"/>
    </row>
    <row r="172" spans="2:9" s="3" customFormat="1" ht="15" customHeight="1" x14ac:dyDescent="0.25">
      <c r="B172" s="140"/>
      <c r="C172" s="40"/>
      <c r="D172" s="38"/>
      <c r="E172" s="38"/>
      <c r="F172" s="38"/>
      <c r="G172" s="39"/>
      <c r="H172" s="36"/>
    </row>
    <row r="173" spans="2:9" s="3" customFormat="1" ht="15" customHeight="1" x14ac:dyDescent="0.25">
      <c r="B173" s="139" t="s">
        <v>861</v>
      </c>
      <c r="C173" s="69" t="s">
        <v>610</v>
      </c>
      <c r="D173" s="38"/>
      <c r="E173" s="38"/>
      <c r="F173" s="38"/>
      <c r="G173" s="71">
        <f>SUM(G174:G177)</f>
        <v>117828.88208</v>
      </c>
      <c r="H173" s="36"/>
    </row>
    <row r="174" spans="2:9" s="3" customFormat="1" ht="15" customHeight="1" x14ac:dyDescent="0.25">
      <c r="B174" s="140" t="s">
        <v>866</v>
      </c>
      <c r="C174" s="37" t="s">
        <v>455</v>
      </c>
      <c r="D174" s="38">
        <v>1</v>
      </c>
      <c r="E174" s="38" t="s">
        <v>278</v>
      </c>
      <c r="F174" s="38">
        <v>116272</v>
      </c>
      <c r="G174" s="39">
        <f>F174*D174</f>
        <v>116272</v>
      </c>
      <c r="H174" s="51" t="s">
        <v>647</v>
      </c>
    </row>
    <row r="175" spans="2:9" s="3" customFormat="1" ht="15" customHeight="1" x14ac:dyDescent="0.25">
      <c r="B175" s="140" t="s">
        <v>867</v>
      </c>
      <c r="C175" s="37" t="s">
        <v>738</v>
      </c>
      <c r="D175" s="38"/>
      <c r="E175" s="38" t="s">
        <v>278</v>
      </c>
      <c r="F175" s="38">
        <v>0</v>
      </c>
      <c r="G175" s="39">
        <f>F175*D175</f>
        <v>0</v>
      </c>
      <c r="H175" s="36"/>
    </row>
    <row r="176" spans="2:9" s="3" customFormat="1" ht="15" customHeight="1" x14ac:dyDescent="0.25">
      <c r="B176" s="140" t="s">
        <v>868</v>
      </c>
      <c r="C176" s="37" t="s">
        <v>453</v>
      </c>
      <c r="D176" s="38">
        <v>1</v>
      </c>
      <c r="E176" s="38" t="s">
        <v>318</v>
      </c>
      <c r="F176" s="38">
        <v>1556.8820800000003</v>
      </c>
      <c r="G176" s="39">
        <f>F176*D176</f>
        <v>1556.8820800000003</v>
      </c>
      <c r="H176" s="36"/>
    </row>
    <row r="177" spans="2:8" s="3" customFormat="1" ht="15" customHeight="1" x14ac:dyDescent="0.25">
      <c r="B177" s="140"/>
      <c r="C177" s="37"/>
      <c r="D177" s="38"/>
      <c r="E177" s="38"/>
      <c r="F177" s="38"/>
      <c r="G177" s="39"/>
      <c r="H177" s="36"/>
    </row>
    <row r="178" spans="2:8" s="3" customFormat="1" ht="15" customHeight="1" x14ac:dyDescent="0.25">
      <c r="B178" s="141"/>
      <c r="C178" s="26" t="s">
        <v>20</v>
      </c>
      <c r="D178" s="41"/>
      <c r="E178" s="41"/>
      <c r="F178" s="41"/>
      <c r="G178" s="42">
        <f>+G168+G173</f>
        <v>121738.52807999999</v>
      </c>
      <c r="H178" s="43"/>
    </row>
    <row r="179" spans="2:8" s="3" customFormat="1" ht="15" customHeight="1" x14ac:dyDescent="0.25">
      <c r="B179" s="170" t="s">
        <v>459</v>
      </c>
      <c r="C179" s="176" t="s">
        <v>611</v>
      </c>
      <c r="D179" s="171" t="s">
        <v>1</v>
      </c>
      <c r="E179" s="171" t="s">
        <v>9</v>
      </c>
      <c r="F179" s="172" t="s">
        <v>26</v>
      </c>
      <c r="G179" s="173" t="s">
        <v>18</v>
      </c>
      <c r="H179" s="174" t="s">
        <v>442</v>
      </c>
    </row>
    <row r="180" spans="2:8" s="3" customFormat="1" ht="15" customHeight="1" x14ac:dyDescent="0.25">
      <c r="B180" s="139" t="s">
        <v>461</v>
      </c>
      <c r="C180" s="69" t="s">
        <v>612</v>
      </c>
      <c r="D180" s="70"/>
      <c r="E180" s="70"/>
      <c r="F180" s="70"/>
      <c r="G180" s="71">
        <f>SUM(G181:G183)</f>
        <v>9550.5820800000001</v>
      </c>
      <c r="H180" s="36"/>
    </row>
    <row r="181" spans="2:8" s="3" customFormat="1" ht="15" customHeight="1" x14ac:dyDescent="0.25">
      <c r="B181" s="140" t="s">
        <v>869</v>
      </c>
      <c r="C181" s="37" t="s">
        <v>286</v>
      </c>
      <c r="D181" s="38">
        <v>1</v>
      </c>
      <c r="E181" s="38" t="s">
        <v>318</v>
      </c>
      <c r="F181" s="38">
        <v>1556.8820800000003</v>
      </c>
      <c r="G181" s="39">
        <f>F181*D181</f>
        <v>1556.8820800000003</v>
      </c>
      <c r="H181" s="262" t="s">
        <v>1167</v>
      </c>
    </row>
    <row r="182" spans="2:8" s="3" customFormat="1" ht="15" customHeight="1" x14ac:dyDescent="0.25">
      <c r="B182" s="140" t="s">
        <v>870</v>
      </c>
      <c r="C182" s="37" t="s">
        <v>287</v>
      </c>
      <c r="D182" s="38">
        <v>1</v>
      </c>
      <c r="E182" s="38" t="s">
        <v>278</v>
      </c>
      <c r="F182" s="38">
        <v>5813.6</v>
      </c>
      <c r="G182" s="39">
        <f>F182*D182</f>
        <v>5813.6</v>
      </c>
      <c r="H182" s="262"/>
    </row>
    <row r="183" spans="2:8" s="3" customFormat="1" ht="25.8" customHeight="1" x14ac:dyDescent="0.25">
      <c r="B183" s="140" t="s">
        <v>871</v>
      </c>
      <c r="C183" s="40" t="s">
        <v>288</v>
      </c>
      <c r="D183" s="38">
        <v>1</v>
      </c>
      <c r="E183" s="38" t="s">
        <v>278</v>
      </c>
      <c r="F183" s="38">
        <v>2180.1</v>
      </c>
      <c r="G183" s="39">
        <f>F183*D183</f>
        <v>2180.1</v>
      </c>
      <c r="H183" s="36"/>
    </row>
    <row r="184" spans="2:8" s="3" customFormat="1" ht="15" customHeight="1" x14ac:dyDescent="0.25">
      <c r="B184" s="140"/>
      <c r="C184" s="40"/>
      <c r="D184" s="38"/>
      <c r="E184" s="38"/>
      <c r="F184" s="38"/>
      <c r="G184" s="39"/>
      <c r="H184" s="36"/>
    </row>
    <row r="185" spans="2:8" s="3" customFormat="1" ht="15.6" customHeight="1" x14ac:dyDescent="0.25">
      <c r="B185" s="139" t="s">
        <v>462</v>
      </c>
      <c r="C185" s="69" t="s">
        <v>613</v>
      </c>
      <c r="D185" s="38"/>
      <c r="E185" s="38"/>
      <c r="F185" s="38"/>
      <c r="G185" s="71">
        <f>SUM(G186)</f>
        <v>11336.52</v>
      </c>
      <c r="H185" s="36"/>
    </row>
    <row r="186" spans="2:8" s="3" customFormat="1" ht="52.8" x14ac:dyDescent="0.25">
      <c r="B186" s="140" t="s">
        <v>872</v>
      </c>
      <c r="C186" s="40" t="s">
        <v>454</v>
      </c>
      <c r="D186" s="38">
        <v>52</v>
      </c>
      <c r="E186" s="38" t="s">
        <v>318</v>
      </c>
      <c r="F186" s="38">
        <v>218.01</v>
      </c>
      <c r="G186" s="39">
        <f>F186*D186</f>
        <v>11336.52</v>
      </c>
      <c r="H186" s="36"/>
    </row>
    <row r="187" spans="2:8" s="3" customFormat="1" ht="15" customHeight="1" x14ac:dyDescent="0.25">
      <c r="B187" s="140"/>
      <c r="C187" s="37"/>
      <c r="D187" s="38"/>
      <c r="E187" s="38"/>
      <c r="F187" s="38"/>
      <c r="G187" s="39"/>
      <c r="H187" s="36"/>
    </row>
    <row r="188" spans="2:8" s="3" customFormat="1" ht="15" customHeight="1" x14ac:dyDescent="0.25">
      <c r="B188" s="141"/>
      <c r="C188" s="17" t="s">
        <v>20</v>
      </c>
      <c r="D188" s="57"/>
      <c r="E188" s="57"/>
      <c r="F188" s="57"/>
      <c r="G188" s="16">
        <f>+G180+G185</f>
        <v>20887.102080000001</v>
      </c>
      <c r="H188" s="58"/>
    </row>
    <row r="189" spans="2:8" s="3" customFormat="1" ht="15" customHeight="1" x14ac:dyDescent="0.25">
      <c r="B189" s="170" t="s">
        <v>393</v>
      </c>
      <c r="C189" s="169" t="s">
        <v>279</v>
      </c>
      <c r="D189" s="172" t="s">
        <v>1</v>
      </c>
      <c r="E189" s="172" t="s">
        <v>9</v>
      </c>
      <c r="F189" s="172" t="s">
        <v>26</v>
      </c>
      <c r="G189" s="177" t="s">
        <v>18</v>
      </c>
      <c r="H189" s="174" t="s">
        <v>442</v>
      </c>
    </row>
    <row r="190" spans="2:8" s="3" customFormat="1" ht="15" customHeight="1" x14ac:dyDescent="0.25">
      <c r="B190" s="143" t="s">
        <v>394</v>
      </c>
      <c r="C190" s="135" t="s">
        <v>614</v>
      </c>
      <c r="D190" s="52"/>
      <c r="E190" s="52"/>
      <c r="F190" s="59"/>
      <c r="G190" s="71">
        <f>SUM(G191:G194)</f>
        <v>166428.83400000003</v>
      </c>
      <c r="H190" s="53"/>
    </row>
    <row r="191" spans="2:8" s="3" customFormat="1" ht="15" customHeight="1" x14ac:dyDescent="0.25">
      <c r="B191" s="140" t="s">
        <v>873</v>
      </c>
      <c r="C191" s="54" t="s">
        <v>739</v>
      </c>
      <c r="D191" s="55">
        <v>66</v>
      </c>
      <c r="E191" s="55" t="s">
        <v>318</v>
      </c>
      <c r="F191" s="38">
        <v>247.078</v>
      </c>
      <c r="G191" s="39">
        <f>F191*D191</f>
        <v>16307.148000000001</v>
      </c>
      <c r="H191" s="53"/>
    </row>
    <row r="192" spans="2:8" s="3" customFormat="1" ht="15" customHeight="1" x14ac:dyDescent="0.25">
      <c r="B192" s="140" t="s">
        <v>874</v>
      </c>
      <c r="C192" s="54" t="s">
        <v>452</v>
      </c>
      <c r="D192" s="55">
        <v>66</v>
      </c>
      <c r="E192" s="55" t="s">
        <v>318</v>
      </c>
      <c r="F192" s="38">
        <v>872.04</v>
      </c>
      <c r="G192" s="39">
        <f>F192*D192</f>
        <v>57554.64</v>
      </c>
      <c r="H192" s="53"/>
    </row>
    <row r="193" spans="2:8" s="3" customFormat="1" ht="15" customHeight="1" x14ac:dyDescent="0.25">
      <c r="B193" s="140" t="s">
        <v>875</v>
      </c>
      <c r="C193" s="54" t="s">
        <v>395</v>
      </c>
      <c r="D193" s="55">
        <v>66</v>
      </c>
      <c r="E193" s="55" t="s">
        <v>318</v>
      </c>
      <c r="F193" s="38">
        <v>36.335000000000001</v>
      </c>
      <c r="G193" s="39">
        <f>F193*D193</f>
        <v>2398.11</v>
      </c>
      <c r="H193" s="53"/>
    </row>
    <row r="194" spans="2:8" s="3" customFormat="1" ht="15" customHeight="1" x14ac:dyDescent="0.25">
      <c r="B194" s="140" t="s">
        <v>876</v>
      </c>
      <c r="C194" s="54" t="s">
        <v>540</v>
      </c>
      <c r="D194" s="55">
        <v>66</v>
      </c>
      <c r="E194" s="55" t="s">
        <v>318</v>
      </c>
      <c r="F194" s="38">
        <v>1366.1960000000001</v>
      </c>
      <c r="G194" s="39">
        <f>F194*D194</f>
        <v>90168.936000000016</v>
      </c>
      <c r="H194" s="66" t="s">
        <v>648</v>
      </c>
    </row>
    <row r="195" spans="2:8" s="3" customFormat="1" ht="15" customHeight="1" x14ac:dyDescent="0.25">
      <c r="B195" s="143"/>
      <c r="C195" s="54"/>
      <c r="D195" s="55"/>
      <c r="E195" s="55"/>
      <c r="F195" s="55"/>
      <c r="G195" s="56"/>
      <c r="H195" s="53"/>
    </row>
    <row r="196" spans="2:8" s="3" customFormat="1" ht="15" customHeight="1" x14ac:dyDescent="0.25">
      <c r="B196" s="143" t="s">
        <v>396</v>
      </c>
      <c r="C196" s="135" t="s">
        <v>615</v>
      </c>
      <c r="D196" s="55"/>
      <c r="E196" s="55"/>
      <c r="F196" s="48"/>
      <c r="G196" s="71">
        <f>SUM(G197:G198)</f>
        <v>108202.72319999999</v>
      </c>
      <c r="H196" s="53"/>
    </row>
    <row r="197" spans="2:8" s="3" customFormat="1" ht="15" customHeight="1" x14ac:dyDescent="0.25">
      <c r="B197" s="140" t="s">
        <v>877</v>
      </c>
      <c r="C197" s="54" t="s">
        <v>397</v>
      </c>
      <c r="D197" s="55">
        <v>66</v>
      </c>
      <c r="E197" s="55" t="s">
        <v>318</v>
      </c>
      <c r="F197" s="38">
        <v>174.40800000000002</v>
      </c>
      <c r="G197" s="39">
        <f>F197*D197</f>
        <v>11510.928000000002</v>
      </c>
      <c r="H197" s="53"/>
    </row>
    <row r="198" spans="2:8" s="3" customFormat="1" ht="15" customHeight="1" x14ac:dyDescent="0.25">
      <c r="B198" s="140" t="s">
        <v>878</v>
      </c>
      <c r="C198" s="54" t="s">
        <v>398</v>
      </c>
      <c r="D198" s="55">
        <v>66</v>
      </c>
      <c r="E198" s="55" t="s">
        <v>318</v>
      </c>
      <c r="F198" s="38">
        <v>1465.0272</v>
      </c>
      <c r="G198" s="39">
        <f>F198*D198</f>
        <v>96691.795199999993</v>
      </c>
      <c r="H198" s="53"/>
    </row>
    <row r="199" spans="2:8" s="3" customFormat="1" ht="15" customHeight="1" x14ac:dyDescent="0.25">
      <c r="B199" s="143"/>
      <c r="C199" s="54"/>
      <c r="D199" s="55"/>
      <c r="E199" s="55"/>
      <c r="F199" s="55"/>
      <c r="G199" s="56"/>
      <c r="H199" s="53"/>
    </row>
    <row r="200" spans="2:8" s="3" customFormat="1" ht="15" customHeight="1" x14ac:dyDescent="0.25">
      <c r="B200" s="143" t="s">
        <v>399</v>
      </c>
      <c r="C200" s="135" t="s">
        <v>616</v>
      </c>
      <c r="D200" s="55"/>
      <c r="E200" s="55"/>
      <c r="F200" s="48"/>
      <c r="G200" s="71">
        <f>SUM(G201)</f>
        <v>6227.5283200000013</v>
      </c>
      <c r="H200" s="53"/>
    </row>
    <row r="201" spans="2:8" s="3" customFormat="1" ht="15" customHeight="1" x14ac:dyDescent="0.25">
      <c r="B201" s="140" t="s">
        <v>879</v>
      </c>
      <c r="C201" s="54" t="s">
        <v>400</v>
      </c>
      <c r="D201" s="55">
        <v>1</v>
      </c>
      <c r="E201" s="55" t="s">
        <v>278</v>
      </c>
      <c r="F201" s="38">
        <v>6227.5283200000013</v>
      </c>
      <c r="G201" s="39">
        <f>F201*D201</f>
        <v>6227.5283200000013</v>
      </c>
      <c r="H201" s="53"/>
    </row>
    <row r="202" spans="2:8" s="3" customFormat="1" ht="15" customHeight="1" x14ac:dyDescent="0.25">
      <c r="B202" s="143"/>
      <c r="C202" s="54"/>
      <c r="D202" s="55"/>
      <c r="E202" s="55"/>
      <c r="F202" s="55"/>
      <c r="G202" s="56"/>
      <c r="H202" s="53"/>
    </row>
    <row r="203" spans="2:8" s="3" customFormat="1" ht="15" customHeight="1" x14ac:dyDescent="0.25">
      <c r="B203" s="141"/>
      <c r="C203" s="26" t="s">
        <v>20</v>
      </c>
      <c r="D203" s="41"/>
      <c r="E203" s="41"/>
      <c r="F203" s="41"/>
      <c r="G203" s="42">
        <f>G200+G196+G190</f>
        <v>280859.08552000002</v>
      </c>
      <c r="H203" s="43"/>
    </row>
    <row r="204" spans="2:8" s="3" customFormat="1" ht="15" customHeight="1" thickBot="1" x14ac:dyDescent="0.3">
      <c r="B204" s="160"/>
      <c r="D204" s="31"/>
      <c r="E204" s="31"/>
      <c r="F204" s="31"/>
      <c r="G204" s="33"/>
      <c r="H204" s="34"/>
    </row>
    <row r="205" spans="2:8" s="3" customFormat="1" ht="15" customHeight="1" thickBot="1" x14ac:dyDescent="0.3">
      <c r="B205" s="161"/>
      <c r="C205" s="162" t="s">
        <v>1211</v>
      </c>
      <c r="D205" s="163"/>
      <c r="E205" s="163"/>
      <c r="F205" s="163"/>
      <c r="G205" s="164">
        <f>G203+G188+G178+G166+G153+G127+G114+G86+G74+G66+G22</f>
        <v>2577352.22132</v>
      </c>
      <c r="H205" s="165"/>
    </row>
    <row r="206" spans="2:8" s="3" customFormat="1" ht="15" customHeight="1" x14ac:dyDescent="0.25">
      <c r="B206" s="138"/>
      <c r="D206" s="31"/>
      <c r="E206" s="31"/>
      <c r="F206" s="31"/>
      <c r="G206" s="32"/>
      <c r="H206" s="19"/>
    </row>
    <row r="207" spans="2:8" s="3" customFormat="1" ht="15" customHeight="1" x14ac:dyDescent="0.25">
      <c r="B207" s="138"/>
      <c r="D207" s="31"/>
      <c r="E207" s="31"/>
      <c r="F207" s="31"/>
      <c r="G207" s="32"/>
      <c r="H207" s="19"/>
    </row>
    <row r="208" spans="2:8" s="3" customFormat="1" ht="15.6" x14ac:dyDescent="0.25">
      <c r="B208" s="178">
        <v>3</v>
      </c>
      <c r="C208" s="168" t="s">
        <v>401</v>
      </c>
      <c r="D208" s="31"/>
      <c r="E208" s="31"/>
      <c r="F208" s="31"/>
      <c r="G208" s="32"/>
      <c r="H208" s="19"/>
    </row>
    <row r="209" spans="2:8" s="3" customFormat="1" ht="15" customHeight="1" x14ac:dyDescent="0.25">
      <c r="B209" s="170" t="s">
        <v>402</v>
      </c>
      <c r="C209" s="169" t="s">
        <v>617</v>
      </c>
      <c r="D209" s="171" t="s">
        <v>1</v>
      </c>
      <c r="E209" s="171" t="s">
        <v>9</v>
      </c>
      <c r="F209" s="172" t="s">
        <v>26</v>
      </c>
      <c r="G209" s="173" t="s">
        <v>18</v>
      </c>
      <c r="H209" s="174" t="s">
        <v>442</v>
      </c>
    </row>
    <row r="210" spans="2:8" s="3" customFormat="1" ht="15" customHeight="1" x14ac:dyDescent="0.25">
      <c r="B210" s="139" t="s">
        <v>880</v>
      </c>
      <c r="C210" s="28" t="s">
        <v>401</v>
      </c>
      <c r="D210" s="59"/>
      <c r="E210" s="59"/>
      <c r="F210" s="59"/>
      <c r="G210" s="71">
        <f>SUM(G211:G213)</f>
        <v>16397.77</v>
      </c>
      <c r="H210" s="60"/>
    </row>
    <row r="211" spans="2:8" s="3" customFormat="1" ht="15" customHeight="1" x14ac:dyDescent="0.25">
      <c r="B211" s="147" t="s">
        <v>881</v>
      </c>
      <c r="C211" s="263" t="s">
        <v>740</v>
      </c>
      <c r="D211" s="48">
        <f>2.5*50</f>
        <v>125</v>
      </c>
      <c r="E211" s="48" t="s">
        <v>410</v>
      </c>
      <c r="F211" s="38">
        <v>120.48686000000001</v>
      </c>
      <c r="G211" s="39">
        <f>F211*D211</f>
        <v>15060.8575</v>
      </c>
      <c r="H211" s="60"/>
    </row>
    <row r="212" spans="2:8" s="3" customFormat="1" ht="15" customHeight="1" x14ac:dyDescent="0.25">
      <c r="B212" s="147"/>
      <c r="C212" s="263"/>
      <c r="D212" s="48"/>
      <c r="E212" s="48"/>
      <c r="F212" s="48"/>
      <c r="G212" s="39"/>
      <c r="H212" s="60"/>
    </row>
    <row r="213" spans="2:8" s="3" customFormat="1" ht="15" customHeight="1" x14ac:dyDescent="0.25">
      <c r="B213" s="147" t="s">
        <v>1187</v>
      </c>
      <c r="C213" s="150" t="s">
        <v>1188</v>
      </c>
      <c r="D213" s="48">
        <f>0.2*35*2.5*1.5*2.2</f>
        <v>57.750000000000007</v>
      </c>
      <c r="E213" s="48" t="s">
        <v>17</v>
      </c>
      <c r="F213" s="48">
        <v>23.15</v>
      </c>
      <c r="G213" s="39">
        <f>F213*D213</f>
        <v>1336.9125000000001</v>
      </c>
      <c r="H213" s="60"/>
    </row>
    <row r="214" spans="2:8" s="3" customFormat="1" ht="15" customHeight="1" x14ac:dyDescent="0.25">
      <c r="B214" s="144"/>
      <c r="C214" s="47"/>
      <c r="D214" s="48"/>
      <c r="E214" s="48"/>
      <c r="F214" s="48"/>
      <c r="G214" s="63"/>
      <c r="H214" s="62"/>
    </row>
    <row r="215" spans="2:8" s="3" customFormat="1" ht="15" customHeight="1" x14ac:dyDescent="0.25">
      <c r="B215" s="144" t="s">
        <v>882</v>
      </c>
      <c r="C215" s="28" t="s">
        <v>444</v>
      </c>
      <c r="D215" s="48"/>
      <c r="E215" s="48"/>
      <c r="F215" s="48"/>
      <c r="G215" s="71">
        <f>SUM(G216:G217)</f>
        <v>5982.1944000000012</v>
      </c>
      <c r="H215" s="60"/>
    </row>
    <row r="216" spans="2:8" s="3" customFormat="1" ht="15" customHeight="1" x14ac:dyDescent="0.25">
      <c r="B216" s="147" t="s">
        <v>883</v>
      </c>
      <c r="C216" s="47" t="s">
        <v>445</v>
      </c>
      <c r="D216" s="48">
        <v>0</v>
      </c>
      <c r="E216" s="48" t="s">
        <v>278</v>
      </c>
      <c r="F216" s="48">
        <v>3285</v>
      </c>
      <c r="G216" s="63">
        <v>0</v>
      </c>
      <c r="H216" s="60"/>
    </row>
    <row r="217" spans="2:8" s="3" customFormat="1" ht="15" customHeight="1" x14ac:dyDescent="0.25">
      <c r="B217" s="147" t="s">
        <v>884</v>
      </c>
      <c r="C217" s="47" t="s">
        <v>446</v>
      </c>
      <c r="D217" s="48">
        <v>150</v>
      </c>
      <c r="E217" s="48" t="s">
        <v>2</v>
      </c>
      <c r="F217" s="38">
        <v>39.881296000000006</v>
      </c>
      <c r="G217" s="39">
        <f>F217*D217</f>
        <v>5982.1944000000012</v>
      </c>
      <c r="H217" s="62" t="s">
        <v>741</v>
      </c>
    </row>
    <row r="218" spans="2:8" s="3" customFormat="1" ht="15" customHeight="1" x14ac:dyDescent="0.25">
      <c r="B218" s="144"/>
      <c r="C218" s="37"/>
      <c r="D218" s="48"/>
      <c r="E218" s="48"/>
      <c r="F218" s="48"/>
      <c r="G218" s="61"/>
      <c r="H218" s="60"/>
    </row>
    <row r="219" spans="2:8" s="3" customFormat="1" ht="15" customHeight="1" x14ac:dyDescent="0.25">
      <c r="B219" s="143" t="s">
        <v>886</v>
      </c>
      <c r="C219" s="135" t="s">
        <v>618</v>
      </c>
      <c r="D219" s="55"/>
      <c r="E219" s="55"/>
      <c r="F219" s="48"/>
      <c r="G219" s="71">
        <f>SUM(G220:G229)</f>
        <v>17135.353456000001</v>
      </c>
      <c r="H219" s="66" t="s">
        <v>649</v>
      </c>
    </row>
    <row r="220" spans="2:8" s="3" customFormat="1" ht="15" customHeight="1" x14ac:dyDescent="0.25">
      <c r="B220" s="147" t="s">
        <v>885</v>
      </c>
      <c r="C220" s="37" t="s">
        <v>5</v>
      </c>
      <c r="D220" s="38">
        <v>540</v>
      </c>
      <c r="E220" s="38" t="s">
        <v>408</v>
      </c>
      <c r="F220" s="38">
        <v>1.293526</v>
      </c>
      <c r="G220" s="39">
        <f t="shared" ref="G220:G229" si="7">F220*D220</f>
        <v>698.50404000000003</v>
      </c>
      <c r="H220" s="53"/>
    </row>
    <row r="221" spans="2:8" s="3" customFormat="1" ht="15" customHeight="1" x14ac:dyDescent="0.25">
      <c r="B221" s="147" t="s">
        <v>887</v>
      </c>
      <c r="C221" s="37" t="s">
        <v>21</v>
      </c>
      <c r="D221" s="38">
        <f>D220</f>
        <v>540</v>
      </c>
      <c r="E221" s="38" t="s">
        <v>408</v>
      </c>
      <c r="F221" s="38">
        <v>2.6742560000000006</v>
      </c>
      <c r="G221" s="39">
        <f t="shared" si="7"/>
        <v>1444.0982400000003</v>
      </c>
      <c r="H221" s="53"/>
    </row>
    <row r="222" spans="2:8" s="3" customFormat="1" ht="15" customHeight="1" x14ac:dyDescent="0.25">
      <c r="B222" s="147" t="s">
        <v>888</v>
      </c>
      <c r="C222" s="37" t="s">
        <v>29</v>
      </c>
      <c r="D222" s="38">
        <f>D221</f>
        <v>540</v>
      </c>
      <c r="E222" s="38" t="s">
        <v>408</v>
      </c>
      <c r="F222" s="38">
        <v>23.123593999999997</v>
      </c>
      <c r="G222" s="39">
        <f t="shared" si="7"/>
        <v>12486.740759999999</v>
      </c>
      <c r="H222" s="53"/>
    </row>
    <row r="223" spans="2:8" s="3" customFormat="1" ht="15" customHeight="1" x14ac:dyDescent="0.25">
      <c r="B223" s="147" t="s">
        <v>889</v>
      </c>
      <c r="C223" s="54" t="s">
        <v>439</v>
      </c>
      <c r="D223" s="38">
        <f>D222*0.3</f>
        <v>162</v>
      </c>
      <c r="E223" s="55" t="s">
        <v>410</v>
      </c>
      <c r="F223" s="38">
        <v>10.711558</v>
      </c>
      <c r="G223" s="39">
        <f t="shared" si="7"/>
        <v>1735.2723960000001</v>
      </c>
      <c r="H223" s="53"/>
    </row>
    <row r="224" spans="2:8" s="3" customFormat="1" ht="15" customHeight="1" x14ac:dyDescent="0.25">
      <c r="B224" s="147" t="s">
        <v>890</v>
      </c>
      <c r="C224" s="37" t="s">
        <v>131</v>
      </c>
      <c r="D224" s="38">
        <v>10</v>
      </c>
      <c r="E224" s="38" t="s">
        <v>410</v>
      </c>
      <c r="F224" s="38">
        <v>77.073802000000015</v>
      </c>
      <c r="G224" s="39">
        <f t="shared" si="7"/>
        <v>770.73802000000012</v>
      </c>
      <c r="H224" s="53"/>
    </row>
    <row r="225" spans="2:8" s="3" customFormat="1" ht="15" customHeight="1" x14ac:dyDescent="0.25">
      <c r="B225" s="147" t="s">
        <v>891</v>
      </c>
      <c r="C225" s="37" t="s">
        <v>12</v>
      </c>
      <c r="D225" s="38">
        <v>0</v>
      </c>
      <c r="E225" s="38" t="s">
        <v>408</v>
      </c>
      <c r="F225" s="38">
        <v>21.931805999999998</v>
      </c>
      <c r="G225" s="39">
        <f t="shared" si="7"/>
        <v>0</v>
      </c>
      <c r="H225" s="53"/>
    </row>
    <row r="226" spans="2:8" s="3" customFormat="1" ht="15" customHeight="1" x14ac:dyDescent="0.25">
      <c r="B226" s="147" t="s">
        <v>892</v>
      </c>
      <c r="C226" s="37" t="s">
        <v>4</v>
      </c>
      <c r="D226" s="38">
        <v>0</v>
      </c>
      <c r="E226" s="38" t="s">
        <v>408</v>
      </c>
      <c r="F226" s="38">
        <v>1.0609820000000001</v>
      </c>
      <c r="G226" s="39">
        <f t="shared" si="7"/>
        <v>0</v>
      </c>
      <c r="H226" s="53"/>
    </row>
    <row r="227" spans="2:8" s="3" customFormat="1" ht="15" customHeight="1" x14ac:dyDescent="0.25">
      <c r="B227" s="147" t="s">
        <v>893</v>
      </c>
      <c r="C227" s="37" t="s">
        <v>27</v>
      </c>
      <c r="D227" s="38">
        <v>0</v>
      </c>
      <c r="E227" s="38" t="s">
        <v>410</v>
      </c>
      <c r="F227" s="38">
        <v>5.7990659999999998</v>
      </c>
      <c r="G227" s="39">
        <f t="shared" si="7"/>
        <v>0</v>
      </c>
      <c r="H227" s="66" t="s">
        <v>1209</v>
      </c>
    </row>
    <row r="228" spans="2:8" s="3" customFormat="1" ht="15" customHeight="1" x14ac:dyDescent="0.25">
      <c r="B228" s="147" t="s">
        <v>894</v>
      </c>
      <c r="C228" s="37" t="s">
        <v>15</v>
      </c>
      <c r="D228" s="38">
        <v>0</v>
      </c>
      <c r="E228" s="38" t="s">
        <v>410</v>
      </c>
      <c r="F228" s="38">
        <v>6.5984360000000004</v>
      </c>
      <c r="G228" s="39">
        <f t="shared" si="7"/>
        <v>0</v>
      </c>
      <c r="H228" s="53"/>
    </row>
    <row r="229" spans="2:8" s="3" customFormat="1" ht="15" customHeight="1" x14ac:dyDescent="0.25">
      <c r="B229" s="147" t="s">
        <v>895</v>
      </c>
      <c r="C229" s="37" t="s">
        <v>31</v>
      </c>
      <c r="D229" s="38">
        <v>0</v>
      </c>
      <c r="E229" s="38" t="s">
        <v>410</v>
      </c>
      <c r="F229" s="38">
        <v>0</v>
      </c>
      <c r="G229" s="39">
        <f t="shared" si="7"/>
        <v>0</v>
      </c>
      <c r="H229" s="53"/>
    </row>
    <row r="230" spans="2:8" s="3" customFormat="1" ht="15" customHeight="1" x14ac:dyDescent="0.25">
      <c r="B230" s="144"/>
      <c r="C230" s="37"/>
      <c r="D230" s="38"/>
      <c r="E230" s="38"/>
      <c r="F230" s="48"/>
      <c r="G230" s="63"/>
      <c r="H230" s="60"/>
    </row>
    <row r="231" spans="2:8" s="3" customFormat="1" ht="15" customHeight="1" x14ac:dyDescent="0.25">
      <c r="B231" s="143" t="s">
        <v>896</v>
      </c>
      <c r="C231" s="135" t="s">
        <v>619</v>
      </c>
      <c r="D231" s="55"/>
      <c r="E231" s="55"/>
      <c r="F231" s="55"/>
      <c r="G231" s="71">
        <f>SUM(G232:G241)</f>
        <v>26217.08323</v>
      </c>
      <c r="H231" s="66" t="s">
        <v>650</v>
      </c>
    </row>
    <row r="232" spans="2:8" s="3" customFormat="1" ht="15" customHeight="1" x14ac:dyDescent="0.25">
      <c r="B232" s="147" t="s">
        <v>897</v>
      </c>
      <c r="C232" s="37" t="s">
        <v>5</v>
      </c>
      <c r="D232" s="38">
        <v>650</v>
      </c>
      <c r="E232" s="38" t="s">
        <v>408</v>
      </c>
      <c r="F232" s="38">
        <v>1.293526</v>
      </c>
      <c r="G232" s="39">
        <f t="shared" ref="G232:G241" si="8">F232*D232</f>
        <v>840.79189999999994</v>
      </c>
      <c r="H232" s="60"/>
    </row>
    <row r="233" spans="2:8" s="3" customFormat="1" ht="15" customHeight="1" x14ac:dyDescent="0.25">
      <c r="B233" s="147" t="s">
        <v>898</v>
      </c>
      <c r="C233" s="37" t="s">
        <v>21</v>
      </c>
      <c r="D233" s="38">
        <f>D232</f>
        <v>650</v>
      </c>
      <c r="E233" s="38" t="s">
        <v>408</v>
      </c>
      <c r="F233" s="38">
        <v>2.6742560000000006</v>
      </c>
      <c r="G233" s="39">
        <f t="shared" si="8"/>
        <v>1738.2664000000004</v>
      </c>
      <c r="H233" s="60"/>
    </row>
    <row r="234" spans="2:8" s="3" customFormat="1" ht="15" customHeight="1" x14ac:dyDescent="0.25">
      <c r="B234" s="147" t="s">
        <v>899</v>
      </c>
      <c r="C234" s="37" t="s">
        <v>29</v>
      </c>
      <c r="D234" s="38">
        <f>D233</f>
        <v>650</v>
      </c>
      <c r="E234" s="38" t="s">
        <v>408</v>
      </c>
      <c r="F234" s="38">
        <v>23.123593999999997</v>
      </c>
      <c r="G234" s="39">
        <f t="shared" si="8"/>
        <v>15030.336099999999</v>
      </c>
      <c r="H234" s="60"/>
    </row>
    <row r="235" spans="2:8" s="3" customFormat="1" ht="15" customHeight="1" x14ac:dyDescent="0.25">
      <c r="B235" s="147" t="s">
        <v>1148</v>
      </c>
      <c r="C235" s="54" t="s">
        <v>439</v>
      </c>
      <c r="D235" s="38">
        <f>D234*0.3</f>
        <v>195</v>
      </c>
      <c r="E235" s="55" t="s">
        <v>410</v>
      </c>
      <c r="F235" s="38">
        <v>10.711558</v>
      </c>
      <c r="G235" s="39">
        <f t="shared" si="8"/>
        <v>2088.7538100000002</v>
      </c>
      <c r="H235" s="60"/>
    </row>
    <row r="236" spans="2:8" s="3" customFormat="1" ht="15" customHeight="1" x14ac:dyDescent="0.25">
      <c r="B236" s="147" t="s">
        <v>1149</v>
      </c>
      <c r="C236" s="37" t="s">
        <v>131</v>
      </c>
      <c r="D236" s="38">
        <v>10</v>
      </c>
      <c r="E236" s="38" t="s">
        <v>410</v>
      </c>
      <c r="F236" s="38">
        <v>77.073802000000015</v>
      </c>
      <c r="G236" s="39">
        <f t="shared" si="8"/>
        <v>770.73802000000012</v>
      </c>
      <c r="H236" s="60"/>
    </row>
    <row r="237" spans="2:8" s="3" customFormat="1" ht="15" customHeight="1" x14ac:dyDescent="0.25">
      <c r="B237" s="147" t="s">
        <v>1150</v>
      </c>
      <c r="C237" s="37" t="s">
        <v>12</v>
      </c>
      <c r="D237" s="38">
        <v>250</v>
      </c>
      <c r="E237" s="38" t="s">
        <v>408</v>
      </c>
      <c r="F237" s="38">
        <v>21.931805999999998</v>
      </c>
      <c r="G237" s="39">
        <f t="shared" si="8"/>
        <v>5482.9514999999992</v>
      </c>
      <c r="H237" s="60"/>
    </row>
    <row r="238" spans="2:8" s="3" customFormat="1" ht="15" customHeight="1" x14ac:dyDescent="0.25">
      <c r="B238" s="147" t="s">
        <v>1151</v>
      </c>
      <c r="C238" s="37" t="s">
        <v>4</v>
      </c>
      <c r="D238" s="38">
        <v>250</v>
      </c>
      <c r="E238" s="38" t="s">
        <v>408</v>
      </c>
      <c r="F238" s="38">
        <v>1.0609820000000001</v>
      </c>
      <c r="G238" s="39">
        <f t="shared" si="8"/>
        <v>265.24550000000005</v>
      </c>
      <c r="H238" s="60"/>
    </row>
    <row r="239" spans="2:8" s="3" customFormat="1" ht="15" customHeight="1" x14ac:dyDescent="0.25">
      <c r="B239" s="147" t="s">
        <v>1152</v>
      </c>
      <c r="C239" s="37" t="s">
        <v>27</v>
      </c>
      <c r="D239" s="38">
        <v>0</v>
      </c>
      <c r="E239" s="38" t="s">
        <v>410</v>
      </c>
      <c r="F239" s="38">
        <v>5.7990659999999998</v>
      </c>
      <c r="G239" s="39">
        <f t="shared" si="8"/>
        <v>0</v>
      </c>
      <c r="H239" s="66" t="s">
        <v>1209</v>
      </c>
    </row>
    <row r="240" spans="2:8" s="3" customFormat="1" ht="15" customHeight="1" x14ac:dyDescent="0.25">
      <c r="B240" s="147" t="s">
        <v>1153</v>
      </c>
      <c r="C240" s="37" t="s">
        <v>15</v>
      </c>
      <c r="D240" s="38">
        <v>0</v>
      </c>
      <c r="E240" s="38" t="s">
        <v>410</v>
      </c>
      <c r="F240" s="38">
        <v>6.5984360000000004</v>
      </c>
      <c r="G240" s="39">
        <f t="shared" si="8"/>
        <v>0</v>
      </c>
      <c r="H240" s="60"/>
    </row>
    <row r="241" spans="2:8" s="3" customFormat="1" ht="15" customHeight="1" x14ac:dyDescent="0.25">
      <c r="B241" s="147" t="s">
        <v>1154</v>
      </c>
      <c r="C241" s="37" t="s">
        <v>31</v>
      </c>
      <c r="D241" s="38">
        <v>0</v>
      </c>
      <c r="E241" s="38" t="s">
        <v>410</v>
      </c>
      <c r="F241" s="38">
        <v>0</v>
      </c>
      <c r="G241" s="39">
        <f t="shared" si="8"/>
        <v>0</v>
      </c>
      <c r="H241" s="60"/>
    </row>
    <row r="242" spans="2:8" s="3" customFormat="1" ht="15" customHeight="1" x14ac:dyDescent="0.25">
      <c r="B242" s="144"/>
      <c r="C242" s="37"/>
      <c r="D242" s="38"/>
      <c r="E242" s="38"/>
      <c r="F242" s="55"/>
      <c r="G242" s="56"/>
      <c r="H242" s="60"/>
    </row>
    <row r="243" spans="2:8" s="3" customFormat="1" ht="15" customHeight="1" x14ac:dyDescent="0.25">
      <c r="B243" s="144" t="s">
        <v>896</v>
      </c>
      <c r="C243" s="135" t="s">
        <v>106</v>
      </c>
      <c r="D243" s="55"/>
      <c r="E243" s="55"/>
      <c r="F243" s="55"/>
      <c r="G243" s="71">
        <f>SUM(G244:G253)</f>
        <v>32692.779599999998</v>
      </c>
      <c r="H243" s="158" t="s">
        <v>651</v>
      </c>
    </row>
    <row r="244" spans="2:8" s="3" customFormat="1" ht="15" customHeight="1" x14ac:dyDescent="0.25">
      <c r="B244" s="147" t="s">
        <v>897</v>
      </c>
      <c r="C244" s="37" t="s">
        <v>5</v>
      </c>
      <c r="D244" s="38">
        <v>600</v>
      </c>
      <c r="E244" s="38" t="s">
        <v>408</v>
      </c>
      <c r="F244" s="38">
        <v>1.293526</v>
      </c>
      <c r="G244" s="39">
        <f t="shared" ref="G244:G253" si="9">F244*D244</f>
        <v>776.11559999999997</v>
      </c>
      <c r="H244" s="158"/>
    </row>
    <row r="245" spans="2:8" s="3" customFormat="1" ht="15" customHeight="1" x14ac:dyDescent="0.25">
      <c r="B245" s="147" t="s">
        <v>898</v>
      </c>
      <c r="C245" s="37" t="s">
        <v>21</v>
      </c>
      <c r="D245" s="38">
        <f>D244</f>
        <v>600</v>
      </c>
      <c r="E245" s="38" t="s">
        <v>408</v>
      </c>
      <c r="F245" s="38">
        <v>2.6742560000000006</v>
      </c>
      <c r="G245" s="39">
        <f t="shared" si="9"/>
        <v>1604.5536000000004</v>
      </c>
      <c r="H245" s="158"/>
    </row>
    <row r="246" spans="2:8" s="3" customFormat="1" ht="15" customHeight="1" x14ac:dyDescent="0.25">
      <c r="B246" s="147" t="s">
        <v>899</v>
      </c>
      <c r="C246" s="37" t="s">
        <v>29</v>
      </c>
      <c r="D246" s="38">
        <f>D245</f>
        <v>600</v>
      </c>
      <c r="E246" s="38" t="s">
        <v>408</v>
      </c>
      <c r="F246" s="38">
        <v>23.123593999999997</v>
      </c>
      <c r="G246" s="39">
        <f t="shared" si="9"/>
        <v>13874.156399999998</v>
      </c>
      <c r="H246" s="60"/>
    </row>
    <row r="247" spans="2:8" s="3" customFormat="1" ht="15" customHeight="1" x14ac:dyDescent="0.25">
      <c r="B247" s="147" t="s">
        <v>1148</v>
      </c>
      <c r="C247" s="54" t="s">
        <v>439</v>
      </c>
      <c r="D247" s="55">
        <f>D246*0.3</f>
        <v>180</v>
      </c>
      <c r="E247" s="55" t="s">
        <v>410</v>
      </c>
      <c r="F247" s="38">
        <v>10.711558</v>
      </c>
      <c r="G247" s="39">
        <f t="shared" si="9"/>
        <v>1928.08044</v>
      </c>
      <c r="H247" s="60"/>
    </row>
    <row r="248" spans="2:8" s="3" customFormat="1" ht="15" customHeight="1" x14ac:dyDescent="0.25">
      <c r="B248" s="147" t="s">
        <v>1149</v>
      </c>
      <c r="C248" s="37" t="s">
        <v>131</v>
      </c>
      <c r="D248" s="38">
        <f>D247</f>
        <v>180</v>
      </c>
      <c r="E248" s="38" t="s">
        <v>410</v>
      </c>
      <c r="F248" s="38">
        <v>77.073802000000015</v>
      </c>
      <c r="G248" s="39">
        <f t="shared" si="9"/>
        <v>13873.284360000003</v>
      </c>
      <c r="H248" s="60"/>
    </row>
    <row r="249" spans="2:8" s="3" customFormat="1" ht="15" customHeight="1" x14ac:dyDescent="0.25">
      <c r="B249" s="147" t="s">
        <v>1150</v>
      </c>
      <c r="C249" s="37" t="s">
        <v>12</v>
      </c>
      <c r="D249" s="38">
        <v>0</v>
      </c>
      <c r="E249" s="38" t="s">
        <v>408</v>
      </c>
      <c r="F249" s="38">
        <v>21.931805999999998</v>
      </c>
      <c r="G249" s="39">
        <f t="shared" si="9"/>
        <v>0</v>
      </c>
      <c r="H249" s="60"/>
    </row>
    <row r="250" spans="2:8" s="3" customFormat="1" ht="15" customHeight="1" x14ac:dyDescent="0.25">
      <c r="B250" s="147" t="s">
        <v>1151</v>
      </c>
      <c r="C250" s="37" t="s">
        <v>4</v>
      </c>
      <c r="D250" s="38">
        <f>D246</f>
        <v>600</v>
      </c>
      <c r="E250" s="38" t="s">
        <v>408</v>
      </c>
      <c r="F250" s="38">
        <v>1.0609820000000001</v>
      </c>
      <c r="G250" s="39">
        <f t="shared" si="9"/>
        <v>636.58920000000001</v>
      </c>
      <c r="H250" s="60"/>
    </row>
    <row r="251" spans="2:8" s="3" customFormat="1" ht="15" customHeight="1" x14ac:dyDescent="0.25">
      <c r="B251" s="147" t="s">
        <v>1152</v>
      </c>
      <c r="C251" s="37" t="s">
        <v>27</v>
      </c>
      <c r="D251" s="38">
        <v>0</v>
      </c>
      <c r="E251" s="38" t="s">
        <v>410</v>
      </c>
      <c r="F251" s="38">
        <v>5.7990659999999998</v>
      </c>
      <c r="G251" s="39">
        <f t="shared" si="9"/>
        <v>0</v>
      </c>
      <c r="H251" s="66" t="s">
        <v>1209</v>
      </c>
    </row>
    <row r="252" spans="2:8" s="3" customFormat="1" ht="15" customHeight="1" x14ac:dyDescent="0.25">
      <c r="B252" s="147" t="s">
        <v>1153</v>
      </c>
      <c r="C252" s="37" t="s">
        <v>15</v>
      </c>
      <c r="D252" s="38">
        <v>0</v>
      </c>
      <c r="E252" s="38" t="s">
        <v>410</v>
      </c>
      <c r="F252" s="38">
        <v>6.5984360000000004</v>
      </c>
      <c r="G252" s="39">
        <f t="shared" si="9"/>
        <v>0</v>
      </c>
      <c r="H252" s="60"/>
    </row>
    <row r="253" spans="2:8" s="3" customFormat="1" ht="15" customHeight="1" x14ac:dyDescent="0.25">
      <c r="B253" s="147" t="s">
        <v>1154</v>
      </c>
      <c r="C253" s="37" t="s">
        <v>31</v>
      </c>
      <c r="D253" s="38">
        <v>0</v>
      </c>
      <c r="E253" s="38" t="s">
        <v>410</v>
      </c>
      <c r="F253" s="38">
        <v>0</v>
      </c>
      <c r="G253" s="39">
        <f t="shared" si="9"/>
        <v>0</v>
      </c>
      <c r="H253" s="60"/>
    </row>
    <row r="254" spans="2:8" s="3" customFormat="1" ht="15" customHeight="1" x14ac:dyDescent="0.25">
      <c r="B254" s="144"/>
      <c r="C254" s="15"/>
      <c r="D254" s="55"/>
      <c r="E254" s="48"/>
      <c r="F254" s="48"/>
      <c r="G254" s="61"/>
      <c r="H254" s="60"/>
    </row>
    <row r="255" spans="2:8" s="3" customFormat="1" ht="15" customHeight="1" x14ac:dyDescent="0.25">
      <c r="B255" s="144" t="s">
        <v>1155</v>
      </c>
      <c r="C255" s="3" t="s">
        <v>403</v>
      </c>
      <c r="D255" s="55"/>
      <c r="E255" s="48"/>
      <c r="F255" s="48"/>
      <c r="G255" s="71">
        <f>SUM(G256:G258)</f>
        <v>30968.510000000002</v>
      </c>
      <c r="H255" s="60"/>
    </row>
    <row r="256" spans="2:8" s="3" customFormat="1" ht="15" customHeight="1" x14ac:dyDescent="0.25">
      <c r="B256" s="147" t="s">
        <v>1156</v>
      </c>
      <c r="C256" s="50" t="s">
        <v>1169</v>
      </c>
      <c r="D256" s="55">
        <v>1</v>
      </c>
      <c r="E256" s="48" t="s">
        <v>278</v>
      </c>
      <c r="F256" s="38">
        <v>4909.3100000000004</v>
      </c>
      <c r="G256" s="39">
        <f>F256*D256</f>
        <v>4909.3100000000004</v>
      </c>
      <c r="H256" s="184" t="s">
        <v>1210</v>
      </c>
    </row>
    <row r="257" spans="2:8" s="3" customFormat="1" ht="15" customHeight="1" x14ac:dyDescent="0.25">
      <c r="B257" s="147" t="s">
        <v>1157</v>
      </c>
      <c r="C257" s="50" t="s">
        <v>1168</v>
      </c>
      <c r="D257" s="55">
        <v>1</v>
      </c>
      <c r="E257" s="48" t="s">
        <v>278</v>
      </c>
      <c r="F257" s="38">
        <v>26059.200000000001</v>
      </c>
      <c r="G257" s="39">
        <f>F257*D257</f>
        <v>26059.200000000001</v>
      </c>
      <c r="H257" s="184"/>
    </row>
    <row r="258" spans="2:8" s="3" customFormat="1" ht="15" customHeight="1" x14ac:dyDescent="0.25">
      <c r="B258" s="147" t="s">
        <v>1158</v>
      </c>
      <c r="C258" s="50" t="s">
        <v>404</v>
      </c>
      <c r="D258" s="55">
        <v>0</v>
      </c>
      <c r="E258" s="48" t="s">
        <v>278</v>
      </c>
      <c r="F258" s="38">
        <v>0</v>
      </c>
      <c r="G258" s="39">
        <f>F258*D258</f>
        <v>0</v>
      </c>
      <c r="H258" s="60"/>
    </row>
    <row r="259" spans="2:8" s="3" customFormat="1" ht="15" customHeight="1" x14ac:dyDescent="0.25">
      <c r="B259" s="144"/>
      <c r="C259" s="50"/>
      <c r="D259" s="55"/>
      <c r="E259" s="48"/>
      <c r="F259" s="48"/>
      <c r="G259" s="61"/>
      <c r="H259" s="60"/>
    </row>
    <row r="260" spans="2:8" s="3" customFormat="1" ht="15" customHeight="1" x14ac:dyDescent="0.25">
      <c r="B260" s="144"/>
      <c r="C260" s="45"/>
      <c r="D260" s="65"/>
      <c r="E260" s="59"/>
      <c r="F260" s="59"/>
      <c r="G260" s="61"/>
      <c r="H260" s="60"/>
    </row>
    <row r="261" spans="2:8" s="3" customFormat="1" ht="15" customHeight="1" x14ac:dyDescent="0.25">
      <c r="B261" s="145"/>
      <c r="C261" s="17" t="s">
        <v>20</v>
      </c>
      <c r="D261" s="57"/>
      <c r="E261" s="57"/>
      <c r="F261" s="57"/>
      <c r="G261" s="16">
        <f>G255+G243+G231+G219+G215+G210</f>
        <v>129393.69068600002</v>
      </c>
      <c r="H261" s="58"/>
    </row>
    <row r="262" spans="2:8" s="3" customFormat="1" ht="15" customHeight="1" thickBot="1" x14ac:dyDescent="0.3">
      <c r="B262" s="138"/>
      <c r="D262" s="31"/>
      <c r="E262" s="31"/>
      <c r="F262" s="31"/>
      <c r="G262" s="33"/>
      <c r="H262" s="34"/>
    </row>
    <row r="263" spans="2:8" s="3" customFormat="1" ht="15" customHeight="1" thickBot="1" x14ac:dyDescent="0.3">
      <c r="B263" s="166"/>
      <c r="C263" s="162" t="s">
        <v>1211</v>
      </c>
      <c r="D263" s="163"/>
      <c r="E263" s="163"/>
      <c r="F263" s="163"/>
      <c r="G263" s="164">
        <f>G261</f>
        <v>129393.69068600002</v>
      </c>
      <c r="H263" s="165"/>
    </row>
    <row r="264" spans="2:8" s="3" customFormat="1" ht="15" customHeight="1" x14ac:dyDescent="0.25">
      <c r="B264" s="138"/>
      <c r="D264" s="31"/>
      <c r="E264" s="31"/>
      <c r="F264" s="31"/>
      <c r="G264" s="32"/>
      <c r="H264" s="19"/>
    </row>
    <row r="265" spans="2:8" s="3" customFormat="1" ht="15" customHeight="1" x14ac:dyDescent="0.25">
      <c r="B265" s="138"/>
      <c r="D265" s="31"/>
      <c r="E265" s="31"/>
      <c r="F265" s="31"/>
      <c r="G265" s="32"/>
      <c r="H265" s="19"/>
    </row>
    <row r="266" spans="2:8" s="3" customFormat="1" ht="15.6" x14ac:dyDescent="0.25">
      <c r="B266" s="178">
        <v>5</v>
      </c>
      <c r="C266" s="168" t="s">
        <v>620</v>
      </c>
      <c r="D266" s="31"/>
      <c r="E266" s="31"/>
      <c r="F266" s="31"/>
      <c r="G266" s="32"/>
      <c r="H266" s="19"/>
    </row>
    <row r="267" spans="2:8" s="3" customFormat="1" ht="15" customHeight="1" x14ac:dyDescent="0.25">
      <c r="B267" s="170" t="s">
        <v>405</v>
      </c>
      <c r="C267" s="169" t="s">
        <v>620</v>
      </c>
      <c r="D267" s="171" t="s">
        <v>1</v>
      </c>
      <c r="E267" s="171" t="s">
        <v>9</v>
      </c>
      <c r="F267" s="172" t="s">
        <v>26</v>
      </c>
      <c r="G267" s="173" t="s">
        <v>18</v>
      </c>
      <c r="H267" s="174" t="s">
        <v>442</v>
      </c>
    </row>
    <row r="268" spans="2:8" s="3" customFormat="1" ht="15" customHeight="1" x14ac:dyDescent="0.25">
      <c r="B268" s="139" t="s">
        <v>900</v>
      </c>
      <c r="C268" s="28" t="s">
        <v>621</v>
      </c>
      <c r="D268" s="59"/>
      <c r="E268" s="59"/>
      <c r="F268" s="59"/>
      <c r="G268" s="71">
        <f>SUM(G269)</f>
        <v>3651</v>
      </c>
      <c r="H268" s="60"/>
    </row>
    <row r="269" spans="2:8" s="3" customFormat="1" ht="15" customHeight="1" x14ac:dyDescent="0.25">
      <c r="B269" s="147" t="s">
        <v>908</v>
      </c>
      <c r="C269" s="54" t="s">
        <v>406</v>
      </c>
      <c r="D269" s="48">
        <v>1</v>
      </c>
      <c r="E269" s="48" t="s">
        <v>278</v>
      </c>
      <c r="F269" s="38">
        <v>3651</v>
      </c>
      <c r="G269" s="39">
        <f>F269*D269</f>
        <v>3651</v>
      </c>
      <c r="H269" s="60"/>
    </row>
    <row r="270" spans="2:8" s="3" customFormat="1" ht="15" customHeight="1" x14ac:dyDescent="0.25">
      <c r="B270" s="144"/>
      <c r="C270" s="37"/>
      <c r="D270" s="48"/>
      <c r="E270" s="48"/>
      <c r="F270" s="48"/>
      <c r="G270" s="61"/>
      <c r="H270" s="60"/>
    </row>
    <row r="271" spans="2:8" s="3" customFormat="1" ht="15" customHeight="1" x14ac:dyDescent="0.25">
      <c r="B271" s="144" t="s">
        <v>901</v>
      </c>
      <c r="C271" s="3" t="s">
        <v>622</v>
      </c>
      <c r="D271" s="55"/>
      <c r="E271" s="48"/>
      <c r="F271" s="48"/>
      <c r="G271" s="71">
        <f>SUM(G272:G272)</f>
        <v>2300</v>
      </c>
      <c r="H271" s="60"/>
    </row>
    <row r="272" spans="2:8" s="3" customFormat="1" ht="15" customHeight="1" x14ac:dyDescent="0.25">
      <c r="B272" s="147" t="s">
        <v>909</v>
      </c>
      <c r="C272" s="50" t="s">
        <v>407</v>
      </c>
      <c r="D272" s="55">
        <v>4</v>
      </c>
      <c r="E272" s="48" t="s">
        <v>282</v>
      </c>
      <c r="F272" s="38">
        <v>575</v>
      </c>
      <c r="G272" s="39">
        <f>F272*D272</f>
        <v>2300</v>
      </c>
      <c r="H272" s="60"/>
    </row>
    <row r="273" spans="2:8" s="3" customFormat="1" ht="15" customHeight="1" x14ac:dyDescent="0.25">
      <c r="B273" s="144"/>
      <c r="D273" s="55"/>
      <c r="E273" s="48"/>
      <c r="F273" s="48"/>
      <c r="G273" s="61"/>
      <c r="H273" s="60"/>
    </row>
    <row r="274" spans="2:8" s="3" customFormat="1" ht="15" customHeight="1" x14ac:dyDescent="0.25">
      <c r="B274" s="144" t="s">
        <v>902</v>
      </c>
      <c r="C274" s="3" t="s">
        <v>623</v>
      </c>
      <c r="D274" s="55"/>
      <c r="E274" s="48"/>
      <c r="F274" s="48"/>
      <c r="G274" s="71">
        <f>SUM(G275)</f>
        <v>0</v>
      </c>
      <c r="H274" s="60"/>
    </row>
    <row r="275" spans="2:8" s="3" customFormat="1" ht="15" customHeight="1" x14ac:dyDescent="0.25">
      <c r="B275" s="147" t="s">
        <v>910</v>
      </c>
      <c r="C275" s="50" t="s">
        <v>440</v>
      </c>
      <c r="D275" s="55">
        <v>0</v>
      </c>
      <c r="E275" s="48" t="s">
        <v>410</v>
      </c>
      <c r="F275" s="38">
        <v>1.8312840000000001</v>
      </c>
      <c r="G275" s="39">
        <f>F275*D275</f>
        <v>0</v>
      </c>
      <c r="H275" s="62" t="s">
        <v>1186</v>
      </c>
    </row>
    <row r="276" spans="2:8" s="3" customFormat="1" ht="15" customHeight="1" x14ac:dyDescent="0.25">
      <c r="B276" s="144"/>
      <c r="C276" s="54"/>
      <c r="D276" s="55"/>
      <c r="E276" s="55"/>
      <c r="F276" s="55"/>
      <c r="G276" s="20"/>
      <c r="H276" s="53"/>
    </row>
    <row r="277" spans="2:8" s="3" customFormat="1" ht="15" customHeight="1" x14ac:dyDescent="0.25">
      <c r="B277" s="144" t="s">
        <v>903</v>
      </c>
      <c r="C277" s="135" t="s">
        <v>624</v>
      </c>
      <c r="D277" s="55"/>
      <c r="E277" s="55"/>
      <c r="F277" s="55"/>
      <c r="G277" s="136">
        <f>SUM(G278:G279)</f>
        <v>49577.098436111999</v>
      </c>
      <c r="H277" s="53"/>
    </row>
    <row r="278" spans="2:8" s="3" customFormat="1" ht="15" customHeight="1" x14ac:dyDescent="0.25">
      <c r="B278" s="147" t="s">
        <v>911</v>
      </c>
      <c r="C278" s="54" t="s">
        <v>409</v>
      </c>
      <c r="D278" s="55">
        <v>0</v>
      </c>
      <c r="E278" s="55" t="s">
        <v>410</v>
      </c>
      <c r="F278" s="38">
        <v>6.9</v>
      </c>
      <c r="G278" s="39">
        <f>F278*D278</f>
        <v>0</v>
      </c>
      <c r="H278" s="66" t="s">
        <v>1196</v>
      </c>
    </row>
    <row r="279" spans="2:8" s="3" customFormat="1" ht="15" customHeight="1" x14ac:dyDescent="0.25">
      <c r="B279" s="147" t="s">
        <v>912</v>
      </c>
      <c r="C279" s="54" t="s">
        <v>1190</v>
      </c>
      <c r="D279" s="55">
        <f>Earthworks!E135</f>
        <v>6933.1539999999995</v>
      </c>
      <c r="E279" s="55" t="s">
        <v>410</v>
      </c>
      <c r="F279" s="38">
        <v>7.150728</v>
      </c>
      <c r="G279" s="39">
        <f>F279*D279</f>
        <v>49577.098436111999</v>
      </c>
      <c r="H279" s="159" t="s">
        <v>1195</v>
      </c>
    </row>
    <row r="280" spans="2:8" s="3" customFormat="1" ht="15" customHeight="1" x14ac:dyDescent="0.25">
      <c r="B280" s="144"/>
      <c r="C280" s="54"/>
      <c r="D280" s="55"/>
      <c r="E280" s="55"/>
      <c r="F280" s="55"/>
      <c r="G280" s="20"/>
      <c r="H280" s="53"/>
    </row>
    <row r="281" spans="2:8" s="3" customFormat="1" ht="15" customHeight="1" x14ac:dyDescent="0.25">
      <c r="B281" s="144" t="s">
        <v>904</v>
      </c>
      <c r="C281" s="135" t="s">
        <v>742</v>
      </c>
      <c r="D281" s="55"/>
      <c r="E281" s="55"/>
      <c r="F281" s="55"/>
      <c r="G281" s="136">
        <f>SUM(G282)</f>
        <v>0</v>
      </c>
      <c r="H281" s="53"/>
    </row>
    <row r="282" spans="2:8" s="3" customFormat="1" ht="15" customHeight="1" x14ac:dyDescent="0.25">
      <c r="B282" s="147" t="s">
        <v>913</v>
      </c>
      <c r="C282" s="54" t="s">
        <v>413</v>
      </c>
      <c r="D282" s="55">
        <v>0</v>
      </c>
      <c r="E282" s="55" t="s">
        <v>2</v>
      </c>
      <c r="F282" s="38">
        <v>120.35</v>
      </c>
      <c r="G282" s="39">
        <f>F282*D282</f>
        <v>0</v>
      </c>
      <c r="H282" s="53"/>
    </row>
    <row r="283" spans="2:8" s="3" customFormat="1" ht="15" customHeight="1" x14ac:dyDescent="0.25">
      <c r="B283" s="144"/>
      <c r="C283" s="54"/>
      <c r="D283" s="55"/>
      <c r="E283" s="55"/>
      <c r="F283" s="55"/>
      <c r="G283" s="20"/>
      <c r="H283" s="53"/>
    </row>
    <row r="284" spans="2:8" s="3" customFormat="1" ht="15" customHeight="1" x14ac:dyDescent="0.25">
      <c r="B284" s="144" t="s">
        <v>905</v>
      </c>
      <c r="C284" s="135" t="s">
        <v>625</v>
      </c>
      <c r="D284" s="55"/>
      <c r="E284" s="55"/>
      <c r="F284" s="55"/>
      <c r="G284" s="136">
        <f>SUM(G285:G287)</f>
        <v>478248.96291999996</v>
      </c>
      <c r="H284" s="53"/>
    </row>
    <row r="285" spans="2:8" s="3" customFormat="1" ht="15" customHeight="1" x14ac:dyDescent="0.25">
      <c r="B285" s="147" t="s">
        <v>914</v>
      </c>
      <c r="C285" s="54" t="s">
        <v>1174</v>
      </c>
      <c r="D285" s="55">
        <f>D278</f>
        <v>0</v>
      </c>
      <c r="E285" s="55" t="s">
        <v>410</v>
      </c>
      <c r="F285" s="38">
        <v>6.58</v>
      </c>
      <c r="G285" s="39">
        <f>F285*D285</f>
        <v>0</v>
      </c>
      <c r="H285" s="53"/>
    </row>
    <row r="286" spans="2:8" s="3" customFormat="1" ht="15" customHeight="1" x14ac:dyDescent="0.25">
      <c r="B286" s="147"/>
      <c r="C286" s="54" t="s">
        <v>1176</v>
      </c>
      <c r="D286" s="55">
        <f>Earthworks!E135</f>
        <v>6933.1539999999995</v>
      </c>
      <c r="E286" s="55" t="s">
        <v>410</v>
      </c>
      <c r="F286" s="38">
        <v>6.58</v>
      </c>
      <c r="G286" s="39">
        <f>F286*D286</f>
        <v>45620.153319999998</v>
      </c>
      <c r="H286" s="53"/>
    </row>
    <row r="287" spans="2:8" s="3" customFormat="1" ht="15" customHeight="1" x14ac:dyDescent="0.25">
      <c r="B287" s="147" t="s">
        <v>915</v>
      </c>
      <c r="C287" s="54" t="s">
        <v>1175</v>
      </c>
      <c r="D287" s="55">
        <f>D286+D285</f>
        <v>6933.1539999999995</v>
      </c>
      <c r="E287" s="55" t="s">
        <v>410</v>
      </c>
      <c r="F287" s="38">
        <v>62.4</v>
      </c>
      <c r="G287" s="39">
        <f>F287*D287</f>
        <v>432628.80959999998</v>
      </c>
      <c r="H287" s="66" t="s">
        <v>1172</v>
      </c>
    </row>
    <row r="288" spans="2:8" s="3" customFormat="1" ht="15" customHeight="1" x14ac:dyDescent="0.25">
      <c r="B288" s="144"/>
      <c r="C288" s="54"/>
      <c r="D288" s="55"/>
      <c r="E288" s="55"/>
      <c r="F288" s="55"/>
      <c r="G288" s="20"/>
      <c r="H288" s="53"/>
    </row>
    <row r="289" spans="2:8" s="3" customFormat="1" ht="15" customHeight="1" x14ac:dyDescent="0.25">
      <c r="B289" s="144" t="s">
        <v>906</v>
      </c>
      <c r="C289" s="135" t="s">
        <v>626</v>
      </c>
      <c r="D289" s="55"/>
      <c r="E289" s="55"/>
      <c r="F289" s="55"/>
      <c r="G289" s="136">
        <f>SUM(G290)</f>
        <v>0</v>
      </c>
      <c r="H289" s="53"/>
    </row>
    <row r="290" spans="2:8" s="3" customFormat="1" ht="15" customHeight="1" x14ac:dyDescent="0.25">
      <c r="B290" s="147" t="s">
        <v>916</v>
      </c>
      <c r="C290" s="54" t="s">
        <v>414</v>
      </c>
      <c r="D290" s="55">
        <v>0</v>
      </c>
      <c r="E290" s="55" t="s">
        <v>410</v>
      </c>
      <c r="F290" s="38">
        <v>0</v>
      </c>
      <c r="G290" s="39">
        <f>F290*D290</f>
        <v>0</v>
      </c>
      <c r="H290" s="66" t="s">
        <v>443</v>
      </c>
    </row>
    <row r="291" spans="2:8" s="3" customFormat="1" ht="15" customHeight="1" x14ac:dyDescent="0.25">
      <c r="B291" s="144"/>
      <c r="C291" s="54"/>
      <c r="D291" s="55"/>
      <c r="E291" s="55"/>
      <c r="F291" s="55"/>
      <c r="G291" s="20"/>
      <c r="H291" s="53"/>
    </row>
    <row r="292" spans="2:8" s="3" customFormat="1" ht="15" customHeight="1" x14ac:dyDescent="0.25">
      <c r="B292" s="144" t="s">
        <v>907</v>
      </c>
      <c r="C292" s="135" t="s">
        <v>627</v>
      </c>
      <c r="D292" s="55"/>
      <c r="E292" s="55"/>
      <c r="F292" s="55"/>
      <c r="G292" s="136">
        <f>SUM(G293:G296)</f>
        <v>31013.472000000002</v>
      </c>
      <c r="H292" s="53"/>
    </row>
    <row r="293" spans="2:8" s="3" customFormat="1" ht="15" customHeight="1" x14ac:dyDescent="0.25">
      <c r="B293" s="147" t="s">
        <v>917</v>
      </c>
      <c r="C293" s="54" t="s">
        <v>438</v>
      </c>
      <c r="D293" s="55">
        <v>0</v>
      </c>
      <c r="E293" s="55" t="s">
        <v>410</v>
      </c>
      <c r="F293" s="38">
        <f>23.12/0.3*1</f>
        <v>77.066666666666677</v>
      </c>
      <c r="G293" s="39">
        <f>F293*D293</f>
        <v>0</v>
      </c>
      <c r="H293" s="66" t="s">
        <v>659</v>
      </c>
    </row>
    <row r="294" spans="2:8" s="3" customFormat="1" ht="15" customHeight="1" x14ac:dyDescent="0.25">
      <c r="B294" s="147" t="s">
        <v>918</v>
      </c>
      <c r="C294" s="54" t="s">
        <v>439</v>
      </c>
      <c r="D294" s="55">
        <v>0</v>
      </c>
      <c r="E294" s="55" t="s">
        <v>410</v>
      </c>
      <c r="F294" s="38">
        <v>10.711558</v>
      </c>
      <c r="G294" s="39">
        <f>F294*D294</f>
        <v>0</v>
      </c>
      <c r="H294" s="53"/>
    </row>
    <row r="295" spans="2:8" s="3" customFormat="1" ht="15" customHeight="1" x14ac:dyDescent="0.25">
      <c r="B295" s="147" t="s">
        <v>919</v>
      </c>
      <c r="C295" s="54" t="s">
        <v>436</v>
      </c>
      <c r="D295" s="55">
        <f>2082*0.25</f>
        <v>520.5</v>
      </c>
      <c r="E295" s="55" t="s">
        <v>410</v>
      </c>
      <c r="F295" s="38">
        <v>25.3</v>
      </c>
      <c r="G295" s="39">
        <f>F295*D295</f>
        <v>13168.65</v>
      </c>
      <c r="H295" s="66" t="s">
        <v>652</v>
      </c>
    </row>
    <row r="296" spans="2:8" s="3" customFormat="1" ht="15" customHeight="1" x14ac:dyDescent="0.25">
      <c r="B296" s="147" t="s">
        <v>920</v>
      </c>
      <c r="C296" s="54" t="s">
        <v>437</v>
      </c>
      <c r="D296" s="55">
        <f>2082*0.15</f>
        <v>312.3</v>
      </c>
      <c r="E296" s="55" t="s">
        <v>410</v>
      </c>
      <c r="F296" s="38">
        <v>57.14</v>
      </c>
      <c r="G296" s="39">
        <f>F296*D296</f>
        <v>17844.822</v>
      </c>
      <c r="H296" s="66" t="s">
        <v>677</v>
      </c>
    </row>
    <row r="297" spans="2:8" s="3" customFormat="1" ht="15" customHeight="1" x14ac:dyDescent="0.25">
      <c r="B297" s="144"/>
      <c r="C297" s="45"/>
      <c r="D297" s="65"/>
      <c r="E297" s="59"/>
      <c r="F297" s="59"/>
      <c r="G297" s="61"/>
      <c r="H297" s="60"/>
    </row>
    <row r="298" spans="2:8" s="3" customFormat="1" ht="15" customHeight="1" x14ac:dyDescent="0.25">
      <c r="B298" s="145"/>
      <c r="C298" s="17" t="s">
        <v>20</v>
      </c>
      <c r="D298" s="57"/>
      <c r="E298" s="57"/>
      <c r="F298" s="57"/>
      <c r="G298" s="16">
        <f>G292+G289+G284+G281+G277+G274+G271+G268</f>
        <v>564790.53335611196</v>
      </c>
      <c r="H298" s="58"/>
    </row>
    <row r="299" spans="2:8" s="3" customFormat="1" ht="15" customHeight="1" thickBot="1" x14ac:dyDescent="0.3">
      <c r="B299" s="138"/>
      <c r="D299" s="31"/>
      <c r="E299" s="31"/>
      <c r="F299" s="31"/>
      <c r="G299" s="32"/>
      <c r="H299" s="19"/>
    </row>
    <row r="300" spans="2:8" s="3" customFormat="1" ht="15" customHeight="1" thickBot="1" x14ac:dyDescent="0.3">
      <c r="B300" s="166"/>
      <c r="C300" s="162" t="s">
        <v>1211</v>
      </c>
      <c r="D300" s="163"/>
      <c r="E300" s="163"/>
      <c r="F300" s="163"/>
      <c r="G300" s="164">
        <f>G298</f>
        <v>564790.53335611196</v>
      </c>
      <c r="H300" s="167"/>
    </row>
    <row r="301" spans="2:8" s="3" customFormat="1" ht="15" customHeight="1" x14ac:dyDescent="0.25">
      <c r="B301" s="138"/>
      <c r="D301" s="31"/>
      <c r="E301" s="31"/>
      <c r="F301" s="31"/>
      <c r="G301" s="32"/>
      <c r="H301" s="19"/>
    </row>
    <row r="302" spans="2:8" s="3" customFormat="1" ht="15" customHeight="1" x14ac:dyDescent="0.25">
      <c r="B302" s="138"/>
      <c r="D302" s="31"/>
      <c r="E302" s="31"/>
      <c r="F302" s="31"/>
      <c r="G302" s="32"/>
      <c r="H302" s="19"/>
    </row>
    <row r="303" spans="2:8" s="3" customFormat="1" ht="15.6" x14ac:dyDescent="0.25">
      <c r="B303" s="178">
        <v>7</v>
      </c>
      <c r="C303" s="168" t="s">
        <v>107</v>
      </c>
      <c r="D303" s="31"/>
      <c r="E303" s="31"/>
      <c r="F303" s="31"/>
      <c r="G303" s="32"/>
      <c r="H303" s="19"/>
    </row>
    <row r="304" spans="2:8" s="3" customFormat="1" ht="15" customHeight="1" x14ac:dyDescent="0.25">
      <c r="B304" s="170" t="s">
        <v>415</v>
      </c>
      <c r="C304" s="169" t="s">
        <v>107</v>
      </c>
      <c r="D304" s="171" t="s">
        <v>1</v>
      </c>
      <c r="E304" s="171" t="s">
        <v>9</v>
      </c>
      <c r="F304" s="172" t="s">
        <v>26</v>
      </c>
      <c r="G304" s="173" t="s">
        <v>18</v>
      </c>
      <c r="H304" s="174" t="s">
        <v>442</v>
      </c>
    </row>
    <row r="305" spans="2:13" s="3" customFormat="1" ht="15" customHeight="1" x14ac:dyDescent="0.25">
      <c r="B305" s="139" t="s">
        <v>921</v>
      </c>
      <c r="C305" s="28" t="s">
        <v>628</v>
      </c>
      <c r="D305" s="59"/>
      <c r="E305" s="59"/>
      <c r="F305" s="59"/>
      <c r="G305" s="71">
        <f>SUM(G306:G307)</f>
        <v>138284.82852000001</v>
      </c>
      <c r="H305" s="60"/>
    </row>
    <row r="306" spans="2:13" s="3" customFormat="1" ht="15" customHeight="1" x14ac:dyDescent="0.25">
      <c r="B306" s="140" t="s">
        <v>924</v>
      </c>
      <c r="C306" s="47" t="s">
        <v>464</v>
      </c>
      <c r="D306" s="48">
        <v>1</v>
      </c>
      <c r="E306" s="48" t="s">
        <v>278</v>
      </c>
      <c r="F306" s="38">
        <v>23654.084999999999</v>
      </c>
      <c r="G306" s="39">
        <f>F306*D306</f>
        <v>23654.084999999999</v>
      </c>
      <c r="H306" s="62"/>
    </row>
    <row r="307" spans="2:13" s="3" customFormat="1" ht="15" customHeight="1" x14ac:dyDescent="0.25">
      <c r="B307" s="140" t="s">
        <v>925</v>
      </c>
      <c r="C307" s="54" t="s">
        <v>758</v>
      </c>
      <c r="D307" s="48">
        <v>107</v>
      </c>
      <c r="E307" s="48" t="s">
        <v>282</v>
      </c>
      <c r="F307" s="38">
        <f>1323.17536-251.86</f>
        <v>1071.3153600000001</v>
      </c>
      <c r="G307" s="39">
        <f>F307*D307</f>
        <v>114630.74352</v>
      </c>
      <c r="H307" s="62" t="s">
        <v>1177</v>
      </c>
      <c r="M307" s="3">
        <f>17.99*14</f>
        <v>251.85999999999999</v>
      </c>
    </row>
    <row r="308" spans="2:13" s="3" customFormat="1" ht="15" customHeight="1" x14ac:dyDescent="0.25">
      <c r="B308" s="144"/>
      <c r="C308" s="37"/>
      <c r="D308" s="48"/>
      <c r="E308" s="48"/>
      <c r="F308" s="48"/>
      <c r="G308" s="61"/>
      <c r="H308" s="60"/>
    </row>
    <row r="309" spans="2:13" s="3" customFormat="1" ht="15" customHeight="1" x14ac:dyDescent="0.25">
      <c r="B309" s="144" t="s">
        <v>922</v>
      </c>
      <c r="C309" s="3" t="s">
        <v>629</v>
      </c>
      <c r="D309" s="55"/>
      <c r="E309" s="48"/>
      <c r="F309" s="48"/>
      <c r="G309" s="71">
        <f>SUM(G310)</f>
        <v>22161.494069</v>
      </c>
      <c r="H309" s="60"/>
    </row>
    <row r="310" spans="2:13" s="3" customFormat="1" ht="15" customHeight="1" x14ac:dyDescent="0.25">
      <c r="B310" s="140" t="s">
        <v>926</v>
      </c>
      <c r="C310" s="50" t="s">
        <v>743</v>
      </c>
      <c r="D310" s="55">
        <f>(D307*0.05)</f>
        <v>5.3500000000000005</v>
      </c>
      <c r="E310" s="48" t="s">
        <v>17</v>
      </c>
      <c r="F310" s="38">
        <v>4142.3353399999996</v>
      </c>
      <c r="G310" s="39">
        <f>F310*D310</f>
        <v>22161.494069</v>
      </c>
      <c r="H310" s="62" t="s">
        <v>1173</v>
      </c>
    </row>
    <row r="311" spans="2:13" s="3" customFormat="1" ht="15" customHeight="1" x14ac:dyDescent="0.25">
      <c r="B311" s="144"/>
      <c r="C311" s="50"/>
      <c r="D311" s="55"/>
      <c r="E311" s="48"/>
      <c r="F311" s="38"/>
      <c r="G311" s="39"/>
      <c r="H311" s="60"/>
    </row>
    <row r="312" spans="2:13" s="3" customFormat="1" ht="15" customHeight="1" x14ac:dyDescent="0.25">
      <c r="B312" s="146" t="s">
        <v>923</v>
      </c>
      <c r="C312" s="3" t="s">
        <v>625</v>
      </c>
      <c r="D312" s="55"/>
      <c r="E312" s="48"/>
      <c r="F312" s="48"/>
      <c r="G312" s="71">
        <f>SUM(G313:G314)</f>
        <v>0</v>
      </c>
      <c r="H312" s="60"/>
    </row>
    <row r="313" spans="2:13" s="3" customFormat="1" ht="15" customHeight="1" x14ac:dyDescent="0.25">
      <c r="B313" s="140" t="s">
        <v>927</v>
      </c>
      <c r="C313" s="50" t="s">
        <v>411</v>
      </c>
      <c r="D313" s="55">
        <v>0</v>
      </c>
      <c r="E313" s="48" t="s">
        <v>410</v>
      </c>
      <c r="F313" s="38">
        <v>6.58</v>
      </c>
      <c r="G313" s="39">
        <f>F313*D313</f>
        <v>0</v>
      </c>
      <c r="H313" s="62" t="s">
        <v>1170</v>
      </c>
    </row>
    <row r="314" spans="2:13" s="3" customFormat="1" ht="15" customHeight="1" x14ac:dyDescent="0.25">
      <c r="B314" s="140" t="s">
        <v>928</v>
      </c>
      <c r="C314" s="50" t="s">
        <v>412</v>
      </c>
      <c r="D314" s="55">
        <v>0</v>
      </c>
      <c r="E314" s="48" t="s">
        <v>410</v>
      </c>
      <c r="F314" s="38">
        <v>62.4</v>
      </c>
      <c r="G314" s="39">
        <f>F314*D314</f>
        <v>0</v>
      </c>
      <c r="H314" s="62" t="s">
        <v>1171</v>
      </c>
    </row>
    <row r="315" spans="2:13" s="3" customFormat="1" ht="15" customHeight="1" x14ac:dyDescent="0.25">
      <c r="B315" s="144"/>
      <c r="C315" s="50"/>
      <c r="D315" s="55"/>
      <c r="E315" s="48"/>
      <c r="F315" s="48"/>
      <c r="G315" s="61"/>
      <c r="H315" s="60"/>
    </row>
    <row r="316" spans="2:13" s="3" customFormat="1" ht="15" customHeight="1" x14ac:dyDescent="0.25">
      <c r="B316" s="145"/>
      <c r="C316" s="17" t="s">
        <v>20</v>
      </c>
      <c r="D316" s="57"/>
      <c r="E316" s="57"/>
      <c r="F316" s="57"/>
      <c r="G316" s="16">
        <f>G312+G309+G305</f>
        <v>160446.32258900002</v>
      </c>
      <c r="H316" s="58"/>
    </row>
    <row r="317" spans="2:13" s="3" customFormat="1" ht="15" customHeight="1" thickBot="1" x14ac:dyDescent="0.3">
      <c r="B317" s="138"/>
      <c r="D317" s="31"/>
      <c r="E317" s="31"/>
      <c r="F317" s="31"/>
      <c r="G317" s="33"/>
      <c r="H317" s="34"/>
    </row>
    <row r="318" spans="2:13" s="3" customFormat="1" ht="15" customHeight="1" thickBot="1" x14ac:dyDescent="0.3">
      <c r="B318" s="166"/>
      <c r="C318" s="162" t="s">
        <v>1211</v>
      </c>
      <c r="D318" s="163"/>
      <c r="E318" s="163"/>
      <c r="F318" s="163"/>
      <c r="G318" s="164">
        <f>G316</f>
        <v>160446.32258900002</v>
      </c>
      <c r="H318" s="165"/>
    </row>
    <row r="319" spans="2:13" s="3" customFormat="1" ht="15" customHeight="1" x14ac:dyDescent="0.25">
      <c r="B319" s="138"/>
      <c r="D319" s="31"/>
      <c r="E319" s="31"/>
      <c r="F319" s="31"/>
      <c r="G319" s="33"/>
      <c r="H319" s="34"/>
    </row>
    <row r="320" spans="2:13" s="3" customFormat="1" ht="15" customHeight="1" x14ac:dyDescent="0.25">
      <c r="B320" s="138"/>
      <c r="D320" s="31"/>
      <c r="E320" s="31"/>
      <c r="F320" s="31"/>
      <c r="G320" s="33"/>
      <c r="H320" s="34"/>
    </row>
    <row r="321" spans="2:8" s="3" customFormat="1" ht="15.6" x14ac:dyDescent="0.25">
      <c r="B321" s="178">
        <v>11</v>
      </c>
      <c r="C321" s="168" t="s">
        <v>630</v>
      </c>
      <c r="D321" s="31"/>
      <c r="E321" s="31"/>
      <c r="F321" s="31"/>
      <c r="G321" s="32"/>
      <c r="H321" s="19"/>
    </row>
    <row r="322" spans="2:8" s="3" customFormat="1" ht="15" customHeight="1" x14ac:dyDescent="0.25">
      <c r="B322" s="170" t="s">
        <v>416</v>
      </c>
      <c r="C322" s="169" t="s">
        <v>630</v>
      </c>
      <c r="D322" s="171" t="s">
        <v>1</v>
      </c>
      <c r="E322" s="171" t="s">
        <v>9</v>
      </c>
      <c r="F322" s="172" t="s">
        <v>26</v>
      </c>
      <c r="G322" s="173" t="s">
        <v>18</v>
      </c>
      <c r="H322" s="174" t="s">
        <v>442</v>
      </c>
    </row>
    <row r="323" spans="2:8" s="3" customFormat="1" ht="15" customHeight="1" x14ac:dyDescent="0.25">
      <c r="B323" s="139" t="s">
        <v>929</v>
      </c>
      <c r="C323" s="28" t="s">
        <v>631</v>
      </c>
      <c r="D323" s="59"/>
      <c r="E323" s="59"/>
      <c r="F323" s="59"/>
      <c r="G323" s="71"/>
      <c r="H323" s="60"/>
    </row>
    <row r="324" spans="2:8" s="3" customFormat="1" ht="15" customHeight="1" x14ac:dyDescent="0.25">
      <c r="B324" s="139" t="s">
        <v>930</v>
      </c>
      <c r="C324" s="28" t="s">
        <v>633</v>
      </c>
      <c r="D324" s="59"/>
      <c r="E324" s="59"/>
      <c r="F324" s="59"/>
      <c r="G324" s="71">
        <f>SUM(G325:G332)</f>
        <v>36538.216824799994</v>
      </c>
      <c r="H324" s="60"/>
    </row>
    <row r="325" spans="2:8" s="3" customFormat="1" ht="15" customHeight="1" x14ac:dyDescent="0.25">
      <c r="B325" s="140" t="s">
        <v>933</v>
      </c>
      <c r="C325" s="47" t="s">
        <v>466</v>
      </c>
      <c r="D325" s="48">
        <v>1</v>
      </c>
      <c r="E325" s="48" t="s">
        <v>282</v>
      </c>
      <c r="F325" s="38">
        <v>134.07614999999998</v>
      </c>
      <c r="G325" s="39">
        <f t="shared" ref="G325:G332" si="10">F325*D325</f>
        <v>134.07614999999998</v>
      </c>
      <c r="H325" s="60"/>
    </row>
    <row r="326" spans="2:8" s="3" customFormat="1" ht="15" customHeight="1" x14ac:dyDescent="0.25">
      <c r="B326" s="140" t="s">
        <v>934</v>
      </c>
      <c r="C326" s="47" t="s">
        <v>467</v>
      </c>
      <c r="D326" s="48">
        <v>110</v>
      </c>
      <c r="E326" s="48" t="s">
        <v>408</v>
      </c>
      <c r="F326" s="38">
        <v>1.293526</v>
      </c>
      <c r="G326" s="39">
        <f t="shared" si="10"/>
        <v>142.28785999999999</v>
      </c>
      <c r="H326" s="60"/>
    </row>
    <row r="327" spans="2:8" s="3" customFormat="1" ht="15" customHeight="1" x14ac:dyDescent="0.25">
      <c r="B327" s="140" t="s">
        <v>935</v>
      </c>
      <c r="C327" s="47" t="s">
        <v>469</v>
      </c>
      <c r="D327" s="48">
        <f>110*0.15</f>
        <v>16.5</v>
      </c>
      <c r="E327" s="48" t="s">
        <v>410</v>
      </c>
      <c r="F327" s="38">
        <v>82.611256000000012</v>
      </c>
      <c r="G327" s="39">
        <f t="shared" si="10"/>
        <v>1363.0857240000003</v>
      </c>
      <c r="H327" s="64"/>
    </row>
    <row r="328" spans="2:8" s="3" customFormat="1" ht="15" customHeight="1" x14ac:dyDescent="0.25">
      <c r="B328" s="140" t="s">
        <v>936</v>
      </c>
      <c r="C328" s="47" t="s">
        <v>467</v>
      </c>
      <c r="D328" s="48">
        <v>110</v>
      </c>
      <c r="E328" s="48" t="s">
        <v>408</v>
      </c>
      <c r="F328" s="38">
        <v>1.293526</v>
      </c>
      <c r="G328" s="39">
        <f t="shared" si="10"/>
        <v>142.28785999999999</v>
      </c>
      <c r="H328" s="60"/>
    </row>
    <row r="329" spans="2:8" s="3" customFormat="1" ht="15" customHeight="1" x14ac:dyDescent="0.25">
      <c r="B329" s="140" t="s">
        <v>937</v>
      </c>
      <c r="C329" s="54" t="s">
        <v>417</v>
      </c>
      <c r="D329" s="48">
        <f>D328*0.1</f>
        <v>11</v>
      </c>
      <c r="E329" s="48" t="s">
        <v>410</v>
      </c>
      <c r="F329" s="38">
        <v>286.52327600000001</v>
      </c>
      <c r="G329" s="39">
        <f t="shared" si="10"/>
        <v>3151.7560360000002</v>
      </c>
      <c r="H329" s="64"/>
    </row>
    <row r="330" spans="2:8" s="3" customFormat="1" ht="15" customHeight="1" x14ac:dyDescent="0.25">
      <c r="B330" s="140" t="s">
        <v>938</v>
      </c>
      <c r="C330" s="47" t="s">
        <v>0</v>
      </c>
      <c r="D330" s="48">
        <v>110</v>
      </c>
      <c r="E330" s="48" t="s">
        <v>408</v>
      </c>
      <c r="F330" s="38">
        <v>6.0316100000000006</v>
      </c>
      <c r="G330" s="39">
        <f t="shared" si="10"/>
        <v>663.47710000000006</v>
      </c>
      <c r="H330" s="64"/>
    </row>
    <row r="331" spans="2:8" s="3" customFormat="1" ht="15" customHeight="1" x14ac:dyDescent="0.25">
      <c r="B331" s="140" t="s">
        <v>939</v>
      </c>
      <c r="C331" s="54" t="s">
        <v>470</v>
      </c>
      <c r="D331" s="48">
        <v>82.6</v>
      </c>
      <c r="E331" s="48" t="s">
        <v>410</v>
      </c>
      <c r="F331" s="38">
        <v>298.63009799999998</v>
      </c>
      <c r="G331" s="39">
        <f t="shared" si="10"/>
        <v>24666.846094799996</v>
      </c>
      <c r="H331" s="64"/>
    </row>
    <row r="332" spans="2:8" s="3" customFormat="1" ht="15" customHeight="1" x14ac:dyDescent="0.25">
      <c r="B332" s="140" t="s">
        <v>1248</v>
      </c>
      <c r="C332" s="37" t="s">
        <v>8</v>
      </c>
      <c r="D332" s="38">
        <f>D330*2</f>
        <v>220</v>
      </c>
      <c r="E332" s="48" t="s">
        <v>408</v>
      </c>
      <c r="F332" s="38">
        <v>28.52</v>
      </c>
      <c r="G332" s="39">
        <f t="shared" si="10"/>
        <v>6274.4</v>
      </c>
      <c r="H332" s="64"/>
    </row>
    <row r="333" spans="2:8" s="3" customFormat="1" ht="15" customHeight="1" x14ac:dyDescent="0.25">
      <c r="B333" s="144"/>
      <c r="C333" s="47"/>
      <c r="D333" s="48"/>
      <c r="E333" s="48"/>
      <c r="F333" s="48"/>
      <c r="G333" s="61"/>
      <c r="H333" s="64"/>
    </row>
    <row r="334" spans="2:8" s="3" customFormat="1" ht="15" customHeight="1" x14ac:dyDescent="0.25">
      <c r="B334" s="139" t="s">
        <v>931</v>
      </c>
      <c r="C334" s="28" t="s">
        <v>744</v>
      </c>
      <c r="D334" s="59"/>
      <c r="E334" s="59"/>
      <c r="F334" s="59"/>
      <c r="G334" s="71">
        <f>SUM(G335:G343)</f>
        <v>69019.680462200005</v>
      </c>
      <c r="H334" s="64"/>
    </row>
    <row r="335" spans="2:8" s="3" customFormat="1" ht="15" customHeight="1" x14ac:dyDescent="0.25">
      <c r="B335" s="140" t="s">
        <v>940</v>
      </c>
      <c r="C335" s="47" t="s">
        <v>466</v>
      </c>
      <c r="D335" s="48">
        <v>3</v>
      </c>
      <c r="E335" s="48" t="s">
        <v>282</v>
      </c>
      <c r="F335" s="38">
        <v>134.07614999999998</v>
      </c>
      <c r="G335" s="39">
        <f t="shared" ref="G335:G343" si="11">F335*D335</f>
        <v>402.22844999999995</v>
      </c>
      <c r="H335" s="60"/>
    </row>
    <row r="336" spans="2:8" s="3" customFormat="1" ht="15" customHeight="1" x14ac:dyDescent="0.25">
      <c r="B336" s="140" t="s">
        <v>941</v>
      </c>
      <c r="C336" s="47" t="s">
        <v>467</v>
      </c>
      <c r="D336" s="48">
        <f>238</f>
        <v>238</v>
      </c>
      <c r="E336" s="48" t="s">
        <v>408</v>
      </c>
      <c r="F336" s="38">
        <v>1.293526</v>
      </c>
      <c r="G336" s="39">
        <f t="shared" ref="G336" si="12">F336*D336</f>
        <v>307.85918800000002</v>
      </c>
      <c r="H336" s="60"/>
    </row>
    <row r="337" spans="2:8" s="3" customFormat="1" ht="15" customHeight="1" x14ac:dyDescent="0.25">
      <c r="B337" s="140" t="s">
        <v>942</v>
      </c>
      <c r="C337" s="47" t="s">
        <v>469</v>
      </c>
      <c r="D337" s="48">
        <f>238*0.15</f>
        <v>35.699999999999996</v>
      </c>
      <c r="E337" s="48" t="s">
        <v>410</v>
      </c>
      <c r="F337" s="38">
        <v>82.611256000000012</v>
      </c>
      <c r="G337" s="39">
        <f t="shared" si="11"/>
        <v>2949.2218392</v>
      </c>
      <c r="H337" s="64"/>
    </row>
    <row r="338" spans="2:8" s="3" customFormat="1" ht="15" customHeight="1" x14ac:dyDescent="0.25">
      <c r="B338" s="140" t="s">
        <v>943</v>
      </c>
      <c r="C338" s="47" t="s">
        <v>467</v>
      </c>
      <c r="D338" s="48">
        <f>D336</f>
        <v>238</v>
      </c>
      <c r="E338" s="48" t="s">
        <v>408</v>
      </c>
      <c r="F338" s="38">
        <v>1.293526</v>
      </c>
      <c r="G338" s="39">
        <f t="shared" si="11"/>
        <v>307.85918800000002</v>
      </c>
      <c r="H338" s="60"/>
    </row>
    <row r="339" spans="2:8" s="3" customFormat="1" ht="15" customHeight="1" x14ac:dyDescent="0.25">
      <c r="B339" s="140" t="s">
        <v>944</v>
      </c>
      <c r="C339" s="54" t="s">
        <v>417</v>
      </c>
      <c r="D339" s="48">
        <f>D336*0.1</f>
        <v>23.8</v>
      </c>
      <c r="E339" s="48" t="s">
        <v>410</v>
      </c>
      <c r="F339" s="38">
        <v>286.52327600000001</v>
      </c>
      <c r="G339" s="39">
        <f t="shared" si="11"/>
        <v>6819.2539688000006</v>
      </c>
      <c r="H339" s="64"/>
    </row>
    <row r="340" spans="2:8" s="3" customFormat="1" ht="15" customHeight="1" x14ac:dyDescent="0.25">
      <c r="B340" s="140" t="s">
        <v>945</v>
      </c>
      <c r="C340" s="47" t="s">
        <v>0</v>
      </c>
      <c r="D340" s="48">
        <v>0</v>
      </c>
      <c r="E340" s="48" t="s">
        <v>408</v>
      </c>
      <c r="F340" s="38">
        <v>6.0316100000000006</v>
      </c>
      <c r="G340" s="39">
        <f t="shared" si="11"/>
        <v>0</v>
      </c>
      <c r="H340" s="64"/>
    </row>
    <row r="341" spans="2:8" s="3" customFormat="1" ht="15" customHeight="1" x14ac:dyDescent="0.25">
      <c r="B341" s="140" t="s">
        <v>946</v>
      </c>
      <c r="C341" s="54" t="s">
        <v>470</v>
      </c>
      <c r="D341" s="48">
        <f>D338*0.55</f>
        <v>130.9</v>
      </c>
      <c r="E341" s="48" t="s">
        <v>410</v>
      </c>
      <c r="F341" s="38">
        <v>298.63009799999998</v>
      </c>
      <c r="G341" s="39">
        <f t="shared" si="11"/>
        <v>39090.679828200002</v>
      </c>
      <c r="H341" s="64"/>
    </row>
    <row r="342" spans="2:8" s="3" customFormat="1" ht="15" customHeight="1" x14ac:dyDescent="0.25">
      <c r="B342" s="140" t="s">
        <v>947</v>
      </c>
      <c r="C342" s="37" t="s">
        <v>8</v>
      </c>
      <c r="D342" s="38">
        <f>D336*2</f>
        <v>476</v>
      </c>
      <c r="E342" s="48" t="s">
        <v>408</v>
      </c>
      <c r="F342" s="38">
        <v>28.52</v>
      </c>
      <c r="G342" s="39">
        <f t="shared" si="11"/>
        <v>13575.52</v>
      </c>
      <c r="H342" s="64"/>
    </row>
    <row r="343" spans="2:8" s="3" customFormat="1" ht="15" customHeight="1" x14ac:dyDescent="0.25">
      <c r="B343" s="140" t="s">
        <v>1247</v>
      </c>
      <c r="C343" s="37" t="s">
        <v>24</v>
      </c>
      <c r="D343" s="38">
        <f>322*0.225*2</f>
        <v>144.9</v>
      </c>
      <c r="E343" s="48" t="s">
        <v>408</v>
      </c>
      <c r="F343" s="38">
        <v>38.42</v>
      </c>
      <c r="G343" s="39">
        <f t="shared" si="11"/>
        <v>5567.0580000000009</v>
      </c>
      <c r="H343" s="64"/>
    </row>
    <row r="344" spans="2:8" s="3" customFormat="1" ht="15" customHeight="1" x14ac:dyDescent="0.25">
      <c r="B344" s="144"/>
      <c r="C344" s="47"/>
      <c r="D344" s="48"/>
      <c r="E344" s="48"/>
      <c r="F344" s="48"/>
      <c r="G344" s="61"/>
      <c r="H344" s="64"/>
    </row>
    <row r="345" spans="2:8" s="3" customFormat="1" ht="15" customHeight="1" x14ac:dyDescent="0.25">
      <c r="B345" s="139" t="s">
        <v>932</v>
      </c>
      <c r="C345" s="28" t="s">
        <v>634</v>
      </c>
      <c r="D345" s="48"/>
      <c r="E345" s="48"/>
      <c r="F345" s="48"/>
      <c r="G345" s="71">
        <f>SUM(G346)</f>
        <v>10150.894416000001</v>
      </c>
      <c r="H345" s="64"/>
    </row>
    <row r="346" spans="2:8" s="3" customFormat="1" ht="15" customHeight="1" x14ac:dyDescent="0.25">
      <c r="B346" s="140" t="s">
        <v>948</v>
      </c>
      <c r="C346" s="47" t="s">
        <v>546</v>
      </c>
      <c r="D346" s="48">
        <v>1</v>
      </c>
      <c r="E346" s="48" t="s">
        <v>278</v>
      </c>
      <c r="F346" s="38">
        <v>10150.894416000001</v>
      </c>
      <c r="G346" s="39">
        <f>F346*D346</f>
        <v>10150.894416000001</v>
      </c>
      <c r="H346" s="64"/>
    </row>
    <row r="347" spans="2:8" s="3" customFormat="1" ht="15" customHeight="1" x14ac:dyDescent="0.25">
      <c r="B347" s="144"/>
      <c r="C347" s="47"/>
      <c r="D347" s="48"/>
      <c r="E347" s="48"/>
      <c r="F347" s="48"/>
      <c r="G347" s="61"/>
      <c r="H347" s="64"/>
    </row>
    <row r="348" spans="2:8" s="3" customFormat="1" ht="15" customHeight="1" x14ac:dyDescent="0.25">
      <c r="B348" s="139" t="s">
        <v>949</v>
      </c>
      <c r="C348" s="28" t="s">
        <v>635</v>
      </c>
      <c r="D348" s="48"/>
      <c r="E348" s="48"/>
      <c r="F348" s="48"/>
      <c r="G348" s="71">
        <f>SUM(G349)</f>
        <v>0</v>
      </c>
      <c r="H348" s="64"/>
    </row>
    <row r="349" spans="2:8" s="3" customFormat="1" ht="15" customHeight="1" x14ac:dyDescent="0.25">
      <c r="B349" s="147" t="s">
        <v>950</v>
      </c>
      <c r="C349" s="47" t="s">
        <v>418</v>
      </c>
      <c r="D349" s="48">
        <v>0</v>
      </c>
      <c r="E349" s="48" t="s">
        <v>408</v>
      </c>
      <c r="F349" s="38">
        <v>0</v>
      </c>
      <c r="G349" s="39">
        <f>F349*D349</f>
        <v>0</v>
      </c>
      <c r="H349" s="64"/>
    </row>
    <row r="350" spans="2:8" s="3" customFormat="1" ht="15" customHeight="1" x14ac:dyDescent="0.25">
      <c r="B350" s="144"/>
      <c r="C350" s="37"/>
      <c r="D350" s="48"/>
      <c r="E350" s="48"/>
      <c r="F350" s="48"/>
      <c r="G350" s="61"/>
      <c r="H350" s="60"/>
    </row>
    <row r="351" spans="2:8" s="3" customFormat="1" ht="15" customHeight="1" x14ac:dyDescent="0.25">
      <c r="B351" s="144" t="s">
        <v>951</v>
      </c>
      <c r="C351" s="3" t="s">
        <v>419</v>
      </c>
      <c r="D351" s="55"/>
      <c r="E351" s="48"/>
      <c r="F351" s="48"/>
      <c r="G351" s="71">
        <f>SUM(G352:G354)</f>
        <v>40237.022917000009</v>
      </c>
      <c r="H351" s="60"/>
    </row>
    <row r="352" spans="2:8" s="3" customFormat="1" ht="15" customHeight="1" x14ac:dyDescent="0.25">
      <c r="B352" s="147" t="s">
        <v>952</v>
      </c>
      <c r="C352" s="50" t="s">
        <v>473</v>
      </c>
      <c r="D352" s="55">
        <v>0</v>
      </c>
      <c r="E352" s="48" t="s">
        <v>408</v>
      </c>
      <c r="F352" s="38">
        <v>71.405542000000011</v>
      </c>
      <c r="G352" s="39">
        <f>F352*D352</f>
        <v>0</v>
      </c>
      <c r="H352" s="158" t="s">
        <v>1192</v>
      </c>
    </row>
    <row r="353" spans="2:8" s="3" customFormat="1" ht="15" customHeight="1" x14ac:dyDescent="0.25">
      <c r="B353" s="147" t="s">
        <v>953</v>
      </c>
      <c r="C353" s="50" t="s">
        <v>1146</v>
      </c>
      <c r="D353" s="55">
        <v>230</v>
      </c>
      <c r="E353" s="48" t="s">
        <v>408</v>
      </c>
      <c r="F353" s="38">
        <f>F354*1.33</f>
        <v>94.969370860000026</v>
      </c>
      <c r="G353" s="39">
        <f>F353*D353</f>
        <v>21842.955297800007</v>
      </c>
      <c r="H353" s="158"/>
    </row>
    <row r="354" spans="2:8" s="3" customFormat="1" ht="15" customHeight="1" x14ac:dyDescent="0.25">
      <c r="B354" s="147" t="s">
        <v>954</v>
      </c>
      <c r="C354" s="50" t="s">
        <v>474</v>
      </c>
      <c r="D354" s="55">
        <f>(322*2)*0.4</f>
        <v>257.60000000000002</v>
      </c>
      <c r="E354" s="48" t="s">
        <v>408</v>
      </c>
      <c r="F354" s="38">
        <v>71.405542000000011</v>
      </c>
      <c r="G354" s="39">
        <f>F354*D354</f>
        <v>18394.067619200003</v>
      </c>
      <c r="H354" s="64"/>
    </row>
    <row r="355" spans="2:8" s="3" customFormat="1" ht="15" customHeight="1" x14ac:dyDescent="0.25">
      <c r="B355" s="144"/>
      <c r="C355" s="50"/>
      <c r="D355" s="55"/>
      <c r="E355" s="48"/>
      <c r="F355" s="48"/>
      <c r="G355" s="61"/>
      <c r="H355" s="60"/>
    </row>
    <row r="356" spans="2:8" s="3" customFormat="1" ht="15" customHeight="1" x14ac:dyDescent="0.25">
      <c r="B356" s="146" t="s">
        <v>955</v>
      </c>
      <c r="C356" s="3" t="s">
        <v>420</v>
      </c>
      <c r="D356" s="55"/>
      <c r="E356" s="48"/>
      <c r="F356" s="48"/>
      <c r="G356" s="71">
        <f>SUM(G357:G360)</f>
        <v>24272.448563999998</v>
      </c>
      <c r="H356" s="60"/>
    </row>
    <row r="357" spans="2:8" s="3" customFormat="1" ht="15" customHeight="1" x14ac:dyDescent="0.25">
      <c r="B357" s="147" t="s">
        <v>956</v>
      </c>
      <c r="C357" s="50" t="s">
        <v>476</v>
      </c>
      <c r="D357" s="55">
        <v>0</v>
      </c>
      <c r="E357" s="48" t="s">
        <v>408</v>
      </c>
      <c r="F357" s="38">
        <v>17.019314000000001</v>
      </c>
      <c r="G357" s="39">
        <f>F357*D357</f>
        <v>0</v>
      </c>
      <c r="H357" s="67"/>
    </row>
    <row r="358" spans="2:8" s="3" customFormat="1" ht="15" customHeight="1" x14ac:dyDescent="0.25">
      <c r="B358" s="147" t="s">
        <v>957</v>
      </c>
      <c r="C358" s="50" t="s">
        <v>1147</v>
      </c>
      <c r="D358" s="55">
        <f>D328*2</f>
        <v>220</v>
      </c>
      <c r="E358" s="48" t="s">
        <v>408</v>
      </c>
      <c r="F358" s="38">
        <v>17.019314000000001</v>
      </c>
      <c r="G358" s="39">
        <f>F358*D358</f>
        <v>3744.2490800000005</v>
      </c>
      <c r="H358" s="64"/>
    </row>
    <row r="359" spans="2:8" s="3" customFormat="1" ht="15" customHeight="1" x14ac:dyDescent="0.25">
      <c r="B359" s="147" t="s">
        <v>958</v>
      </c>
      <c r="C359" s="50" t="s">
        <v>477</v>
      </c>
      <c r="D359" s="55">
        <f>D338*2</f>
        <v>476</v>
      </c>
      <c r="E359" s="48" t="s">
        <v>408</v>
      </c>
      <c r="F359" s="38">
        <v>17.019314000000001</v>
      </c>
      <c r="G359" s="39">
        <f>F359*D359</f>
        <v>8101.1934640000009</v>
      </c>
      <c r="H359" s="64"/>
    </row>
    <row r="360" spans="2:8" s="3" customFormat="1" ht="15" customHeight="1" x14ac:dyDescent="0.25">
      <c r="B360" s="147" t="s">
        <v>959</v>
      </c>
      <c r="C360" s="50" t="s">
        <v>743</v>
      </c>
      <c r="D360" s="55">
        <v>3</v>
      </c>
      <c r="E360" s="48" t="s">
        <v>17</v>
      </c>
      <c r="F360" s="38">
        <v>4142.3353399999996</v>
      </c>
      <c r="G360" s="39">
        <f>F360*D360</f>
        <v>12427.006019999999</v>
      </c>
      <c r="H360" s="64"/>
    </row>
    <row r="361" spans="2:8" s="3" customFormat="1" ht="15" customHeight="1" x14ac:dyDescent="0.25">
      <c r="B361" s="144"/>
      <c r="C361" s="50"/>
      <c r="D361" s="55"/>
      <c r="E361" s="48"/>
      <c r="F361" s="48"/>
      <c r="G361" s="61"/>
      <c r="H361" s="60"/>
    </row>
    <row r="362" spans="2:8" s="3" customFormat="1" ht="15" customHeight="1" x14ac:dyDescent="0.25">
      <c r="B362" s="144" t="s">
        <v>960</v>
      </c>
      <c r="C362" s="3" t="s">
        <v>636</v>
      </c>
      <c r="D362" s="55"/>
      <c r="E362" s="48"/>
      <c r="F362" s="48"/>
      <c r="G362" s="71">
        <f>SUM(G363:G364)</f>
        <v>0</v>
      </c>
      <c r="H362" s="60"/>
    </row>
    <row r="363" spans="2:8" s="3" customFormat="1" ht="15" customHeight="1" x14ac:dyDescent="0.25">
      <c r="B363" s="147" t="s">
        <v>961</v>
      </c>
      <c r="C363" s="50" t="s">
        <v>745</v>
      </c>
      <c r="D363" s="55">
        <v>0</v>
      </c>
      <c r="E363" s="48" t="s">
        <v>2</v>
      </c>
      <c r="F363" s="38">
        <v>79.806193999999991</v>
      </c>
      <c r="G363" s="39">
        <f>F363*D363</f>
        <v>0</v>
      </c>
      <c r="H363" s="266" t="s">
        <v>1178</v>
      </c>
    </row>
    <row r="364" spans="2:8" s="3" customFormat="1" ht="15" customHeight="1" x14ac:dyDescent="0.25">
      <c r="B364" s="147" t="s">
        <v>962</v>
      </c>
      <c r="C364" s="50" t="s">
        <v>475</v>
      </c>
      <c r="D364" s="55">
        <v>0</v>
      </c>
      <c r="E364" s="48" t="s">
        <v>282</v>
      </c>
      <c r="F364" s="38">
        <v>29.736564000000001</v>
      </c>
      <c r="G364" s="39">
        <f>F364*D364</f>
        <v>0</v>
      </c>
      <c r="H364" s="266"/>
    </row>
    <row r="365" spans="2:8" s="3" customFormat="1" ht="15" customHeight="1" x14ac:dyDescent="0.25">
      <c r="B365" s="144"/>
      <c r="C365" s="45"/>
      <c r="D365" s="65"/>
      <c r="E365" s="59"/>
      <c r="F365" s="59"/>
      <c r="G365" s="61"/>
      <c r="H365" s="60"/>
    </row>
    <row r="366" spans="2:8" s="3" customFormat="1" ht="15" customHeight="1" x14ac:dyDescent="0.25">
      <c r="B366" s="145"/>
      <c r="C366" s="17" t="s">
        <v>20</v>
      </c>
      <c r="D366" s="57"/>
      <c r="E366" s="57"/>
      <c r="F366" s="57"/>
      <c r="G366" s="16">
        <f>G362+G356+G351+G348+G324+G345+G334</f>
        <v>180218.26318399998</v>
      </c>
      <c r="H366" s="58"/>
    </row>
    <row r="367" spans="2:8" s="3" customFormat="1" ht="15" customHeight="1" thickBot="1" x14ac:dyDescent="0.3">
      <c r="B367" s="138"/>
      <c r="D367" s="31"/>
      <c r="E367" s="31"/>
      <c r="F367" s="31"/>
      <c r="G367" s="32"/>
      <c r="H367" s="19"/>
    </row>
    <row r="368" spans="2:8" s="3" customFormat="1" ht="15" customHeight="1" thickBot="1" x14ac:dyDescent="0.3">
      <c r="B368" s="166"/>
      <c r="C368" s="162" t="s">
        <v>1211</v>
      </c>
      <c r="D368" s="163"/>
      <c r="E368" s="163"/>
      <c r="F368" s="163"/>
      <c r="G368" s="164">
        <f>G366</f>
        <v>180218.26318399998</v>
      </c>
      <c r="H368" s="167"/>
    </row>
    <row r="369" spans="2:8" s="3" customFormat="1" ht="15" customHeight="1" x14ac:dyDescent="0.25">
      <c r="B369" s="138"/>
      <c r="D369" s="31"/>
      <c r="E369" s="31"/>
      <c r="F369" s="31"/>
      <c r="G369" s="32"/>
      <c r="H369" s="19"/>
    </row>
    <row r="370" spans="2:8" s="3" customFormat="1" ht="15" customHeight="1" x14ac:dyDescent="0.25">
      <c r="B370" s="138"/>
      <c r="D370" s="31"/>
      <c r="E370" s="31"/>
      <c r="F370" s="31"/>
      <c r="G370" s="32"/>
      <c r="H370" s="19"/>
    </row>
    <row r="371" spans="2:8" s="3" customFormat="1" ht="18.600000000000001" customHeight="1" x14ac:dyDescent="0.25">
      <c r="B371" s="178">
        <v>12</v>
      </c>
      <c r="C371" s="168" t="s">
        <v>762</v>
      </c>
      <c r="D371" s="31"/>
      <c r="E371" s="31"/>
      <c r="F371" s="31"/>
      <c r="G371" s="32"/>
      <c r="H371" s="19"/>
    </row>
    <row r="372" spans="2:8" s="3" customFormat="1" ht="15" customHeight="1" x14ac:dyDescent="0.25">
      <c r="B372" s="170" t="s">
        <v>761</v>
      </c>
      <c r="C372" s="169" t="s">
        <v>762</v>
      </c>
      <c r="D372" s="171" t="s">
        <v>1</v>
      </c>
      <c r="E372" s="171" t="s">
        <v>9</v>
      </c>
      <c r="F372" s="172" t="s">
        <v>26</v>
      </c>
      <c r="G372" s="173" t="s">
        <v>18</v>
      </c>
      <c r="H372" s="174" t="s">
        <v>442</v>
      </c>
    </row>
    <row r="373" spans="2:8" s="3" customFormat="1" ht="58.8" customHeight="1" x14ac:dyDescent="0.25">
      <c r="B373" s="139" t="s">
        <v>764</v>
      </c>
      <c r="C373" s="152" t="s">
        <v>763</v>
      </c>
      <c r="D373" s="59"/>
      <c r="E373" s="59"/>
      <c r="F373" s="59"/>
      <c r="G373" s="71">
        <f>SUM(G374:G381)</f>
        <v>212484.2863792</v>
      </c>
      <c r="H373" s="60"/>
    </row>
    <row r="374" spans="2:8" s="3" customFormat="1" ht="15" customHeight="1" x14ac:dyDescent="0.25">
      <c r="B374" s="140" t="s">
        <v>765</v>
      </c>
      <c r="C374" s="47" t="s">
        <v>466</v>
      </c>
      <c r="D374" s="48">
        <v>2</v>
      </c>
      <c r="E374" s="48" t="s">
        <v>282</v>
      </c>
      <c r="F374" s="38">
        <v>134.07614999999998</v>
      </c>
      <c r="G374" s="39">
        <f t="shared" ref="G374:G380" si="13">F374*D374</f>
        <v>268.15229999999997</v>
      </c>
      <c r="H374" s="60"/>
    </row>
    <row r="375" spans="2:8" s="3" customFormat="1" ht="15" customHeight="1" x14ac:dyDescent="0.25">
      <c r="B375" s="140" t="s">
        <v>1138</v>
      </c>
      <c r="C375" s="47" t="s">
        <v>469</v>
      </c>
      <c r="D375" s="48">
        <f>D381*0.15</f>
        <v>181.04999999999998</v>
      </c>
      <c r="E375" s="48" t="s">
        <v>410</v>
      </c>
      <c r="F375" s="38">
        <v>82.611256000000012</v>
      </c>
      <c r="G375" s="39">
        <f t="shared" si="13"/>
        <v>14956.767898800001</v>
      </c>
      <c r="H375" s="64"/>
    </row>
    <row r="376" spans="2:8" s="3" customFormat="1" ht="15" customHeight="1" x14ac:dyDescent="0.25">
      <c r="B376" s="140" t="s">
        <v>1139</v>
      </c>
      <c r="C376" s="47" t="s">
        <v>467</v>
      </c>
      <c r="D376" s="48">
        <f>D381</f>
        <v>1207</v>
      </c>
      <c r="E376" s="48" t="s">
        <v>408</v>
      </c>
      <c r="F376" s="38">
        <v>1.293526</v>
      </c>
      <c r="G376" s="39">
        <f t="shared" si="13"/>
        <v>1561.2858819999999</v>
      </c>
      <c r="H376" s="60"/>
    </row>
    <row r="377" spans="2:8" s="3" customFormat="1" ht="15" customHeight="1" x14ac:dyDescent="0.25">
      <c r="B377" s="140" t="s">
        <v>1140</v>
      </c>
      <c r="C377" s="47" t="s">
        <v>1145</v>
      </c>
      <c r="D377" s="48">
        <f>D381</f>
        <v>1207</v>
      </c>
      <c r="E377" s="48" t="s">
        <v>408</v>
      </c>
      <c r="F377" s="38">
        <v>5.29</v>
      </c>
      <c r="G377" s="39">
        <f t="shared" si="13"/>
        <v>6385.03</v>
      </c>
      <c r="H377" s="60"/>
    </row>
    <row r="378" spans="2:8" s="3" customFormat="1" ht="15" customHeight="1" x14ac:dyDescent="0.25">
      <c r="B378" s="140" t="s">
        <v>1141</v>
      </c>
      <c r="C378" s="47" t="s">
        <v>0</v>
      </c>
      <c r="D378" s="48">
        <f>D381</f>
        <v>1207</v>
      </c>
      <c r="E378" s="48" t="s">
        <v>408</v>
      </c>
      <c r="F378" s="38">
        <v>6.0316100000000006</v>
      </c>
      <c r="G378" s="39">
        <f t="shared" si="13"/>
        <v>7280.1532700000007</v>
      </c>
      <c r="H378" s="64"/>
    </row>
    <row r="379" spans="2:8" s="3" customFormat="1" ht="15" customHeight="1" x14ac:dyDescent="0.25">
      <c r="B379" s="140" t="s">
        <v>1142</v>
      </c>
      <c r="C379" s="47" t="s">
        <v>468</v>
      </c>
      <c r="D379" s="48">
        <f>D381</f>
        <v>1207</v>
      </c>
      <c r="E379" s="48" t="s">
        <v>408</v>
      </c>
      <c r="F379" s="38">
        <v>27.280318000000001</v>
      </c>
      <c r="G379" s="39">
        <f t="shared" si="13"/>
        <v>32927.343826000004</v>
      </c>
      <c r="H379" s="64"/>
    </row>
    <row r="380" spans="2:8" s="3" customFormat="1" ht="15" customHeight="1" x14ac:dyDescent="0.25">
      <c r="B380" s="140" t="s">
        <v>1143</v>
      </c>
      <c r="C380" s="47" t="s">
        <v>1189</v>
      </c>
      <c r="D380" s="48">
        <v>1</v>
      </c>
      <c r="E380" s="48" t="s">
        <v>278</v>
      </c>
      <c r="F380" s="38">
        <v>6942.984332</v>
      </c>
      <c r="G380" s="39">
        <f t="shared" si="13"/>
        <v>6942.984332</v>
      </c>
      <c r="H380" s="64"/>
    </row>
    <row r="381" spans="2:8" s="3" customFormat="1" ht="15" customHeight="1" x14ac:dyDescent="0.25">
      <c r="B381" s="140" t="s">
        <v>1144</v>
      </c>
      <c r="C381" s="47" t="s">
        <v>766</v>
      </c>
      <c r="D381" s="48">
        <v>1207</v>
      </c>
      <c r="E381" s="48" t="s">
        <v>408</v>
      </c>
      <c r="F381" s="38">
        <v>117.7817472</v>
      </c>
      <c r="G381" s="39">
        <f>F381*D381</f>
        <v>142162.56887039999</v>
      </c>
      <c r="H381" s="62"/>
    </row>
    <row r="382" spans="2:8" s="3" customFormat="1" ht="15" customHeight="1" x14ac:dyDescent="0.25">
      <c r="B382" s="144"/>
      <c r="C382" s="50"/>
      <c r="D382" s="55"/>
      <c r="E382" s="48"/>
      <c r="F382" s="48"/>
      <c r="G382" s="61"/>
      <c r="H382" s="60"/>
    </row>
    <row r="383" spans="2:8" s="3" customFormat="1" ht="15" customHeight="1" x14ac:dyDescent="0.25">
      <c r="B383" s="145"/>
      <c r="C383" s="17" t="s">
        <v>20</v>
      </c>
      <c r="D383" s="57"/>
      <c r="E383" s="57"/>
      <c r="F383" s="57"/>
      <c r="G383" s="16">
        <f>G373</f>
        <v>212484.2863792</v>
      </c>
      <c r="H383" s="58"/>
    </row>
    <row r="384" spans="2:8" s="3" customFormat="1" ht="15" customHeight="1" thickBot="1" x14ac:dyDescent="0.3">
      <c r="B384" s="138"/>
      <c r="D384" s="31"/>
      <c r="E384" s="31"/>
      <c r="F384" s="31"/>
      <c r="G384" s="33"/>
      <c r="H384" s="34"/>
    </row>
    <row r="385" spans="2:8" s="3" customFormat="1" ht="15" customHeight="1" thickBot="1" x14ac:dyDescent="0.3">
      <c r="B385" s="166"/>
      <c r="C385" s="162" t="s">
        <v>1211</v>
      </c>
      <c r="D385" s="163"/>
      <c r="E385" s="163"/>
      <c r="F385" s="163"/>
      <c r="G385" s="164">
        <f>G383</f>
        <v>212484.2863792</v>
      </c>
      <c r="H385" s="167"/>
    </row>
    <row r="386" spans="2:8" s="3" customFormat="1" ht="15" customHeight="1" x14ac:dyDescent="0.25">
      <c r="B386" s="138"/>
      <c r="D386" s="31"/>
      <c r="E386" s="31"/>
      <c r="F386" s="31"/>
      <c r="G386" s="33"/>
      <c r="H386" s="34"/>
    </row>
    <row r="387" spans="2:8" s="3" customFormat="1" ht="15" customHeight="1" x14ac:dyDescent="0.25">
      <c r="B387" s="138"/>
      <c r="D387" s="31"/>
      <c r="E387" s="31"/>
      <c r="F387" s="31"/>
      <c r="G387" s="33"/>
      <c r="H387" s="34"/>
    </row>
    <row r="388" spans="2:8" s="3" customFormat="1" ht="15.6" x14ac:dyDescent="0.25">
      <c r="B388" s="178">
        <v>34</v>
      </c>
      <c r="C388" s="168" t="s">
        <v>637</v>
      </c>
      <c r="D388" s="31"/>
      <c r="E388" s="31"/>
      <c r="F388" s="31"/>
      <c r="G388" s="32"/>
      <c r="H388" s="19"/>
    </row>
    <row r="389" spans="2:8" s="3" customFormat="1" ht="15" customHeight="1" x14ac:dyDescent="0.25">
      <c r="B389" s="170" t="s">
        <v>999</v>
      </c>
      <c r="C389" s="169" t="s">
        <v>11</v>
      </c>
      <c r="D389" s="171" t="s">
        <v>1</v>
      </c>
      <c r="E389" s="171" t="s">
        <v>9</v>
      </c>
      <c r="F389" s="172" t="s">
        <v>26</v>
      </c>
      <c r="G389" s="173" t="s">
        <v>18</v>
      </c>
      <c r="H389" s="174" t="s">
        <v>442</v>
      </c>
    </row>
    <row r="390" spans="2:8" s="3" customFormat="1" ht="15" customHeight="1" x14ac:dyDescent="0.25">
      <c r="B390" s="144" t="s">
        <v>963</v>
      </c>
      <c r="C390" s="69" t="s">
        <v>147</v>
      </c>
      <c r="D390" s="70"/>
      <c r="E390" s="70"/>
      <c r="F390" s="70"/>
      <c r="G390" s="71">
        <f>SUM(G391)</f>
        <v>0</v>
      </c>
      <c r="H390" s="68"/>
    </row>
    <row r="391" spans="2:8" s="3" customFormat="1" ht="15" customHeight="1" x14ac:dyDescent="0.25">
      <c r="B391" s="147" t="s">
        <v>964</v>
      </c>
      <c r="C391" s="37" t="s">
        <v>148</v>
      </c>
      <c r="D391" s="38">
        <v>0</v>
      </c>
      <c r="E391" s="38" t="s">
        <v>2</v>
      </c>
      <c r="F391" s="38">
        <v>54.793180000000007</v>
      </c>
      <c r="G391" s="39">
        <f>F391*D391</f>
        <v>0</v>
      </c>
      <c r="H391" s="264" t="s">
        <v>472</v>
      </c>
    </row>
    <row r="392" spans="2:8" s="3" customFormat="1" ht="15" customHeight="1" x14ac:dyDescent="0.25">
      <c r="B392" s="144"/>
      <c r="C392" s="37"/>
      <c r="D392" s="38"/>
      <c r="E392" s="38"/>
      <c r="F392" s="38"/>
      <c r="G392" s="39"/>
      <c r="H392" s="264"/>
    </row>
    <row r="393" spans="2:8" s="3" customFormat="1" ht="15" customHeight="1" x14ac:dyDescent="0.25">
      <c r="B393" s="144" t="s">
        <v>965</v>
      </c>
      <c r="C393" s="69" t="s">
        <v>163</v>
      </c>
      <c r="D393" s="70"/>
      <c r="E393" s="70"/>
      <c r="F393" s="70"/>
      <c r="G393" s="71">
        <f>SUM(G394)</f>
        <v>12698.79182</v>
      </c>
      <c r="H393" s="264"/>
    </row>
    <row r="394" spans="2:8" s="3" customFormat="1" ht="15" customHeight="1" x14ac:dyDescent="0.25">
      <c r="B394" s="147" t="s">
        <v>966</v>
      </c>
      <c r="C394" s="37" t="s">
        <v>164</v>
      </c>
      <c r="D394" s="38">
        <v>169</v>
      </c>
      <c r="E394" s="38" t="s">
        <v>2</v>
      </c>
      <c r="F394" s="38">
        <v>75.140780000000007</v>
      </c>
      <c r="G394" s="39">
        <f>F394*D394</f>
        <v>12698.79182</v>
      </c>
      <c r="H394" s="264"/>
    </row>
    <row r="395" spans="2:8" s="3" customFormat="1" ht="15" customHeight="1" x14ac:dyDescent="0.25">
      <c r="B395" s="144"/>
      <c r="C395" s="37"/>
      <c r="D395" s="38"/>
      <c r="E395" s="38"/>
      <c r="F395" s="38"/>
      <c r="G395" s="39"/>
      <c r="H395" s="264"/>
    </row>
    <row r="396" spans="2:8" s="3" customFormat="1" ht="15" customHeight="1" x14ac:dyDescent="0.25">
      <c r="B396" s="144" t="s">
        <v>967</v>
      </c>
      <c r="C396" s="69" t="s">
        <v>165</v>
      </c>
      <c r="D396" s="70"/>
      <c r="E396" s="70"/>
      <c r="F396" s="70"/>
      <c r="G396" s="71">
        <f>SUM(G397)</f>
        <v>0</v>
      </c>
      <c r="H396" s="72"/>
    </row>
    <row r="397" spans="2:8" s="3" customFormat="1" ht="15" customHeight="1" x14ac:dyDescent="0.25">
      <c r="B397" s="147" t="s">
        <v>968</v>
      </c>
      <c r="C397" s="37" t="s">
        <v>166</v>
      </c>
      <c r="D397" s="38">
        <v>0</v>
      </c>
      <c r="E397" s="38" t="s">
        <v>2</v>
      </c>
      <c r="F397" s="38">
        <v>104.73200400000002</v>
      </c>
      <c r="G397" s="39">
        <f>F397*D397</f>
        <v>0</v>
      </c>
      <c r="H397" s="72"/>
    </row>
    <row r="398" spans="2:8" s="3" customFormat="1" ht="15" customHeight="1" x14ac:dyDescent="0.25">
      <c r="B398" s="144"/>
      <c r="C398" s="28"/>
      <c r="D398" s="59"/>
      <c r="E398" s="59"/>
      <c r="F398" s="59"/>
      <c r="G398" s="73"/>
      <c r="H398" s="72"/>
    </row>
    <row r="399" spans="2:8" s="3" customFormat="1" ht="15" customHeight="1" x14ac:dyDescent="0.25">
      <c r="B399" s="144" t="s">
        <v>969</v>
      </c>
      <c r="C399" s="69" t="s">
        <v>149</v>
      </c>
      <c r="D399" s="70"/>
      <c r="E399" s="70"/>
      <c r="F399" s="70"/>
      <c r="G399" s="71">
        <f>SUM(G400:G411)</f>
        <v>37677.828234800007</v>
      </c>
      <c r="H399" s="68"/>
    </row>
    <row r="400" spans="2:8" s="3" customFormat="1" ht="15" customHeight="1" x14ac:dyDescent="0.25">
      <c r="B400" s="147" t="s">
        <v>970</v>
      </c>
      <c r="C400" s="37" t="s">
        <v>13</v>
      </c>
      <c r="D400" s="38">
        <v>0</v>
      </c>
      <c r="E400" s="38" t="s">
        <v>2</v>
      </c>
      <c r="F400" s="38">
        <v>77.161006000000015</v>
      </c>
      <c r="G400" s="39">
        <f t="shared" ref="G400:G411" si="14">F400*D400</f>
        <v>0</v>
      </c>
      <c r="H400" s="68"/>
    </row>
    <row r="401" spans="2:8" s="3" customFormat="1" ht="15" customHeight="1" x14ac:dyDescent="0.25">
      <c r="B401" s="147" t="s">
        <v>971</v>
      </c>
      <c r="C401" s="37" t="s">
        <v>150</v>
      </c>
      <c r="D401" s="38">
        <v>0</v>
      </c>
      <c r="E401" s="38" t="s">
        <v>6</v>
      </c>
      <c r="F401" s="38">
        <v>201.70285200000004</v>
      </c>
      <c r="G401" s="39">
        <f t="shared" si="14"/>
        <v>0</v>
      </c>
      <c r="H401" s="68"/>
    </row>
    <row r="402" spans="2:8" s="3" customFormat="1" ht="15" customHeight="1" x14ac:dyDescent="0.25">
      <c r="B402" s="147" t="s">
        <v>972</v>
      </c>
      <c r="C402" s="37" t="s">
        <v>151</v>
      </c>
      <c r="D402" s="38">
        <v>0</v>
      </c>
      <c r="E402" s="38" t="s">
        <v>6</v>
      </c>
      <c r="F402" s="38">
        <v>76.69591800000002</v>
      </c>
      <c r="G402" s="39">
        <f t="shared" si="14"/>
        <v>0</v>
      </c>
      <c r="H402" s="68"/>
    </row>
    <row r="403" spans="2:8" s="3" customFormat="1" ht="15" customHeight="1" x14ac:dyDescent="0.25">
      <c r="B403" s="147" t="s">
        <v>973</v>
      </c>
      <c r="C403" s="37" t="s">
        <v>204</v>
      </c>
      <c r="D403" s="38">
        <v>2</v>
      </c>
      <c r="E403" s="38" t="s">
        <v>23</v>
      </c>
      <c r="F403" s="38">
        <v>1097.7530200000001</v>
      </c>
      <c r="G403" s="39">
        <f t="shared" si="14"/>
        <v>2195.5060400000002</v>
      </c>
      <c r="H403" s="68"/>
    </row>
    <row r="404" spans="2:8" s="3" customFormat="1" ht="15" customHeight="1" x14ac:dyDescent="0.25">
      <c r="B404" s="147" t="s">
        <v>974</v>
      </c>
      <c r="C404" s="37" t="s">
        <v>167</v>
      </c>
      <c r="D404" s="38">
        <v>4</v>
      </c>
      <c r="E404" s="38" t="s">
        <v>2</v>
      </c>
      <c r="F404" s="38">
        <v>32.018402000000002</v>
      </c>
      <c r="G404" s="39">
        <f t="shared" si="14"/>
        <v>128.07360800000001</v>
      </c>
      <c r="H404" s="68"/>
    </row>
    <row r="405" spans="2:8" s="3" customFormat="1" ht="15" customHeight="1" x14ac:dyDescent="0.25">
      <c r="B405" s="147" t="s">
        <v>975</v>
      </c>
      <c r="C405" s="37" t="s">
        <v>168</v>
      </c>
      <c r="D405" s="38">
        <f>D404*0.6</f>
        <v>2.4</v>
      </c>
      <c r="E405" s="38" t="s">
        <v>408</v>
      </c>
      <c r="F405" s="38">
        <v>134.70111200000002</v>
      </c>
      <c r="G405" s="39">
        <f t="shared" si="14"/>
        <v>323.28266880000007</v>
      </c>
      <c r="H405" s="68"/>
    </row>
    <row r="406" spans="2:8" s="3" customFormat="1" ht="15" customHeight="1" x14ac:dyDescent="0.25">
      <c r="B406" s="147" t="s">
        <v>976</v>
      </c>
      <c r="C406" s="37" t="s">
        <v>169</v>
      </c>
      <c r="D406" s="38">
        <f>D394</f>
        <v>169</v>
      </c>
      <c r="E406" s="38" t="s">
        <v>2</v>
      </c>
      <c r="F406" s="38">
        <v>176.48636200000004</v>
      </c>
      <c r="G406" s="39">
        <f t="shared" si="14"/>
        <v>29826.195178000005</v>
      </c>
      <c r="H406" s="68"/>
    </row>
    <row r="407" spans="2:8" s="3" customFormat="1" ht="15" customHeight="1" x14ac:dyDescent="0.25">
      <c r="B407" s="147" t="s">
        <v>977</v>
      </c>
      <c r="C407" s="37" t="s">
        <v>170</v>
      </c>
      <c r="D407" s="38">
        <v>8</v>
      </c>
      <c r="E407" s="38" t="s">
        <v>6</v>
      </c>
      <c r="F407" s="38">
        <v>390.44137599999999</v>
      </c>
      <c r="G407" s="39">
        <f t="shared" si="14"/>
        <v>3123.5310079999999</v>
      </c>
      <c r="H407" s="68"/>
    </row>
    <row r="408" spans="2:8" s="3" customFormat="1" ht="15" customHeight="1" x14ac:dyDescent="0.25">
      <c r="B408" s="147" t="s">
        <v>978</v>
      </c>
      <c r="C408" s="37" t="s">
        <v>171</v>
      </c>
      <c r="D408" s="38">
        <v>11</v>
      </c>
      <c r="E408" s="38" t="s">
        <v>6</v>
      </c>
      <c r="F408" s="38">
        <v>189.20361200000002</v>
      </c>
      <c r="G408" s="39">
        <f t="shared" si="14"/>
        <v>2081.239732</v>
      </c>
      <c r="H408" s="68"/>
    </row>
    <row r="409" spans="2:8" s="3" customFormat="1" ht="15" customHeight="1" x14ac:dyDescent="0.25">
      <c r="B409" s="147" t="s">
        <v>979</v>
      </c>
      <c r="C409" s="37" t="s">
        <v>172</v>
      </c>
      <c r="D409" s="38">
        <v>0</v>
      </c>
      <c r="E409" s="38" t="s">
        <v>2</v>
      </c>
      <c r="F409" s="38">
        <v>666.83445399999994</v>
      </c>
      <c r="G409" s="39">
        <f t="shared" si="14"/>
        <v>0</v>
      </c>
      <c r="H409" s="68"/>
    </row>
    <row r="410" spans="2:8" s="3" customFormat="1" ht="15" customHeight="1" x14ac:dyDescent="0.25">
      <c r="B410" s="147" t="s">
        <v>980</v>
      </c>
      <c r="C410" s="37" t="s">
        <v>173</v>
      </c>
      <c r="D410" s="38">
        <v>0</v>
      </c>
      <c r="E410" s="38" t="s">
        <v>6</v>
      </c>
      <c r="F410" s="38">
        <v>751.49500399999999</v>
      </c>
      <c r="G410" s="39">
        <f t="shared" si="14"/>
        <v>0</v>
      </c>
      <c r="H410" s="68"/>
    </row>
    <row r="411" spans="2:8" s="3" customFormat="1" ht="15" customHeight="1" x14ac:dyDescent="0.25">
      <c r="B411" s="147" t="s">
        <v>981</v>
      </c>
      <c r="C411" s="37" t="s">
        <v>174</v>
      </c>
      <c r="D411" s="38">
        <v>0</v>
      </c>
      <c r="E411" s="38" t="s">
        <v>6</v>
      </c>
      <c r="F411" s="38">
        <v>1285.0381439999999</v>
      </c>
      <c r="G411" s="39">
        <f t="shared" si="14"/>
        <v>0</v>
      </c>
      <c r="H411" s="68"/>
    </row>
    <row r="412" spans="2:8" s="3" customFormat="1" ht="15" customHeight="1" x14ac:dyDescent="0.25">
      <c r="B412" s="147"/>
      <c r="C412" s="37"/>
      <c r="D412" s="38"/>
      <c r="E412" s="38"/>
      <c r="F412" s="38"/>
      <c r="G412" s="39"/>
      <c r="H412" s="68"/>
    </row>
    <row r="413" spans="2:8" s="3" customFormat="1" ht="15" customHeight="1" x14ac:dyDescent="0.25">
      <c r="B413" s="144" t="s">
        <v>982</v>
      </c>
      <c r="C413" s="69" t="s">
        <v>144</v>
      </c>
      <c r="D413" s="70"/>
      <c r="E413" s="70"/>
      <c r="F413" s="70"/>
      <c r="G413" s="71">
        <f>SUM(G414:G420)</f>
        <v>12516.099440000002</v>
      </c>
      <c r="H413" s="68"/>
    </row>
    <row r="414" spans="2:8" s="3" customFormat="1" ht="15" customHeight="1" x14ac:dyDescent="0.25">
      <c r="B414" s="147" t="s">
        <v>983</v>
      </c>
      <c r="C414" s="37" t="s">
        <v>138</v>
      </c>
      <c r="D414" s="38">
        <v>52</v>
      </c>
      <c r="E414" s="38" t="s">
        <v>2</v>
      </c>
      <c r="F414" s="38">
        <v>55.592550000000003</v>
      </c>
      <c r="G414" s="39">
        <f t="shared" ref="G414:G420" si="15">F414*D414</f>
        <v>2890.8126000000002</v>
      </c>
      <c r="H414" s="72"/>
    </row>
    <row r="415" spans="2:8" s="3" customFormat="1" ht="15" customHeight="1" x14ac:dyDescent="0.25">
      <c r="B415" s="147" t="s">
        <v>984</v>
      </c>
      <c r="C415" s="37" t="s">
        <v>141</v>
      </c>
      <c r="D415" s="38">
        <v>52</v>
      </c>
      <c r="E415" s="38" t="s">
        <v>2</v>
      </c>
      <c r="F415" s="38">
        <v>47.889530000000008</v>
      </c>
      <c r="G415" s="39">
        <f t="shared" si="15"/>
        <v>2490.2555600000005</v>
      </c>
      <c r="H415" s="68"/>
    </row>
    <row r="416" spans="2:8" s="3" customFormat="1" ht="15" customHeight="1" x14ac:dyDescent="0.25">
      <c r="B416" s="147" t="s">
        <v>985</v>
      </c>
      <c r="C416" s="37" t="s">
        <v>145</v>
      </c>
      <c r="D416" s="38">
        <v>0</v>
      </c>
      <c r="E416" s="38" t="s">
        <v>2</v>
      </c>
      <c r="F416" s="38">
        <v>37.861070000000005</v>
      </c>
      <c r="G416" s="39">
        <f t="shared" si="15"/>
        <v>0</v>
      </c>
      <c r="H416" s="68"/>
    </row>
    <row r="417" spans="2:8" s="3" customFormat="1" ht="15" customHeight="1" x14ac:dyDescent="0.25">
      <c r="B417" s="147" t="s">
        <v>986</v>
      </c>
      <c r="C417" s="37" t="s">
        <v>143</v>
      </c>
      <c r="D417" s="38">
        <v>12</v>
      </c>
      <c r="E417" s="38" t="s">
        <v>6</v>
      </c>
      <c r="F417" s="38">
        <v>47.511646000000006</v>
      </c>
      <c r="G417" s="39">
        <f t="shared" si="15"/>
        <v>570.13975200000004</v>
      </c>
      <c r="H417" s="68"/>
    </row>
    <row r="418" spans="2:8" s="3" customFormat="1" ht="15" customHeight="1" x14ac:dyDescent="0.25">
      <c r="B418" s="147" t="s">
        <v>987</v>
      </c>
      <c r="C418" s="37" t="s">
        <v>146</v>
      </c>
      <c r="D418" s="38">
        <v>12</v>
      </c>
      <c r="E418" s="38" t="s">
        <v>6</v>
      </c>
      <c r="F418" s="38">
        <v>19.722638000000003</v>
      </c>
      <c r="G418" s="39">
        <f t="shared" si="15"/>
        <v>236.67165600000004</v>
      </c>
      <c r="H418" s="68"/>
    </row>
    <row r="419" spans="2:8" s="3" customFormat="1" ht="15" customHeight="1" x14ac:dyDescent="0.25">
      <c r="B419" s="147" t="s">
        <v>988</v>
      </c>
      <c r="C419" s="37" t="s">
        <v>3</v>
      </c>
      <c r="D419" s="38">
        <v>6</v>
      </c>
      <c r="E419" s="38" t="s">
        <v>6</v>
      </c>
      <c r="F419" s="38">
        <v>1054.7033120000001</v>
      </c>
      <c r="G419" s="39">
        <f t="shared" si="15"/>
        <v>6328.2198720000006</v>
      </c>
      <c r="H419" s="68"/>
    </row>
    <row r="420" spans="2:8" s="3" customFormat="1" ht="15" customHeight="1" x14ac:dyDescent="0.25">
      <c r="B420" s="147" t="s">
        <v>989</v>
      </c>
      <c r="C420" s="37" t="s">
        <v>471</v>
      </c>
      <c r="D420" s="38">
        <v>0</v>
      </c>
      <c r="E420" s="38" t="s">
        <v>6</v>
      </c>
      <c r="F420" s="38">
        <v>118.96079</v>
      </c>
      <c r="G420" s="39">
        <f t="shared" si="15"/>
        <v>0</v>
      </c>
      <c r="H420" s="68"/>
    </row>
    <row r="421" spans="2:8" s="3" customFormat="1" ht="15" customHeight="1" x14ac:dyDescent="0.25">
      <c r="B421" s="144"/>
      <c r="C421" s="37"/>
      <c r="D421" s="38"/>
      <c r="E421" s="38"/>
      <c r="F421" s="38"/>
      <c r="G421" s="39"/>
      <c r="H421" s="68"/>
    </row>
    <row r="422" spans="2:8" s="3" customFormat="1" ht="15" customHeight="1" x14ac:dyDescent="0.25">
      <c r="B422" s="144" t="s">
        <v>990</v>
      </c>
      <c r="C422" s="69" t="s">
        <v>152</v>
      </c>
      <c r="D422" s="70"/>
      <c r="E422" s="70"/>
      <c r="F422" s="70"/>
      <c r="G422" s="71">
        <f>SUM(G423:G428)</f>
        <v>14297.342877999999</v>
      </c>
      <c r="H422" s="68"/>
    </row>
    <row r="423" spans="2:8" s="3" customFormat="1" ht="15" customHeight="1" x14ac:dyDescent="0.25">
      <c r="B423" s="147" t="s">
        <v>991</v>
      </c>
      <c r="C423" s="37" t="s">
        <v>138</v>
      </c>
      <c r="D423" s="38">
        <v>43</v>
      </c>
      <c r="E423" s="38" t="s">
        <v>2</v>
      </c>
      <c r="F423" s="38">
        <v>55.592550000000003</v>
      </c>
      <c r="G423" s="39">
        <f t="shared" ref="G423:G428" si="16">F423*D423</f>
        <v>2390.4796500000002</v>
      </c>
      <c r="H423" s="68"/>
    </row>
    <row r="424" spans="2:8" s="3" customFormat="1" ht="15" customHeight="1" x14ac:dyDescent="0.25">
      <c r="B424" s="147" t="s">
        <v>992</v>
      </c>
      <c r="C424" s="37" t="s">
        <v>141</v>
      </c>
      <c r="D424" s="38">
        <v>43</v>
      </c>
      <c r="E424" s="38" t="s">
        <v>2</v>
      </c>
      <c r="F424" s="38">
        <v>47.889530000000008</v>
      </c>
      <c r="G424" s="39">
        <f t="shared" si="16"/>
        <v>2059.2497900000003</v>
      </c>
      <c r="H424" s="68"/>
    </row>
    <row r="425" spans="2:8" s="3" customFormat="1" ht="15" customHeight="1" x14ac:dyDescent="0.25">
      <c r="B425" s="147" t="s">
        <v>993</v>
      </c>
      <c r="C425" s="37" t="s">
        <v>145</v>
      </c>
      <c r="D425" s="38">
        <v>5</v>
      </c>
      <c r="E425" s="38" t="s">
        <v>2</v>
      </c>
      <c r="F425" s="38">
        <v>37.861070000000005</v>
      </c>
      <c r="G425" s="39">
        <f t="shared" si="16"/>
        <v>189.30535000000003</v>
      </c>
      <c r="H425" s="68"/>
    </row>
    <row r="426" spans="2:8" s="3" customFormat="1" ht="15" customHeight="1" x14ac:dyDescent="0.25">
      <c r="B426" s="147" t="s">
        <v>994</v>
      </c>
      <c r="C426" s="37" t="s">
        <v>143</v>
      </c>
      <c r="D426" s="38">
        <v>0</v>
      </c>
      <c r="E426" s="38" t="s">
        <v>6</v>
      </c>
      <c r="F426" s="38">
        <v>47.511646000000006</v>
      </c>
      <c r="G426" s="39">
        <f t="shared" si="16"/>
        <v>0</v>
      </c>
      <c r="H426" s="68"/>
    </row>
    <row r="427" spans="2:8" s="3" customFormat="1" ht="15" customHeight="1" x14ac:dyDescent="0.25">
      <c r="B427" s="147" t="s">
        <v>995</v>
      </c>
      <c r="C427" s="37" t="s">
        <v>146</v>
      </c>
      <c r="D427" s="38">
        <v>11</v>
      </c>
      <c r="E427" s="38" t="s">
        <v>6</v>
      </c>
      <c r="F427" s="38">
        <v>19.722638000000003</v>
      </c>
      <c r="G427" s="39">
        <f t="shared" si="16"/>
        <v>216.94901800000002</v>
      </c>
      <c r="H427" s="68"/>
    </row>
    <row r="428" spans="2:8" s="3" customFormat="1" ht="15" customHeight="1" x14ac:dyDescent="0.25">
      <c r="B428" s="147" t="s">
        <v>996</v>
      </c>
      <c r="C428" s="37" t="s">
        <v>153</v>
      </c>
      <c r="D428" s="38">
        <v>11</v>
      </c>
      <c r="E428" s="38" t="s">
        <v>6</v>
      </c>
      <c r="F428" s="38">
        <v>858.30536999999993</v>
      </c>
      <c r="G428" s="39">
        <f t="shared" si="16"/>
        <v>9441.3590699999986</v>
      </c>
      <c r="H428" s="68"/>
    </row>
    <row r="429" spans="2:8" s="3" customFormat="1" ht="15" customHeight="1" x14ac:dyDescent="0.25">
      <c r="B429" s="144"/>
      <c r="C429" s="37"/>
      <c r="D429" s="38"/>
      <c r="E429" s="38"/>
      <c r="F429" s="38"/>
      <c r="G429" s="39"/>
      <c r="H429" s="68"/>
    </row>
    <row r="430" spans="2:8" s="3" customFormat="1" ht="15" customHeight="1" x14ac:dyDescent="0.25">
      <c r="B430" s="144" t="s">
        <v>998</v>
      </c>
      <c r="C430" s="69" t="s">
        <v>132</v>
      </c>
      <c r="D430" s="70"/>
      <c r="E430" s="70"/>
      <c r="F430" s="70"/>
      <c r="G430" s="71"/>
      <c r="H430" s="36"/>
    </row>
    <row r="431" spans="2:8" s="3" customFormat="1" ht="15" customHeight="1" x14ac:dyDescent="0.25">
      <c r="B431" s="144" t="s">
        <v>997</v>
      </c>
      <c r="C431" s="69" t="s">
        <v>133</v>
      </c>
      <c r="D431" s="70"/>
      <c r="E431" s="70"/>
      <c r="F431" s="70"/>
      <c r="G431" s="71">
        <f>SUM(G432)</f>
        <v>22243.124280000004</v>
      </c>
      <c r="H431" s="68"/>
    </row>
    <row r="432" spans="2:8" s="3" customFormat="1" ht="15" customHeight="1" x14ac:dyDescent="0.25">
      <c r="B432" s="147" t="s">
        <v>1000</v>
      </c>
      <c r="C432" s="37" t="s">
        <v>134</v>
      </c>
      <c r="D432" s="38">
        <v>5</v>
      </c>
      <c r="E432" s="38" t="s">
        <v>6</v>
      </c>
      <c r="F432" s="38">
        <v>4448.6248560000004</v>
      </c>
      <c r="G432" s="39">
        <f>F432*D432</f>
        <v>22243.124280000004</v>
      </c>
      <c r="H432" s="68"/>
    </row>
    <row r="433" spans="2:8" s="3" customFormat="1" ht="15" customHeight="1" x14ac:dyDescent="0.25">
      <c r="B433" s="144"/>
      <c r="C433" s="69"/>
      <c r="D433" s="70"/>
      <c r="E433" s="70"/>
      <c r="F433" s="70"/>
      <c r="G433" s="71"/>
      <c r="H433" s="68"/>
    </row>
    <row r="434" spans="2:8" s="3" customFormat="1" ht="15" customHeight="1" x14ac:dyDescent="0.25">
      <c r="B434" s="144" t="s">
        <v>1002</v>
      </c>
      <c r="C434" s="69" t="s">
        <v>162</v>
      </c>
      <c r="D434" s="70"/>
      <c r="E434" s="70"/>
      <c r="F434" s="70"/>
      <c r="G434" s="71">
        <f>SUM(G435)</f>
        <v>0</v>
      </c>
      <c r="H434" s="68"/>
    </row>
    <row r="435" spans="2:8" s="3" customFormat="1" ht="15" customHeight="1" x14ac:dyDescent="0.25">
      <c r="B435" s="147" t="s">
        <v>1001</v>
      </c>
      <c r="C435" s="37" t="s">
        <v>135</v>
      </c>
      <c r="D435" s="38">
        <v>0</v>
      </c>
      <c r="E435" s="38" t="s">
        <v>6</v>
      </c>
      <c r="F435" s="38">
        <v>7774.716222</v>
      </c>
      <c r="G435" s="39">
        <f>F435*D435</f>
        <v>0</v>
      </c>
      <c r="H435" s="68"/>
    </row>
    <row r="436" spans="2:8" s="3" customFormat="1" ht="15" customHeight="1" x14ac:dyDescent="0.25">
      <c r="B436" s="144"/>
      <c r="C436" s="37"/>
      <c r="D436" s="38"/>
      <c r="E436" s="38"/>
      <c r="F436" s="38"/>
      <c r="G436" s="39"/>
      <c r="H436" s="68"/>
    </row>
    <row r="437" spans="2:8" s="3" customFormat="1" ht="15" customHeight="1" x14ac:dyDescent="0.25">
      <c r="B437" s="145"/>
      <c r="C437" s="17" t="s">
        <v>20</v>
      </c>
      <c r="D437" s="57"/>
      <c r="E437" s="57"/>
      <c r="F437" s="57"/>
      <c r="G437" s="16">
        <f>G431+G422+G413+G399+G434+G3+G396+G393+G390</f>
        <v>99433.18665280001</v>
      </c>
      <c r="H437" s="58"/>
    </row>
    <row r="438" spans="2:8" s="3" customFormat="1" ht="15" customHeight="1" x14ac:dyDescent="0.25">
      <c r="B438" s="175">
        <v>34.700000000000003</v>
      </c>
      <c r="C438" s="176" t="s">
        <v>16</v>
      </c>
      <c r="D438" s="171" t="s">
        <v>1</v>
      </c>
      <c r="E438" s="171" t="s">
        <v>9</v>
      </c>
      <c r="F438" s="172" t="s">
        <v>26</v>
      </c>
      <c r="G438" s="173" t="s">
        <v>18</v>
      </c>
      <c r="H438" s="174" t="s">
        <v>442</v>
      </c>
    </row>
    <row r="439" spans="2:8" s="3" customFormat="1" ht="15" customHeight="1" x14ac:dyDescent="0.25">
      <c r="B439" s="144" t="s">
        <v>1003</v>
      </c>
      <c r="C439" s="69" t="s">
        <v>136</v>
      </c>
      <c r="D439" s="70"/>
      <c r="E439" s="70"/>
      <c r="F439" s="70"/>
      <c r="G439" s="71">
        <f>SUM(G440:G441)</f>
        <v>12718.877808000003</v>
      </c>
      <c r="H439" s="68"/>
    </row>
    <row r="440" spans="2:8" s="3" customFormat="1" ht="15" customHeight="1" x14ac:dyDescent="0.25">
      <c r="B440" s="144" t="s">
        <v>1004</v>
      </c>
      <c r="C440" s="69" t="s">
        <v>137</v>
      </c>
      <c r="D440" s="70"/>
      <c r="E440" s="70"/>
      <c r="F440" s="70"/>
      <c r="G440" s="71"/>
      <c r="H440" s="68"/>
    </row>
    <row r="441" spans="2:8" s="3" customFormat="1" ht="15" customHeight="1" x14ac:dyDescent="0.25">
      <c r="B441" s="147" t="s">
        <v>1005</v>
      </c>
      <c r="C441" s="37" t="s">
        <v>139</v>
      </c>
      <c r="D441" s="38">
        <v>168</v>
      </c>
      <c r="E441" s="38" t="s">
        <v>2</v>
      </c>
      <c r="F441" s="38">
        <v>75.707606000000013</v>
      </c>
      <c r="G441" s="39">
        <f>F441*D441</f>
        <v>12718.877808000003</v>
      </c>
      <c r="H441" s="68"/>
    </row>
    <row r="442" spans="2:8" s="3" customFormat="1" ht="15" customHeight="1" x14ac:dyDescent="0.25">
      <c r="B442" s="144"/>
      <c r="C442" s="37"/>
      <c r="D442" s="38"/>
      <c r="E442" s="38"/>
      <c r="F442" s="38"/>
      <c r="G442" s="39"/>
      <c r="H442" s="68"/>
    </row>
    <row r="443" spans="2:8" s="3" customFormat="1" ht="15" customHeight="1" x14ac:dyDescent="0.25">
      <c r="B443" s="144" t="s">
        <v>1006</v>
      </c>
      <c r="C443" s="69" t="s">
        <v>140</v>
      </c>
      <c r="D443" s="70"/>
      <c r="E443" s="70"/>
      <c r="F443" s="70"/>
      <c r="G443" s="71">
        <f>SUM(G444:G449)</f>
        <v>12468.852312800002</v>
      </c>
      <c r="H443" s="68"/>
    </row>
    <row r="444" spans="2:8" s="3" customFormat="1" ht="15" customHeight="1" x14ac:dyDescent="0.25">
      <c r="B444" s="147" t="s">
        <v>1007</v>
      </c>
      <c r="C444" s="37" t="s">
        <v>141</v>
      </c>
      <c r="D444" s="38">
        <v>168</v>
      </c>
      <c r="E444" s="38" t="s">
        <v>2</v>
      </c>
      <c r="F444" s="38">
        <v>55.636152000000003</v>
      </c>
      <c r="G444" s="39">
        <f t="shared" ref="G444:G449" si="17">F444*D444</f>
        <v>9346.873536000001</v>
      </c>
      <c r="H444" s="68"/>
    </row>
    <row r="445" spans="2:8" s="3" customFormat="1" ht="15" customHeight="1" x14ac:dyDescent="0.25">
      <c r="B445" s="147" t="s">
        <v>1008</v>
      </c>
      <c r="C445" s="37" t="s">
        <v>142</v>
      </c>
      <c r="D445" s="38">
        <v>0</v>
      </c>
      <c r="E445" s="38" t="s">
        <v>6</v>
      </c>
      <c r="F445" s="38">
        <v>92.523444000000012</v>
      </c>
      <c r="G445" s="39">
        <f t="shared" si="17"/>
        <v>0</v>
      </c>
      <c r="H445" s="68"/>
    </row>
    <row r="446" spans="2:8" s="3" customFormat="1" ht="15" customHeight="1" x14ac:dyDescent="0.25">
      <c r="B446" s="147" t="s">
        <v>1009</v>
      </c>
      <c r="C446" s="37" t="s">
        <v>143</v>
      </c>
      <c r="D446" s="38">
        <v>10</v>
      </c>
      <c r="E446" s="38" t="s">
        <v>6</v>
      </c>
      <c r="F446" s="38">
        <v>47.511646000000006</v>
      </c>
      <c r="G446" s="39">
        <f t="shared" si="17"/>
        <v>475.11646000000007</v>
      </c>
      <c r="H446" s="68"/>
    </row>
    <row r="447" spans="2:8" s="3" customFormat="1" ht="15" customHeight="1" x14ac:dyDescent="0.25">
      <c r="B447" s="147" t="s">
        <v>1010</v>
      </c>
      <c r="C447" s="37" t="s">
        <v>204</v>
      </c>
      <c r="D447" s="38">
        <v>2</v>
      </c>
      <c r="E447" s="38" t="s">
        <v>23</v>
      </c>
      <c r="F447" s="38">
        <v>1097.7530200000001</v>
      </c>
      <c r="G447" s="39">
        <f t="shared" si="17"/>
        <v>2195.5060400000002</v>
      </c>
      <c r="H447" s="68"/>
    </row>
    <row r="448" spans="2:8" s="3" customFormat="1" ht="15" customHeight="1" x14ac:dyDescent="0.25">
      <c r="B448" s="147" t="s">
        <v>1011</v>
      </c>
      <c r="C448" s="37" t="s">
        <v>167</v>
      </c>
      <c r="D448" s="38">
        <v>4</v>
      </c>
      <c r="E448" s="38" t="s">
        <v>2</v>
      </c>
      <c r="F448" s="38">
        <v>32.018402000000002</v>
      </c>
      <c r="G448" s="39">
        <f t="shared" si="17"/>
        <v>128.07360800000001</v>
      </c>
      <c r="H448" s="68"/>
    </row>
    <row r="449" spans="2:8" s="3" customFormat="1" ht="15" customHeight="1" x14ac:dyDescent="0.25">
      <c r="B449" s="147" t="s">
        <v>1012</v>
      </c>
      <c r="C449" s="37" t="s">
        <v>168</v>
      </c>
      <c r="D449" s="38">
        <f>D448*0.6</f>
        <v>2.4</v>
      </c>
      <c r="E449" s="38" t="s">
        <v>408</v>
      </c>
      <c r="F449" s="38">
        <v>134.70111200000002</v>
      </c>
      <c r="G449" s="39">
        <f t="shared" si="17"/>
        <v>323.28266880000007</v>
      </c>
      <c r="H449" s="68"/>
    </row>
    <row r="450" spans="2:8" s="3" customFormat="1" ht="15" customHeight="1" x14ac:dyDescent="0.25">
      <c r="B450" s="144"/>
      <c r="C450" s="28"/>
      <c r="D450" s="59"/>
      <c r="E450" s="59"/>
      <c r="F450" s="59"/>
      <c r="G450" s="73"/>
      <c r="H450" s="68"/>
    </row>
    <row r="451" spans="2:8" s="3" customFormat="1" ht="15" customHeight="1" x14ac:dyDescent="0.25">
      <c r="B451" s="144" t="s">
        <v>1013</v>
      </c>
      <c r="C451" s="69" t="s">
        <v>144</v>
      </c>
      <c r="D451" s="70"/>
      <c r="E451" s="70"/>
      <c r="F451" s="70"/>
      <c r="G451" s="71">
        <f>SUM(G452:G458)</f>
        <v>12743.883554999999</v>
      </c>
      <c r="H451" s="68"/>
    </row>
    <row r="452" spans="2:8" s="3" customFormat="1" ht="15" customHeight="1" x14ac:dyDescent="0.25">
      <c r="B452" s="147" t="s">
        <v>1014</v>
      </c>
      <c r="C452" s="37" t="s">
        <v>138</v>
      </c>
      <c r="D452" s="38">
        <v>82.5</v>
      </c>
      <c r="E452" s="38" t="s">
        <v>2</v>
      </c>
      <c r="F452" s="38">
        <v>55.592550000000003</v>
      </c>
      <c r="G452" s="39">
        <f t="shared" ref="G452:G458" si="18">F452*D452</f>
        <v>4586.3853749999998</v>
      </c>
      <c r="H452" s="68"/>
    </row>
    <row r="453" spans="2:8" s="3" customFormat="1" ht="15" customHeight="1" x14ac:dyDescent="0.25">
      <c r="B453" s="147" t="s">
        <v>1015</v>
      </c>
      <c r="C453" s="37" t="s">
        <v>141</v>
      </c>
      <c r="D453" s="38">
        <v>82.5</v>
      </c>
      <c r="E453" s="38" t="s">
        <v>2</v>
      </c>
      <c r="F453" s="38">
        <v>55.636152000000003</v>
      </c>
      <c r="G453" s="39">
        <f t="shared" si="18"/>
        <v>4589.98254</v>
      </c>
      <c r="H453" s="68"/>
    </row>
    <row r="454" spans="2:8" s="3" customFormat="1" ht="15" customHeight="1" x14ac:dyDescent="0.25">
      <c r="B454" s="147" t="s">
        <v>1016</v>
      </c>
      <c r="C454" s="37" t="s">
        <v>145</v>
      </c>
      <c r="D454" s="38">
        <v>0</v>
      </c>
      <c r="E454" s="38" t="s">
        <v>2</v>
      </c>
      <c r="F454" s="38">
        <v>37.861070000000005</v>
      </c>
      <c r="G454" s="39">
        <f t="shared" si="18"/>
        <v>0</v>
      </c>
      <c r="H454" s="68"/>
    </row>
    <row r="455" spans="2:8" s="3" customFormat="1" ht="15" customHeight="1" x14ac:dyDescent="0.25">
      <c r="B455" s="147" t="s">
        <v>1017</v>
      </c>
      <c r="C455" s="37" t="s">
        <v>143</v>
      </c>
      <c r="D455" s="38">
        <v>6</v>
      </c>
      <c r="E455" s="38" t="s">
        <v>6</v>
      </c>
      <c r="F455" s="38">
        <v>47.511646000000006</v>
      </c>
      <c r="G455" s="39">
        <f t="shared" si="18"/>
        <v>285.06987600000002</v>
      </c>
      <c r="H455" s="68"/>
    </row>
    <row r="456" spans="2:8" s="3" customFormat="1" ht="15" customHeight="1" x14ac:dyDescent="0.25">
      <c r="B456" s="147" t="s">
        <v>1018</v>
      </c>
      <c r="C456" s="37" t="s">
        <v>146</v>
      </c>
      <c r="D456" s="38">
        <v>6</v>
      </c>
      <c r="E456" s="38" t="s">
        <v>6</v>
      </c>
      <c r="F456" s="38">
        <v>19.722638000000003</v>
      </c>
      <c r="G456" s="39">
        <f t="shared" si="18"/>
        <v>118.33582800000002</v>
      </c>
      <c r="H456" s="68"/>
    </row>
    <row r="457" spans="2:8" s="3" customFormat="1" ht="15" customHeight="1" x14ac:dyDescent="0.25">
      <c r="B457" s="147" t="s">
        <v>1019</v>
      </c>
      <c r="C457" s="37" t="s">
        <v>3</v>
      </c>
      <c r="D457" s="38">
        <v>3</v>
      </c>
      <c r="E457" s="38" t="s">
        <v>6</v>
      </c>
      <c r="F457" s="38">
        <v>1054.7033120000001</v>
      </c>
      <c r="G457" s="39">
        <f t="shared" si="18"/>
        <v>3164.1099360000003</v>
      </c>
      <c r="H457" s="68"/>
    </row>
    <row r="458" spans="2:8" s="3" customFormat="1" ht="15" customHeight="1" x14ac:dyDescent="0.25">
      <c r="B458" s="147" t="s">
        <v>1020</v>
      </c>
      <c r="C458" s="37" t="s">
        <v>19</v>
      </c>
      <c r="D458" s="38">
        <v>0</v>
      </c>
      <c r="E458" s="38" t="s">
        <v>6</v>
      </c>
      <c r="F458" s="38">
        <v>118.96079</v>
      </c>
      <c r="G458" s="39">
        <f t="shared" si="18"/>
        <v>0</v>
      </c>
      <c r="H458" s="68"/>
    </row>
    <row r="459" spans="2:8" s="3" customFormat="1" ht="15" customHeight="1" x14ac:dyDescent="0.25">
      <c r="B459" s="144"/>
      <c r="C459" s="37"/>
      <c r="D459" s="38"/>
      <c r="E459" s="38"/>
      <c r="F459" s="38"/>
      <c r="G459" s="39"/>
      <c r="H459" s="68"/>
    </row>
    <row r="460" spans="2:8" s="3" customFormat="1" ht="15" customHeight="1" x14ac:dyDescent="0.25">
      <c r="B460" s="144" t="s">
        <v>1021</v>
      </c>
      <c r="C460" s="69" t="s">
        <v>132</v>
      </c>
      <c r="D460" s="70"/>
      <c r="E460" s="70"/>
      <c r="F460" s="70"/>
      <c r="G460" s="71">
        <f>SUM(G461:G462)</f>
        <v>23704.808660000002</v>
      </c>
      <c r="H460" s="36"/>
    </row>
    <row r="461" spans="2:8" s="3" customFormat="1" ht="15" customHeight="1" x14ac:dyDescent="0.25">
      <c r="B461" s="144" t="s">
        <v>1022</v>
      </c>
      <c r="C461" s="69" t="s">
        <v>133</v>
      </c>
      <c r="D461" s="70"/>
      <c r="E461" s="70"/>
      <c r="F461" s="70"/>
      <c r="G461" s="71"/>
      <c r="H461" s="68"/>
    </row>
    <row r="462" spans="2:8" s="3" customFormat="1" ht="15" customHeight="1" x14ac:dyDescent="0.25">
      <c r="B462" s="147" t="s">
        <v>1023</v>
      </c>
      <c r="C462" s="37" t="s">
        <v>135</v>
      </c>
      <c r="D462" s="38">
        <v>5</v>
      </c>
      <c r="E462" s="38" t="s">
        <v>6</v>
      </c>
      <c r="F462" s="38">
        <v>4740.9617320000007</v>
      </c>
      <c r="G462" s="39">
        <f>F462*D462</f>
        <v>23704.808660000002</v>
      </c>
      <c r="H462" s="68"/>
    </row>
    <row r="463" spans="2:8" ht="15" customHeight="1" x14ac:dyDescent="0.25">
      <c r="B463" s="147"/>
      <c r="C463" s="47"/>
      <c r="D463" s="48"/>
      <c r="E463" s="48"/>
      <c r="F463" s="48"/>
      <c r="G463" s="49"/>
      <c r="H463" s="36"/>
    </row>
    <row r="464" spans="2:8" s="3" customFormat="1" ht="15" customHeight="1" x14ac:dyDescent="0.25">
      <c r="B464" s="145"/>
      <c r="C464" s="26" t="s">
        <v>20</v>
      </c>
      <c r="D464" s="41"/>
      <c r="E464" s="41"/>
      <c r="F464" s="41"/>
      <c r="G464" s="42">
        <f>+G451+G443+G439+G460</f>
        <v>61636.422335800009</v>
      </c>
      <c r="H464" s="43"/>
    </row>
    <row r="465" spans="2:8" s="3" customFormat="1" ht="15" customHeight="1" thickBot="1" x14ac:dyDescent="0.3">
      <c r="B465" s="138"/>
      <c r="D465" s="31"/>
      <c r="E465" s="31"/>
      <c r="F465" s="31"/>
      <c r="G465" s="32"/>
      <c r="H465" s="19"/>
    </row>
    <row r="466" spans="2:8" s="3" customFormat="1" ht="15" customHeight="1" thickBot="1" x14ac:dyDescent="0.3">
      <c r="B466" s="166"/>
      <c r="C466" s="162" t="s">
        <v>1211</v>
      </c>
      <c r="D466" s="163"/>
      <c r="E466" s="163"/>
      <c r="F466" s="163"/>
      <c r="G466" s="164">
        <f>G464+G437</f>
        <v>161069.60898860003</v>
      </c>
      <c r="H466" s="167"/>
    </row>
    <row r="467" spans="2:8" s="3" customFormat="1" ht="15" customHeight="1" x14ac:dyDescent="0.25">
      <c r="B467" s="138"/>
      <c r="D467" s="31"/>
      <c r="E467" s="31"/>
      <c r="F467" s="31"/>
      <c r="G467" s="32"/>
      <c r="H467" s="19"/>
    </row>
    <row r="468" spans="2:8" s="3" customFormat="1" ht="15" customHeight="1" x14ac:dyDescent="0.25">
      <c r="B468" s="138"/>
      <c r="D468" s="31"/>
      <c r="E468" s="31"/>
      <c r="F468" s="31"/>
      <c r="G468" s="32"/>
      <c r="H468" s="19"/>
    </row>
    <row r="469" spans="2:8" s="3" customFormat="1" ht="22.2" customHeight="1" x14ac:dyDescent="0.25">
      <c r="B469" s="178">
        <v>35</v>
      </c>
      <c r="C469" s="168" t="s">
        <v>638</v>
      </c>
      <c r="D469" s="31"/>
      <c r="E469" s="31"/>
      <c r="F469" s="31"/>
      <c r="G469" s="32"/>
      <c r="H469" s="19"/>
    </row>
    <row r="470" spans="2:8" s="3" customFormat="1" ht="15" customHeight="1" x14ac:dyDescent="0.25">
      <c r="B470" s="170" t="s">
        <v>1024</v>
      </c>
      <c r="C470" s="169" t="s">
        <v>638</v>
      </c>
      <c r="D470" s="171" t="s">
        <v>1</v>
      </c>
      <c r="E470" s="171" t="s">
        <v>9</v>
      </c>
      <c r="F470" s="172" t="s">
        <v>26</v>
      </c>
      <c r="G470" s="173" t="s">
        <v>18</v>
      </c>
      <c r="H470" s="174" t="s">
        <v>442</v>
      </c>
    </row>
    <row r="471" spans="2:8" s="3" customFormat="1" ht="15" customHeight="1" x14ac:dyDescent="0.25">
      <c r="B471" s="144" t="s">
        <v>1025</v>
      </c>
      <c r="C471" s="69" t="s">
        <v>421</v>
      </c>
      <c r="D471" s="70"/>
      <c r="E471" s="70"/>
      <c r="F471" s="70"/>
      <c r="G471" s="71">
        <f>SUM(G472:G476)</f>
        <v>19253.926189333331</v>
      </c>
      <c r="H471" s="68"/>
    </row>
    <row r="472" spans="2:8" s="3" customFormat="1" ht="15" customHeight="1" x14ac:dyDescent="0.25">
      <c r="B472" s="147" t="s">
        <v>1026</v>
      </c>
      <c r="C472" s="37" t="s">
        <v>425</v>
      </c>
      <c r="D472" s="38">
        <v>646</v>
      </c>
      <c r="E472" s="38" t="s">
        <v>2</v>
      </c>
      <c r="F472" s="38">
        <v>27.222182</v>
      </c>
      <c r="G472" s="39">
        <f>F472*D472</f>
        <v>17585.529571999999</v>
      </c>
      <c r="H472" s="68"/>
    </row>
    <row r="473" spans="2:8" s="3" customFormat="1" ht="15" customHeight="1" x14ac:dyDescent="0.25">
      <c r="B473" s="147" t="s">
        <v>1027</v>
      </c>
      <c r="C473" s="37" t="s">
        <v>424</v>
      </c>
      <c r="D473" s="38">
        <f>12/0.9</f>
        <v>13.333333333333332</v>
      </c>
      <c r="E473" s="38" t="s">
        <v>2</v>
      </c>
      <c r="F473" s="38">
        <v>21.582989999999995</v>
      </c>
      <c r="G473" s="39">
        <f>F473*D473</f>
        <v>287.77319999999992</v>
      </c>
      <c r="H473" s="68"/>
    </row>
    <row r="474" spans="2:8" s="3" customFormat="1" ht="15" customHeight="1" x14ac:dyDescent="0.25">
      <c r="B474" s="147" t="s">
        <v>1028</v>
      </c>
      <c r="C474" s="37" t="s">
        <v>422</v>
      </c>
      <c r="D474" s="38">
        <v>26</v>
      </c>
      <c r="E474" s="38" t="s">
        <v>2</v>
      </c>
      <c r="F474" s="38">
        <v>21.582989999999995</v>
      </c>
      <c r="G474" s="39">
        <f>F474*D474</f>
        <v>561.15773999999988</v>
      </c>
      <c r="H474" s="74"/>
    </row>
    <row r="475" spans="2:8" s="3" customFormat="1" ht="15" customHeight="1" x14ac:dyDescent="0.25">
      <c r="B475" s="147" t="s">
        <v>1029</v>
      </c>
      <c r="C475" s="37" t="s">
        <v>478</v>
      </c>
      <c r="D475" s="38">
        <f>18/0.9</f>
        <v>20</v>
      </c>
      <c r="E475" s="38" t="s">
        <v>282</v>
      </c>
      <c r="F475" s="38">
        <v>21.364979999999999</v>
      </c>
      <c r="G475" s="39">
        <f>F475*D475</f>
        <v>427.2996</v>
      </c>
      <c r="H475" s="74"/>
    </row>
    <row r="476" spans="2:8" s="3" customFormat="1" ht="15" customHeight="1" x14ac:dyDescent="0.25">
      <c r="B476" s="147" t="s">
        <v>1030</v>
      </c>
      <c r="C476" s="37" t="s">
        <v>423</v>
      </c>
      <c r="D476" s="38">
        <f>9.8/0.9</f>
        <v>10.888888888888889</v>
      </c>
      <c r="E476" s="38" t="s">
        <v>2</v>
      </c>
      <c r="F476" s="38">
        <v>36.015252000000004</v>
      </c>
      <c r="G476" s="39">
        <f>F476*D476</f>
        <v>392.16607733333336</v>
      </c>
      <c r="H476" s="68"/>
    </row>
    <row r="477" spans="2:8" s="3" customFormat="1" ht="15" customHeight="1" x14ac:dyDescent="0.25">
      <c r="B477" s="144"/>
      <c r="C477" s="37"/>
      <c r="D477" s="38"/>
      <c r="E477" s="38"/>
      <c r="F477" s="38"/>
      <c r="G477" s="39"/>
      <c r="H477" s="68"/>
    </row>
    <row r="478" spans="2:8" s="3" customFormat="1" ht="15" customHeight="1" x14ac:dyDescent="0.25">
      <c r="B478" s="144" t="s">
        <v>1031</v>
      </c>
      <c r="C478" s="69" t="s">
        <v>480</v>
      </c>
      <c r="D478" s="38"/>
      <c r="E478" s="38"/>
      <c r="F478" s="38"/>
      <c r="G478" s="71">
        <f>SUM(G479)</f>
        <v>14177.698990000001</v>
      </c>
      <c r="H478" s="68"/>
    </row>
    <row r="479" spans="2:8" s="3" customFormat="1" ht="15" customHeight="1" x14ac:dyDescent="0.25">
      <c r="B479" s="147" t="s">
        <v>1032</v>
      </c>
      <c r="C479" s="37" t="s">
        <v>426</v>
      </c>
      <c r="D479" s="38">
        <v>593</v>
      </c>
      <c r="E479" s="38" t="s">
        <v>2</v>
      </c>
      <c r="F479" s="38">
        <v>23.908430000000003</v>
      </c>
      <c r="G479" s="39">
        <f>F479*D479</f>
        <v>14177.698990000001</v>
      </c>
      <c r="H479" s="68"/>
    </row>
    <row r="480" spans="2:8" s="3" customFormat="1" ht="15" customHeight="1" x14ac:dyDescent="0.25">
      <c r="B480" s="144"/>
      <c r="C480" s="69"/>
      <c r="D480" s="38"/>
      <c r="E480" s="70"/>
      <c r="F480" s="38"/>
      <c r="G480" s="71"/>
      <c r="H480" s="68"/>
    </row>
    <row r="481" spans="2:8" s="3" customFormat="1" ht="15" customHeight="1" x14ac:dyDescent="0.25">
      <c r="B481" s="144" t="s">
        <v>1033</v>
      </c>
      <c r="C481" s="69" t="s">
        <v>639</v>
      </c>
      <c r="D481" s="38"/>
      <c r="E481" s="38"/>
      <c r="F481" s="38"/>
      <c r="G481" s="71">
        <f>SUM(G482:G482)</f>
        <v>82789.902000000002</v>
      </c>
      <c r="H481" s="68"/>
    </row>
    <row r="482" spans="2:8" s="3" customFormat="1" ht="15" customHeight="1" x14ac:dyDescent="0.25">
      <c r="B482" s="147" t="s">
        <v>1034</v>
      </c>
      <c r="C482" s="37" t="s">
        <v>479</v>
      </c>
      <c r="D482" s="38">
        <v>909</v>
      </c>
      <c r="E482" s="38" t="s">
        <v>408</v>
      </c>
      <c r="F482" s="38">
        <f>70.06*1.3</f>
        <v>91.078000000000003</v>
      </c>
      <c r="G482" s="39">
        <f>F482*D482</f>
        <v>82789.902000000002</v>
      </c>
      <c r="H482" s="68"/>
    </row>
    <row r="483" spans="2:8" s="3" customFormat="1" ht="15" customHeight="1" x14ac:dyDescent="0.25">
      <c r="B483" s="144"/>
      <c r="C483" s="37"/>
      <c r="D483" s="38"/>
      <c r="E483" s="38"/>
      <c r="F483" s="38"/>
      <c r="G483" s="39"/>
      <c r="H483" s="68"/>
    </row>
    <row r="484" spans="2:8" s="3" customFormat="1" ht="15" customHeight="1" x14ac:dyDescent="0.25">
      <c r="B484" s="144" t="s">
        <v>1035</v>
      </c>
      <c r="C484" s="69" t="s">
        <v>690</v>
      </c>
      <c r="D484" s="38"/>
      <c r="E484" s="38"/>
      <c r="F484" s="38"/>
      <c r="G484" s="39"/>
      <c r="H484" s="68"/>
    </row>
    <row r="485" spans="2:8" s="3" customFormat="1" ht="15" customHeight="1" x14ac:dyDescent="0.25">
      <c r="B485" s="144" t="s">
        <v>1036</v>
      </c>
      <c r="C485" s="69" t="s">
        <v>670</v>
      </c>
      <c r="D485" s="38"/>
      <c r="E485" s="70"/>
      <c r="F485" s="70"/>
      <c r="G485" s="71">
        <f>SUM(G486:G491)</f>
        <v>31139.926344799998</v>
      </c>
      <c r="H485" s="36"/>
    </row>
    <row r="486" spans="2:8" s="3" customFormat="1" ht="15" customHeight="1" x14ac:dyDescent="0.25">
      <c r="B486" s="148" t="s">
        <v>1037</v>
      </c>
      <c r="C486" s="37" t="s">
        <v>180</v>
      </c>
      <c r="D486" s="38">
        <v>655</v>
      </c>
      <c r="E486" s="38" t="s">
        <v>2</v>
      </c>
      <c r="F486" s="38">
        <v>6.3222899999999997</v>
      </c>
      <c r="G486" s="39">
        <f t="shared" ref="G486:G491" si="19">F486*D486</f>
        <v>4141.0999499999998</v>
      </c>
      <c r="H486" s="36"/>
    </row>
    <row r="487" spans="2:8" s="3" customFormat="1" ht="15" customHeight="1" x14ac:dyDescent="0.25">
      <c r="B487" s="148" t="s">
        <v>1038</v>
      </c>
      <c r="C487" s="37" t="s">
        <v>5</v>
      </c>
      <c r="D487" s="38">
        <v>604</v>
      </c>
      <c r="E487" s="38" t="s">
        <v>408</v>
      </c>
      <c r="F487" s="38">
        <v>1.293526</v>
      </c>
      <c r="G487" s="39">
        <f t="shared" si="19"/>
        <v>781.28970400000003</v>
      </c>
      <c r="H487" s="36"/>
    </row>
    <row r="488" spans="2:8" s="3" customFormat="1" ht="15" customHeight="1" x14ac:dyDescent="0.25">
      <c r="B488" s="148" t="s">
        <v>1039</v>
      </c>
      <c r="C488" s="37" t="s">
        <v>181</v>
      </c>
      <c r="D488" s="38">
        <f>D487</f>
        <v>604</v>
      </c>
      <c r="E488" s="38" t="s">
        <v>408</v>
      </c>
      <c r="F488" s="38">
        <v>11.554530000000002</v>
      </c>
      <c r="G488" s="39">
        <f t="shared" si="19"/>
        <v>6978.9361200000012</v>
      </c>
      <c r="H488" s="36"/>
    </row>
    <row r="489" spans="2:8" s="3" customFormat="1" ht="15" customHeight="1" x14ac:dyDescent="0.25">
      <c r="B489" s="148" t="s">
        <v>1040</v>
      </c>
      <c r="C489" s="37" t="s">
        <v>182</v>
      </c>
      <c r="D489" s="38">
        <f>D488*0.15</f>
        <v>90.6</v>
      </c>
      <c r="E489" s="38" t="s">
        <v>410</v>
      </c>
      <c r="F489" s="38">
        <v>10.711558</v>
      </c>
      <c r="G489" s="39">
        <f t="shared" si="19"/>
        <v>970.4671548</v>
      </c>
      <c r="H489" s="36"/>
    </row>
    <row r="490" spans="2:8" s="3" customFormat="1" ht="15" customHeight="1" x14ac:dyDescent="0.25">
      <c r="B490" s="148" t="s">
        <v>1041</v>
      </c>
      <c r="C490" s="37" t="s">
        <v>12</v>
      </c>
      <c r="D490" s="38">
        <f>D488</f>
        <v>604</v>
      </c>
      <c r="E490" s="38" t="s">
        <v>408</v>
      </c>
      <c r="F490" s="38">
        <v>29.184272</v>
      </c>
      <c r="G490" s="39">
        <f t="shared" si="19"/>
        <v>17627.300287999999</v>
      </c>
      <c r="H490" s="36"/>
    </row>
    <row r="491" spans="2:8" s="3" customFormat="1" ht="15" customHeight="1" x14ac:dyDescent="0.25">
      <c r="B491" s="148" t="s">
        <v>1042</v>
      </c>
      <c r="C491" s="37" t="s">
        <v>4</v>
      </c>
      <c r="D491" s="38">
        <f>D490</f>
        <v>604</v>
      </c>
      <c r="E491" s="38" t="s">
        <v>408</v>
      </c>
      <c r="F491" s="38">
        <v>1.0609820000000001</v>
      </c>
      <c r="G491" s="39">
        <f t="shared" si="19"/>
        <v>640.8331280000001</v>
      </c>
      <c r="H491" s="36"/>
    </row>
    <row r="492" spans="2:8" s="3" customFormat="1" ht="15" customHeight="1" x14ac:dyDescent="0.25">
      <c r="B492" s="147"/>
      <c r="C492" s="47"/>
      <c r="D492" s="48"/>
      <c r="E492" s="48"/>
      <c r="F492" s="48"/>
      <c r="G492" s="49"/>
      <c r="H492" s="36"/>
    </row>
    <row r="493" spans="2:8" s="3" customFormat="1" ht="15" customHeight="1" x14ac:dyDescent="0.25">
      <c r="B493" s="144" t="s">
        <v>1043</v>
      </c>
      <c r="C493" s="69" t="s">
        <v>669</v>
      </c>
      <c r="D493" s="70"/>
      <c r="E493" s="70"/>
      <c r="F493" s="70"/>
      <c r="G493" s="71">
        <f>SUM(G494:G498)</f>
        <v>17905.779719999999</v>
      </c>
      <c r="H493" s="36"/>
    </row>
    <row r="494" spans="2:8" s="3" customFormat="1" ht="15" customHeight="1" x14ac:dyDescent="0.25">
      <c r="B494" s="147" t="s">
        <v>1044</v>
      </c>
      <c r="C494" s="37" t="s">
        <v>160</v>
      </c>
      <c r="D494" s="38">
        <f>D487</f>
        <v>604</v>
      </c>
      <c r="E494" s="38" t="s">
        <v>408</v>
      </c>
      <c r="F494" s="38">
        <v>1.8312840000000001</v>
      </c>
      <c r="G494" s="39">
        <f t="shared" ref="G494:G498" si="20">F494*D494</f>
        <v>1106.095536</v>
      </c>
      <c r="H494" s="36"/>
    </row>
    <row r="495" spans="2:8" s="3" customFormat="1" ht="15" customHeight="1" x14ac:dyDescent="0.25">
      <c r="B495" s="147" t="s">
        <v>1045</v>
      </c>
      <c r="C495" s="37" t="s">
        <v>161</v>
      </c>
      <c r="D495" s="38">
        <v>20</v>
      </c>
      <c r="E495" s="38" t="s">
        <v>17</v>
      </c>
      <c r="F495" s="38">
        <v>150</v>
      </c>
      <c r="G495" s="39">
        <f t="shared" si="20"/>
        <v>3000</v>
      </c>
      <c r="H495" s="36"/>
    </row>
    <row r="496" spans="2:8" s="3" customFormat="1" ht="15" customHeight="1" x14ac:dyDescent="0.25">
      <c r="B496" s="147" t="s">
        <v>1046</v>
      </c>
      <c r="C496" s="37" t="s">
        <v>184</v>
      </c>
      <c r="D496" s="38">
        <f>D487</f>
        <v>604</v>
      </c>
      <c r="E496" s="38" t="s">
        <v>408</v>
      </c>
      <c r="F496" s="38">
        <v>19.170345999999999</v>
      </c>
      <c r="G496" s="39">
        <f t="shared" si="20"/>
        <v>11578.888983999999</v>
      </c>
      <c r="H496" s="36"/>
    </row>
    <row r="497" spans="2:8" s="3" customFormat="1" ht="15" customHeight="1" x14ac:dyDescent="0.25">
      <c r="B497" s="147" t="s">
        <v>1047</v>
      </c>
      <c r="C497" s="37" t="s">
        <v>185</v>
      </c>
      <c r="D497" s="38">
        <v>20</v>
      </c>
      <c r="E497" s="38" t="s">
        <v>408</v>
      </c>
      <c r="F497" s="38">
        <v>111.03976</v>
      </c>
      <c r="G497" s="39">
        <f t="shared" si="20"/>
        <v>2220.7952</v>
      </c>
      <c r="H497" s="36"/>
    </row>
    <row r="498" spans="2:8" s="3" customFormat="1" ht="15" customHeight="1" x14ac:dyDescent="0.25">
      <c r="B498" s="147" t="s">
        <v>1048</v>
      </c>
      <c r="C498" s="37" t="s">
        <v>186</v>
      </c>
      <c r="D498" s="38">
        <v>0</v>
      </c>
      <c r="E498" s="38" t="s">
        <v>408</v>
      </c>
      <c r="F498" s="38">
        <v>310.21369599999997</v>
      </c>
      <c r="G498" s="39">
        <f t="shared" si="20"/>
        <v>0</v>
      </c>
      <c r="H498" s="36"/>
    </row>
    <row r="499" spans="2:8" s="3" customFormat="1" ht="15" customHeight="1" x14ac:dyDescent="0.25">
      <c r="B499" s="144"/>
      <c r="C499" s="37"/>
      <c r="D499" s="38"/>
      <c r="E499" s="38"/>
      <c r="F499" s="38"/>
      <c r="G499" s="39"/>
      <c r="H499" s="68"/>
    </row>
    <row r="500" spans="2:8" s="3" customFormat="1" ht="15" customHeight="1" x14ac:dyDescent="0.25">
      <c r="B500" s="144" t="s">
        <v>1055</v>
      </c>
      <c r="C500" s="69" t="s">
        <v>691</v>
      </c>
      <c r="D500" s="70"/>
      <c r="E500" s="70"/>
      <c r="F500" s="70"/>
      <c r="G500" s="71">
        <f>SUM(G501:G506)</f>
        <v>1157.226148</v>
      </c>
      <c r="H500" s="36"/>
    </row>
    <row r="501" spans="2:8" s="3" customFormat="1" ht="15" customHeight="1" x14ac:dyDescent="0.25">
      <c r="B501" s="147" t="s">
        <v>1049</v>
      </c>
      <c r="C501" s="37" t="s">
        <v>5</v>
      </c>
      <c r="D501" s="38">
        <v>20</v>
      </c>
      <c r="E501" s="38" t="s">
        <v>408</v>
      </c>
      <c r="F501" s="38">
        <v>1.293526</v>
      </c>
      <c r="G501" s="39">
        <f t="shared" ref="G501:G506" si="21">F501*D501</f>
        <v>25.870519999999999</v>
      </c>
      <c r="H501" s="51"/>
    </row>
    <row r="502" spans="2:8" s="3" customFormat="1" ht="15" customHeight="1" x14ac:dyDescent="0.25">
      <c r="B502" s="147" t="s">
        <v>1050</v>
      </c>
      <c r="C502" s="37" t="s">
        <v>29</v>
      </c>
      <c r="D502" s="38">
        <v>20</v>
      </c>
      <c r="E502" s="38" t="s">
        <v>408</v>
      </c>
      <c r="F502" s="38">
        <v>23.109060000000003</v>
      </c>
      <c r="G502" s="39">
        <f t="shared" si="21"/>
        <v>462.18120000000005</v>
      </c>
      <c r="H502" s="36"/>
    </row>
    <row r="503" spans="2:8" s="3" customFormat="1" ht="15" customHeight="1" x14ac:dyDescent="0.25">
      <c r="B503" s="147" t="s">
        <v>1051</v>
      </c>
      <c r="C503" s="37" t="s">
        <v>182</v>
      </c>
      <c r="D503" s="38">
        <f>D502*0.3</f>
        <v>6</v>
      </c>
      <c r="E503" s="38" t="s">
        <v>410</v>
      </c>
      <c r="F503" s="38">
        <v>10.711558</v>
      </c>
      <c r="G503" s="39">
        <f t="shared" si="21"/>
        <v>64.269348000000008</v>
      </c>
      <c r="H503" s="36"/>
    </row>
    <row r="504" spans="2:8" s="3" customFormat="1" ht="15" customHeight="1" x14ac:dyDescent="0.25">
      <c r="B504" s="147" t="s">
        <v>1052</v>
      </c>
      <c r="C504" s="37" t="s">
        <v>12</v>
      </c>
      <c r="D504" s="38">
        <v>20</v>
      </c>
      <c r="E504" s="38" t="s">
        <v>408</v>
      </c>
      <c r="F504" s="38">
        <v>29.184272</v>
      </c>
      <c r="G504" s="39">
        <f t="shared" si="21"/>
        <v>583.68543999999997</v>
      </c>
      <c r="H504" s="36"/>
    </row>
    <row r="505" spans="2:8" s="3" customFormat="1" ht="15" customHeight="1" x14ac:dyDescent="0.25">
      <c r="B505" s="147" t="s">
        <v>1053</v>
      </c>
      <c r="C505" s="37" t="s">
        <v>4</v>
      </c>
      <c r="D505" s="38">
        <v>20</v>
      </c>
      <c r="E505" s="38" t="s">
        <v>408</v>
      </c>
      <c r="F505" s="38">
        <v>1.0609820000000001</v>
      </c>
      <c r="G505" s="39">
        <f t="shared" si="21"/>
        <v>21.219640000000002</v>
      </c>
      <c r="H505" s="36"/>
    </row>
    <row r="506" spans="2:8" s="3" customFormat="1" ht="15" customHeight="1" x14ac:dyDescent="0.25">
      <c r="B506" s="147" t="s">
        <v>1054</v>
      </c>
      <c r="C506" s="37" t="s">
        <v>183</v>
      </c>
      <c r="D506" s="38">
        <v>0</v>
      </c>
      <c r="E506" s="38" t="s">
        <v>2</v>
      </c>
      <c r="F506" s="38">
        <v>29.053466</v>
      </c>
      <c r="G506" s="39">
        <f t="shared" si="21"/>
        <v>0</v>
      </c>
      <c r="H506" s="36"/>
    </row>
    <row r="507" spans="2:8" s="3" customFormat="1" ht="15" customHeight="1" x14ac:dyDescent="0.25">
      <c r="B507" s="147"/>
      <c r="C507" s="47"/>
      <c r="D507" s="48"/>
      <c r="E507" s="48"/>
      <c r="F507" s="48"/>
      <c r="G507" s="49"/>
      <c r="H507" s="36"/>
    </row>
    <row r="508" spans="2:8" s="3" customFormat="1" ht="15" customHeight="1" x14ac:dyDescent="0.25">
      <c r="B508" s="144" t="s">
        <v>1056</v>
      </c>
      <c r="C508" s="69" t="s">
        <v>692</v>
      </c>
      <c r="D508" s="70"/>
      <c r="E508" s="70"/>
      <c r="F508" s="70"/>
      <c r="G508" s="71">
        <f>SUM(G509:G512)</f>
        <v>720.0326</v>
      </c>
      <c r="H508" s="36"/>
    </row>
    <row r="509" spans="2:8" s="3" customFormat="1" ht="15" customHeight="1" x14ac:dyDescent="0.25">
      <c r="B509" s="147" t="s">
        <v>1057</v>
      </c>
      <c r="C509" s="37" t="s">
        <v>160</v>
      </c>
      <c r="D509" s="38">
        <v>20</v>
      </c>
      <c r="E509" s="38" t="s">
        <v>408</v>
      </c>
      <c r="F509" s="38">
        <v>1.8312840000000001</v>
      </c>
      <c r="G509" s="39">
        <f>F509*D509</f>
        <v>36.625680000000003</v>
      </c>
      <c r="H509" s="36"/>
    </row>
    <row r="510" spans="2:8" s="3" customFormat="1" ht="15" customHeight="1" x14ac:dyDescent="0.25">
      <c r="B510" s="147" t="s">
        <v>1058</v>
      </c>
      <c r="C510" s="37" t="s">
        <v>161</v>
      </c>
      <c r="D510" s="38">
        <v>2</v>
      </c>
      <c r="E510" s="38" t="s">
        <v>17</v>
      </c>
      <c r="F510" s="38">
        <v>150</v>
      </c>
      <c r="G510" s="39">
        <f>F510*D510</f>
        <v>300</v>
      </c>
      <c r="H510" s="36"/>
    </row>
    <row r="511" spans="2:8" s="3" customFormat="1" ht="15" customHeight="1" x14ac:dyDescent="0.25">
      <c r="B511" s="147" t="s">
        <v>1059</v>
      </c>
      <c r="C511" s="37" t="s">
        <v>184</v>
      </c>
      <c r="D511" s="38">
        <v>20</v>
      </c>
      <c r="E511" s="38" t="s">
        <v>408</v>
      </c>
      <c r="F511" s="38">
        <v>19.170345999999999</v>
      </c>
      <c r="G511" s="39">
        <f>F511*D511</f>
        <v>383.40691999999996</v>
      </c>
      <c r="H511" s="36"/>
    </row>
    <row r="512" spans="2:8" s="3" customFormat="1" ht="15" customHeight="1" x14ac:dyDescent="0.25">
      <c r="B512" s="147" t="s">
        <v>1060</v>
      </c>
      <c r="C512" s="37" t="s">
        <v>186</v>
      </c>
      <c r="D512" s="38">
        <v>0</v>
      </c>
      <c r="E512" s="38" t="s">
        <v>408</v>
      </c>
      <c r="F512" s="38">
        <v>310.21369599999997</v>
      </c>
      <c r="G512" s="39">
        <f>F512*D512</f>
        <v>0</v>
      </c>
      <c r="H512" s="36"/>
    </row>
    <row r="513" spans="2:8" s="3" customFormat="1" ht="15" customHeight="1" x14ac:dyDescent="0.25">
      <c r="B513" s="144"/>
      <c r="C513" s="69"/>
      <c r="D513" s="38"/>
      <c r="E513" s="38"/>
      <c r="F513" s="38"/>
      <c r="G513" s="39"/>
      <c r="H513" s="68"/>
    </row>
    <row r="514" spans="2:8" s="3" customFormat="1" ht="15" customHeight="1" x14ac:dyDescent="0.25">
      <c r="B514" s="144" t="s">
        <v>1061</v>
      </c>
      <c r="C514" s="69" t="s">
        <v>668</v>
      </c>
      <c r="D514" s="38"/>
      <c r="E514" s="38"/>
      <c r="F514" s="38"/>
      <c r="G514" s="71">
        <f>SUM(G515:G524)</f>
        <v>150741.68899920004</v>
      </c>
      <c r="H514" s="68"/>
    </row>
    <row r="515" spans="2:8" s="3" customFormat="1" ht="15" customHeight="1" x14ac:dyDescent="0.25">
      <c r="B515" s="147" t="s">
        <v>1062</v>
      </c>
      <c r="C515" s="37" t="s">
        <v>5</v>
      </c>
      <c r="D515" s="38">
        <v>919</v>
      </c>
      <c r="E515" s="38" t="s">
        <v>408</v>
      </c>
      <c r="F515" s="38">
        <v>1.293526</v>
      </c>
      <c r="G515" s="39">
        <f t="shared" ref="G515:G524" si="22">F515*D515</f>
        <v>1188.7503939999999</v>
      </c>
      <c r="H515" s="68"/>
    </row>
    <row r="516" spans="2:8" s="3" customFormat="1" ht="15" customHeight="1" x14ac:dyDescent="0.25">
      <c r="B516" s="147" t="s">
        <v>1063</v>
      </c>
      <c r="C516" s="37" t="s">
        <v>21</v>
      </c>
      <c r="D516" s="38">
        <v>919</v>
      </c>
      <c r="E516" s="38" t="s">
        <v>408</v>
      </c>
      <c r="F516" s="38">
        <v>2.6742560000000006</v>
      </c>
      <c r="G516" s="39">
        <f t="shared" si="22"/>
        <v>2457.6412640000008</v>
      </c>
      <c r="H516" s="68"/>
    </row>
    <row r="517" spans="2:8" s="3" customFormat="1" ht="15" customHeight="1" x14ac:dyDescent="0.25">
      <c r="B517" s="147" t="s">
        <v>1064</v>
      </c>
      <c r="C517" s="37" t="s">
        <v>154</v>
      </c>
      <c r="D517" s="38">
        <f>D516</f>
        <v>919</v>
      </c>
      <c r="E517" s="38" t="s">
        <v>408</v>
      </c>
      <c r="F517" s="38">
        <v>23.109060000000003</v>
      </c>
      <c r="G517" s="39">
        <f t="shared" si="22"/>
        <v>21237.226140000002</v>
      </c>
      <c r="H517" s="68"/>
    </row>
    <row r="518" spans="2:8" s="3" customFormat="1" ht="15" customHeight="1" x14ac:dyDescent="0.25">
      <c r="B518" s="147" t="s">
        <v>1065</v>
      </c>
      <c r="C518" s="37" t="s">
        <v>689</v>
      </c>
      <c r="D518" s="38">
        <f>D517</f>
        <v>919</v>
      </c>
      <c r="E518" s="38" t="s">
        <v>408</v>
      </c>
      <c r="F518" s="38">
        <v>23.109060000000003</v>
      </c>
      <c r="G518" s="39">
        <f t="shared" si="22"/>
        <v>21237.226140000002</v>
      </c>
      <c r="H518" s="68"/>
    </row>
    <row r="519" spans="2:8" s="3" customFormat="1" ht="15" customHeight="1" x14ac:dyDescent="0.25">
      <c r="B519" s="147" t="s">
        <v>1066</v>
      </c>
      <c r="C519" s="37" t="s">
        <v>30</v>
      </c>
      <c r="D519" s="38">
        <f>D518*0.6</f>
        <v>551.4</v>
      </c>
      <c r="E519" s="38" t="s">
        <v>410</v>
      </c>
      <c r="F519" s="38">
        <v>10.711558</v>
      </c>
      <c r="G519" s="39">
        <f t="shared" si="22"/>
        <v>5906.3530811999999</v>
      </c>
      <c r="H519" s="68"/>
    </row>
    <row r="520" spans="2:8" s="3" customFormat="1" ht="15" customHeight="1" x14ac:dyDescent="0.25">
      <c r="B520" s="147" t="s">
        <v>1067</v>
      </c>
      <c r="C520" s="37" t="s">
        <v>155</v>
      </c>
      <c r="D520" s="38">
        <v>655</v>
      </c>
      <c r="E520" s="38" t="s">
        <v>2</v>
      </c>
      <c r="F520" s="38">
        <v>20.710950000000004</v>
      </c>
      <c r="G520" s="39">
        <f t="shared" si="22"/>
        <v>13565.672250000003</v>
      </c>
      <c r="H520" s="68"/>
    </row>
    <row r="521" spans="2:8" s="3" customFormat="1" ht="15" customHeight="1" x14ac:dyDescent="0.25">
      <c r="B521" s="147" t="s">
        <v>1068</v>
      </c>
      <c r="C521" s="37" t="s">
        <v>156</v>
      </c>
      <c r="D521" s="38">
        <v>655</v>
      </c>
      <c r="E521" s="38" t="s">
        <v>2</v>
      </c>
      <c r="F521" s="38">
        <v>0.30521400000000004</v>
      </c>
      <c r="G521" s="39">
        <f t="shared" si="22"/>
        <v>199.91517000000002</v>
      </c>
      <c r="H521" s="68"/>
    </row>
    <row r="522" spans="2:8" s="3" customFormat="1" ht="15" customHeight="1" x14ac:dyDescent="0.25">
      <c r="B522" s="147" t="s">
        <v>1069</v>
      </c>
      <c r="C522" s="37" t="s">
        <v>157</v>
      </c>
      <c r="D522" s="38">
        <v>919</v>
      </c>
      <c r="E522" s="38" t="s">
        <v>408</v>
      </c>
      <c r="F522" s="38">
        <v>62.190986000000009</v>
      </c>
      <c r="G522" s="39">
        <f t="shared" si="22"/>
        <v>57153.516134000012</v>
      </c>
      <c r="H522" s="68"/>
    </row>
    <row r="523" spans="2:8" s="3" customFormat="1" ht="15" customHeight="1" x14ac:dyDescent="0.25">
      <c r="B523" s="147" t="s">
        <v>1070</v>
      </c>
      <c r="C523" s="37" t="s">
        <v>158</v>
      </c>
      <c r="D523" s="38">
        <v>919</v>
      </c>
      <c r="E523" s="38" t="s">
        <v>408</v>
      </c>
      <c r="F523" s="38">
        <v>29.184272</v>
      </c>
      <c r="G523" s="39">
        <f t="shared" si="22"/>
        <v>26820.345968000001</v>
      </c>
      <c r="H523" s="68"/>
    </row>
    <row r="524" spans="2:8" s="3" customFormat="1" ht="15" customHeight="1" x14ac:dyDescent="0.25">
      <c r="B524" s="147" t="s">
        <v>1071</v>
      </c>
      <c r="C524" s="37" t="s">
        <v>4</v>
      </c>
      <c r="D524" s="38">
        <v>919</v>
      </c>
      <c r="E524" s="38" t="s">
        <v>408</v>
      </c>
      <c r="F524" s="38">
        <v>1.0609820000000001</v>
      </c>
      <c r="G524" s="39">
        <f t="shared" si="22"/>
        <v>975.04245800000012</v>
      </c>
      <c r="H524" s="68"/>
    </row>
    <row r="525" spans="2:8" s="3" customFormat="1" ht="15" customHeight="1" x14ac:dyDescent="0.25">
      <c r="B525" s="144"/>
      <c r="C525" s="37"/>
      <c r="D525" s="38"/>
      <c r="E525" s="38"/>
      <c r="F525" s="38"/>
      <c r="G525" s="39"/>
      <c r="H525" s="68"/>
    </row>
    <row r="526" spans="2:8" s="3" customFormat="1" ht="15" customHeight="1" x14ac:dyDescent="0.25">
      <c r="B526" s="144" t="s">
        <v>1072</v>
      </c>
      <c r="C526" s="69" t="s">
        <v>667</v>
      </c>
      <c r="D526" s="38"/>
      <c r="E526" s="38"/>
      <c r="F526" s="38"/>
      <c r="G526" s="71">
        <f>SUM(G527:G531)</f>
        <v>33867.005984000003</v>
      </c>
      <c r="H526" s="68"/>
    </row>
    <row r="527" spans="2:8" s="3" customFormat="1" ht="15" customHeight="1" x14ac:dyDescent="0.25">
      <c r="B527" s="147" t="s">
        <v>1073</v>
      </c>
      <c r="C527" s="37" t="s">
        <v>160</v>
      </c>
      <c r="D527" s="38">
        <f>D515</f>
        <v>919</v>
      </c>
      <c r="E527" s="38" t="s">
        <v>408</v>
      </c>
      <c r="F527" s="38">
        <v>1.8312840000000001</v>
      </c>
      <c r="G527" s="39">
        <f>F527*D527</f>
        <v>1682.9499960000001</v>
      </c>
      <c r="H527" s="68"/>
    </row>
    <row r="528" spans="2:8" s="3" customFormat="1" ht="15" customHeight="1" x14ac:dyDescent="0.25">
      <c r="B528" s="147" t="s">
        <v>1074</v>
      </c>
      <c r="C528" s="37" t="s">
        <v>175</v>
      </c>
      <c r="D528" s="38">
        <f>D527</f>
        <v>919</v>
      </c>
      <c r="E528" s="38" t="s">
        <v>408</v>
      </c>
      <c r="F528" s="38">
        <v>28.748252000000004</v>
      </c>
      <c r="G528" s="39">
        <f>F528*D528</f>
        <v>26419.643588000003</v>
      </c>
      <c r="H528" s="68"/>
    </row>
    <row r="529" spans="2:8" s="3" customFormat="1" ht="15" customHeight="1" x14ac:dyDescent="0.25">
      <c r="B529" s="147" t="s">
        <v>1075</v>
      </c>
      <c r="C529" s="37" t="s">
        <v>161</v>
      </c>
      <c r="D529" s="38">
        <v>25</v>
      </c>
      <c r="E529" s="38" t="s">
        <v>17</v>
      </c>
      <c r="F529" s="38">
        <v>150</v>
      </c>
      <c r="G529" s="39">
        <f>F529*D529</f>
        <v>3750</v>
      </c>
      <c r="H529" s="68"/>
    </row>
    <row r="530" spans="2:8" s="3" customFormat="1" ht="15" customHeight="1" x14ac:dyDescent="0.25">
      <c r="B530" s="147" t="s">
        <v>1076</v>
      </c>
      <c r="C530" s="37" t="s">
        <v>178</v>
      </c>
      <c r="D530" s="38">
        <v>0</v>
      </c>
      <c r="E530" s="38" t="s">
        <v>282</v>
      </c>
      <c r="F530" s="38">
        <f>3428</f>
        <v>3428</v>
      </c>
      <c r="G530" s="39">
        <f>F530*D530</f>
        <v>0</v>
      </c>
      <c r="H530" s="36"/>
    </row>
    <row r="531" spans="2:8" s="3" customFormat="1" ht="15" customHeight="1" x14ac:dyDescent="0.25">
      <c r="B531" s="147" t="s">
        <v>1077</v>
      </c>
      <c r="C531" s="37" t="s">
        <v>179</v>
      </c>
      <c r="D531" s="38">
        <v>1</v>
      </c>
      <c r="E531" s="38" t="s">
        <v>278</v>
      </c>
      <c r="F531" s="38">
        <v>2014.4124000000002</v>
      </c>
      <c r="G531" s="39">
        <f>F531*D531</f>
        <v>2014.4124000000002</v>
      </c>
      <c r="H531" s="68"/>
    </row>
    <row r="532" spans="2:8" s="3" customFormat="1" ht="15" customHeight="1" x14ac:dyDescent="0.25">
      <c r="B532" s="144"/>
      <c r="C532" s="37"/>
      <c r="D532" s="38"/>
      <c r="E532" s="38"/>
      <c r="F532" s="38"/>
      <c r="G532" s="39"/>
      <c r="H532" s="68"/>
    </row>
    <row r="533" spans="2:8" s="3" customFormat="1" ht="15" customHeight="1" x14ac:dyDescent="0.25">
      <c r="B533" s="144" t="s">
        <v>1078</v>
      </c>
      <c r="C533" s="69" t="s">
        <v>664</v>
      </c>
      <c r="D533" s="38"/>
      <c r="E533" s="38"/>
      <c r="F533" s="38"/>
      <c r="G533" s="71">
        <f>SUM(G534:G538)</f>
        <v>114067.07229450002</v>
      </c>
      <c r="H533" s="68"/>
    </row>
    <row r="534" spans="2:8" s="3" customFormat="1" ht="15" customHeight="1" x14ac:dyDescent="0.25">
      <c r="B534" s="147" t="s">
        <v>1079</v>
      </c>
      <c r="C534" s="37" t="s">
        <v>5</v>
      </c>
      <c r="D534" s="38">
        <v>1170</v>
      </c>
      <c r="E534" s="38" t="s">
        <v>408</v>
      </c>
      <c r="F534" s="38">
        <v>1.293526</v>
      </c>
      <c r="G534" s="39">
        <f t="shared" ref="G534:G538" si="23">F534*D534</f>
        <v>1513.42542</v>
      </c>
      <c r="H534" s="68"/>
    </row>
    <row r="535" spans="2:8" s="3" customFormat="1" ht="15" customHeight="1" x14ac:dyDescent="0.25">
      <c r="B535" s="147" t="s">
        <v>1080</v>
      </c>
      <c r="C535" s="37" t="s">
        <v>21</v>
      </c>
      <c r="D535" s="38">
        <v>1170</v>
      </c>
      <c r="E535" s="38" t="s">
        <v>408</v>
      </c>
      <c r="F535" s="38">
        <v>2.6742560000000006</v>
      </c>
      <c r="G535" s="39">
        <f t="shared" si="23"/>
        <v>3128.8795200000009</v>
      </c>
      <c r="H535" s="68"/>
    </row>
    <row r="536" spans="2:8" s="3" customFormat="1" ht="15" customHeight="1" x14ac:dyDescent="0.25">
      <c r="B536" s="147" t="s">
        <v>1081</v>
      </c>
      <c r="C536" s="37" t="s">
        <v>663</v>
      </c>
      <c r="D536" s="38">
        <v>1170</v>
      </c>
      <c r="E536" s="38" t="s">
        <v>408</v>
      </c>
      <c r="F536" s="38">
        <v>26.960570000000001</v>
      </c>
      <c r="G536" s="39">
        <f t="shared" si="23"/>
        <v>31543.866900000001</v>
      </c>
      <c r="H536" s="68"/>
    </row>
    <row r="537" spans="2:8" s="3" customFormat="1" ht="15" customHeight="1" x14ac:dyDescent="0.25">
      <c r="B537" s="147" t="s">
        <v>1082</v>
      </c>
      <c r="C537" s="37" t="s">
        <v>30</v>
      </c>
      <c r="D537" s="38">
        <f>D536*0.35</f>
        <v>409.5</v>
      </c>
      <c r="E537" s="38" t="s">
        <v>410</v>
      </c>
      <c r="F537" s="38">
        <v>12.496817666666667</v>
      </c>
      <c r="G537" s="39">
        <f t="shared" si="23"/>
        <v>5117.4468345000005</v>
      </c>
      <c r="H537" s="68"/>
    </row>
    <row r="538" spans="2:8" s="3" customFormat="1" ht="15" customHeight="1" x14ac:dyDescent="0.25">
      <c r="B538" s="147" t="s">
        <v>1083</v>
      </c>
      <c r="C538" s="37" t="s">
        <v>665</v>
      </c>
      <c r="D538" s="38">
        <f>D536</f>
        <v>1170</v>
      </c>
      <c r="E538" s="38" t="s">
        <v>408</v>
      </c>
      <c r="F538" s="38">
        <v>62.190986000000009</v>
      </c>
      <c r="G538" s="39">
        <f t="shared" si="23"/>
        <v>72763.453620000015</v>
      </c>
      <c r="H538" s="68"/>
    </row>
    <row r="539" spans="2:8" s="3" customFormat="1" ht="15" customHeight="1" x14ac:dyDescent="0.25">
      <c r="B539" s="144"/>
      <c r="C539" s="37"/>
      <c r="D539" s="38"/>
      <c r="E539" s="38"/>
      <c r="F539" s="38"/>
      <c r="G539" s="39"/>
      <c r="H539" s="68"/>
    </row>
    <row r="540" spans="2:8" s="3" customFormat="1" ht="15" customHeight="1" x14ac:dyDescent="0.25">
      <c r="B540" s="144" t="s">
        <v>1084</v>
      </c>
      <c r="C540" s="69" t="s">
        <v>666</v>
      </c>
      <c r="D540" s="38"/>
      <c r="E540" s="38"/>
      <c r="F540" s="38"/>
      <c r="G540" s="154">
        <f>SUM(G541:G542)</f>
        <v>84474.675340000016</v>
      </c>
      <c r="H540" s="68"/>
    </row>
    <row r="541" spans="2:8" s="3" customFormat="1" ht="15" customHeight="1" x14ac:dyDescent="0.25">
      <c r="B541" s="147" t="s">
        <v>1085</v>
      </c>
      <c r="C541" s="37" t="s">
        <v>176</v>
      </c>
      <c r="D541" s="38">
        <v>1170</v>
      </c>
      <c r="E541" s="38" t="s">
        <v>408</v>
      </c>
      <c r="F541" s="38">
        <v>5.2903760000000002</v>
      </c>
      <c r="G541" s="155">
        <v>250</v>
      </c>
      <c r="H541" s="68"/>
    </row>
    <row r="542" spans="2:8" s="3" customFormat="1" ht="15" customHeight="1" x14ac:dyDescent="0.25">
      <c r="B542" s="147" t="s">
        <v>1086</v>
      </c>
      <c r="C542" s="37" t="s">
        <v>177</v>
      </c>
      <c r="D542" s="38">
        <f>D541</f>
        <v>1170</v>
      </c>
      <c r="E542" s="38" t="s">
        <v>408</v>
      </c>
      <c r="F542" s="38">
        <v>71.986902000000015</v>
      </c>
      <c r="G542" s="39">
        <f>F542*D542</f>
        <v>84224.675340000016</v>
      </c>
      <c r="H542" s="68"/>
    </row>
    <row r="543" spans="2:8" s="3" customFormat="1" ht="15" customHeight="1" x14ac:dyDescent="0.25">
      <c r="B543" s="144"/>
      <c r="C543" s="37"/>
      <c r="D543" s="38"/>
      <c r="E543" s="38"/>
      <c r="F543" s="38"/>
      <c r="G543" s="39"/>
      <c r="H543" s="68"/>
    </row>
    <row r="544" spans="2:8" s="3" customFormat="1" ht="15" customHeight="1" x14ac:dyDescent="0.25">
      <c r="B544" s="144" t="s">
        <v>1087</v>
      </c>
      <c r="C544" s="69" t="s">
        <v>746</v>
      </c>
      <c r="D544" s="38"/>
      <c r="E544" s="38"/>
      <c r="F544" s="38"/>
      <c r="G544" s="157">
        <f>SUM(G545:G550)</f>
        <v>104503.393368</v>
      </c>
      <c r="H544" s="68"/>
    </row>
    <row r="545" spans="2:8" s="3" customFormat="1" ht="15" customHeight="1" x14ac:dyDescent="0.25">
      <c r="B545" s="147" t="s">
        <v>1088</v>
      </c>
      <c r="C545" s="37" t="s">
        <v>481</v>
      </c>
      <c r="D545" s="38">
        <v>4</v>
      </c>
      <c r="E545" s="38" t="s">
        <v>282</v>
      </c>
      <c r="F545" s="38">
        <v>302.81589000000002</v>
      </c>
      <c r="G545" s="155">
        <f t="shared" ref="G545:G550" si="24">F545*D545</f>
        <v>1211.2635600000001</v>
      </c>
      <c r="H545" s="156"/>
    </row>
    <row r="546" spans="2:8" s="3" customFormat="1" ht="15" customHeight="1" x14ac:dyDescent="0.25">
      <c r="B546" s="147" t="s">
        <v>1089</v>
      </c>
      <c r="C546" s="37" t="s">
        <v>427</v>
      </c>
      <c r="D546" s="38">
        <v>2</v>
      </c>
      <c r="E546" s="38" t="s">
        <v>282</v>
      </c>
      <c r="F546" s="38">
        <v>546.02784599999995</v>
      </c>
      <c r="G546" s="155">
        <f t="shared" si="24"/>
        <v>1092.0556919999999</v>
      </c>
      <c r="H546" s="68"/>
    </row>
    <row r="547" spans="2:8" s="3" customFormat="1" ht="15" customHeight="1" x14ac:dyDescent="0.25">
      <c r="B547" s="147" t="s">
        <v>1090</v>
      </c>
      <c r="C547" s="37" t="s">
        <v>482</v>
      </c>
      <c r="D547" s="38">
        <v>2</v>
      </c>
      <c r="E547" s="38" t="s">
        <v>282</v>
      </c>
      <c r="F547" s="38">
        <v>1172.4868480000002</v>
      </c>
      <c r="G547" s="155">
        <f t="shared" si="24"/>
        <v>2344.9736960000005</v>
      </c>
      <c r="H547" s="68"/>
    </row>
    <row r="548" spans="2:8" s="3" customFormat="1" ht="15" customHeight="1" x14ac:dyDescent="0.25">
      <c r="B548" s="147" t="s">
        <v>1091</v>
      </c>
      <c r="C548" s="37" t="s">
        <v>589</v>
      </c>
      <c r="D548" s="38">
        <v>3</v>
      </c>
      <c r="E548" s="38" t="s">
        <v>282</v>
      </c>
      <c r="F548" s="38">
        <v>7172.4708639999999</v>
      </c>
      <c r="G548" s="155">
        <f t="shared" si="24"/>
        <v>21517.412592000001</v>
      </c>
      <c r="H548" s="68"/>
    </row>
    <row r="549" spans="2:8" s="3" customFormat="1" ht="15" customHeight="1" x14ac:dyDescent="0.25">
      <c r="B549" s="147" t="s">
        <v>1092</v>
      </c>
      <c r="C549" s="37" t="s">
        <v>671</v>
      </c>
      <c r="D549" s="38">
        <v>3</v>
      </c>
      <c r="E549" s="38" t="s">
        <v>282</v>
      </c>
      <c r="F549" s="38">
        <v>5504.2292760000009</v>
      </c>
      <c r="G549" s="155">
        <f t="shared" si="24"/>
        <v>16512.687828000002</v>
      </c>
      <c r="H549" s="68"/>
    </row>
    <row r="550" spans="2:8" s="3" customFormat="1" ht="15" customHeight="1" x14ac:dyDescent="0.25">
      <c r="B550" s="147" t="s">
        <v>1093</v>
      </c>
      <c r="C550" s="37" t="s">
        <v>672</v>
      </c>
      <c r="D550" s="38">
        <v>5</v>
      </c>
      <c r="E550" s="38" t="s">
        <v>282</v>
      </c>
      <c r="F550" s="38">
        <v>12365</v>
      </c>
      <c r="G550" s="39">
        <f t="shared" si="24"/>
        <v>61825</v>
      </c>
      <c r="H550" s="68"/>
    </row>
    <row r="551" spans="2:8" s="3" customFormat="1" ht="15" customHeight="1" x14ac:dyDescent="0.25">
      <c r="B551" s="144"/>
      <c r="C551" s="37"/>
      <c r="D551" s="38"/>
      <c r="E551" s="38"/>
      <c r="F551" s="38"/>
      <c r="G551" s="39"/>
      <c r="H551" s="68"/>
    </row>
    <row r="552" spans="2:8" s="3" customFormat="1" ht="15" customHeight="1" x14ac:dyDescent="0.25">
      <c r="B552" s="145"/>
      <c r="C552" s="17" t="s">
        <v>20</v>
      </c>
      <c r="D552" s="57"/>
      <c r="E552" s="57"/>
      <c r="F552" s="57"/>
      <c r="G552" s="153">
        <f>G544+G540+G533+G526+G514+G508+G500+G493+G485+G481+G478+G471</f>
        <v>654798.32797783322</v>
      </c>
      <c r="H552" s="58"/>
    </row>
    <row r="553" spans="2:8" s="3" customFormat="1" ht="15" customHeight="1" thickBot="1" x14ac:dyDescent="0.3">
      <c r="B553" s="138"/>
      <c r="D553" s="31"/>
      <c r="E553" s="31"/>
      <c r="F553" s="31"/>
      <c r="G553" s="33"/>
      <c r="H553" s="34"/>
    </row>
    <row r="554" spans="2:8" s="3" customFormat="1" ht="15" customHeight="1" thickBot="1" x14ac:dyDescent="0.3">
      <c r="B554" s="166"/>
      <c r="C554" s="162" t="s">
        <v>1211</v>
      </c>
      <c r="D554" s="163"/>
      <c r="E554" s="163"/>
      <c r="F554" s="163"/>
      <c r="G554" s="164">
        <f>G552</f>
        <v>654798.32797783322</v>
      </c>
      <c r="H554" s="167"/>
    </row>
    <row r="555" spans="2:8" s="3" customFormat="1" ht="15" customHeight="1" x14ac:dyDescent="0.25">
      <c r="B555" s="138"/>
      <c r="D555" s="31"/>
      <c r="E555" s="31"/>
      <c r="F555" s="31"/>
      <c r="G555" s="33"/>
      <c r="H555" s="34"/>
    </row>
    <row r="556" spans="2:8" s="3" customFormat="1" ht="15" customHeight="1" x14ac:dyDescent="0.25">
      <c r="B556" s="138"/>
      <c r="D556" s="31"/>
      <c r="E556" s="31"/>
      <c r="F556" s="31"/>
      <c r="G556" s="33"/>
      <c r="H556" s="34"/>
    </row>
    <row r="557" spans="2:8" s="3" customFormat="1" ht="25.2" customHeight="1" x14ac:dyDescent="0.25">
      <c r="B557" s="178">
        <v>36</v>
      </c>
      <c r="C557" s="168" t="s">
        <v>428</v>
      </c>
      <c r="D557" s="31"/>
      <c r="E557" s="31"/>
      <c r="F557" s="31"/>
      <c r="G557" s="32"/>
      <c r="H557" s="19"/>
    </row>
    <row r="558" spans="2:8" s="3" customFormat="1" ht="15" customHeight="1" x14ac:dyDescent="0.25">
      <c r="B558" s="170" t="s">
        <v>1094</v>
      </c>
      <c r="C558" s="169" t="s">
        <v>428</v>
      </c>
      <c r="D558" s="171" t="s">
        <v>1</v>
      </c>
      <c r="E558" s="171" t="s">
        <v>9</v>
      </c>
      <c r="F558" s="172" t="s">
        <v>26</v>
      </c>
      <c r="G558" s="173" t="s">
        <v>18</v>
      </c>
      <c r="H558" s="174" t="s">
        <v>442</v>
      </c>
    </row>
    <row r="559" spans="2:8" s="3" customFormat="1" ht="15" customHeight="1" x14ac:dyDescent="0.25">
      <c r="B559" s="144" t="s">
        <v>1095</v>
      </c>
      <c r="C559" s="69" t="s">
        <v>429</v>
      </c>
      <c r="D559" s="70"/>
      <c r="E559" s="70"/>
      <c r="F559" s="70"/>
      <c r="G559" s="71">
        <f>SUM(G560:G561)</f>
        <v>8732.3760159999983</v>
      </c>
      <c r="H559" s="68"/>
    </row>
    <row r="560" spans="2:8" s="3" customFormat="1" ht="15" customHeight="1" x14ac:dyDescent="0.25">
      <c r="B560" s="147" t="s">
        <v>1096</v>
      </c>
      <c r="C560" s="37" t="s">
        <v>483</v>
      </c>
      <c r="D560" s="38">
        <v>43</v>
      </c>
      <c r="E560" s="38" t="s">
        <v>2</v>
      </c>
      <c r="F560" s="38">
        <v>121.765852</v>
      </c>
      <c r="G560" s="39">
        <f>F560*D560</f>
        <v>5235.9316359999993</v>
      </c>
      <c r="H560" s="68"/>
    </row>
    <row r="561" spans="2:8" s="3" customFormat="1" ht="15" customHeight="1" x14ac:dyDescent="0.25">
      <c r="B561" s="147" t="s">
        <v>1097</v>
      </c>
      <c r="C561" s="37" t="s">
        <v>484</v>
      </c>
      <c r="D561" s="38">
        <v>72.900000000000006</v>
      </c>
      <c r="E561" s="38" t="s">
        <v>2</v>
      </c>
      <c r="F561" s="38">
        <v>47.962199999999996</v>
      </c>
      <c r="G561" s="39">
        <f>F561*D561</f>
        <v>3496.4443799999999</v>
      </c>
      <c r="H561" s="72" t="s">
        <v>485</v>
      </c>
    </row>
    <row r="562" spans="2:8" s="3" customFormat="1" ht="15" customHeight="1" x14ac:dyDescent="0.25">
      <c r="B562" s="144"/>
      <c r="C562" s="37"/>
      <c r="D562" s="38"/>
      <c r="E562" s="38"/>
      <c r="F562" s="38"/>
      <c r="G562" s="39"/>
      <c r="H562" s="74"/>
    </row>
    <row r="563" spans="2:8" s="3" customFormat="1" ht="15" customHeight="1" x14ac:dyDescent="0.25">
      <c r="B563" s="145"/>
      <c r="C563" s="17" t="s">
        <v>20</v>
      </c>
      <c r="D563" s="57"/>
      <c r="E563" s="57"/>
      <c r="F563" s="57"/>
      <c r="G563" s="16">
        <f>G559</f>
        <v>8732.3760159999983</v>
      </c>
      <c r="H563" s="58"/>
    </row>
    <row r="564" spans="2:8" s="3" customFormat="1" ht="15" customHeight="1" thickBot="1" x14ac:dyDescent="0.3">
      <c r="B564" s="138"/>
      <c r="D564" s="31"/>
      <c r="E564" s="31"/>
      <c r="F564" s="31"/>
      <c r="G564" s="33"/>
      <c r="H564" s="34"/>
    </row>
    <row r="565" spans="2:8" s="3" customFormat="1" ht="15" customHeight="1" thickBot="1" x14ac:dyDescent="0.3">
      <c r="B565" s="166"/>
      <c r="C565" s="162" t="s">
        <v>1211</v>
      </c>
      <c r="D565" s="163"/>
      <c r="E565" s="163"/>
      <c r="F565" s="163"/>
      <c r="G565" s="164">
        <f>G563</f>
        <v>8732.3760159999983</v>
      </c>
      <c r="H565" s="167"/>
    </row>
    <row r="566" spans="2:8" s="3" customFormat="1" ht="15" customHeight="1" x14ac:dyDescent="0.25">
      <c r="B566" s="138"/>
      <c r="D566" s="31"/>
      <c r="E566" s="31"/>
      <c r="F566" s="31"/>
      <c r="G566" s="33"/>
      <c r="H566" s="34"/>
    </row>
    <row r="567" spans="2:8" s="3" customFormat="1" ht="27.6" customHeight="1" x14ac:dyDescent="0.25">
      <c r="B567" s="178">
        <v>37</v>
      </c>
      <c r="C567" s="168" t="s">
        <v>586</v>
      </c>
      <c r="D567" s="31"/>
      <c r="E567" s="31"/>
      <c r="F567" s="31"/>
      <c r="G567" s="32"/>
      <c r="H567" s="19"/>
    </row>
    <row r="568" spans="2:8" s="3" customFormat="1" ht="15" customHeight="1" x14ac:dyDescent="0.25">
      <c r="B568" s="170" t="s">
        <v>1098</v>
      </c>
      <c r="C568" s="169" t="s">
        <v>430</v>
      </c>
      <c r="D568" s="171" t="s">
        <v>1</v>
      </c>
      <c r="E568" s="171" t="s">
        <v>9</v>
      </c>
      <c r="F568" s="172" t="s">
        <v>26</v>
      </c>
      <c r="G568" s="173" t="s">
        <v>18</v>
      </c>
      <c r="H568" s="174" t="s">
        <v>442</v>
      </c>
    </row>
    <row r="569" spans="2:8" s="3" customFormat="1" ht="15" customHeight="1" x14ac:dyDescent="0.25">
      <c r="B569" s="144" t="s">
        <v>1099</v>
      </c>
      <c r="C569" s="69" t="s">
        <v>431</v>
      </c>
      <c r="D569" s="70"/>
      <c r="E569" s="70"/>
      <c r="F569" s="70"/>
      <c r="G569" s="71">
        <f>SUM(G570)</f>
        <v>669.5</v>
      </c>
      <c r="H569" s="68"/>
    </row>
    <row r="570" spans="2:8" s="3" customFormat="1" ht="15" customHeight="1" x14ac:dyDescent="0.25">
      <c r="B570" s="147" t="s">
        <v>1101</v>
      </c>
      <c r="C570" s="37" t="s">
        <v>432</v>
      </c>
      <c r="D570" s="38">
        <v>25</v>
      </c>
      <c r="E570" s="38" t="s">
        <v>408</v>
      </c>
      <c r="F570" s="38">
        <f>26.78</f>
        <v>26.78</v>
      </c>
      <c r="G570" s="39">
        <f>F570*D570</f>
        <v>669.5</v>
      </c>
      <c r="H570" s="68"/>
    </row>
    <row r="571" spans="2:8" s="3" customFormat="1" ht="15" customHeight="1" x14ac:dyDescent="0.25">
      <c r="B571" s="144"/>
      <c r="C571" s="69"/>
      <c r="D571" s="70"/>
      <c r="E571" s="70"/>
      <c r="F571" s="70"/>
      <c r="G571" s="71"/>
      <c r="H571" s="68"/>
    </row>
    <row r="572" spans="2:8" s="3" customFormat="1" ht="15" customHeight="1" x14ac:dyDescent="0.25">
      <c r="B572" s="144" t="s">
        <v>1100</v>
      </c>
      <c r="C572" s="69" t="s">
        <v>433</v>
      </c>
      <c r="D572" s="70"/>
      <c r="E572" s="70"/>
      <c r="F572" s="70"/>
      <c r="G572" s="71">
        <f>SUM(G573)</f>
        <v>24130.38</v>
      </c>
      <c r="H572" s="68"/>
    </row>
    <row r="573" spans="2:8" s="3" customFormat="1" ht="15" customHeight="1" x14ac:dyDescent="0.25">
      <c r="B573" s="147" t="s">
        <v>1102</v>
      </c>
      <c r="C573" s="37" t="s">
        <v>1181</v>
      </c>
      <c r="D573" s="38">
        <v>2082</v>
      </c>
      <c r="E573" s="38" t="s">
        <v>408</v>
      </c>
      <c r="F573" s="38">
        <v>11.59</v>
      </c>
      <c r="G573" s="39">
        <f>F573*D573</f>
        <v>24130.38</v>
      </c>
      <c r="H573" s="68"/>
    </row>
    <row r="574" spans="2:8" s="3" customFormat="1" ht="15" customHeight="1" x14ac:dyDescent="0.25">
      <c r="B574" s="144"/>
      <c r="C574" s="69"/>
      <c r="D574" s="70"/>
      <c r="E574" s="70"/>
      <c r="F574" s="70"/>
      <c r="G574" s="71"/>
      <c r="H574" s="68"/>
    </row>
    <row r="575" spans="2:8" s="3" customFormat="1" ht="15" customHeight="1" x14ac:dyDescent="0.25">
      <c r="B575" s="144" t="s">
        <v>1103</v>
      </c>
      <c r="C575" s="69" t="s">
        <v>434</v>
      </c>
      <c r="D575" s="70"/>
      <c r="E575" s="70"/>
      <c r="F575" s="70"/>
      <c r="G575" s="71">
        <f>SUM(G576)</f>
        <v>2801.05</v>
      </c>
      <c r="H575" s="68"/>
    </row>
    <row r="576" spans="2:8" s="3" customFormat="1" ht="15" customHeight="1" x14ac:dyDescent="0.25">
      <c r="B576" s="147" t="s">
        <v>1104</v>
      </c>
      <c r="C576" s="37" t="s">
        <v>1179</v>
      </c>
      <c r="D576" s="38">
        <v>5</v>
      </c>
      <c r="E576" s="38" t="s">
        <v>282</v>
      </c>
      <c r="F576" s="38">
        <v>560.21</v>
      </c>
      <c r="G576" s="39">
        <f>F576*D576</f>
        <v>2801.05</v>
      </c>
      <c r="H576" s="68"/>
    </row>
    <row r="577" spans="2:8" s="3" customFormat="1" ht="15" customHeight="1" x14ac:dyDescent="0.25">
      <c r="B577" s="144"/>
      <c r="C577" s="69"/>
      <c r="D577" s="70"/>
      <c r="E577" s="70"/>
      <c r="F577" s="70"/>
      <c r="G577" s="71"/>
      <c r="H577" s="68"/>
    </row>
    <row r="578" spans="2:8" s="3" customFormat="1" ht="15" customHeight="1" x14ac:dyDescent="0.25">
      <c r="B578" s="144" t="s">
        <v>1105</v>
      </c>
      <c r="C578" s="69" t="s">
        <v>435</v>
      </c>
      <c r="D578" s="70"/>
      <c r="E578" s="38"/>
      <c r="F578" s="70"/>
      <c r="G578" s="71">
        <f>SUM(G579)</f>
        <v>1130.25</v>
      </c>
      <c r="H578" s="68"/>
    </row>
    <row r="579" spans="2:8" s="3" customFormat="1" ht="15" customHeight="1" x14ac:dyDescent="0.25">
      <c r="B579" s="147" t="s">
        <v>1106</v>
      </c>
      <c r="C579" s="37" t="s">
        <v>1180</v>
      </c>
      <c r="D579" s="38">
        <v>25</v>
      </c>
      <c r="E579" s="38" t="s">
        <v>282</v>
      </c>
      <c r="F579" s="38">
        <v>45.21</v>
      </c>
      <c r="G579" s="39">
        <f>F579*D579</f>
        <v>1130.25</v>
      </c>
      <c r="H579" s="68"/>
    </row>
    <row r="580" spans="2:8" s="3" customFormat="1" ht="15" customHeight="1" x14ac:dyDescent="0.25">
      <c r="B580" s="144"/>
      <c r="C580" s="37"/>
      <c r="D580" s="38"/>
      <c r="E580" s="38"/>
      <c r="F580" s="38"/>
      <c r="G580" s="39"/>
      <c r="H580" s="74"/>
    </row>
    <row r="581" spans="2:8" s="3" customFormat="1" ht="15" customHeight="1" x14ac:dyDescent="0.25">
      <c r="B581" s="145"/>
      <c r="C581" s="17" t="s">
        <v>20</v>
      </c>
      <c r="D581" s="57"/>
      <c r="E581" s="57"/>
      <c r="F581" s="57"/>
      <c r="G581" s="16">
        <f>G578+G575+G572+G569</f>
        <v>28731.18</v>
      </c>
      <c r="H581" s="58"/>
    </row>
    <row r="582" spans="2:8" s="3" customFormat="1" ht="15" customHeight="1" thickBot="1" x14ac:dyDescent="0.3">
      <c r="B582" s="149"/>
      <c r="C582" s="102"/>
      <c r="D582" s="102"/>
      <c r="E582" s="102"/>
      <c r="F582" s="103"/>
      <c r="G582" s="137"/>
      <c r="H582" s="19"/>
    </row>
    <row r="583" spans="2:8" s="3" customFormat="1" ht="15" customHeight="1" thickBot="1" x14ac:dyDescent="0.3">
      <c r="B583" s="166"/>
      <c r="C583" s="162" t="s">
        <v>1211</v>
      </c>
      <c r="D583" s="163"/>
      <c r="E583" s="163"/>
      <c r="F583" s="163"/>
      <c r="G583" s="164">
        <f>G581</f>
        <v>28731.18</v>
      </c>
      <c r="H583" s="167"/>
    </row>
    <row r="584" spans="2:8" s="3" customFormat="1" ht="15" customHeight="1" x14ac:dyDescent="0.25">
      <c r="B584" s="149"/>
      <c r="C584" s="102"/>
      <c r="D584" s="102"/>
      <c r="E584" s="102"/>
      <c r="F584" s="103"/>
      <c r="G584" s="137"/>
      <c r="H584" s="19"/>
    </row>
    <row r="585" spans="2:8" s="3" customFormat="1" ht="15" customHeight="1" x14ac:dyDescent="0.25">
      <c r="B585" s="149"/>
      <c r="C585" s="102"/>
      <c r="D585" s="102"/>
      <c r="E585" s="102"/>
      <c r="F585" s="103"/>
      <c r="G585" s="137"/>
      <c r="H585" s="19"/>
    </row>
    <row r="586" spans="2:8" s="3" customFormat="1" ht="15.6" x14ac:dyDescent="0.25">
      <c r="B586" s="178">
        <v>41</v>
      </c>
      <c r="C586" s="168" t="s">
        <v>640</v>
      </c>
      <c r="D586" s="31"/>
      <c r="E586" s="31"/>
      <c r="F586" s="31"/>
      <c r="G586" s="32"/>
      <c r="H586" s="19"/>
    </row>
    <row r="587" spans="2:8" s="3" customFormat="1" ht="15" customHeight="1" x14ac:dyDescent="0.25">
      <c r="B587" s="170" t="s">
        <v>1107</v>
      </c>
      <c r="C587" s="169" t="s">
        <v>159</v>
      </c>
      <c r="D587" s="171" t="s">
        <v>1</v>
      </c>
      <c r="E587" s="171" t="s">
        <v>9</v>
      </c>
      <c r="F587" s="172" t="s">
        <v>26</v>
      </c>
      <c r="G587" s="173" t="s">
        <v>18</v>
      </c>
      <c r="H587" s="174" t="s">
        <v>442</v>
      </c>
    </row>
    <row r="588" spans="2:8" s="3" customFormat="1" ht="15" customHeight="1" x14ac:dyDescent="0.25">
      <c r="B588" s="144" t="s">
        <v>1108</v>
      </c>
      <c r="C588" s="69" t="s">
        <v>187</v>
      </c>
      <c r="D588" s="70"/>
      <c r="E588" s="70"/>
      <c r="F588" s="70"/>
      <c r="G588" s="71">
        <f>SUM(G589:G591)</f>
        <v>6563.6382611800018</v>
      </c>
      <c r="H588" s="36"/>
    </row>
    <row r="589" spans="2:8" s="3" customFormat="1" ht="15" customHeight="1" x14ac:dyDescent="0.25">
      <c r="B589" s="147" t="s">
        <v>1114</v>
      </c>
      <c r="C589" s="37" t="s">
        <v>188</v>
      </c>
      <c r="D589" s="38">
        <v>54</v>
      </c>
      <c r="E589" s="38" t="s">
        <v>2</v>
      </c>
      <c r="F589" s="38">
        <v>31.974800000000002</v>
      </c>
      <c r="G589" s="39">
        <f>F589*D589</f>
        <v>1726.6392000000001</v>
      </c>
      <c r="H589" s="51" t="s">
        <v>1182</v>
      </c>
    </row>
    <row r="590" spans="2:8" s="3" customFormat="1" ht="15" customHeight="1" x14ac:dyDescent="0.25">
      <c r="B590" s="147" t="s">
        <v>1115</v>
      </c>
      <c r="C590" s="37" t="s">
        <v>441</v>
      </c>
      <c r="D590" s="38">
        <f>D589</f>
        <v>54</v>
      </c>
      <c r="E590" s="38" t="s">
        <v>2</v>
      </c>
      <c r="F590" s="38">
        <v>79.937000000000012</v>
      </c>
      <c r="G590" s="39">
        <f>F590*D590</f>
        <v>4316.5980000000009</v>
      </c>
      <c r="H590" s="36"/>
    </row>
    <row r="591" spans="2:8" s="3" customFormat="1" ht="15" customHeight="1" x14ac:dyDescent="0.25">
      <c r="B591" s="147" t="s">
        <v>1116</v>
      </c>
      <c r="C591" s="37" t="s">
        <v>189</v>
      </c>
      <c r="D591" s="38">
        <v>6.37</v>
      </c>
      <c r="E591" s="38" t="s">
        <v>2</v>
      </c>
      <c r="F591" s="38">
        <v>81.695614000000006</v>
      </c>
      <c r="G591" s="39">
        <f>F591*D591</f>
        <v>520.40106118000006</v>
      </c>
      <c r="H591" s="36"/>
    </row>
    <row r="592" spans="2:8" s="3" customFormat="1" ht="15" customHeight="1" x14ac:dyDescent="0.25">
      <c r="B592" s="144"/>
      <c r="C592" s="47"/>
      <c r="D592" s="48"/>
      <c r="E592" s="48"/>
      <c r="F592" s="48"/>
      <c r="G592" s="49"/>
      <c r="H592" s="36"/>
    </row>
    <row r="593" spans="2:8" s="3" customFormat="1" ht="15" customHeight="1" x14ac:dyDescent="0.25">
      <c r="B593" s="144" t="s">
        <v>1109</v>
      </c>
      <c r="C593" s="69" t="s">
        <v>268</v>
      </c>
      <c r="D593" s="70"/>
      <c r="E593" s="70"/>
      <c r="F593" s="70"/>
      <c r="G593" s="71">
        <f>SUM(G594:G595)</f>
        <v>2541.6304885400004</v>
      </c>
      <c r="H593" s="36"/>
    </row>
    <row r="594" spans="2:8" s="3" customFormat="1" ht="15" customHeight="1" x14ac:dyDescent="0.25">
      <c r="B594" s="147" t="s">
        <v>1117</v>
      </c>
      <c r="C594" s="37" t="s">
        <v>190</v>
      </c>
      <c r="D594" s="38">
        <v>62.6</v>
      </c>
      <c r="E594" s="38" t="s">
        <v>2</v>
      </c>
      <c r="F594" s="38">
        <v>31.974800000000002</v>
      </c>
      <c r="G594" s="39">
        <f>F594*D594</f>
        <v>2001.6224800000002</v>
      </c>
      <c r="H594" s="51" t="s">
        <v>1182</v>
      </c>
    </row>
    <row r="595" spans="2:8" s="3" customFormat="1" ht="15" customHeight="1" x14ac:dyDescent="0.25">
      <c r="B595" s="147" t="s">
        <v>1118</v>
      </c>
      <c r="C595" s="37" t="s">
        <v>191</v>
      </c>
      <c r="D595" s="38">
        <v>6.61</v>
      </c>
      <c r="E595" s="38" t="s">
        <v>2</v>
      </c>
      <c r="F595" s="38">
        <v>81.695614000000006</v>
      </c>
      <c r="G595" s="39">
        <f>F595*D595</f>
        <v>540.00800854000011</v>
      </c>
      <c r="H595" s="36"/>
    </row>
    <row r="596" spans="2:8" s="3" customFormat="1" ht="15" customHeight="1" x14ac:dyDescent="0.25">
      <c r="B596" s="147"/>
      <c r="C596" s="47"/>
      <c r="D596" s="48"/>
      <c r="E596" s="48"/>
      <c r="F596" s="48"/>
      <c r="G596" s="49"/>
      <c r="H596" s="36"/>
    </row>
    <row r="597" spans="2:8" s="3" customFormat="1" ht="15" customHeight="1" x14ac:dyDescent="0.25">
      <c r="B597" s="144" t="s">
        <v>1110</v>
      </c>
      <c r="C597" s="69" t="s">
        <v>269</v>
      </c>
      <c r="D597" s="70"/>
      <c r="E597" s="70"/>
      <c r="F597" s="70"/>
      <c r="G597" s="71">
        <f>SUM(G598:G599)</f>
        <v>2207.3246527800002</v>
      </c>
      <c r="H597" s="36"/>
    </row>
    <row r="598" spans="2:8" s="3" customFormat="1" ht="15" customHeight="1" x14ac:dyDescent="0.25">
      <c r="B598" s="147" t="s">
        <v>1119</v>
      </c>
      <c r="C598" s="37" t="s">
        <v>192</v>
      </c>
      <c r="D598" s="38">
        <v>60</v>
      </c>
      <c r="E598" s="38" t="s">
        <v>2</v>
      </c>
      <c r="F598" s="38">
        <v>28.399436000000001</v>
      </c>
      <c r="G598" s="39">
        <f>F598*D598</f>
        <v>1703.9661600000002</v>
      </c>
      <c r="H598" s="51" t="s">
        <v>1182</v>
      </c>
    </row>
    <row r="599" spans="2:8" s="3" customFormat="1" ht="15" customHeight="1" x14ac:dyDescent="0.25">
      <c r="B599" s="147" t="s">
        <v>1120</v>
      </c>
      <c r="C599" s="37" t="s">
        <v>193</v>
      </c>
      <c r="D599" s="38">
        <v>6.21</v>
      </c>
      <c r="E599" s="38" t="s">
        <v>2</v>
      </c>
      <c r="F599" s="38">
        <v>81.056117999999998</v>
      </c>
      <c r="G599" s="39">
        <f>F599*D599</f>
        <v>503.35849278000001</v>
      </c>
      <c r="H599" s="36"/>
    </row>
    <row r="600" spans="2:8" s="3" customFormat="1" ht="15" customHeight="1" x14ac:dyDescent="0.25">
      <c r="B600" s="147"/>
      <c r="C600" s="47"/>
      <c r="D600" s="48"/>
      <c r="E600" s="48"/>
      <c r="F600" s="48"/>
      <c r="G600" s="49"/>
      <c r="H600" s="36"/>
    </row>
    <row r="601" spans="2:8" s="3" customFormat="1" ht="15" customHeight="1" x14ac:dyDescent="0.25">
      <c r="B601" s="144" t="s">
        <v>1111</v>
      </c>
      <c r="C601" s="69" t="s">
        <v>270</v>
      </c>
      <c r="D601" s="70"/>
      <c r="E601" s="70"/>
      <c r="F601" s="70"/>
      <c r="G601" s="71">
        <f>SUM(G602:G605)</f>
        <v>5173.0723766800002</v>
      </c>
      <c r="H601" s="36"/>
    </row>
    <row r="602" spans="2:8" s="3" customFormat="1" ht="15" customHeight="1" x14ac:dyDescent="0.25">
      <c r="B602" s="147" t="s">
        <v>1121</v>
      </c>
      <c r="C602" s="37" t="s">
        <v>194</v>
      </c>
      <c r="D602" s="38">
        <v>128.9</v>
      </c>
      <c r="E602" s="38" t="s">
        <v>2</v>
      </c>
      <c r="F602" s="38">
        <v>21.437650000000001</v>
      </c>
      <c r="G602" s="39">
        <f>F602*D602</f>
        <v>2763.3130850000002</v>
      </c>
      <c r="H602" s="51" t="s">
        <v>1182</v>
      </c>
    </row>
    <row r="603" spans="2:8" s="3" customFormat="1" ht="15" customHeight="1" x14ac:dyDescent="0.25">
      <c r="B603" s="147" t="s">
        <v>1122</v>
      </c>
      <c r="C603" s="75" t="s">
        <v>195</v>
      </c>
      <c r="D603" s="38">
        <v>61</v>
      </c>
      <c r="E603" s="76" t="s">
        <v>2</v>
      </c>
      <c r="F603" s="38">
        <v>16.074604000000001</v>
      </c>
      <c r="G603" s="39">
        <f>F603*D603</f>
        <v>980.5508440000001</v>
      </c>
      <c r="H603" s="36"/>
    </row>
    <row r="604" spans="2:8" s="3" customFormat="1" ht="15" customHeight="1" x14ac:dyDescent="0.25">
      <c r="B604" s="147" t="s">
        <v>1123</v>
      </c>
      <c r="C604" s="75" t="s">
        <v>196</v>
      </c>
      <c r="D604" s="38">
        <v>28</v>
      </c>
      <c r="E604" s="76" t="s">
        <v>2</v>
      </c>
      <c r="F604" s="38">
        <v>32.163741999999999</v>
      </c>
      <c r="G604" s="39">
        <f>F604*D604</f>
        <v>900.58477599999992</v>
      </c>
      <c r="H604" s="36"/>
    </row>
    <row r="605" spans="2:8" s="3" customFormat="1" ht="15" customHeight="1" x14ac:dyDescent="0.25">
      <c r="B605" s="147" t="s">
        <v>1124</v>
      </c>
      <c r="C605" s="37" t="s">
        <v>197</v>
      </c>
      <c r="D605" s="38">
        <v>6.57</v>
      </c>
      <c r="E605" s="38" t="s">
        <v>2</v>
      </c>
      <c r="F605" s="38">
        <v>80.460223999999997</v>
      </c>
      <c r="G605" s="39">
        <f>F605*D605</f>
        <v>528.62367168000003</v>
      </c>
      <c r="H605" s="36"/>
    </row>
    <row r="606" spans="2:8" s="3" customFormat="1" ht="15" customHeight="1" x14ac:dyDescent="0.25">
      <c r="B606" s="144"/>
      <c r="C606" s="47"/>
      <c r="D606" s="48"/>
      <c r="E606" s="48"/>
      <c r="F606" s="48"/>
      <c r="G606" s="49"/>
      <c r="H606" s="36"/>
    </row>
    <row r="607" spans="2:8" s="3" customFormat="1" ht="15" customHeight="1" x14ac:dyDescent="0.25">
      <c r="B607" s="144" t="s">
        <v>1112</v>
      </c>
      <c r="C607" s="69" t="s">
        <v>271</v>
      </c>
      <c r="D607" s="70"/>
      <c r="E607" s="70"/>
      <c r="F607" s="70"/>
      <c r="G607" s="71">
        <f>SUM(G608:G612)</f>
        <v>4688.8369943999996</v>
      </c>
      <c r="H607" s="36"/>
    </row>
    <row r="608" spans="2:8" s="3" customFormat="1" ht="15" customHeight="1" x14ac:dyDescent="0.25">
      <c r="B608" s="147" t="s">
        <v>1125</v>
      </c>
      <c r="C608" s="37" t="s">
        <v>198</v>
      </c>
      <c r="D608" s="38">
        <v>62.6</v>
      </c>
      <c r="E608" s="38" t="s">
        <v>2</v>
      </c>
      <c r="F608" s="38">
        <v>21.437650000000001</v>
      </c>
      <c r="G608" s="39">
        <f>F608*D608</f>
        <v>1341.9968900000001</v>
      </c>
      <c r="H608" s="51" t="s">
        <v>1182</v>
      </c>
    </row>
    <row r="609" spans="2:9" s="3" customFormat="1" ht="15" customHeight="1" x14ac:dyDescent="0.25">
      <c r="B609" s="147" t="s">
        <v>1126</v>
      </c>
      <c r="C609" s="37" t="s">
        <v>199</v>
      </c>
      <c r="D609" s="38">
        <v>6.6</v>
      </c>
      <c r="E609" s="38" t="s">
        <v>2</v>
      </c>
      <c r="F609" s="38">
        <v>80.460223999999997</v>
      </c>
      <c r="G609" s="39">
        <f>F609*D609</f>
        <v>531.03747839999994</v>
      </c>
      <c r="H609" s="36"/>
    </row>
    <row r="610" spans="2:9" s="3" customFormat="1" ht="15" customHeight="1" x14ac:dyDescent="0.25">
      <c r="B610" s="147" t="s">
        <v>1127</v>
      </c>
      <c r="C610" s="37" t="s">
        <v>200</v>
      </c>
      <c r="D610" s="38">
        <v>5</v>
      </c>
      <c r="E610" s="38" t="s">
        <v>6</v>
      </c>
      <c r="F610" s="38">
        <v>239.854602</v>
      </c>
      <c r="G610" s="39">
        <f>F610*D610</f>
        <v>1199.2730099999999</v>
      </c>
      <c r="H610" s="36"/>
    </row>
    <row r="611" spans="2:9" s="45" customFormat="1" ht="15" customHeight="1" x14ac:dyDescent="0.25">
      <c r="B611" s="147" t="s">
        <v>1128</v>
      </c>
      <c r="C611" s="37" t="s">
        <v>201</v>
      </c>
      <c r="D611" s="38">
        <v>2</v>
      </c>
      <c r="E611" s="38" t="s">
        <v>6</v>
      </c>
      <c r="F611" s="38">
        <v>543.01930800000002</v>
      </c>
      <c r="G611" s="39">
        <f>F611*D611</f>
        <v>1086.038616</v>
      </c>
      <c r="H611" s="36"/>
      <c r="I611" s="3"/>
    </row>
    <row r="612" spans="2:9" s="3" customFormat="1" ht="15" customHeight="1" x14ac:dyDescent="0.25">
      <c r="B612" s="147" t="s">
        <v>1129</v>
      </c>
      <c r="C612" s="37" t="s">
        <v>205</v>
      </c>
      <c r="D612" s="38">
        <v>5</v>
      </c>
      <c r="E612" s="38" t="s">
        <v>6</v>
      </c>
      <c r="F612" s="38">
        <v>106.09820000000001</v>
      </c>
      <c r="G612" s="39">
        <f>F612*D612</f>
        <v>530.49099999999999</v>
      </c>
      <c r="H612" s="36"/>
    </row>
    <row r="613" spans="2:9" s="3" customFormat="1" ht="15" customHeight="1" x14ac:dyDescent="0.25">
      <c r="B613" s="144"/>
      <c r="C613" s="47"/>
      <c r="D613" s="48"/>
      <c r="E613" s="48"/>
      <c r="F613" s="48"/>
      <c r="G613" s="49"/>
      <c r="H613" s="36"/>
    </row>
    <row r="614" spans="2:9" s="3" customFormat="1" ht="15" customHeight="1" x14ac:dyDescent="0.25">
      <c r="B614" s="144" t="s">
        <v>1113</v>
      </c>
      <c r="C614" s="69" t="s">
        <v>272</v>
      </c>
      <c r="D614" s="70"/>
      <c r="E614" s="70"/>
      <c r="F614" s="70"/>
      <c r="G614" s="71">
        <f>SUM(G615:G619)</f>
        <v>5324.0483712000005</v>
      </c>
      <c r="H614" s="36"/>
    </row>
    <row r="615" spans="2:9" s="3" customFormat="1" ht="15" customHeight="1" x14ac:dyDescent="0.25">
      <c r="B615" s="147" t="s">
        <v>1130</v>
      </c>
      <c r="C615" s="37" t="s">
        <v>273</v>
      </c>
      <c r="D615" s="38">
        <v>58.86</v>
      </c>
      <c r="E615" s="38" t="s">
        <v>2</v>
      </c>
      <c r="F615" s="38">
        <v>21.437650000000001</v>
      </c>
      <c r="G615" s="39">
        <f>F615*D615</f>
        <v>1261.8200790000001</v>
      </c>
      <c r="H615" s="51" t="s">
        <v>1182</v>
      </c>
    </row>
    <row r="616" spans="2:9" s="3" customFormat="1" ht="15" customHeight="1" x14ac:dyDescent="0.25">
      <c r="B616" s="147" t="s">
        <v>1131</v>
      </c>
      <c r="C616" s="75" t="s">
        <v>195</v>
      </c>
      <c r="D616" s="38">
        <f>D615</f>
        <v>58.86</v>
      </c>
      <c r="E616" s="76" t="s">
        <v>2</v>
      </c>
      <c r="F616" s="38">
        <v>16.074604000000001</v>
      </c>
      <c r="G616" s="39">
        <f>F616*D616</f>
        <v>946.15119144000005</v>
      </c>
      <c r="H616" s="36"/>
    </row>
    <row r="617" spans="2:9" s="3" customFormat="1" ht="15" customHeight="1" x14ac:dyDescent="0.25">
      <c r="B617" s="147" t="s">
        <v>1132</v>
      </c>
      <c r="C617" s="37" t="s">
        <v>274</v>
      </c>
      <c r="D617" s="38">
        <v>6.16</v>
      </c>
      <c r="E617" s="38" t="s">
        <v>2</v>
      </c>
      <c r="F617" s="38">
        <v>80.460223999999997</v>
      </c>
      <c r="G617" s="39">
        <f>F617*D617</f>
        <v>495.63497983999997</v>
      </c>
      <c r="H617" s="36"/>
    </row>
    <row r="618" spans="2:9" s="3" customFormat="1" ht="15" customHeight="1" x14ac:dyDescent="0.25">
      <c r="B618" s="147" t="s">
        <v>1133</v>
      </c>
      <c r="C618" s="37" t="s">
        <v>275</v>
      </c>
      <c r="D618" s="38">
        <v>58.86</v>
      </c>
      <c r="E618" s="38" t="s">
        <v>2</v>
      </c>
      <c r="F618" s="38">
        <v>8.4733219999999996</v>
      </c>
      <c r="G618" s="39">
        <f>F618*D618</f>
        <v>498.73973291999999</v>
      </c>
      <c r="H618" s="36"/>
    </row>
    <row r="619" spans="2:9" s="3" customFormat="1" ht="15" customHeight="1" x14ac:dyDescent="0.25">
      <c r="B619" s="147" t="s">
        <v>1134</v>
      </c>
      <c r="C619" s="37" t="s">
        <v>276</v>
      </c>
      <c r="D619" s="38">
        <v>2</v>
      </c>
      <c r="E619" s="38" t="s">
        <v>6</v>
      </c>
      <c r="F619" s="38">
        <v>1060.8511940000001</v>
      </c>
      <c r="G619" s="39">
        <f>F619*D619</f>
        <v>2121.7023880000002</v>
      </c>
      <c r="H619" s="36"/>
    </row>
    <row r="620" spans="2:9" s="3" customFormat="1" ht="15" customHeight="1" x14ac:dyDescent="0.25">
      <c r="B620" s="144"/>
      <c r="C620" s="47"/>
      <c r="D620" s="48"/>
      <c r="E620" s="48"/>
      <c r="F620" s="48"/>
      <c r="G620" s="49"/>
      <c r="H620" s="36"/>
    </row>
    <row r="621" spans="2:9" s="3" customFormat="1" ht="15" customHeight="1" x14ac:dyDescent="0.25">
      <c r="B621" s="145"/>
      <c r="C621" s="26" t="s">
        <v>20</v>
      </c>
      <c r="D621" s="41"/>
      <c r="E621" s="41"/>
      <c r="F621" s="41"/>
      <c r="G621" s="42">
        <f>+G614+G607+G601+G597+G593+G588</f>
        <v>26498.551144780002</v>
      </c>
      <c r="H621" s="43"/>
    </row>
    <row r="622" spans="2:9" s="3" customFormat="1" ht="15" customHeight="1" thickBot="1" x14ac:dyDescent="0.3">
      <c r="B622" s="138"/>
      <c r="D622" s="31"/>
      <c r="E622" s="31"/>
      <c r="F622" s="31"/>
      <c r="G622" s="33"/>
      <c r="H622" s="34"/>
    </row>
    <row r="623" spans="2:9" s="3" customFormat="1" ht="15" customHeight="1" thickBot="1" x14ac:dyDescent="0.3">
      <c r="B623" s="166"/>
      <c r="C623" s="162" t="s">
        <v>1211</v>
      </c>
      <c r="D623" s="163"/>
      <c r="E623" s="163"/>
      <c r="F623" s="163"/>
      <c r="G623" s="164">
        <f>G621</f>
        <v>26498.551144780002</v>
      </c>
      <c r="H623" s="167"/>
    </row>
    <row r="624" spans="2:9" s="3" customFormat="1" ht="15" customHeight="1" x14ac:dyDescent="0.25">
      <c r="B624" s="138"/>
      <c r="D624" s="31"/>
      <c r="E624" s="31"/>
      <c r="F624" s="31"/>
      <c r="G624" s="33"/>
      <c r="H624" s="34"/>
    </row>
    <row r="625" spans="2:8" s="3" customFormat="1" ht="15" customHeight="1" x14ac:dyDescent="0.25">
      <c r="B625" s="138"/>
      <c r="D625" s="31"/>
      <c r="E625" s="31"/>
      <c r="F625" s="31"/>
      <c r="G625" s="33"/>
      <c r="H625" s="34"/>
    </row>
    <row r="626" spans="2:8" s="3" customFormat="1" ht="15" customHeight="1" x14ac:dyDescent="0.25">
      <c r="B626" s="138"/>
      <c r="D626" s="31"/>
      <c r="E626" s="31"/>
      <c r="F626" s="31"/>
      <c r="G626" s="33"/>
      <c r="H626" s="34"/>
    </row>
    <row r="627" spans="2:8" s="3" customFormat="1" ht="15" customHeight="1" x14ac:dyDescent="0.25">
      <c r="B627" s="138"/>
      <c r="D627" s="31"/>
      <c r="E627" s="31"/>
      <c r="F627" s="31"/>
      <c r="G627" s="33"/>
      <c r="H627" s="34"/>
    </row>
    <row r="628" spans="2:8" s="3" customFormat="1" ht="15" customHeight="1" x14ac:dyDescent="0.25">
      <c r="B628" s="138"/>
      <c r="D628" s="31"/>
      <c r="E628" s="31"/>
      <c r="F628" s="31"/>
      <c r="G628" s="33"/>
      <c r="H628" s="34"/>
    </row>
    <row r="629" spans="2:8" s="3" customFormat="1" ht="15" customHeight="1" x14ac:dyDescent="0.25">
      <c r="B629" s="138"/>
      <c r="D629" s="31"/>
      <c r="E629" s="31"/>
      <c r="F629" s="31"/>
      <c r="G629" s="33"/>
      <c r="H629" s="34"/>
    </row>
    <row r="630" spans="2:8" s="3" customFormat="1" ht="15" customHeight="1" x14ac:dyDescent="0.25">
      <c r="B630" s="138"/>
      <c r="D630" s="31"/>
      <c r="E630" s="31"/>
      <c r="F630" s="31"/>
      <c r="G630" s="33"/>
      <c r="H630" s="34"/>
    </row>
    <row r="631" spans="2:8" s="3" customFormat="1" ht="15" customHeight="1" x14ac:dyDescent="0.25">
      <c r="B631" s="138"/>
      <c r="D631" s="31"/>
      <c r="E631" s="31"/>
      <c r="F631" s="31"/>
      <c r="G631" s="33"/>
      <c r="H631" s="34"/>
    </row>
    <row r="632" spans="2:8" s="3" customFormat="1" ht="15" customHeight="1" x14ac:dyDescent="0.25">
      <c r="B632" s="138"/>
      <c r="D632" s="31"/>
      <c r="E632" s="31"/>
      <c r="F632" s="31"/>
      <c r="G632" s="33"/>
      <c r="H632" s="34"/>
    </row>
    <row r="633" spans="2:8" ht="15" customHeight="1" x14ac:dyDescent="0.25">
      <c r="G633" s="79"/>
    </row>
    <row r="634" spans="2:8" ht="15" customHeight="1" x14ac:dyDescent="0.25">
      <c r="G634" s="79"/>
    </row>
    <row r="635" spans="2:8" ht="15" customHeight="1" x14ac:dyDescent="0.25">
      <c r="G635" s="79"/>
    </row>
    <row r="636" spans="2:8" ht="15" customHeight="1" x14ac:dyDescent="0.25">
      <c r="G636" s="79"/>
    </row>
    <row r="637" spans="2:8" ht="15" customHeight="1" x14ac:dyDescent="0.25">
      <c r="G637" s="79"/>
    </row>
  </sheetData>
  <mergeCells count="6">
    <mergeCell ref="B4:C4"/>
    <mergeCell ref="H181:H182"/>
    <mergeCell ref="C211:C212"/>
    <mergeCell ref="H391:H395"/>
    <mergeCell ref="H148:H149"/>
    <mergeCell ref="H363:H364"/>
  </mergeCells>
  <phoneticPr fontId="13" type="noConversion"/>
  <pageMargins left="0.7" right="0.7" top="0.75" bottom="0.75" header="0.3" footer="0.3"/>
  <pageSetup paperSize="9" scale="40" orientation="portrait" r:id="rId1"/>
  <rowBreaks count="11" manualBreakCount="11">
    <brk id="66" max="7" man="1"/>
    <brk id="178" max="7" man="1"/>
    <brk id="206" max="7" man="1"/>
    <brk id="264" max="7" man="1"/>
    <brk id="301" max="7" man="1"/>
    <brk id="320" max="7" man="1"/>
    <brk id="369" max="7" man="1"/>
    <brk id="386" max="7" man="1"/>
    <brk id="467" max="7" man="1"/>
    <brk id="555" max="7" man="1"/>
    <brk id="584" max="16383" man="1"/>
  </rowBreaks>
  <ignoredErrors>
    <ignoredError sqref="D247"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259"/>
  <sheetViews>
    <sheetView tabSelected="1" view="pageBreakPreview" topLeftCell="A70" zoomScale="85" zoomScaleNormal="85" zoomScaleSheetLayoutView="85" workbookViewId="0">
      <selection activeCell="C72" sqref="C72"/>
    </sheetView>
  </sheetViews>
  <sheetFormatPr defaultColWidth="8.88671875" defaultRowHeight="13.2" x14ac:dyDescent="0.3"/>
  <cols>
    <col min="1" max="1" width="46.6640625" style="84" customWidth="1"/>
    <col min="2" max="2" width="69" style="10" customWidth="1"/>
    <col min="3" max="3" width="56.77734375" style="10" customWidth="1"/>
    <col min="4" max="4" width="8.88671875" style="84" customWidth="1"/>
    <col min="5" max="16384" width="8.88671875" style="84"/>
  </cols>
  <sheetData>
    <row r="1" spans="1:3" ht="17.399999999999999" x14ac:dyDescent="0.3">
      <c r="A1" s="2" t="s">
        <v>267</v>
      </c>
      <c r="B1" s="2"/>
    </row>
    <row r="2" spans="1:3" ht="17.399999999999999" x14ac:dyDescent="0.3">
      <c r="A2" s="2" t="s">
        <v>266</v>
      </c>
      <c r="B2" s="2"/>
    </row>
    <row r="3" spans="1:3" ht="17.399999999999999" x14ac:dyDescent="0.3">
      <c r="A3" s="2" t="s">
        <v>265</v>
      </c>
      <c r="B3" s="2"/>
    </row>
    <row r="4" spans="1:3" ht="17.399999999999999" x14ac:dyDescent="0.3">
      <c r="A4" s="267">
        <v>1803650</v>
      </c>
      <c r="B4" s="267"/>
      <c r="C4" s="14"/>
    </row>
    <row r="5" spans="1:3" ht="4.2" customHeight="1" x14ac:dyDescent="0.3">
      <c r="A5" s="185"/>
      <c r="B5" s="11"/>
      <c r="C5" s="11"/>
    </row>
    <row r="6" spans="1:3" ht="37.799999999999997" customHeight="1" x14ac:dyDescent="0.3">
      <c r="A6" s="100" t="s">
        <v>34</v>
      </c>
      <c r="B6" s="101"/>
      <c r="C6" s="101"/>
    </row>
    <row r="7" spans="1:3" ht="4.95" customHeight="1" x14ac:dyDescent="0.3">
      <c r="A7" s="86"/>
      <c r="B7" s="11"/>
      <c r="C7" s="11"/>
    </row>
    <row r="8" spans="1:3" ht="57.6" customHeight="1" x14ac:dyDescent="0.3">
      <c r="A8" s="87" t="s">
        <v>712</v>
      </c>
      <c r="B8" s="11" t="s">
        <v>713</v>
      </c>
      <c r="C8" s="11" t="s">
        <v>714</v>
      </c>
    </row>
    <row r="9" spans="1:3" ht="4.95" customHeight="1" x14ac:dyDescent="0.3">
      <c r="A9" s="87"/>
      <c r="B9" s="11"/>
      <c r="C9" s="11"/>
    </row>
    <row r="10" spans="1:3" ht="69.599999999999994" customHeight="1" x14ac:dyDescent="0.3">
      <c r="A10" s="87" t="s">
        <v>1431</v>
      </c>
      <c r="B10" s="11" t="s">
        <v>1432</v>
      </c>
      <c r="C10" s="11" t="s">
        <v>209</v>
      </c>
    </row>
    <row r="11" spans="1:3" ht="4.95" customHeight="1" x14ac:dyDescent="0.3">
      <c r="A11" s="86"/>
      <c r="B11" s="11"/>
      <c r="C11" s="11"/>
    </row>
    <row r="12" spans="1:3" ht="69.599999999999994" customHeight="1" x14ac:dyDescent="0.3">
      <c r="A12" s="87" t="s">
        <v>1430</v>
      </c>
      <c r="B12" s="11" t="s">
        <v>1433</v>
      </c>
      <c r="C12" s="11" t="s">
        <v>209</v>
      </c>
    </row>
    <row r="13" spans="1:3" ht="4.95" customHeight="1" x14ac:dyDescent="0.3">
      <c r="A13" s="86"/>
      <c r="B13" s="11"/>
      <c r="C13" s="11"/>
    </row>
    <row r="14" spans="1:3" ht="55.8" customHeight="1" x14ac:dyDescent="0.3">
      <c r="A14" s="87" t="s">
        <v>697</v>
      </c>
      <c r="B14" s="11" t="s">
        <v>715</v>
      </c>
      <c r="C14" s="11" t="s">
        <v>209</v>
      </c>
    </row>
    <row r="15" spans="1:3" ht="4.95" customHeight="1" x14ac:dyDescent="0.3">
      <c r="A15" s="86"/>
      <c r="B15" s="11"/>
      <c r="C15" s="11"/>
    </row>
    <row r="16" spans="1:3" ht="55.8" customHeight="1" x14ac:dyDescent="0.3">
      <c r="A16" s="87" t="s">
        <v>698</v>
      </c>
      <c r="B16" s="11" t="s">
        <v>716</v>
      </c>
      <c r="C16" s="11" t="s">
        <v>209</v>
      </c>
    </row>
    <row r="17" spans="1:4" ht="4.95" customHeight="1" x14ac:dyDescent="0.3">
      <c r="A17" s="86"/>
      <c r="B17" s="11"/>
      <c r="C17" s="11"/>
    </row>
    <row r="18" spans="1:4" ht="70.8" customHeight="1" x14ac:dyDescent="0.3">
      <c r="A18" s="87" t="s">
        <v>35</v>
      </c>
      <c r="B18" s="11" t="s">
        <v>36</v>
      </c>
      <c r="C18" s="11" t="s">
        <v>208</v>
      </c>
    </row>
    <row r="19" spans="1:4" ht="4.95" customHeight="1" x14ac:dyDescent="0.3">
      <c r="A19" s="87"/>
      <c r="B19" s="11"/>
      <c r="C19" s="11"/>
    </row>
    <row r="20" spans="1:4" ht="55.8" customHeight="1" x14ac:dyDescent="0.3">
      <c r="A20" s="87" t="s">
        <v>533</v>
      </c>
      <c r="B20" s="11" t="s">
        <v>717</v>
      </c>
      <c r="C20" s="11" t="s">
        <v>1281</v>
      </c>
    </row>
    <row r="21" spans="1:4" ht="4.95" customHeight="1" x14ac:dyDescent="0.3">
      <c r="A21" s="86"/>
      <c r="B21" s="11"/>
      <c r="C21" s="11"/>
    </row>
    <row r="22" spans="1:4" ht="55.8" customHeight="1" x14ac:dyDescent="0.3">
      <c r="A22" s="87" t="s">
        <v>37</v>
      </c>
      <c r="B22" s="11" t="s">
        <v>535</v>
      </c>
      <c r="C22" s="11" t="s">
        <v>534</v>
      </c>
    </row>
    <row r="23" spans="1:4" ht="4.95" customHeight="1" x14ac:dyDescent="0.3">
      <c r="A23" s="86"/>
      <c r="B23" s="11"/>
      <c r="C23" s="11"/>
    </row>
    <row r="24" spans="1:4" ht="55.8" customHeight="1" x14ac:dyDescent="0.3">
      <c r="A24" s="87" t="s">
        <v>38</v>
      </c>
      <c r="B24" s="11" t="s">
        <v>536</v>
      </c>
      <c r="C24" s="11" t="s">
        <v>39</v>
      </c>
    </row>
    <row r="25" spans="1:4" ht="4.95" customHeight="1" x14ac:dyDescent="0.3">
      <c r="A25" s="86"/>
      <c r="B25" s="11"/>
      <c r="C25" s="11"/>
    </row>
    <row r="26" spans="1:4" ht="55.8" customHeight="1" x14ac:dyDescent="0.3">
      <c r="A26" s="87" t="s">
        <v>537</v>
      </c>
      <c r="B26" s="22" t="s">
        <v>209</v>
      </c>
      <c r="C26" s="11" t="s">
        <v>538</v>
      </c>
    </row>
    <row r="27" spans="1:4" ht="4.95" customHeight="1" x14ac:dyDescent="0.3">
      <c r="A27" s="86"/>
      <c r="B27" s="11"/>
      <c r="C27" s="11"/>
    </row>
    <row r="28" spans="1:4" ht="74.400000000000006" customHeight="1" x14ac:dyDescent="0.3">
      <c r="A28" s="87" t="s">
        <v>40</v>
      </c>
      <c r="B28" s="11" t="s">
        <v>559</v>
      </c>
      <c r="C28" s="11" t="s">
        <v>718</v>
      </c>
    </row>
    <row r="29" spans="1:4" ht="4.2" customHeight="1" x14ac:dyDescent="0.3">
      <c r="A29" s="86"/>
      <c r="B29" s="11"/>
      <c r="C29" s="11"/>
    </row>
    <row r="30" spans="1:4" ht="67.2" customHeight="1" x14ac:dyDescent="0.3">
      <c r="A30" s="87" t="s">
        <v>202</v>
      </c>
      <c r="B30" s="11" t="s">
        <v>209</v>
      </c>
      <c r="C30" s="11" t="s">
        <v>1283</v>
      </c>
      <c r="D30" s="92"/>
    </row>
    <row r="31" spans="1:4" ht="3.6" customHeight="1" x14ac:dyDescent="0.3">
      <c r="A31" s="87"/>
      <c r="B31" s="11"/>
      <c r="C31" s="11"/>
    </row>
    <row r="32" spans="1:4" ht="55.8" customHeight="1" x14ac:dyDescent="0.3">
      <c r="A32" s="87" t="s">
        <v>41</v>
      </c>
      <c r="B32" s="11" t="s">
        <v>539</v>
      </c>
      <c r="C32" s="11" t="s">
        <v>84</v>
      </c>
    </row>
    <row r="33" spans="1:3" ht="3" customHeight="1" x14ac:dyDescent="0.3">
      <c r="A33" s="86"/>
      <c r="B33" s="11"/>
      <c r="C33" s="11"/>
    </row>
    <row r="34" spans="1:3" ht="55.8" customHeight="1" x14ac:dyDescent="0.3">
      <c r="A34" s="87" t="s">
        <v>42</v>
      </c>
      <c r="B34" s="11" t="s">
        <v>210</v>
      </c>
      <c r="C34" s="11" t="s">
        <v>211</v>
      </c>
    </row>
    <row r="35" spans="1:3" ht="3.6" customHeight="1" x14ac:dyDescent="0.3">
      <c r="A35" s="86"/>
      <c r="B35" s="11"/>
      <c r="C35" s="11"/>
    </row>
    <row r="36" spans="1:3" ht="55.8" customHeight="1" x14ac:dyDescent="0.3">
      <c r="A36" s="87" t="s">
        <v>212</v>
      </c>
      <c r="B36" s="11" t="s">
        <v>719</v>
      </c>
      <c r="C36" s="11" t="s">
        <v>577</v>
      </c>
    </row>
    <row r="37" spans="1:3" ht="3.6" customHeight="1" x14ac:dyDescent="0.3">
      <c r="A37" s="86"/>
      <c r="B37" s="11"/>
      <c r="C37" s="11"/>
    </row>
    <row r="38" spans="1:3" ht="55.8" customHeight="1" x14ac:dyDescent="0.3">
      <c r="A38" s="87" t="s">
        <v>43</v>
      </c>
      <c r="B38" s="11" t="s">
        <v>213</v>
      </c>
      <c r="C38" s="11" t="s">
        <v>84</v>
      </c>
    </row>
    <row r="39" spans="1:3" ht="4.2" customHeight="1" x14ac:dyDescent="0.3">
      <c r="A39" s="87"/>
      <c r="B39" s="11"/>
      <c r="C39" s="11"/>
    </row>
    <row r="40" spans="1:3" ht="4.95" customHeight="1" x14ac:dyDescent="0.3">
      <c r="A40" s="86"/>
      <c r="B40" s="11"/>
      <c r="C40" s="11"/>
    </row>
    <row r="41" spans="1:3" ht="55.8" customHeight="1" x14ac:dyDescent="0.3">
      <c r="A41" s="87" t="s">
        <v>214</v>
      </c>
      <c r="B41" s="11" t="s">
        <v>215</v>
      </c>
      <c r="C41" s="11" t="s">
        <v>541</v>
      </c>
    </row>
    <row r="42" spans="1:3" ht="4.95" customHeight="1" x14ac:dyDescent="0.3">
      <c r="A42" s="86"/>
      <c r="B42" s="11"/>
      <c r="C42" s="11"/>
    </row>
    <row r="43" spans="1:3" ht="55.8" customHeight="1" x14ac:dyDescent="0.3">
      <c r="A43" s="87" t="s">
        <v>44</v>
      </c>
      <c r="B43" s="11" t="s">
        <v>216</v>
      </c>
      <c r="C43" s="11" t="s">
        <v>542</v>
      </c>
    </row>
    <row r="44" spans="1:3" ht="4.95" customHeight="1" x14ac:dyDescent="0.3">
      <c r="A44" s="86"/>
      <c r="B44" s="11"/>
      <c r="C44" s="11"/>
    </row>
    <row r="45" spans="1:3" ht="66.599999999999994" customHeight="1" x14ac:dyDescent="0.3">
      <c r="A45" s="86" t="s">
        <v>561</v>
      </c>
      <c r="B45" s="11" t="s">
        <v>562</v>
      </c>
      <c r="C45" s="11" t="s">
        <v>130</v>
      </c>
    </row>
    <row r="46" spans="1:3" ht="4.95" customHeight="1" x14ac:dyDescent="0.3">
      <c r="A46" s="86"/>
      <c r="B46" s="11"/>
      <c r="C46" s="11"/>
    </row>
    <row r="47" spans="1:3" ht="55.8" customHeight="1" x14ac:dyDescent="0.3">
      <c r="A47" s="87" t="s">
        <v>217</v>
      </c>
      <c r="B47" s="11" t="s">
        <v>218</v>
      </c>
      <c r="C47" s="11" t="s">
        <v>219</v>
      </c>
    </row>
    <row r="48" spans="1:3" ht="4.95" customHeight="1" x14ac:dyDescent="0.3">
      <c r="A48" s="86"/>
      <c r="B48" s="11"/>
      <c r="C48" s="11"/>
    </row>
    <row r="49" spans="1:3" ht="64.8" customHeight="1" x14ac:dyDescent="0.3">
      <c r="A49" s="86" t="s">
        <v>588</v>
      </c>
      <c r="B49" s="11" t="s">
        <v>720</v>
      </c>
      <c r="C49" s="11" t="s">
        <v>130</v>
      </c>
    </row>
    <row r="50" spans="1:3" ht="4.95" customHeight="1" x14ac:dyDescent="0.3">
      <c r="A50" s="86"/>
      <c r="B50" s="11"/>
      <c r="C50" s="11"/>
    </row>
    <row r="51" spans="1:3" ht="55.8" customHeight="1" x14ac:dyDescent="0.3">
      <c r="A51" s="87" t="s">
        <v>563</v>
      </c>
      <c r="B51" s="96" t="s">
        <v>564</v>
      </c>
      <c r="C51" s="96" t="s">
        <v>130</v>
      </c>
    </row>
    <row r="52" spans="1:3" ht="4.2" customHeight="1" x14ac:dyDescent="0.3">
      <c r="A52" s="87"/>
      <c r="B52" s="96"/>
      <c r="C52" s="96"/>
    </row>
    <row r="53" spans="1:3" ht="4.95" customHeight="1" x14ac:dyDescent="0.3">
      <c r="A53" s="86"/>
      <c r="B53" s="96"/>
      <c r="C53" s="96"/>
    </row>
    <row r="54" spans="1:3" ht="40.799999999999997" customHeight="1" x14ac:dyDescent="0.3">
      <c r="A54" s="100" t="s">
        <v>45</v>
      </c>
      <c r="B54" s="101"/>
      <c r="C54" s="101"/>
    </row>
    <row r="55" spans="1:3" ht="4.95" customHeight="1" x14ac:dyDescent="0.3">
      <c r="A55" s="86"/>
      <c r="B55" s="11"/>
      <c r="C55" s="11"/>
    </row>
    <row r="56" spans="1:3" ht="49.8" customHeight="1" x14ac:dyDescent="0.3">
      <c r="A56" s="87" t="s">
        <v>46</v>
      </c>
      <c r="B56" s="11" t="s">
        <v>220</v>
      </c>
      <c r="C56" s="11" t="s">
        <v>130</v>
      </c>
    </row>
    <row r="57" spans="1:3" ht="4.95" customHeight="1" x14ac:dyDescent="0.3">
      <c r="A57" s="86"/>
      <c r="B57" s="11"/>
      <c r="C57" s="11"/>
    </row>
    <row r="58" spans="1:3" ht="59.4" customHeight="1" x14ac:dyDescent="0.3">
      <c r="A58" s="87" t="s">
        <v>47</v>
      </c>
      <c r="B58" s="11" t="s">
        <v>220</v>
      </c>
      <c r="C58" s="11" t="s">
        <v>543</v>
      </c>
    </row>
    <row r="59" spans="1:3" ht="4.95" customHeight="1" x14ac:dyDescent="0.3">
      <c r="A59" s="86"/>
      <c r="B59" s="11"/>
      <c r="C59" s="11"/>
    </row>
    <row r="60" spans="1:3" ht="49.8" customHeight="1" x14ac:dyDescent="0.3">
      <c r="A60" s="87" t="s">
        <v>721</v>
      </c>
      <c r="B60" s="11" t="s">
        <v>220</v>
      </c>
      <c r="C60" s="11" t="s">
        <v>578</v>
      </c>
    </row>
    <row r="61" spans="1:3" ht="4.95" customHeight="1" x14ac:dyDescent="0.3">
      <c r="A61" s="86"/>
      <c r="B61" s="11"/>
      <c r="C61" s="11"/>
    </row>
    <row r="62" spans="1:3" ht="51.6" customHeight="1" x14ac:dyDescent="0.3">
      <c r="A62" s="87" t="s">
        <v>48</v>
      </c>
      <c r="B62" s="11" t="s">
        <v>220</v>
      </c>
      <c r="C62" s="11" t="s">
        <v>544</v>
      </c>
    </row>
    <row r="63" spans="1:3" ht="4.95" customHeight="1" x14ac:dyDescent="0.3">
      <c r="A63" s="87"/>
      <c r="B63" s="11"/>
      <c r="C63" s="11"/>
    </row>
    <row r="64" spans="1:3" ht="51.6" customHeight="1" x14ac:dyDescent="0.3">
      <c r="A64" s="87" t="s">
        <v>580</v>
      </c>
      <c r="B64" s="11" t="s">
        <v>220</v>
      </c>
      <c r="C64" s="11" t="s">
        <v>581</v>
      </c>
    </row>
    <row r="65" spans="1:3" ht="4.95" customHeight="1" x14ac:dyDescent="0.3">
      <c r="A65" s="86"/>
      <c r="B65" s="11"/>
      <c r="C65" s="11"/>
    </row>
    <row r="66" spans="1:3" ht="55.2" customHeight="1" x14ac:dyDescent="0.3">
      <c r="A66" s="87" t="s">
        <v>49</v>
      </c>
      <c r="B66" s="11" t="s">
        <v>220</v>
      </c>
      <c r="C66" s="11" t="s">
        <v>545</v>
      </c>
    </row>
    <row r="67" spans="1:3" ht="4.95" customHeight="1" x14ac:dyDescent="0.3">
      <c r="A67" s="86"/>
      <c r="B67" s="11"/>
      <c r="C67" s="11" t="s">
        <v>50</v>
      </c>
    </row>
    <row r="68" spans="1:3" ht="55.8" customHeight="1" x14ac:dyDescent="0.3">
      <c r="A68" s="87" t="s">
        <v>51</v>
      </c>
      <c r="B68" s="11" t="s">
        <v>220</v>
      </c>
      <c r="C68" s="11" t="s">
        <v>222</v>
      </c>
    </row>
    <row r="69" spans="1:3" ht="4.95" customHeight="1" x14ac:dyDescent="0.3">
      <c r="A69" s="86"/>
      <c r="B69" s="11"/>
      <c r="C69" s="11"/>
    </row>
    <row r="70" spans="1:3" ht="57" customHeight="1" x14ac:dyDescent="0.3">
      <c r="A70" s="87" t="s">
        <v>52</v>
      </c>
      <c r="B70" s="11" t="s">
        <v>220</v>
      </c>
      <c r="C70" s="11" t="s">
        <v>221</v>
      </c>
    </row>
    <row r="71" spans="1:3" ht="4.95" customHeight="1" x14ac:dyDescent="0.3">
      <c r="A71" s="86"/>
      <c r="B71" s="11"/>
      <c r="C71" s="11"/>
    </row>
    <row r="72" spans="1:3" ht="60" customHeight="1" x14ac:dyDescent="0.3">
      <c r="A72" s="87" t="s">
        <v>53</v>
      </c>
      <c r="B72" s="11" t="s">
        <v>220</v>
      </c>
      <c r="C72" s="11" t="s">
        <v>1228</v>
      </c>
    </row>
    <row r="73" spans="1:3" ht="4.95" customHeight="1" x14ac:dyDescent="0.3">
      <c r="A73" s="86"/>
      <c r="B73" s="11"/>
      <c r="C73" s="11"/>
    </row>
    <row r="74" spans="1:3" ht="56.4" customHeight="1" x14ac:dyDescent="0.3">
      <c r="A74" s="87" t="s">
        <v>54</v>
      </c>
      <c r="B74" s="11" t="s">
        <v>220</v>
      </c>
      <c r="C74" s="11" t="s">
        <v>223</v>
      </c>
    </row>
    <row r="75" spans="1:3" ht="4.95" customHeight="1" x14ac:dyDescent="0.3">
      <c r="A75" s="86"/>
      <c r="B75" s="11"/>
      <c r="C75" s="11"/>
    </row>
    <row r="76" spans="1:3" ht="101.4" customHeight="1" x14ac:dyDescent="0.3">
      <c r="A76" s="87" t="s">
        <v>55</v>
      </c>
      <c r="B76" s="11" t="s">
        <v>220</v>
      </c>
      <c r="C76" s="11" t="s">
        <v>1219</v>
      </c>
    </row>
    <row r="77" spans="1:3" ht="4.95" customHeight="1" x14ac:dyDescent="0.3">
      <c r="A77" s="86"/>
      <c r="B77" s="11"/>
      <c r="C77" s="11"/>
    </row>
    <row r="78" spans="1:3" ht="54" customHeight="1" x14ac:dyDescent="0.3">
      <c r="A78" s="87" t="s">
        <v>56</v>
      </c>
      <c r="B78" s="11" t="s">
        <v>224</v>
      </c>
      <c r="C78" s="11" t="s">
        <v>1229</v>
      </c>
    </row>
    <row r="79" spans="1:3" ht="4.95" customHeight="1" x14ac:dyDescent="0.3">
      <c r="A79" s="86"/>
      <c r="B79" s="11"/>
      <c r="C79" s="11"/>
    </row>
    <row r="80" spans="1:3" ht="92.4" x14ac:dyDescent="0.3">
      <c r="A80" s="87" t="s">
        <v>225</v>
      </c>
      <c r="B80" s="11" t="s">
        <v>226</v>
      </c>
      <c r="C80" s="11" t="s">
        <v>1220</v>
      </c>
    </row>
    <row r="81" spans="1:3" ht="4.95" customHeight="1" x14ac:dyDescent="0.3">
      <c r="A81" s="86"/>
      <c r="B81" s="11"/>
      <c r="C81" s="11"/>
    </row>
    <row r="82" spans="1:3" ht="110.4" customHeight="1" x14ac:dyDescent="0.3">
      <c r="A82" s="87" t="s">
        <v>1230</v>
      </c>
      <c r="B82" s="11" t="s">
        <v>226</v>
      </c>
      <c r="C82" s="11" t="s">
        <v>1231</v>
      </c>
    </row>
    <row r="83" spans="1:3" ht="4.95" customHeight="1" x14ac:dyDescent="0.3">
      <c r="A83" s="86"/>
      <c r="B83" s="11"/>
      <c r="C83" s="11"/>
    </row>
    <row r="84" spans="1:3" ht="81.599999999999994" customHeight="1" x14ac:dyDescent="0.3">
      <c r="A84" s="87" t="s">
        <v>57</v>
      </c>
      <c r="B84" s="11" t="s">
        <v>227</v>
      </c>
      <c r="C84" s="11" t="s">
        <v>547</v>
      </c>
    </row>
    <row r="85" spans="1:3" ht="4.8" customHeight="1" x14ac:dyDescent="0.3">
      <c r="A85" s="87"/>
      <c r="B85" s="11"/>
      <c r="C85" s="11"/>
    </row>
    <row r="86" spans="1:3" ht="4.95" customHeight="1" x14ac:dyDescent="0.3">
      <c r="A86" s="86"/>
      <c r="B86" s="11"/>
      <c r="C86" s="11"/>
    </row>
    <row r="87" spans="1:3" ht="34.200000000000003" customHeight="1" x14ac:dyDescent="0.3">
      <c r="A87" s="100" t="s">
        <v>58</v>
      </c>
      <c r="B87" s="101"/>
      <c r="C87" s="101"/>
    </row>
    <row r="88" spans="1:3" ht="4.95" customHeight="1" x14ac:dyDescent="0.3">
      <c r="A88" s="86"/>
      <c r="B88" s="11"/>
      <c r="C88" s="11"/>
    </row>
    <row r="89" spans="1:3" ht="73.2" customHeight="1" x14ac:dyDescent="0.3">
      <c r="A89" s="88" t="s">
        <v>59</v>
      </c>
      <c r="B89" s="12" t="s">
        <v>231</v>
      </c>
      <c r="C89" s="12" t="s">
        <v>1221</v>
      </c>
    </row>
    <row r="90" spans="1:3" ht="4.95" customHeight="1" x14ac:dyDescent="0.3">
      <c r="A90" s="86"/>
      <c r="B90" s="11"/>
      <c r="C90" s="11"/>
    </row>
    <row r="91" spans="1:3" ht="79.2" x14ac:dyDescent="0.3">
      <c r="A91" s="87" t="s">
        <v>60</v>
      </c>
      <c r="B91" s="11" t="s">
        <v>264</v>
      </c>
      <c r="C91" s="11" t="s">
        <v>1222</v>
      </c>
    </row>
    <row r="92" spans="1:3" ht="4.95" customHeight="1" x14ac:dyDescent="0.3">
      <c r="A92" s="86"/>
      <c r="B92" s="11"/>
      <c r="C92" s="11"/>
    </row>
    <row r="93" spans="1:3" ht="126" customHeight="1" x14ac:dyDescent="0.3">
      <c r="A93" s="88" t="s">
        <v>61</v>
      </c>
      <c r="B93" s="13" t="s">
        <v>220</v>
      </c>
      <c r="C93" s="11" t="s">
        <v>1223</v>
      </c>
    </row>
    <row r="94" spans="1:3" ht="4.95" customHeight="1" x14ac:dyDescent="0.3">
      <c r="A94" s="86"/>
      <c r="B94" s="11"/>
      <c r="C94" s="11"/>
    </row>
    <row r="95" spans="1:3" ht="63" customHeight="1" x14ac:dyDescent="0.3">
      <c r="A95" s="87" t="s">
        <v>62</v>
      </c>
      <c r="B95" s="13" t="s">
        <v>220</v>
      </c>
      <c r="C95" s="11" t="s">
        <v>1224</v>
      </c>
    </row>
    <row r="96" spans="1:3" ht="4.95" customHeight="1" x14ac:dyDescent="0.3">
      <c r="A96" s="86"/>
      <c r="B96" s="11"/>
      <c r="C96" s="11"/>
    </row>
    <row r="97" spans="1:3" ht="39.6" x14ac:dyDescent="0.3">
      <c r="A97" s="87" t="s">
        <v>207</v>
      </c>
      <c r="B97" s="13" t="s">
        <v>220</v>
      </c>
      <c r="C97" s="11" t="s">
        <v>548</v>
      </c>
    </row>
    <row r="98" spans="1:3" ht="4.95" customHeight="1" x14ac:dyDescent="0.3">
      <c r="A98" s="86"/>
      <c r="B98" s="11"/>
      <c r="C98" s="11"/>
    </row>
    <row r="99" spans="1:3" ht="52.8" x14ac:dyDescent="0.3">
      <c r="A99" s="87" t="s">
        <v>63</v>
      </c>
      <c r="B99" s="11" t="s">
        <v>232</v>
      </c>
      <c r="C99" s="11" t="s">
        <v>233</v>
      </c>
    </row>
    <row r="100" spans="1:3" ht="4.95" customHeight="1" x14ac:dyDescent="0.3">
      <c r="A100" s="86"/>
      <c r="B100" s="11"/>
      <c r="C100" s="11"/>
    </row>
    <row r="101" spans="1:3" ht="74.400000000000006" customHeight="1" x14ac:dyDescent="0.3">
      <c r="A101" s="87" t="s">
        <v>64</v>
      </c>
      <c r="B101" s="13" t="s">
        <v>220</v>
      </c>
      <c r="C101" s="11" t="s">
        <v>550</v>
      </c>
    </row>
    <row r="102" spans="1:3" ht="4.95" customHeight="1" x14ac:dyDescent="0.3">
      <c r="A102" s="89"/>
      <c r="B102" s="11"/>
      <c r="C102" s="11"/>
    </row>
    <row r="103" spans="1:3" ht="52.2" customHeight="1" x14ac:dyDescent="0.3">
      <c r="A103" s="87" t="s">
        <v>65</v>
      </c>
      <c r="B103" s="13" t="s">
        <v>220</v>
      </c>
      <c r="C103" s="11" t="s">
        <v>1208</v>
      </c>
    </row>
    <row r="104" spans="1:3" ht="4.95" customHeight="1" x14ac:dyDescent="0.3">
      <c r="A104" s="86"/>
      <c r="B104" s="11"/>
      <c r="C104" s="11"/>
    </row>
    <row r="105" spans="1:3" ht="57.6" customHeight="1" x14ac:dyDescent="0.3">
      <c r="A105" s="86" t="s">
        <v>228</v>
      </c>
      <c r="B105" s="11" t="s">
        <v>229</v>
      </c>
      <c r="C105" s="11" t="s">
        <v>230</v>
      </c>
    </row>
    <row r="106" spans="1:3" ht="4.95" customHeight="1" x14ac:dyDescent="0.3">
      <c r="A106" s="86"/>
      <c r="B106" s="11"/>
      <c r="C106" s="11"/>
    </row>
    <row r="107" spans="1:3" ht="60" customHeight="1" x14ac:dyDescent="0.3">
      <c r="A107" s="87" t="s">
        <v>66</v>
      </c>
      <c r="B107" s="13" t="s">
        <v>220</v>
      </c>
      <c r="C107" s="11" t="s">
        <v>130</v>
      </c>
    </row>
    <row r="108" spans="1:3" ht="4.95" customHeight="1" x14ac:dyDescent="0.3">
      <c r="A108" s="86"/>
      <c r="B108" s="11"/>
      <c r="C108" s="11"/>
    </row>
    <row r="109" spans="1:3" ht="60" customHeight="1" x14ac:dyDescent="0.3">
      <c r="A109" s="87" t="s">
        <v>67</v>
      </c>
      <c r="B109" s="13" t="s">
        <v>220</v>
      </c>
      <c r="C109" s="11" t="s">
        <v>130</v>
      </c>
    </row>
    <row r="110" spans="1:3" ht="4.95" customHeight="1" x14ac:dyDescent="0.3">
      <c r="A110" s="86"/>
      <c r="B110" s="11"/>
      <c r="C110" s="11"/>
    </row>
    <row r="111" spans="1:3" ht="60" customHeight="1" x14ac:dyDescent="0.3">
      <c r="A111" s="87" t="s">
        <v>68</v>
      </c>
      <c r="B111" s="13" t="s">
        <v>220</v>
      </c>
      <c r="C111" s="11" t="s">
        <v>1232</v>
      </c>
    </row>
    <row r="112" spans="1:3" ht="4.95" customHeight="1" x14ac:dyDescent="0.3">
      <c r="A112" s="86"/>
      <c r="B112" s="11"/>
      <c r="C112" s="11"/>
    </row>
    <row r="113" spans="1:3" ht="60" customHeight="1" x14ac:dyDescent="0.3">
      <c r="A113" s="87" t="s">
        <v>69</v>
      </c>
      <c r="B113" s="13" t="s">
        <v>220</v>
      </c>
      <c r="C113" s="11" t="s">
        <v>246</v>
      </c>
    </row>
    <row r="114" spans="1:3" ht="4.95" customHeight="1" x14ac:dyDescent="0.3">
      <c r="A114" s="86"/>
      <c r="B114" s="11"/>
      <c r="C114" s="11"/>
    </row>
    <row r="115" spans="1:3" ht="60" customHeight="1" x14ac:dyDescent="0.3">
      <c r="A115" s="87" t="s">
        <v>70</v>
      </c>
      <c r="B115" s="13" t="s">
        <v>220</v>
      </c>
      <c r="C115" s="11" t="s">
        <v>246</v>
      </c>
    </row>
    <row r="116" spans="1:3" ht="4.95" customHeight="1" x14ac:dyDescent="0.3">
      <c r="A116" s="86"/>
      <c r="B116" s="11"/>
      <c r="C116" s="11"/>
    </row>
    <row r="117" spans="1:3" ht="60" customHeight="1" x14ac:dyDescent="0.3">
      <c r="A117" s="87" t="s">
        <v>71</v>
      </c>
      <c r="B117" s="13" t="s">
        <v>220</v>
      </c>
      <c r="C117" s="11" t="s">
        <v>33</v>
      </c>
    </row>
    <row r="118" spans="1:3" ht="4.95" customHeight="1" x14ac:dyDescent="0.3">
      <c r="A118" s="86"/>
      <c r="B118" s="11"/>
      <c r="C118" s="11"/>
    </row>
    <row r="119" spans="1:3" ht="60" customHeight="1" x14ac:dyDescent="0.3">
      <c r="A119" s="87" t="s">
        <v>72</v>
      </c>
      <c r="B119" s="13" t="s">
        <v>220</v>
      </c>
      <c r="C119" s="11" t="s">
        <v>33</v>
      </c>
    </row>
    <row r="120" spans="1:3" ht="4.95" customHeight="1" x14ac:dyDescent="0.3">
      <c r="A120" s="86"/>
      <c r="B120" s="11"/>
      <c r="C120" s="11"/>
    </row>
    <row r="121" spans="1:3" ht="60" customHeight="1" x14ac:dyDescent="0.3">
      <c r="A121" s="87" t="s">
        <v>73</v>
      </c>
      <c r="B121" s="13" t="s">
        <v>220</v>
      </c>
      <c r="C121" s="11" t="s">
        <v>33</v>
      </c>
    </row>
    <row r="122" spans="1:3" ht="4.95" customHeight="1" x14ac:dyDescent="0.3">
      <c r="A122" s="86"/>
      <c r="B122" s="11"/>
      <c r="C122" s="11"/>
    </row>
    <row r="123" spans="1:3" ht="60" customHeight="1" x14ac:dyDescent="0.3">
      <c r="A123" s="87" t="s">
        <v>74</v>
      </c>
      <c r="B123" s="11" t="s">
        <v>234</v>
      </c>
      <c r="C123" s="11" t="s">
        <v>33</v>
      </c>
    </row>
    <row r="124" spans="1:3" ht="4.95" customHeight="1" x14ac:dyDescent="0.3">
      <c r="A124" s="86"/>
      <c r="B124" s="11"/>
      <c r="C124" s="11"/>
    </row>
    <row r="125" spans="1:3" ht="60" customHeight="1" x14ac:dyDescent="0.3">
      <c r="A125" s="87" t="s">
        <v>75</v>
      </c>
      <c r="B125" s="11" t="s">
        <v>235</v>
      </c>
      <c r="C125" s="11" t="s">
        <v>33</v>
      </c>
    </row>
    <row r="126" spans="1:3" ht="4.95" customHeight="1" x14ac:dyDescent="0.3">
      <c r="A126" s="86"/>
      <c r="B126" s="11"/>
      <c r="C126" s="11"/>
    </row>
    <row r="127" spans="1:3" ht="60" customHeight="1" x14ac:dyDescent="0.3">
      <c r="A127" s="87" t="s">
        <v>76</v>
      </c>
      <c r="B127" s="11" t="s">
        <v>236</v>
      </c>
      <c r="C127" s="11" t="s">
        <v>33</v>
      </c>
    </row>
    <row r="128" spans="1:3" ht="4.95" customHeight="1" x14ac:dyDescent="0.3">
      <c r="A128" s="86"/>
      <c r="B128" s="11"/>
      <c r="C128" s="11"/>
    </row>
    <row r="129" spans="1:3" ht="60" customHeight="1" x14ac:dyDescent="0.3">
      <c r="A129" s="87" t="s">
        <v>77</v>
      </c>
      <c r="B129" s="11" t="s">
        <v>237</v>
      </c>
      <c r="C129" s="11" t="s">
        <v>33</v>
      </c>
    </row>
    <row r="130" spans="1:3" ht="4.95" customHeight="1" x14ac:dyDescent="0.3">
      <c r="A130" s="86"/>
      <c r="B130" s="11"/>
      <c r="C130" s="11"/>
    </row>
    <row r="131" spans="1:3" ht="60" customHeight="1" x14ac:dyDescent="0.3">
      <c r="A131" s="87" t="s">
        <v>78</v>
      </c>
      <c r="B131" s="11" t="s">
        <v>238</v>
      </c>
      <c r="C131" s="11" t="s">
        <v>33</v>
      </c>
    </row>
    <row r="132" spans="1:3" ht="4.95" customHeight="1" x14ac:dyDescent="0.3">
      <c r="A132" s="86"/>
      <c r="B132" s="11"/>
      <c r="C132" s="11"/>
    </row>
    <row r="133" spans="1:3" ht="68.400000000000006" customHeight="1" x14ac:dyDescent="0.3">
      <c r="A133" s="87" t="s">
        <v>79</v>
      </c>
      <c r="B133" s="11" t="s">
        <v>722</v>
      </c>
      <c r="C133" s="11" t="s">
        <v>239</v>
      </c>
    </row>
    <row r="134" spans="1:3" ht="4.95" customHeight="1" x14ac:dyDescent="0.3">
      <c r="A134" s="86"/>
      <c r="B134" s="11"/>
      <c r="C134" s="11"/>
    </row>
    <row r="135" spans="1:3" ht="52.8" x14ac:dyDescent="0.3">
      <c r="A135" s="87" t="s">
        <v>80</v>
      </c>
      <c r="B135" s="11" t="s">
        <v>240</v>
      </c>
      <c r="C135" s="11" t="s">
        <v>723</v>
      </c>
    </row>
    <row r="136" spans="1:3" ht="4.95" customHeight="1" x14ac:dyDescent="0.3">
      <c r="A136" s="86"/>
      <c r="B136" s="11"/>
      <c r="C136" s="11"/>
    </row>
    <row r="137" spans="1:3" ht="52.8" x14ac:dyDescent="0.3">
      <c r="A137" s="87" t="s">
        <v>10</v>
      </c>
      <c r="B137" s="11" t="s">
        <v>81</v>
      </c>
      <c r="C137" s="11" t="s">
        <v>553</v>
      </c>
    </row>
    <row r="138" spans="1:3" ht="4.95" customHeight="1" x14ac:dyDescent="0.3">
      <c r="A138" s="86"/>
      <c r="B138" s="11"/>
      <c r="C138" s="11"/>
    </row>
    <row r="139" spans="1:3" ht="45" customHeight="1" x14ac:dyDescent="0.3">
      <c r="A139" s="87" t="s">
        <v>82</v>
      </c>
      <c r="B139" s="11" t="s">
        <v>241</v>
      </c>
      <c r="C139" s="11" t="s">
        <v>130</v>
      </c>
    </row>
    <row r="140" spans="1:3" ht="4.95" customHeight="1" x14ac:dyDescent="0.3">
      <c r="A140" s="86"/>
      <c r="B140" s="11"/>
      <c r="C140" s="11"/>
    </row>
    <row r="141" spans="1:3" ht="37.799999999999997" customHeight="1" x14ac:dyDescent="0.3">
      <c r="A141" s="87" t="s">
        <v>83</v>
      </c>
      <c r="B141" s="11" t="s">
        <v>242</v>
      </c>
      <c r="C141" s="11" t="s">
        <v>130</v>
      </c>
    </row>
    <row r="142" spans="1:3" ht="4.95" customHeight="1" x14ac:dyDescent="0.3">
      <c r="A142" s="86"/>
      <c r="B142" s="11"/>
      <c r="C142" s="11"/>
    </row>
    <row r="143" spans="1:3" ht="60.6" customHeight="1" x14ac:dyDescent="0.3">
      <c r="A143" s="87" t="s">
        <v>85</v>
      </c>
      <c r="B143" s="11" t="s">
        <v>583</v>
      </c>
      <c r="C143" s="11" t="s">
        <v>130</v>
      </c>
    </row>
    <row r="144" spans="1:3" ht="4.95" customHeight="1" x14ac:dyDescent="0.3">
      <c r="A144" s="86"/>
      <c r="B144" s="11"/>
      <c r="C144" s="11"/>
    </row>
    <row r="145" spans="1:3" ht="70.8" customHeight="1" x14ac:dyDescent="0.3">
      <c r="A145" s="86" t="s">
        <v>582</v>
      </c>
      <c r="B145" s="11" t="s">
        <v>584</v>
      </c>
      <c r="C145" s="11" t="s">
        <v>130</v>
      </c>
    </row>
    <row r="146" spans="1:3" ht="4.95" customHeight="1" x14ac:dyDescent="0.3">
      <c r="A146" s="86"/>
      <c r="B146" s="11"/>
      <c r="C146" s="11"/>
    </row>
    <row r="147" spans="1:3" ht="65.400000000000006" customHeight="1" x14ac:dyDescent="0.3">
      <c r="A147" s="87" t="s">
        <v>86</v>
      </c>
      <c r="B147" s="11" t="s">
        <v>87</v>
      </c>
      <c r="C147" s="11" t="s">
        <v>130</v>
      </c>
    </row>
    <row r="148" spans="1:3" ht="4.95" customHeight="1" x14ac:dyDescent="0.3">
      <c r="A148" s="86"/>
      <c r="B148" s="11"/>
      <c r="C148" s="11"/>
    </row>
    <row r="149" spans="1:3" ht="40.799999999999997" customHeight="1" x14ac:dyDescent="0.3">
      <c r="A149" s="87" t="s">
        <v>88</v>
      </c>
      <c r="B149" s="11" t="s">
        <v>243</v>
      </c>
      <c r="C149" s="11" t="s">
        <v>33</v>
      </c>
    </row>
    <row r="150" spans="1:3" ht="4.95" customHeight="1" x14ac:dyDescent="0.3">
      <c r="A150" s="86"/>
      <c r="B150" s="11"/>
      <c r="C150" s="11"/>
    </row>
    <row r="151" spans="1:3" ht="36" customHeight="1" x14ac:dyDescent="0.3">
      <c r="A151" s="87" t="s">
        <v>89</v>
      </c>
      <c r="B151" s="11" t="s">
        <v>244</v>
      </c>
      <c r="C151" s="11" t="s">
        <v>33</v>
      </c>
    </row>
    <row r="152" spans="1:3" ht="4.95" customHeight="1" x14ac:dyDescent="0.3">
      <c r="A152" s="86"/>
      <c r="B152" s="11"/>
      <c r="C152" s="11"/>
    </row>
    <row r="153" spans="1:3" ht="53.4" customHeight="1" x14ac:dyDescent="0.3">
      <c r="A153" s="87" t="s">
        <v>90</v>
      </c>
      <c r="B153" s="11" t="s">
        <v>91</v>
      </c>
      <c r="C153" s="11" t="s">
        <v>33</v>
      </c>
    </row>
    <row r="154" spans="1:3" ht="4.95" customHeight="1" x14ac:dyDescent="0.3">
      <c r="A154" s="86"/>
      <c r="B154" s="11"/>
      <c r="C154" s="11"/>
    </row>
    <row r="155" spans="1:3" ht="51" customHeight="1" x14ac:dyDescent="0.3">
      <c r="A155" s="87" t="s">
        <v>92</v>
      </c>
      <c r="B155" s="11" t="s">
        <v>93</v>
      </c>
      <c r="C155" s="11" t="s">
        <v>130</v>
      </c>
    </row>
    <row r="156" spans="1:3" ht="4.95" customHeight="1" x14ac:dyDescent="0.3">
      <c r="A156" s="86"/>
      <c r="B156" s="11"/>
      <c r="C156" s="11"/>
    </row>
    <row r="157" spans="1:3" ht="43.2" customHeight="1" x14ac:dyDescent="0.3">
      <c r="A157" s="87" t="s">
        <v>94</v>
      </c>
      <c r="B157" s="11" t="s">
        <v>95</v>
      </c>
      <c r="C157" s="11" t="s">
        <v>33</v>
      </c>
    </row>
    <row r="158" spans="1:3" ht="4.95" customHeight="1" x14ac:dyDescent="0.3">
      <c r="A158" s="86"/>
      <c r="B158" s="11"/>
      <c r="C158" s="11"/>
    </row>
    <row r="159" spans="1:3" ht="48.6" customHeight="1" x14ac:dyDescent="0.3">
      <c r="A159" s="87" t="s">
        <v>96</v>
      </c>
      <c r="B159" s="11" t="s">
        <v>245</v>
      </c>
      <c r="C159" s="11" t="s">
        <v>130</v>
      </c>
    </row>
    <row r="160" spans="1:3" ht="4.95" customHeight="1" x14ac:dyDescent="0.3">
      <c r="A160" s="86"/>
      <c r="B160" s="11"/>
      <c r="C160" s="11"/>
    </row>
    <row r="161" spans="1:3" ht="48.6" customHeight="1" x14ac:dyDescent="0.3">
      <c r="A161" s="87" t="s">
        <v>97</v>
      </c>
      <c r="B161" s="11" t="s">
        <v>98</v>
      </c>
      <c r="C161" s="11" t="s">
        <v>33</v>
      </c>
    </row>
    <row r="162" spans="1:3" ht="4.95" customHeight="1" x14ac:dyDescent="0.3">
      <c r="A162" s="86"/>
      <c r="B162" s="11"/>
      <c r="C162" s="11"/>
    </row>
    <row r="163" spans="1:3" ht="48.6" customHeight="1" x14ac:dyDescent="0.3">
      <c r="A163" s="87" t="s">
        <v>99</v>
      </c>
      <c r="B163" s="11" t="s">
        <v>100</v>
      </c>
      <c r="C163" s="11" t="s">
        <v>130</v>
      </c>
    </row>
    <row r="164" spans="1:3" ht="4.95" customHeight="1" x14ac:dyDescent="0.3">
      <c r="A164" s="86"/>
      <c r="B164" s="11"/>
      <c r="C164" s="11"/>
    </row>
    <row r="165" spans="1:3" ht="48.6" customHeight="1" x14ac:dyDescent="0.3">
      <c r="A165" s="87" t="s">
        <v>101</v>
      </c>
      <c r="B165" s="11" t="s">
        <v>102</v>
      </c>
      <c r="C165" s="11" t="s">
        <v>130</v>
      </c>
    </row>
    <row r="166" spans="1:3" ht="4.95" customHeight="1" x14ac:dyDescent="0.3">
      <c r="A166" s="86"/>
      <c r="B166" s="11"/>
      <c r="C166" s="11"/>
    </row>
    <row r="167" spans="1:3" ht="48.6" customHeight="1" x14ac:dyDescent="0.3">
      <c r="A167" s="87" t="s">
        <v>103</v>
      </c>
      <c r="B167" s="11" t="s">
        <v>1225</v>
      </c>
      <c r="C167" s="11" t="s">
        <v>130</v>
      </c>
    </row>
    <row r="168" spans="1:3" ht="4.95" customHeight="1" x14ac:dyDescent="0.3">
      <c r="A168" s="86"/>
      <c r="B168" s="11"/>
      <c r="C168" s="11"/>
    </row>
    <row r="169" spans="1:3" ht="48.6" customHeight="1" x14ac:dyDescent="0.3">
      <c r="A169" s="87" t="s">
        <v>104</v>
      </c>
      <c r="B169" s="11" t="s">
        <v>1226</v>
      </c>
      <c r="C169" s="11" t="s">
        <v>130</v>
      </c>
    </row>
    <row r="170" spans="1:3" ht="4.95" customHeight="1" x14ac:dyDescent="0.3">
      <c r="A170" s="86"/>
      <c r="B170" s="11"/>
      <c r="C170" s="11"/>
    </row>
    <row r="171" spans="1:3" ht="48.6" customHeight="1" x14ac:dyDescent="0.3">
      <c r="A171" s="87" t="s">
        <v>105</v>
      </c>
      <c r="B171" s="11" t="s">
        <v>247</v>
      </c>
      <c r="C171" s="11" t="s">
        <v>246</v>
      </c>
    </row>
    <row r="172" spans="1:3" ht="4.95" customHeight="1" x14ac:dyDescent="0.3">
      <c r="A172" s="86"/>
      <c r="B172" s="11"/>
      <c r="C172" s="11"/>
    </row>
    <row r="173" spans="1:3" ht="48.6" customHeight="1" x14ac:dyDescent="0.3">
      <c r="A173" s="87" t="s">
        <v>586</v>
      </c>
      <c r="B173" s="11" t="s">
        <v>587</v>
      </c>
      <c r="C173" s="11" t="s">
        <v>130</v>
      </c>
    </row>
    <row r="174" spans="1:3" ht="6" customHeight="1" x14ac:dyDescent="0.3">
      <c r="A174" s="87"/>
      <c r="B174" s="11"/>
      <c r="C174" s="11"/>
    </row>
    <row r="175" spans="1:3" ht="4.95" customHeight="1" x14ac:dyDescent="0.3">
      <c r="A175" s="86"/>
      <c r="B175" s="11"/>
      <c r="C175" s="11"/>
    </row>
    <row r="176" spans="1:3" ht="36" customHeight="1" x14ac:dyDescent="0.3">
      <c r="A176" s="100" t="s">
        <v>248</v>
      </c>
      <c r="B176" s="101"/>
      <c r="C176" s="101"/>
    </row>
    <row r="177" spans="1:3" ht="4.95" customHeight="1" x14ac:dyDescent="0.3">
      <c r="A177" s="86"/>
      <c r="B177" s="11"/>
      <c r="C177" s="11"/>
    </row>
    <row r="178" spans="1:3" ht="44.4" customHeight="1" x14ac:dyDescent="0.3">
      <c r="A178" s="86" t="s">
        <v>129</v>
      </c>
      <c r="B178" s="11" t="s">
        <v>250</v>
      </c>
      <c r="C178" s="12" t="s">
        <v>249</v>
      </c>
    </row>
    <row r="179" spans="1:3" ht="4.95" customHeight="1" x14ac:dyDescent="0.3">
      <c r="A179" s="86"/>
      <c r="B179" s="11"/>
      <c r="C179" s="12"/>
    </row>
    <row r="180" spans="1:3" ht="72.599999999999994" customHeight="1" x14ac:dyDescent="0.3">
      <c r="A180" s="87" t="s">
        <v>106</v>
      </c>
      <c r="B180" s="11" t="s">
        <v>579</v>
      </c>
      <c r="C180" s="93" t="s">
        <v>130</v>
      </c>
    </row>
    <row r="181" spans="1:3" ht="4.95" customHeight="1" x14ac:dyDescent="0.3">
      <c r="A181" s="86"/>
      <c r="B181" s="11"/>
      <c r="C181" s="11"/>
    </row>
    <row r="182" spans="1:3" ht="37.799999999999997" customHeight="1" x14ac:dyDescent="0.3">
      <c r="A182" s="87" t="s">
        <v>107</v>
      </c>
      <c r="B182" s="11" t="s">
        <v>554</v>
      </c>
      <c r="C182" s="93" t="s">
        <v>1227</v>
      </c>
    </row>
    <row r="183" spans="1:3" ht="4.95" customHeight="1" x14ac:dyDescent="0.3">
      <c r="A183" s="86"/>
      <c r="B183" s="11"/>
      <c r="C183" s="11"/>
    </row>
    <row r="184" spans="1:3" ht="39.6" x14ac:dyDescent="0.3">
      <c r="A184" s="87" t="s">
        <v>108</v>
      </c>
      <c r="B184" s="11" t="s">
        <v>555</v>
      </c>
      <c r="C184" s="93" t="s">
        <v>130</v>
      </c>
    </row>
    <row r="185" spans="1:3" ht="4.95" customHeight="1" x14ac:dyDescent="0.3">
      <c r="A185" s="86"/>
      <c r="B185" s="11"/>
      <c r="C185" s="11"/>
    </row>
    <row r="186" spans="1:3" ht="67.8" customHeight="1" x14ac:dyDescent="0.3">
      <c r="A186" s="87" t="s">
        <v>109</v>
      </c>
      <c r="B186" s="11" t="s">
        <v>251</v>
      </c>
      <c r="C186" s="11" t="s">
        <v>246</v>
      </c>
    </row>
    <row r="187" spans="1:3" ht="4.95" customHeight="1" x14ac:dyDescent="0.3">
      <c r="A187" s="86"/>
      <c r="B187" s="11"/>
      <c r="C187" s="11"/>
    </row>
    <row r="188" spans="1:3" ht="75" customHeight="1" x14ac:dyDescent="0.3">
      <c r="A188" s="88" t="s">
        <v>206</v>
      </c>
      <c r="B188" s="13" t="s">
        <v>252</v>
      </c>
      <c r="C188" s="12" t="s">
        <v>1233</v>
      </c>
    </row>
    <row r="189" spans="1:3" ht="4.95" customHeight="1" x14ac:dyDescent="0.3">
      <c r="A189" s="86"/>
      <c r="B189" s="11"/>
      <c r="C189" s="11"/>
    </row>
    <row r="190" spans="1:3" ht="52.8" customHeight="1" x14ac:dyDescent="0.3">
      <c r="A190" s="87" t="s">
        <v>110</v>
      </c>
      <c r="B190" s="11" t="s">
        <v>111</v>
      </c>
      <c r="C190" s="11" t="s">
        <v>246</v>
      </c>
    </row>
    <row r="191" spans="1:3" ht="4.95" customHeight="1" x14ac:dyDescent="0.3">
      <c r="A191" s="86"/>
      <c r="B191" s="11"/>
      <c r="C191" s="11"/>
    </row>
    <row r="192" spans="1:3" ht="39" customHeight="1" x14ac:dyDescent="0.3">
      <c r="A192" s="87" t="s">
        <v>112</v>
      </c>
      <c r="B192" s="11" t="s">
        <v>253</v>
      </c>
      <c r="C192" s="11" t="s">
        <v>130</v>
      </c>
    </row>
    <row r="193" spans="1:3" ht="4.95" customHeight="1" x14ac:dyDescent="0.3">
      <c r="A193" s="86"/>
      <c r="B193" s="11"/>
      <c r="C193" s="11"/>
    </row>
    <row r="194" spans="1:3" ht="68.400000000000006" customHeight="1" x14ac:dyDescent="0.3">
      <c r="A194" s="87" t="s">
        <v>113</v>
      </c>
      <c r="B194" s="11" t="s">
        <v>114</v>
      </c>
      <c r="C194" s="11" t="s">
        <v>33</v>
      </c>
    </row>
    <row r="195" spans="1:3" ht="4.95" customHeight="1" x14ac:dyDescent="0.3">
      <c r="A195" s="86"/>
      <c r="B195" s="11"/>
      <c r="C195" s="11"/>
    </row>
    <row r="196" spans="1:3" ht="68.400000000000006" customHeight="1" x14ac:dyDescent="0.3">
      <c r="A196" s="87" t="s">
        <v>115</v>
      </c>
      <c r="B196" s="11" t="s">
        <v>116</v>
      </c>
      <c r="C196" s="11" t="s">
        <v>130</v>
      </c>
    </row>
    <row r="197" spans="1:3" ht="4.95" customHeight="1" x14ac:dyDescent="0.3">
      <c r="A197" s="86"/>
      <c r="B197" s="11"/>
      <c r="C197" s="11"/>
    </row>
    <row r="198" spans="1:3" ht="68.400000000000006" customHeight="1" x14ac:dyDescent="0.3">
      <c r="A198" s="87" t="s">
        <v>117</v>
      </c>
      <c r="B198" s="11" t="s">
        <v>118</v>
      </c>
      <c r="C198" s="12" t="s">
        <v>1234</v>
      </c>
    </row>
    <row r="199" spans="1:3" ht="4.95" customHeight="1" x14ac:dyDescent="0.3">
      <c r="A199" s="86"/>
      <c r="B199" s="11"/>
      <c r="C199" s="11"/>
    </row>
    <row r="200" spans="1:3" ht="68.400000000000006" customHeight="1" x14ac:dyDescent="0.3">
      <c r="A200" s="87" t="s">
        <v>119</v>
      </c>
      <c r="B200" s="11" t="s">
        <v>120</v>
      </c>
      <c r="C200" s="12" t="s">
        <v>556</v>
      </c>
    </row>
    <row r="201" spans="1:3" ht="4.95" customHeight="1" x14ac:dyDescent="0.3">
      <c r="A201" s="86"/>
      <c r="B201" s="11"/>
      <c r="C201" s="11"/>
    </row>
    <row r="202" spans="1:3" ht="68.400000000000006" customHeight="1" x14ac:dyDescent="0.3">
      <c r="A202" s="87" t="s">
        <v>121</v>
      </c>
      <c r="B202" s="11" t="s">
        <v>566</v>
      </c>
      <c r="C202" s="11" t="s">
        <v>557</v>
      </c>
    </row>
    <row r="203" spans="1:3" ht="4.95" customHeight="1" x14ac:dyDescent="0.3">
      <c r="A203" s="86"/>
      <c r="B203" s="11"/>
      <c r="C203" s="11"/>
    </row>
    <row r="204" spans="1:3" ht="68.400000000000006" customHeight="1" x14ac:dyDescent="0.3">
      <c r="A204" s="87" t="s">
        <v>565</v>
      </c>
      <c r="B204" s="11" t="s">
        <v>567</v>
      </c>
      <c r="C204" s="11" t="s">
        <v>576</v>
      </c>
    </row>
    <row r="205" spans="1:3" ht="4.95" customHeight="1" x14ac:dyDescent="0.3">
      <c r="A205" s="86"/>
      <c r="B205" s="11"/>
      <c r="C205" s="11"/>
    </row>
    <row r="206" spans="1:3" ht="68.400000000000006" customHeight="1" x14ac:dyDescent="0.3">
      <c r="A206" s="87" t="s">
        <v>254</v>
      </c>
      <c r="B206" s="11" t="s">
        <v>255</v>
      </c>
      <c r="C206" s="12" t="s">
        <v>130</v>
      </c>
    </row>
    <row r="207" spans="1:3" ht="4.95" customHeight="1" x14ac:dyDescent="0.3">
      <c r="A207" s="86"/>
      <c r="B207" s="11"/>
      <c r="C207" s="11"/>
    </row>
    <row r="208" spans="1:3" ht="68.400000000000006" customHeight="1" x14ac:dyDescent="0.3">
      <c r="A208" s="87" t="s">
        <v>357</v>
      </c>
      <c r="B208" s="11" t="s">
        <v>256</v>
      </c>
      <c r="C208" s="11" t="s">
        <v>356</v>
      </c>
    </row>
    <row r="209" spans="1:4" ht="4.95" customHeight="1" x14ac:dyDescent="0.3">
      <c r="A209" s="86"/>
      <c r="B209" s="11"/>
      <c r="C209" s="11"/>
    </row>
    <row r="210" spans="1:4" ht="68.400000000000006" customHeight="1" x14ac:dyDescent="0.3">
      <c r="A210" s="87" t="s">
        <v>122</v>
      </c>
      <c r="B210" s="11" t="s">
        <v>259</v>
      </c>
      <c r="C210" s="12" t="s">
        <v>130</v>
      </c>
      <c r="D210" s="92"/>
    </row>
    <row r="211" spans="1:4" ht="4.95" customHeight="1" x14ac:dyDescent="0.3">
      <c r="A211" s="86"/>
      <c r="B211" s="11"/>
      <c r="C211" s="11"/>
    </row>
    <row r="212" spans="1:4" ht="68.400000000000006" customHeight="1" x14ac:dyDescent="0.3">
      <c r="A212" s="87" t="s">
        <v>123</v>
      </c>
      <c r="B212" s="11" t="s">
        <v>130</v>
      </c>
      <c r="C212" s="12" t="s">
        <v>130</v>
      </c>
    </row>
    <row r="213" spans="1:4" ht="4.95" customHeight="1" x14ac:dyDescent="0.3">
      <c r="A213" s="86"/>
      <c r="B213" s="11"/>
      <c r="C213" s="11"/>
    </row>
    <row r="214" spans="1:4" ht="68.400000000000006" customHeight="1" x14ac:dyDescent="0.3">
      <c r="A214" s="87" t="s">
        <v>124</v>
      </c>
      <c r="B214" s="11" t="s">
        <v>585</v>
      </c>
      <c r="C214" s="12" t="s">
        <v>130</v>
      </c>
    </row>
    <row r="215" spans="1:4" ht="4.95" customHeight="1" x14ac:dyDescent="0.3">
      <c r="A215" s="86"/>
      <c r="B215" s="11"/>
      <c r="C215" s="11"/>
    </row>
    <row r="216" spans="1:4" ht="68.400000000000006" customHeight="1" x14ac:dyDescent="0.3">
      <c r="A216" s="87" t="s">
        <v>125</v>
      </c>
      <c r="B216" s="11" t="s">
        <v>126</v>
      </c>
      <c r="C216" s="11" t="s">
        <v>203</v>
      </c>
    </row>
    <row r="217" spans="1:4" ht="4.95" customHeight="1" x14ac:dyDescent="0.3">
      <c r="A217" s="86"/>
      <c r="B217" s="11"/>
      <c r="C217" s="11"/>
    </row>
    <row r="218" spans="1:4" ht="68.400000000000006" customHeight="1" x14ac:dyDescent="0.3">
      <c r="A218" s="87" t="s">
        <v>258</v>
      </c>
      <c r="B218" s="11" t="s">
        <v>257</v>
      </c>
      <c r="C218" s="11" t="s">
        <v>1235</v>
      </c>
    </row>
    <row r="219" spans="1:4" ht="4.95" customHeight="1" x14ac:dyDescent="0.3">
      <c r="A219" s="86"/>
      <c r="B219" s="11"/>
      <c r="C219" s="11"/>
    </row>
    <row r="220" spans="1:4" ht="68.400000000000006" customHeight="1" x14ac:dyDescent="0.3">
      <c r="A220" s="87" t="s">
        <v>127</v>
      </c>
      <c r="B220" s="11" t="s">
        <v>260</v>
      </c>
      <c r="C220" s="11" t="s">
        <v>33</v>
      </c>
    </row>
    <row r="221" spans="1:4" ht="4.95" customHeight="1" x14ac:dyDescent="0.3">
      <c r="A221" s="86"/>
      <c r="B221" s="11"/>
      <c r="C221" s="11"/>
    </row>
    <row r="222" spans="1:4" ht="68.400000000000006" customHeight="1" x14ac:dyDescent="0.3">
      <c r="A222" s="87" t="s">
        <v>558</v>
      </c>
      <c r="B222" s="11" t="s">
        <v>261</v>
      </c>
      <c r="C222" s="11" t="s">
        <v>33</v>
      </c>
    </row>
    <row r="223" spans="1:4" ht="4.95" customHeight="1" x14ac:dyDescent="0.3">
      <c r="A223" s="86"/>
      <c r="B223" s="11"/>
      <c r="C223" s="11"/>
    </row>
    <row r="224" spans="1:4" ht="68.400000000000006" customHeight="1" x14ac:dyDescent="0.3">
      <c r="A224" s="87" t="s">
        <v>568</v>
      </c>
      <c r="B224" s="11" t="s">
        <v>569</v>
      </c>
      <c r="C224" s="11" t="s">
        <v>570</v>
      </c>
    </row>
    <row r="225" spans="1:3" ht="4.95" customHeight="1" x14ac:dyDescent="0.3">
      <c r="A225" s="86"/>
      <c r="B225" s="11"/>
      <c r="C225" s="11"/>
    </row>
    <row r="226" spans="1:3" ht="68.400000000000006" customHeight="1" x14ac:dyDescent="0.3">
      <c r="A226" s="87" t="s">
        <v>383</v>
      </c>
      <c r="B226" s="11" t="s">
        <v>571</v>
      </c>
      <c r="C226" s="11" t="s">
        <v>1236</v>
      </c>
    </row>
    <row r="227" spans="1:3" ht="4.95" customHeight="1" x14ac:dyDescent="0.3">
      <c r="A227" s="86"/>
      <c r="B227" s="11"/>
      <c r="C227" s="11"/>
    </row>
    <row r="228" spans="1:3" ht="68.400000000000006" customHeight="1" x14ac:dyDescent="0.3">
      <c r="A228" s="87" t="s">
        <v>572</v>
      </c>
      <c r="B228" s="11" t="s">
        <v>573</v>
      </c>
      <c r="C228" s="11" t="s">
        <v>570</v>
      </c>
    </row>
    <row r="229" spans="1:3" ht="4.95" customHeight="1" x14ac:dyDescent="0.3">
      <c r="A229" s="86"/>
      <c r="B229" s="11"/>
      <c r="C229" s="11"/>
    </row>
    <row r="230" spans="1:3" ht="68.400000000000006" customHeight="1" x14ac:dyDescent="0.3">
      <c r="A230" s="87" t="s">
        <v>372</v>
      </c>
      <c r="B230" s="11" t="s">
        <v>574</v>
      </c>
      <c r="C230" s="11" t="s">
        <v>575</v>
      </c>
    </row>
    <row r="231" spans="1:3" ht="4.95" customHeight="1" x14ac:dyDescent="0.3">
      <c r="A231" s="86"/>
      <c r="B231" s="11"/>
      <c r="C231" s="11"/>
    </row>
    <row r="232" spans="1:3" ht="13.2" customHeight="1" x14ac:dyDescent="0.3"/>
    <row r="233" spans="1:3" ht="13.2" customHeight="1" x14ac:dyDescent="0.3"/>
    <row r="234" spans="1:3" ht="13.2" customHeight="1" x14ac:dyDescent="0.3">
      <c r="A234" s="84" t="s">
        <v>1238</v>
      </c>
      <c r="B234" s="10" t="s">
        <v>1239</v>
      </c>
    </row>
    <row r="235" spans="1:3" x14ac:dyDescent="0.3">
      <c r="A235" s="91" t="s">
        <v>1240</v>
      </c>
      <c r="B235" s="10" t="s">
        <v>128</v>
      </c>
      <c r="C235" s="90"/>
    </row>
    <row r="236" spans="1:3" x14ac:dyDescent="0.3">
      <c r="A236" s="91" t="s">
        <v>1241</v>
      </c>
      <c r="B236" s="10" t="s">
        <v>128</v>
      </c>
      <c r="C236" s="90"/>
    </row>
    <row r="237" spans="1:3" x14ac:dyDescent="0.3">
      <c r="A237" s="91" t="s">
        <v>1242</v>
      </c>
      <c r="B237" s="10" t="s">
        <v>128</v>
      </c>
      <c r="C237" s="90"/>
    </row>
    <row r="238" spans="1:3" x14ac:dyDescent="0.3">
      <c r="A238" s="91" t="s">
        <v>1243</v>
      </c>
      <c r="B238" s="10" t="s">
        <v>128</v>
      </c>
      <c r="C238" s="90"/>
    </row>
    <row r="239" spans="1:3" x14ac:dyDescent="0.3">
      <c r="A239" s="91" t="s">
        <v>1244</v>
      </c>
      <c r="B239" s="10" t="s">
        <v>128</v>
      </c>
      <c r="C239" s="90"/>
    </row>
    <row r="240" spans="1:3" x14ac:dyDescent="0.3">
      <c r="A240" s="91" t="s">
        <v>1245</v>
      </c>
      <c r="B240" s="10" t="s">
        <v>128</v>
      </c>
      <c r="C240" s="90"/>
    </row>
    <row r="241" spans="1:3" ht="26.4" x14ac:dyDescent="0.3">
      <c r="A241" s="179" t="s">
        <v>1246</v>
      </c>
      <c r="B241" s="10" t="s">
        <v>128</v>
      </c>
      <c r="C241" s="90"/>
    </row>
    <row r="242" spans="1:3" x14ac:dyDescent="0.3">
      <c r="A242" s="179" t="s">
        <v>1250</v>
      </c>
      <c r="B242" s="10" t="s">
        <v>128</v>
      </c>
      <c r="C242" s="90"/>
    </row>
    <row r="243" spans="1:3" x14ac:dyDescent="0.3">
      <c r="A243" s="91" t="s">
        <v>1251</v>
      </c>
      <c r="B243" s="10" t="s">
        <v>128</v>
      </c>
      <c r="C243" s="90"/>
    </row>
    <row r="244" spans="1:3" x14ac:dyDescent="0.3">
      <c r="A244" s="91" t="s">
        <v>1252</v>
      </c>
      <c r="B244" s="10" t="s">
        <v>128</v>
      </c>
      <c r="C244" s="90"/>
    </row>
    <row r="245" spans="1:3" x14ac:dyDescent="0.3">
      <c r="A245" s="91" t="s">
        <v>1249</v>
      </c>
      <c r="B245" s="10" t="s">
        <v>128</v>
      </c>
      <c r="C245" s="90"/>
    </row>
    <row r="246" spans="1:3" x14ac:dyDescent="0.3">
      <c r="A246" s="92"/>
      <c r="B246" s="94"/>
      <c r="C246" s="90"/>
    </row>
    <row r="247" spans="1:3" x14ac:dyDescent="0.3">
      <c r="A247" s="95"/>
      <c r="B247" s="94"/>
      <c r="C247" s="90"/>
    </row>
    <row r="248" spans="1:3" ht="14.4" x14ac:dyDescent="0.3">
      <c r="A248" s="85" t="s">
        <v>1237</v>
      </c>
    </row>
    <row r="249" spans="1:3" x14ac:dyDescent="0.3">
      <c r="A249" s="85"/>
    </row>
    <row r="250" spans="1:3" x14ac:dyDescent="0.3">
      <c r="A250" s="85" t="s">
        <v>263</v>
      </c>
    </row>
    <row r="251" spans="1:3" x14ac:dyDescent="0.3">
      <c r="A251" s="85" t="s">
        <v>262</v>
      </c>
    </row>
    <row r="252" spans="1:3" x14ac:dyDescent="0.3">
      <c r="A252" s="85"/>
    </row>
    <row r="253" spans="1:3" x14ac:dyDescent="0.3">
      <c r="A253" s="85"/>
    </row>
    <row r="254" spans="1:3" x14ac:dyDescent="0.3">
      <c r="A254" s="85"/>
    </row>
    <row r="255" spans="1:3" x14ac:dyDescent="0.3">
      <c r="A255" s="85"/>
    </row>
    <row r="256" spans="1:3" x14ac:dyDescent="0.3">
      <c r="A256" s="85"/>
    </row>
    <row r="257" spans="1:4" s="10" customFormat="1" x14ac:dyDescent="0.3">
      <c r="A257" s="85"/>
      <c r="D257" s="84"/>
    </row>
    <row r="258" spans="1:4" s="10" customFormat="1" x14ac:dyDescent="0.3">
      <c r="A258" s="85"/>
      <c r="D258" s="84"/>
    </row>
    <row r="259" spans="1:4" s="10" customFormat="1" x14ac:dyDescent="0.3">
      <c r="A259" s="85"/>
      <c r="D259" s="84"/>
    </row>
  </sheetData>
  <mergeCells count="1">
    <mergeCell ref="A4:B4"/>
  </mergeCells>
  <conditionalFormatting sqref="C141">
    <cfRule type="duplicateValues" dxfId="6" priority="3"/>
  </conditionalFormatting>
  <conditionalFormatting sqref="C142">
    <cfRule type="duplicateValues" dxfId="5" priority="13"/>
  </conditionalFormatting>
  <conditionalFormatting sqref="C143">
    <cfRule type="duplicateValues" dxfId="4" priority="11"/>
  </conditionalFormatting>
  <conditionalFormatting sqref="C145">
    <cfRule type="duplicateValues" dxfId="3" priority="1"/>
  </conditionalFormatting>
  <conditionalFormatting sqref="C147">
    <cfRule type="duplicateValues" dxfId="2" priority="2"/>
  </conditionalFormatting>
  <pageMargins left="0.7" right="0.7" top="0.75" bottom="0.75" header="0.3" footer="0.3"/>
  <pageSetup paperSize="9" scale="50" fitToHeight="0" orientation="portrait" r:id="rId1"/>
  <rowBreaks count="6" manualBreakCount="6">
    <brk id="39" max="2" man="1"/>
    <brk id="52" max="2" man="1"/>
    <brk id="85" max="2" man="1"/>
    <brk id="174" max="2" man="1"/>
    <brk id="217" max="2" man="1"/>
    <brk id="23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09322-A2E1-49FD-BB42-292F5F5D5BE8}">
  <sheetPr>
    <pageSetUpPr fitToPage="1"/>
  </sheetPr>
  <dimension ref="A1:F53"/>
  <sheetViews>
    <sheetView view="pageBreakPreview" zoomScale="60" zoomScaleNormal="100" workbookViewId="0">
      <selection activeCell="C7" sqref="C7"/>
    </sheetView>
  </sheetViews>
  <sheetFormatPr defaultRowHeight="14.4" x14ac:dyDescent="0.3"/>
  <cols>
    <col min="2" max="2" width="51.33203125" customWidth="1"/>
    <col min="3" max="6" width="12.109375" customWidth="1"/>
  </cols>
  <sheetData>
    <row r="1" spans="1:6" x14ac:dyDescent="0.3">
      <c r="A1" s="19" t="s">
        <v>267</v>
      </c>
      <c r="B1" s="19"/>
    </row>
    <row r="2" spans="1:6" x14ac:dyDescent="0.3">
      <c r="A2" s="19" t="s">
        <v>266</v>
      </c>
      <c r="B2" s="19"/>
    </row>
    <row r="3" spans="1:6" x14ac:dyDescent="0.3">
      <c r="A3" s="19" t="s">
        <v>265</v>
      </c>
      <c r="B3" s="19"/>
    </row>
    <row r="4" spans="1:6" x14ac:dyDescent="0.3">
      <c r="A4" s="268">
        <v>1803650</v>
      </c>
      <c r="B4" s="268"/>
    </row>
    <row r="5" spans="1:6" ht="20.399999999999999" customHeight="1" x14ac:dyDescent="0.3">
      <c r="A5" s="19"/>
      <c r="B5" s="229" t="s">
        <v>1282</v>
      </c>
      <c r="C5" s="31"/>
      <c r="D5" s="31"/>
      <c r="E5" s="31"/>
      <c r="F5" s="32"/>
    </row>
    <row r="6" spans="1:6" ht="16.8" customHeight="1" x14ac:dyDescent="0.3">
      <c r="A6" s="35"/>
      <c r="B6" s="27" t="s">
        <v>25</v>
      </c>
      <c r="C6" s="44" t="s">
        <v>504</v>
      </c>
      <c r="D6" s="44" t="s">
        <v>505</v>
      </c>
      <c r="E6" s="44" t="s">
        <v>506</v>
      </c>
      <c r="F6" s="44" t="s">
        <v>507</v>
      </c>
    </row>
    <row r="7" spans="1:6" ht="16.8" customHeight="1" x14ac:dyDescent="0.3">
      <c r="A7" s="132">
        <v>1</v>
      </c>
      <c r="B7" s="37" t="s">
        <v>524</v>
      </c>
      <c r="C7" s="81">
        <v>22.9</v>
      </c>
      <c r="D7" s="81">
        <f t="shared" ref="D7:D8" si="0">C7*4</f>
        <v>91.6</v>
      </c>
      <c r="E7" s="81">
        <f t="shared" ref="E7:E8" si="1">C7*8</f>
        <v>183.2</v>
      </c>
      <c r="F7" s="81">
        <f t="shared" ref="F7:F8" si="2">C7*40</f>
        <v>916</v>
      </c>
    </row>
    <row r="8" spans="1:6" ht="16.8" customHeight="1" x14ac:dyDescent="0.3">
      <c r="A8" s="132">
        <v>2</v>
      </c>
      <c r="B8" s="37" t="s">
        <v>525</v>
      </c>
      <c r="C8" s="81">
        <v>24.87</v>
      </c>
      <c r="D8" s="81">
        <f t="shared" si="0"/>
        <v>99.48</v>
      </c>
      <c r="E8" s="81">
        <f t="shared" si="1"/>
        <v>198.96</v>
      </c>
      <c r="F8" s="81">
        <f t="shared" si="2"/>
        <v>994.80000000000007</v>
      </c>
    </row>
    <row r="9" spans="1:6" ht="16.8" customHeight="1" x14ac:dyDescent="0.3">
      <c r="A9" s="132">
        <v>3</v>
      </c>
      <c r="B9" s="37" t="s">
        <v>510</v>
      </c>
      <c r="C9" s="81">
        <v>22.9</v>
      </c>
      <c r="D9" s="81">
        <f t="shared" ref="D9" si="3">C9*4</f>
        <v>91.6</v>
      </c>
      <c r="E9" s="81">
        <f t="shared" ref="E9" si="4">C9*8</f>
        <v>183.2</v>
      </c>
      <c r="F9" s="81">
        <f t="shared" ref="F9" si="5">C9*40</f>
        <v>916</v>
      </c>
    </row>
    <row r="10" spans="1:6" ht="16.8" customHeight="1" x14ac:dyDescent="0.3">
      <c r="A10" s="132">
        <v>4</v>
      </c>
      <c r="B10" s="37" t="s">
        <v>511</v>
      </c>
      <c r="C10" s="81">
        <v>29.56</v>
      </c>
      <c r="D10" s="81">
        <f>C10*4</f>
        <v>118.24</v>
      </c>
      <c r="E10" s="81">
        <f>C10*8</f>
        <v>236.48</v>
      </c>
      <c r="F10" s="81">
        <f>C10*40</f>
        <v>1182.3999999999999</v>
      </c>
    </row>
    <row r="11" spans="1:6" ht="16.8" customHeight="1" x14ac:dyDescent="0.3">
      <c r="A11" s="132">
        <v>5</v>
      </c>
      <c r="B11" s="37" t="s">
        <v>512</v>
      </c>
      <c r="C11" s="81">
        <v>31.56</v>
      </c>
      <c r="D11" s="81">
        <f t="shared" ref="D11:D35" si="6">C11*4</f>
        <v>126.24</v>
      </c>
      <c r="E11" s="81">
        <f t="shared" ref="E11:E46" si="7">C11*8</f>
        <v>252.48</v>
      </c>
      <c r="F11" s="81">
        <f t="shared" ref="F11:F14" si="8">C11*40</f>
        <v>1262.3999999999999</v>
      </c>
    </row>
    <row r="12" spans="1:6" ht="16.8" customHeight="1" x14ac:dyDescent="0.3">
      <c r="A12" s="132">
        <v>6</v>
      </c>
      <c r="B12" s="37" t="s">
        <v>513</v>
      </c>
      <c r="C12" s="81">
        <v>33.01</v>
      </c>
      <c r="D12" s="81">
        <f t="shared" si="6"/>
        <v>132.04</v>
      </c>
      <c r="E12" s="81">
        <f t="shared" si="7"/>
        <v>264.08</v>
      </c>
      <c r="F12" s="81">
        <f t="shared" si="8"/>
        <v>1320.3999999999999</v>
      </c>
    </row>
    <row r="13" spans="1:6" ht="16.8" customHeight="1" x14ac:dyDescent="0.3">
      <c r="A13" s="132">
        <v>7</v>
      </c>
      <c r="B13" s="37" t="s">
        <v>514</v>
      </c>
      <c r="C13" s="81">
        <v>32.32</v>
      </c>
      <c r="D13" s="81">
        <f t="shared" si="6"/>
        <v>129.28</v>
      </c>
      <c r="E13" s="81">
        <f t="shared" si="7"/>
        <v>258.56</v>
      </c>
      <c r="F13" s="81">
        <f t="shared" si="8"/>
        <v>1292.8</v>
      </c>
    </row>
    <row r="14" spans="1:6" ht="16.8" customHeight="1" x14ac:dyDescent="0.3">
      <c r="A14" s="132">
        <v>8</v>
      </c>
      <c r="B14" s="37" t="s">
        <v>515</v>
      </c>
      <c r="C14" s="81">
        <v>35.67</v>
      </c>
      <c r="D14" s="81">
        <f t="shared" si="6"/>
        <v>142.68</v>
      </c>
      <c r="E14" s="81">
        <f t="shared" si="7"/>
        <v>285.36</v>
      </c>
      <c r="F14" s="81">
        <f t="shared" si="8"/>
        <v>1426.8000000000002</v>
      </c>
    </row>
    <row r="15" spans="1:6" ht="16.8" customHeight="1" x14ac:dyDescent="0.3">
      <c r="A15" s="132">
        <v>9</v>
      </c>
      <c r="B15" s="37" t="s">
        <v>516</v>
      </c>
      <c r="C15" s="81">
        <v>41.01</v>
      </c>
      <c r="D15" s="81">
        <f t="shared" si="6"/>
        <v>164.04</v>
      </c>
      <c r="E15" s="81">
        <f t="shared" si="7"/>
        <v>328.08</v>
      </c>
      <c r="F15" s="81">
        <f t="shared" ref="F15:F20" si="9">C15*40</f>
        <v>1640.3999999999999</v>
      </c>
    </row>
    <row r="16" spans="1:6" ht="16.8" customHeight="1" x14ac:dyDescent="0.3">
      <c r="A16" s="132">
        <v>10</v>
      </c>
      <c r="B16" s="37" t="s">
        <v>526</v>
      </c>
      <c r="C16" s="81">
        <v>34.26</v>
      </c>
      <c r="D16" s="81">
        <f t="shared" si="6"/>
        <v>137.04</v>
      </c>
      <c r="E16" s="81">
        <f t="shared" si="7"/>
        <v>274.08</v>
      </c>
      <c r="F16" s="81">
        <f t="shared" si="9"/>
        <v>1370.3999999999999</v>
      </c>
    </row>
    <row r="17" spans="1:6" ht="16.8" customHeight="1" x14ac:dyDescent="0.3">
      <c r="A17" s="132">
        <v>11</v>
      </c>
      <c r="B17" s="37" t="s">
        <v>527</v>
      </c>
      <c r="C17" s="81">
        <v>29.3</v>
      </c>
      <c r="D17" s="81">
        <f t="shared" si="6"/>
        <v>117.2</v>
      </c>
      <c r="E17" s="81">
        <f t="shared" si="7"/>
        <v>234.4</v>
      </c>
      <c r="F17" s="81">
        <f t="shared" si="9"/>
        <v>1172</v>
      </c>
    </row>
    <row r="18" spans="1:6" ht="16.8" customHeight="1" x14ac:dyDescent="0.3">
      <c r="A18" s="132">
        <v>12</v>
      </c>
      <c r="B18" s="37" t="s">
        <v>529</v>
      </c>
      <c r="C18" s="81">
        <v>30.89</v>
      </c>
      <c r="D18" s="81">
        <f t="shared" si="6"/>
        <v>123.56</v>
      </c>
      <c r="E18" s="81">
        <f t="shared" si="7"/>
        <v>247.12</v>
      </c>
      <c r="F18" s="81">
        <f t="shared" si="9"/>
        <v>1235.5999999999999</v>
      </c>
    </row>
    <row r="19" spans="1:6" ht="16.8" customHeight="1" x14ac:dyDescent="0.3">
      <c r="A19" s="132">
        <v>13</v>
      </c>
      <c r="B19" s="37" t="s">
        <v>530</v>
      </c>
      <c r="C19" s="81">
        <v>32.65</v>
      </c>
      <c r="D19" s="81">
        <f t="shared" si="6"/>
        <v>130.6</v>
      </c>
      <c r="E19" s="81">
        <f t="shared" si="7"/>
        <v>261.2</v>
      </c>
      <c r="F19" s="81">
        <f t="shared" si="9"/>
        <v>1306</v>
      </c>
    </row>
    <row r="20" spans="1:6" ht="16.8" customHeight="1" x14ac:dyDescent="0.3">
      <c r="A20" s="132">
        <v>14</v>
      </c>
      <c r="B20" s="37" t="s">
        <v>528</v>
      </c>
      <c r="C20" s="81">
        <v>34.21</v>
      </c>
      <c r="D20" s="81">
        <f t="shared" si="6"/>
        <v>136.84</v>
      </c>
      <c r="E20" s="81">
        <f t="shared" si="7"/>
        <v>273.68</v>
      </c>
      <c r="F20" s="81">
        <f t="shared" si="9"/>
        <v>1368.4</v>
      </c>
    </row>
    <row r="21" spans="1:6" ht="16.8" customHeight="1" x14ac:dyDescent="0.3">
      <c r="A21" s="132">
        <v>15</v>
      </c>
      <c r="B21" s="37" t="s">
        <v>487</v>
      </c>
      <c r="C21" s="81">
        <v>37.99</v>
      </c>
      <c r="D21" s="81">
        <f t="shared" si="6"/>
        <v>151.96</v>
      </c>
      <c r="E21" s="81">
        <f t="shared" si="7"/>
        <v>303.92</v>
      </c>
      <c r="F21" s="81">
        <f t="shared" ref="F21:F46" si="10">C21*40</f>
        <v>1519.6000000000001</v>
      </c>
    </row>
    <row r="22" spans="1:6" ht="16.8" customHeight="1" x14ac:dyDescent="0.3">
      <c r="A22" s="132">
        <v>16</v>
      </c>
      <c r="B22" s="47" t="s">
        <v>457</v>
      </c>
      <c r="C22" s="82">
        <v>38.909999999999997</v>
      </c>
      <c r="D22" s="81">
        <f t="shared" si="6"/>
        <v>155.63999999999999</v>
      </c>
      <c r="E22" s="81">
        <f t="shared" si="7"/>
        <v>311.27999999999997</v>
      </c>
      <c r="F22" s="81">
        <f t="shared" si="10"/>
        <v>1556.3999999999999</v>
      </c>
    </row>
    <row r="23" spans="1:6" ht="16.8" customHeight="1" x14ac:dyDescent="0.3">
      <c r="A23" s="132">
        <v>17</v>
      </c>
      <c r="B23" s="47" t="s">
        <v>509</v>
      </c>
      <c r="C23" s="81">
        <v>24.89</v>
      </c>
      <c r="D23" s="81">
        <f t="shared" si="6"/>
        <v>99.56</v>
      </c>
      <c r="E23" s="81">
        <f t="shared" si="7"/>
        <v>199.12</v>
      </c>
      <c r="F23" s="81">
        <f t="shared" si="10"/>
        <v>995.6</v>
      </c>
    </row>
    <row r="24" spans="1:6" ht="16.8" customHeight="1" x14ac:dyDescent="0.3">
      <c r="A24" s="132">
        <v>18</v>
      </c>
      <c r="B24" s="47" t="s">
        <v>508</v>
      </c>
      <c r="C24" s="81">
        <v>27.87</v>
      </c>
      <c r="D24" s="81">
        <f t="shared" si="6"/>
        <v>111.48</v>
      </c>
      <c r="E24" s="81">
        <f t="shared" si="7"/>
        <v>222.96</v>
      </c>
      <c r="F24" s="81">
        <f t="shared" si="10"/>
        <v>1114.8</v>
      </c>
    </row>
    <row r="25" spans="1:6" ht="16.8" customHeight="1" x14ac:dyDescent="0.3">
      <c r="A25" s="132">
        <v>19</v>
      </c>
      <c r="B25" s="37" t="s">
        <v>488</v>
      </c>
      <c r="C25" s="81">
        <v>47.4</v>
      </c>
      <c r="D25" s="81">
        <f t="shared" si="6"/>
        <v>189.6</v>
      </c>
      <c r="E25" s="81">
        <f t="shared" si="7"/>
        <v>379.2</v>
      </c>
      <c r="F25" s="81">
        <f t="shared" si="10"/>
        <v>1896</v>
      </c>
    </row>
    <row r="26" spans="1:6" ht="16.8" customHeight="1" x14ac:dyDescent="0.3">
      <c r="A26" s="132">
        <v>20</v>
      </c>
      <c r="B26" s="37" t="s">
        <v>489</v>
      </c>
      <c r="C26" s="81">
        <v>56.37</v>
      </c>
      <c r="D26" s="81">
        <f t="shared" si="6"/>
        <v>225.48</v>
      </c>
      <c r="E26" s="81">
        <f t="shared" si="7"/>
        <v>450.96</v>
      </c>
      <c r="F26" s="81">
        <f t="shared" si="10"/>
        <v>2254.7999999999997</v>
      </c>
    </row>
    <row r="27" spans="1:6" ht="16.8" customHeight="1" x14ac:dyDescent="0.3">
      <c r="A27" s="132">
        <v>21</v>
      </c>
      <c r="B27" s="37" t="s">
        <v>490</v>
      </c>
      <c r="C27" s="82">
        <v>69.180000000000007</v>
      </c>
      <c r="D27" s="81">
        <f t="shared" si="6"/>
        <v>276.72000000000003</v>
      </c>
      <c r="E27" s="81">
        <f t="shared" si="7"/>
        <v>553.44000000000005</v>
      </c>
      <c r="F27" s="81">
        <f t="shared" si="10"/>
        <v>2767.2000000000003</v>
      </c>
    </row>
    <row r="28" spans="1:6" ht="16.8" customHeight="1" x14ac:dyDescent="0.3">
      <c r="A28" s="132">
        <v>22</v>
      </c>
      <c r="B28" s="37" t="s">
        <v>491</v>
      </c>
      <c r="C28" s="81">
        <v>88.73</v>
      </c>
      <c r="D28" s="81">
        <f t="shared" si="6"/>
        <v>354.92</v>
      </c>
      <c r="E28" s="81">
        <f t="shared" si="7"/>
        <v>709.84</v>
      </c>
      <c r="F28" s="81">
        <f t="shared" si="10"/>
        <v>3549.2000000000003</v>
      </c>
    </row>
    <row r="29" spans="1:6" ht="16.8" customHeight="1" x14ac:dyDescent="0.3">
      <c r="A29" s="132">
        <v>23</v>
      </c>
      <c r="B29" s="37" t="s">
        <v>492</v>
      </c>
      <c r="C29" s="81">
        <f>14.36+C24</f>
        <v>42.230000000000004</v>
      </c>
      <c r="D29" s="81">
        <f t="shared" si="6"/>
        <v>168.92000000000002</v>
      </c>
      <c r="E29" s="81">
        <f t="shared" si="7"/>
        <v>337.84000000000003</v>
      </c>
      <c r="F29" s="81">
        <f t="shared" si="10"/>
        <v>1689.2000000000003</v>
      </c>
    </row>
    <row r="30" spans="1:6" ht="16.8" customHeight="1" x14ac:dyDescent="0.3">
      <c r="A30" s="132">
        <v>24</v>
      </c>
      <c r="B30" s="37" t="s">
        <v>493</v>
      </c>
      <c r="C30" s="81">
        <v>64.72</v>
      </c>
      <c r="D30" s="81">
        <f t="shared" si="6"/>
        <v>258.88</v>
      </c>
      <c r="E30" s="81">
        <f t="shared" si="7"/>
        <v>517.76</v>
      </c>
      <c r="F30" s="81">
        <f t="shared" si="10"/>
        <v>2588.8000000000002</v>
      </c>
    </row>
    <row r="31" spans="1:6" ht="16.8" customHeight="1" x14ac:dyDescent="0.3">
      <c r="A31" s="132">
        <v>25</v>
      </c>
      <c r="B31" s="37" t="s">
        <v>494</v>
      </c>
      <c r="C31" s="81">
        <f>24.94+C24</f>
        <v>52.81</v>
      </c>
      <c r="D31" s="81">
        <f t="shared" si="6"/>
        <v>211.24</v>
      </c>
      <c r="E31" s="81">
        <f t="shared" si="7"/>
        <v>422.48</v>
      </c>
      <c r="F31" s="81">
        <f t="shared" si="10"/>
        <v>2112.4</v>
      </c>
    </row>
    <row r="32" spans="1:6" ht="16.8" customHeight="1" x14ac:dyDescent="0.3">
      <c r="A32" s="132">
        <v>26</v>
      </c>
      <c r="B32" s="37" t="s">
        <v>495</v>
      </c>
      <c r="C32" s="81">
        <v>83.39</v>
      </c>
      <c r="D32" s="81">
        <f t="shared" si="6"/>
        <v>333.56</v>
      </c>
      <c r="E32" s="81">
        <f t="shared" si="7"/>
        <v>667.12</v>
      </c>
      <c r="F32" s="81">
        <f t="shared" si="10"/>
        <v>3335.6</v>
      </c>
    </row>
    <row r="33" spans="1:6" ht="16.8" customHeight="1" x14ac:dyDescent="0.3">
      <c r="A33" s="132">
        <v>27</v>
      </c>
      <c r="B33" s="37" t="s">
        <v>497</v>
      </c>
      <c r="C33" s="81">
        <v>102.89</v>
      </c>
      <c r="D33" s="81">
        <f t="shared" si="6"/>
        <v>411.56</v>
      </c>
      <c r="E33" s="81">
        <f t="shared" si="7"/>
        <v>823.12</v>
      </c>
      <c r="F33" s="81">
        <f t="shared" si="10"/>
        <v>4115.6000000000004</v>
      </c>
    </row>
    <row r="34" spans="1:6" ht="16.8" customHeight="1" x14ac:dyDescent="0.3">
      <c r="A34" s="132">
        <v>28</v>
      </c>
      <c r="B34" s="75" t="s">
        <v>496</v>
      </c>
      <c r="C34" s="81">
        <v>66.16</v>
      </c>
      <c r="D34" s="81">
        <f t="shared" si="6"/>
        <v>264.64</v>
      </c>
      <c r="E34" s="81">
        <f t="shared" si="7"/>
        <v>529.28</v>
      </c>
      <c r="F34" s="81">
        <f t="shared" si="10"/>
        <v>2646.3999999999996</v>
      </c>
    </row>
    <row r="35" spans="1:6" ht="16.8" customHeight="1" x14ac:dyDescent="0.3">
      <c r="A35" s="132">
        <v>29</v>
      </c>
      <c r="B35" s="75" t="s">
        <v>498</v>
      </c>
      <c r="C35" s="81">
        <v>12.55</v>
      </c>
      <c r="D35" s="81">
        <f t="shared" si="6"/>
        <v>50.2</v>
      </c>
      <c r="E35" s="81">
        <f t="shared" si="7"/>
        <v>100.4</v>
      </c>
      <c r="F35" s="81">
        <f t="shared" si="10"/>
        <v>502</v>
      </c>
    </row>
    <row r="36" spans="1:6" ht="16.8" customHeight="1" x14ac:dyDescent="0.3">
      <c r="A36" s="132">
        <v>30</v>
      </c>
      <c r="B36" s="75" t="s">
        <v>499</v>
      </c>
      <c r="C36" s="81">
        <v>15.69</v>
      </c>
      <c r="D36" s="81">
        <f>C36*4</f>
        <v>62.76</v>
      </c>
      <c r="E36" s="81">
        <f t="shared" si="7"/>
        <v>125.52</v>
      </c>
      <c r="F36" s="81">
        <f t="shared" si="10"/>
        <v>627.6</v>
      </c>
    </row>
    <row r="37" spans="1:6" ht="16.8" customHeight="1" x14ac:dyDescent="0.3">
      <c r="A37" s="132">
        <v>31</v>
      </c>
      <c r="B37" s="47" t="s">
        <v>500</v>
      </c>
      <c r="C37" s="82" t="s">
        <v>33</v>
      </c>
      <c r="D37" s="82">
        <v>220</v>
      </c>
      <c r="E37" s="81">
        <f>D37*2</f>
        <v>440</v>
      </c>
      <c r="F37" s="81">
        <f>E37*5</f>
        <v>2200</v>
      </c>
    </row>
    <row r="38" spans="1:6" ht="16.8" customHeight="1" x14ac:dyDescent="0.3">
      <c r="A38" s="132">
        <v>32</v>
      </c>
      <c r="B38" s="37" t="s">
        <v>501</v>
      </c>
      <c r="C38" s="81">
        <f>12.51</f>
        <v>12.51</v>
      </c>
      <c r="D38" s="81">
        <f>C38*4</f>
        <v>50.04</v>
      </c>
      <c r="E38" s="81">
        <f t="shared" si="7"/>
        <v>100.08</v>
      </c>
      <c r="F38" s="81">
        <f t="shared" si="10"/>
        <v>500.4</v>
      </c>
    </row>
    <row r="39" spans="1:6" ht="16.8" customHeight="1" x14ac:dyDescent="0.3">
      <c r="A39" s="132">
        <v>33</v>
      </c>
      <c r="B39" s="37" t="s">
        <v>502</v>
      </c>
      <c r="C39" s="81">
        <v>127.27</v>
      </c>
      <c r="D39" s="81">
        <f t="shared" ref="D39:D46" si="11">C39*4</f>
        <v>509.08</v>
      </c>
      <c r="E39" s="81">
        <f t="shared" si="7"/>
        <v>1018.16</v>
      </c>
      <c r="F39" s="81">
        <f t="shared" si="10"/>
        <v>5090.8</v>
      </c>
    </row>
    <row r="40" spans="1:6" ht="16.8" customHeight="1" x14ac:dyDescent="0.3">
      <c r="A40" s="132">
        <v>34</v>
      </c>
      <c r="B40" s="37" t="s">
        <v>503</v>
      </c>
      <c r="C40" s="81">
        <v>10.26</v>
      </c>
      <c r="D40" s="81">
        <f t="shared" si="11"/>
        <v>41.04</v>
      </c>
      <c r="E40" s="81">
        <f t="shared" si="7"/>
        <v>82.08</v>
      </c>
      <c r="F40" s="81">
        <f t="shared" si="10"/>
        <v>410.4</v>
      </c>
    </row>
    <row r="41" spans="1:6" ht="16.8" customHeight="1" x14ac:dyDescent="0.3">
      <c r="A41" s="132">
        <v>35</v>
      </c>
      <c r="B41" s="37" t="s">
        <v>517</v>
      </c>
      <c r="C41" s="81">
        <v>12.41</v>
      </c>
      <c r="D41" s="81">
        <f t="shared" si="11"/>
        <v>49.64</v>
      </c>
      <c r="E41" s="81">
        <f t="shared" si="7"/>
        <v>99.28</v>
      </c>
      <c r="F41" s="81">
        <f t="shared" si="10"/>
        <v>496.4</v>
      </c>
    </row>
    <row r="42" spans="1:6" ht="16.8" customHeight="1" x14ac:dyDescent="0.3">
      <c r="A42" s="132">
        <v>36</v>
      </c>
      <c r="B42" s="37" t="s">
        <v>519</v>
      </c>
      <c r="C42" s="81">
        <f>C41/35*50</f>
        <v>17.728571428571431</v>
      </c>
      <c r="D42" s="81">
        <f t="shared" si="11"/>
        <v>70.914285714285725</v>
      </c>
      <c r="E42" s="81">
        <f t="shared" si="7"/>
        <v>141.82857142857145</v>
      </c>
      <c r="F42" s="81">
        <f t="shared" si="10"/>
        <v>709.14285714285722</v>
      </c>
    </row>
    <row r="43" spans="1:6" ht="16.8" customHeight="1" x14ac:dyDescent="0.3">
      <c r="A43" s="132">
        <v>37</v>
      </c>
      <c r="B43" s="37" t="s">
        <v>518</v>
      </c>
      <c r="C43" s="81">
        <f>C41/35*125</f>
        <v>44.321428571428577</v>
      </c>
      <c r="D43" s="81">
        <f t="shared" si="11"/>
        <v>177.28571428571431</v>
      </c>
      <c r="E43" s="81">
        <f t="shared" si="7"/>
        <v>354.57142857142861</v>
      </c>
      <c r="F43" s="81">
        <f t="shared" si="10"/>
        <v>1772.8571428571431</v>
      </c>
    </row>
    <row r="44" spans="1:6" ht="16.8" customHeight="1" x14ac:dyDescent="0.3">
      <c r="A44" s="132">
        <v>38</v>
      </c>
      <c r="B44" s="37" t="s">
        <v>532</v>
      </c>
      <c r="C44" s="81">
        <v>12.51</v>
      </c>
      <c r="D44" s="81">
        <f t="shared" si="11"/>
        <v>50.04</v>
      </c>
      <c r="E44" s="81">
        <f t="shared" si="7"/>
        <v>100.08</v>
      </c>
      <c r="F44" s="81">
        <f t="shared" si="10"/>
        <v>500.4</v>
      </c>
    </row>
    <row r="45" spans="1:6" ht="16.8" customHeight="1" x14ac:dyDescent="0.3">
      <c r="A45" s="132">
        <v>39</v>
      </c>
      <c r="B45" s="37" t="s">
        <v>531</v>
      </c>
      <c r="C45" s="81">
        <f>C44/25*82.5</f>
        <v>41.282999999999994</v>
      </c>
      <c r="D45" s="81">
        <f t="shared" si="11"/>
        <v>165.13199999999998</v>
      </c>
      <c r="E45" s="81">
        <f t="shared" si="7"/>
        <v>330.26399999999995</v>
      </c>
      <c r="F45" s="81">
        <f t="shared" si="10"/>
        <v>1651.3199999999997</v>
      </c>
    </row>
    <row r="46" spans="1:6" ht="16.8" customHeight="1" x14ac:dyDescent="0.3">
      <c r="A46" s="132">
        <v>40</v>
      </c>
      <c r="B46" s="37" t="s">
        <v>520</v>
      </c>
      <c r="C46" s="81">
        <v>87.21</v>
      </c>
      <c r="D46" s="81">
        <f t="shared" si="11"/>
        <v>348.84</v>
      </c>
      <c r="E46" s="81">
        <f t="shared" si="7"/>
        <v>697.68</v>
      </c>
      <c r="F46" s="81">
        <f t="shared" si="10"/>
        <v>3488.3999999999996</v>
      </c>
    </row>
    <row r="47" spans="1:6" ht="16.8" customHeight="1" x14ac:dyDescent="0.3">
      <c r="A47" s="132">
        <v>41</v>
      </c>
      <c r="B47" s="37" t="s">
        <v>521</v>
      </c>
      <c r="C47" s="81"/>
      <c r="D47" s="81"/>
      <c r="E47" s="81"/>
      <c r="F47" s="81"/>
    </row>
    <row r="48" spans="1:6" ht="16.8" customHeight="1" x14ac:dyDescent="0.3">
      <c r="A48" s="132">
        <v>42</v>
      </c>
      <c r="B48" s="37" t="s">
        <v>522</v>
      </c>
      <c r="C48" s="81"/>
      <c r="D48" s="81"/>
      <c r="E48" s="81"/>
      <c r="F48" s="81"/>
    </row>
    <row r="49" spans="1:6" ht="16.8" customHeight="1" x14ac:dyDescent="0.3">
      <c r="A49" s="132">
        <v>43</v>
      </c>
      <c r="B49" s="37" t="s">
        <v>523</v>
      </c>
      <c r="C49" s="81"/>
      <c r="D49" s="81"/>
      <c r="E49" s="81"/>
      <c r="F49" s="81"/>
    </row>
    <row r="50" spans="1:6" ht="16.8" customHeight="1" x14ac:dyDescent="0.3">
      <c r="A50" s="133"/>
      <c r="B50" s="47"/>
      <c r="C50" s="82"/>
      <c r="D50" s="82"/>
      <c r="E50" s="82"/>
      <c r="F50" s="82"/>
    </row>
    <row r="51" spans="1:6" ht="16.8" customHeight="1" x14ac:dyDescent="0.3">
      <c r="A51" s="133"/>
      <c r="B51" s="83" t="s">
        <v>710</v>
      </c>
      <c r="C51" s="82"/>
      <c r="D51" s="82"/>
      <c r="E51" s="82"/>
      <c r="F51" s="82"/>
    </row>
    <row r="52" spans="1:6" ht="16.8" customHeight="1" x14ac:dyDescent="0.3">
      <c r="A52" s="15"/>
      <c r="B52" s="47"/>
      <c r="C52" s="82"/>
      <c r="D52" s="82"/>
      <c r="E52" s="82"/>
      <c r="F52" s="82"/>
    </row>
    <row r="53" spans="1:6" ht="16.8" customHeight="1" x14ac:dyDescent="0.3">
      <c r="A53" s="24"/>
      <c r="B53" s="25"/>
      <c r="C53" s="44"/>
      <c r="D53" s="44"/>
      <c r="E53" s="44"/>
      <c r="F53" s="104"/>
    </row>
  </sheetData>
  <mergeCells count="1">
    <mergeCell ref="A4:B4"/>
  </mergeCells>
  <pageMargins left="0.7" right="0.7" top="0.75" bottom="0.75" header="0.3" footer="0.3"/>
  <pageSetup paperSize="9" scale="8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FE5F1-66E4-4CAA-AF38-1476F288DCE8}">
  <dimension ref="A1:C20"/>
  <sheetViews>
    <sheetView view="pageBreakPreview" zoomScaleNormal="100" zoomScaleSheetLayoutView="100" workbookViewId="0">
      <selection activeCell="B22" sqref="B22"/>
    </sheetView>
  </sheetViews>
  <sheetFormatPr defaultRowHeight="14.4" x14ac:dyDescent="0.3"/>
  <cols>
    <col min="1" max="1" width="9" customWidth="1"/>
    <col min="2" max="2" width="88.21875" customWidth="1"/>
  </cols>
  <sheetData>
    <row r="1" spans="1:3" s="5" customFormat="1" ht="13.8" customHeight="1" x14ac:dyDescent="0.3">
      <c r="A1" s="19" t="s">
        <v>267</v>
      </c>
      <c r="B1" s="19"/>
      <c r="C1" s="8"/>
    </row>
    <row r="2" spans="1:3" s="5" customFormat="1" ht="13.8" customHeight="1" x14ac:dyDescent="0.3">
      <c r="A2" s="19" t="s">
        <v>266</v>
      </c>
      <c r="B2" s="19"/>
      <c r="C2" s="8"/>
    </row>
    <row r="3" spans="1:3" s="5" customFormat="1" ht="13.8" customHeight="1" x14ac:dyDescent="0.3">
      <c r="A3" s="19" t="s">
        <v>265</v>
      </c>
      <c r="B3" s="19"/>
      <c r="C3" s="8"/>
    </row>
    <row r="4" spans="1:3" s="5" customFormat="1" ht="13.8" customHeight="1" x14ac:dyDescent="0.3">
      <c r="A4" s="268">
        <v>1803650</v>
      </c>
      <c r="B4" s="268"/>
      <c r="C4" s="8"/>
    </row>
    <row r="5" spans="1:3" ht="15" thickBot="1" x14ac:dyDescent="0.35"/>
    <row r="6" spans="1:3" ht="18.600000000000001" thickBot="1" x14ac:dyDescent="0.4">
      <c r="A6" s="120" t="s">
        <v>6</v>
      </c>
      <c r="B6" s="121" t="s">
        <v>702</v>
      </c>
    </row>
    <row r="7" spans="1:3" x14ac:dyDescent="0.3">
      <c r="A7" s="115">
        <v>1</v>
      </c>
      <c r="B7" s="114" t="s">
        <v>703</v>
      </c>
    </row>
    <row r="8" spans="1:3" ht="28.8" x14ac:dyDescent="0.3">
      <c r="A8" s="116">
        <v>2</v>
      </c>
      <c r="B8" s="113" t="s">
        <v>1287</v>
      </c>
    </row>
    <row r="9" spans="1:3" ht="28.8" x14ac:dyDescent="0.3">
      <c r="A9" s="116">
        <v>3</v>
      </c>
      <c r="B9" s="113" t="s">
        <v>1288</v>
      </c>
    </row>
    <row r="10" spans="1:3" x14ac:dyDescent="0.3">
      <c r="A10" s="116">
        <v>4</v>
      </c>
      <c r="B10" s="113" t="s">
        <v>705</v>
      </c>
    </row>
    <row r="11" spans="1:3" ht="28.8" x14ac:dyDescent="0.3">
      <c r="A11" s="115">
        <v>5</v>
      </c>
      <c r="B11" s="113" t="s">
        <v>704</v>
      </c>
    </row>
    <row r="12" spans="1:3" ht="43.2" x14ac:dyDescent="0.3">
      <c r="A12" s="115">
        <v>6</v>
      </c>
      <c r="B12" s="117" t="s">
        <v>472</v>
      </c>
    </row>
    <row r="13" spans="1:3" x14ac:dyDescent="0.3">
      <c r="A13" s="116">
        <v>7</v>
      </c>
      <c r="B13" s="113" t="s">
        <v>707</v>
      </c>
    </row>
    <row r="14" spans="1:3" x14ac:dyDescent="0.3">
      <c r="A14" s="116">
        <v>8</v>
      </c>
      <c r="B14" s="113" t="s">
        <v>706</v>
      </c>
    </row>
    <row r="15" spans="1:3" x14ac:dyDescent="0.3">
      <c r="A15" s="116">
        <v>9</v>
      </c>
      <c r="B15" s="113" t="s">
        <v>1434</v>
      </c>
    </row>
    <row r="16" spans="1:3" x14ac:dyDescent="0.3">
      <c r="A16" s="115">
        <v>10</v>
      </c>
      <c r="B16" s="117" t="s">
        <v>708</v>
      </c>
    </row>
    <row r="17" spans="1:2" x14ac:dyDescent="0.3">
      <c r="A17" s="115">
        <v>11</v>
      </c>
      <c r="B17" s="113" t="s">
        <v>709</v>
      </c>
    </row>
    <row r="18" spans="1:2" x14ac:dyDescent="0.3">
      <c r="A18" s="115">
        <v>12</v>
      </c>
      <c r="B18" s="113" t="s">
        <v>1284</v>
      </c>
    </row>
    <row r="19" spans="1:2" x14ac:dyDescent="0.3">
      <c r="A19" s="115"/>
      <c r="B19" s="113"/>
    </row>
    <row r="20" spans="1:2" ht="15" thickBot="1" x14ac:dyDescent="0.35">
      <c r="A20" s="118"/>
      <c r="B20" s="186"/>
    </row>
  </sheetData>
  <mergeCells count="1">
    <mergeCell ref="A4:B4"/>
  </mergeCells>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BB3C-328D-4DAA-8467-D4113703C4B2}">
  <sheetPr>
    <pageSetUpPr fitToPage="1"/>
  </sheetPr>
  <dimension ref="A1:N32"/>
  <sheetViews>
    <sheetView view="pageBreakPreview" topLeftCell="A3" zoomScale="60" zoomScaleNormal="55" workbookViewId="0">
      <selection activeCell="B10" sqref="B10"/>
    </sheetView>
  </sheetViews>
  <sheetFormatPr defaultRowHeight="14.4" x14ac:dyDescent="0.3"/>
  <cols>
    <col min="1" max="8" width="29.6640625" customWidth="1"/>
    <col min="9" max="9" width="20.109375" customWidth="1"/>
    <col min="11" max="11" width="13" bestFit="1" customWidth="1"/>
  </cols>
  <sheetData>
    <row r="1" spans="1:14" s="111" customFormat="1" ht="25.2" customHeight="1" x14ac:dyDescent="0.4">
      <c r="A1" s="110" t="s">
        <v>267</v>
      </c>
    </row>
    <row r="2" spans="1:14" s="111" customFormat="1" ht="25.2" customHeight="1" x14ac:dyDescent="0.4">
      <c r="A2" s="110" t="s">
        <v>266</v>
      </c>
    </row>
    <row r="3" spans="1:14" s="111" customFormat="1" ht="25.2" customHeight="1" x14ac:dyDescent="0.4">
      <c r="A3" s="110" t="s">
        <v>265</v>
      </c>
    </row>
    <row r="4" spans="1:14" s="111" customFormat="1" ht="25.2" customHeight="1" x14ac:dyDescent="0.4">
      <c r="A4" s="112">
        <v>1803650</v>
      </c>
      <c r="C4" s="112"/>
      <c r="H4" s="125"/>
    </row>
    <row r="5" spans="1:14" s="111" customFormat="1" ht="33" customHeight="1" thickBot="1" x14ac:dyDescent="0.45">
      <c r="A5" s="112"/>
      <c r="H5" s="125"/>
    </row>
    <row r="6" spans="1:14" ht="33" customHeight="1" thickBot="1" x14ac:dyDescent="0.35">
      <c r="A6" s="119" t="s">
        <v>726</v>
      </c>
      <c r="B6" s="129" t="s">
        <v>1253</v>
      </c>
      <c r="C6" s="119" t="s">
        <v>727</v>
      </c>
      <c r="D6" s="129" t="s">
        <v>1399</v>
      </c>
      <c r="E6" s="119" t="s">
        <v>693</v>
      </c>
      <c r="F6" s="109">
        <f>9213282.06</f>
        <v>9213282.0600000005</v>
      </c>
      <c r="G6" s="119" t="s">
        <v>695</v>
      </c>
      <c r="H6" s="108">
        <v>0.05</v>
      </c>
    </row>
    <row r="7" spans="1:14" ht="33" customHeight="1" thickBot="1" x14ac:dyDescent="0.35"/>
    <row r="8" spans="1:14" ht="33" customHeight="1" thickBot="1" x14ac:dyDescent="0.35">
      <c r="A8" s="106" t="s">
        <v>724</v>
      </c>
      <c r="B8" s="106" t="s">
        <v>725</v>
      </c>
      <c r="C8" s="106" t="s">
        <v>700</v>
      </c>
      <c r="D8" s="106" t="s">
        <v>701</v>
      </c>
      <c r="E8" s="106" t="s">
        <v>696</v>
      </c>
      <c r="F8" s="106" t="s">
        <v>695</v>
      </c>
      <c r="G8" s="106" t="s">
        <v>699</v>
      </c>
      <c r="H8" s="106" t="s">
        <v>1398</v>
      </c>
      <c r="J8" s="30"/>
      <c r="K8" s="30"/>
      <c r="L8" s="30"/>
      <c r="M8" s="30"/>
      <c r="N8" s="30"/>
    </row>
    <row r="9" spans="1:14" ht="33" customHeight="1" x14ac:dyDescent="0.3">
      <c r="A9" s="107">
        <v>1</v>
      </c>
      <c r="B9" s="126" t="s">
        <v>1254</v>
      </c>
      <c r="C9" s="127">
        <v>508556.39</v>
      </c>
      <c r="D9" s="127">
        <f>C9</f>
        <v>508556.39</v>
      </c>
      <c r="E9" s="127">
        <f>F6-D9</f>
        <v>8704725.6699999999</v>
      </c>
      <c r="F9" s="127">
        <f t="shared" ref="F9:F24" si="0">C9*$H$6</f>
        <v>25427.819500000001</v>
      </c>
      <c r="G9" s="127">
        <f>F9</f>
        <v>25427.819500000001</v>
      </c>
      <c r="H9" s="127">
        <v>0</v>
      </c>
    </row>
    <row r="10" spans="1:14" ht="33" customHeight="1" x14ac:dyDescent="0.3">
      <c r="A10" s="107">
        <v>2</v>
      </c>
      <c r="B10" s="126" t="s">
        <v>1255</v>
      </c>
      <c r="C10" s="127">
        <v>562142.18999999994</v>
      </c>
      <c r="D10" s="127">
        <f>IF(C10=0,0,SUM($C$9:C10))</f>
        <v>1070698.58</v>
      </c>
      <c r="E10" s="127">
        <f>IF(C10=0,0,$F$6-D10)</f>
        <v>8142583.4800000004</v>
      </c>
      <c r="F10" s="127">
        <f t="shared" si="0"/>
        <v>28107.109499999999</v>
      </c>
      <c r="G10" s="127">
        <f>IF(F10=0,0,SUM($F$9:F10))</f>
        <v>53534.929000000004</v>
      </c>
      <c r="H10" s="127">
        <f t="shared" ref="H10:H25" si="1">C9-F9</f>
        <v>483128.57050000003</v>
      </c>
    </row>
    <row r="11" spans="1:14" ht="33" customHeight="1" x14ac:dyDescent="0.3">
      <c r="A11" s="107">
        <v>3</v>
      </c>
      <c r="B11" s="126" t="s">
        <v>1256</v>
      </c>
      <c r="C11" s="127">
        <v>620875.31000000006</v>
      </c>
      <c r="D11" s="127">
        <f>IF(C11=0,0,SUM($C$9:C11))</f>
        <v>1691573.8900000001</v>
      </c>
      <c r="E11" s="127">
        <f t="shared" ref="E11:E23" si="2">IF(C11=0,0,$F$6-D11)</f>
        <v>7521708.1699999999</v>
      </c>
      <c r="F11" s="127">
        <f t="shared" si="0"/>
        <v>31043.765500000005</v>
      </c>
      <c r="G11" s="127">
        <f>IF(F11=0,0,SUM($F$9:F11))</f>
        <v>84578.694500000012</v>
      </c>
      <c r="H11" s="127">
        <f t="shared" si="1"/>
        <v>534035.08049999992</v>
      </c>
    </row>
    <row r="12" spans="1:14" ht="33" customHeight="1" x14ac:dyDescent="0.3">
      <c r="A12" s="107">
        <v>4</v>
      </c>
      <c r="B12" s="126" t="s">
        <v>1257</v>
      </c>
      <c r="C12" s="127">
        <v>625459.98</v>
      </c>
      <c r="D12" s="127">
        <f>IF(C12=0,0,SUM($C$9:C12))</f>
        <v>2317033.87</v>
      </c>
      <c r="E12" s="127">
        <f t="shared" si="2"/>
        <v>6896248.1900000004</v>
      </c>
      <c r="F12" s="127">
        <f t="shared" si="0"/>
        <v>31272.999</v>
      </c>
      <c r="G12" s="127">
        <f>IF(F12=0,0,SUM($F$9:F12))</f>
        <v>115851.69350000001</v>
      </c>
      <c r="H12" s="127">
        <f t="shared" si="1"/>
        <v>589831.54450000008</v>
      </c>
    </row>
    <row r="13" spans="1:14" ht="33" customHeight="1" x14ac:dyDescent="0.3">
      <c r="A13" s="107">
        <v>5</v>
      </c>
      <c r="B13" s="126" t="s">
        <v>1258</v>
      </c>
      <c r="C13" s="127">
        <v>546521.59999999998</v>
      </c>
      <c r="D13" s="127">
        <f>IF(C13=0,0,SUM($C$9:C13))</f>
        <v>2863555.47</v>
      </c>
      <c r="E13" s="127">
        <f t="shared" si="2"/>
        <v>6349726.5899999999</v>
      </c>
      <c r="F13" s="127">
        <f t="shared" si="0"/>
        <v>27326.080000000002</v>
      </c>
      <c r="G13" s="127">
        <f>IF(F13=0,0,SUM($F$9:F13))</f>
        <v>143177.77350000001</v>
      </c>
      <c r="H13" s="127">
        <f t="shared" si="1"/>
        <v>594186.98100000003</v>
      </c>
    </row>
    <row r="14" spans="1:14" ht="33" customHeight="1" x14ac:dyDescent="0.3">
      <c r="A14" s="107">
        <v>6</v>
      </c>
      <c r="B14" s="126" t="s">
        <v>1261</v>
      </c>
      <c r="C14" s="127">
        <v>575564.78</v>
      </c>
      <c r="D14" s="127">
        <f>IF(C14=0,0,SUM($C$9:C14))</f>
        <v>3439120.25</v>
      </c>
      <c r="E14" s="127">
        <f t="shared" si="2"/>
        <v>5774161.8100000005</v>
      </c>
      <c r="F14" s="127">
        <f t="shared" si="0"/>
        <v>28778.239000000001</v>
      </c>
      <c r="G14" s="127">
        <f>IF(F14=0,0,SUM($F$9:F14))</f>
        <v>171956.01250000001</v>
      </c>
      <c r="H14" s="127">
        <f t="shared" si="1"/>
        <v>519195.51999999996</v>
      </c>
    </row>
    <row r="15" spans="1:14" ht="33" customHeight="1" x14ac:dyDescent="0.3">
      <c r="A15" s="107">
        <v>7</v>
      </c>
      <c r="B15" s="126" t="s">
        <v>1259</v>
      </c>
      <c r="C15" s="127">
        <v>587512.31999999995</v>
      </c>
      <c r="D15" s="127">
        <f>IF(C15=0,0,SUM($C$9:C15))</f>
        <v>4026632.57</v>
      </c>
      <c r="E15" s="127">
        <f t="shared" si="2"/>
        <v>5186649.49</v>
      </c>
      <c r="F15" s="127">
        <f t="shared" si="0"/>
        <v>29375.615999999998</v>
      </c>
      <c r="G15" s="127">
        <f>IF(F15=0,0,SUM($F$9:F15))</f>
        <v>201331.62850000002</v>
      </c>
      <c r="H15" s="127">
        <f t="shared" si="1"/>
        <v>546786.54099999997</v>
      </c>
    </row>
    <row r="16" spans="1:14" ht="33" customHeight="1" x14ac:dyDescent="0.3">
      <c r="A16" s="107">
        <v>8</v>
      </c>
      <c r="B16" s="126" t="s">
        <v>1260</v>
      </c>
      <c r="C16" s="127">
        <v>594732.11</v>
      </c>
      <c r="D16" s="127">
        <f>IF(C16=0,0,SUM($C$9:C16))</f>
        <v>4621364.68</v>
      </c>
      <c r="E16" s="127">
        <f t="shared" si="2"/>
        <v>4591917.3800000008</v>
      </c>
      <c r="F16" s="127">
        <f t="shared" si="0"/>
        <v>29736.605500000001</v>
      </c>
      <c r="G16" s="127">
        <f>IF(F16=0,0,SUM($F$9:F16))</f>
        <v>231068.23400000003</v>
      </c>
      <c r="H16" s="127">
        <f t="shared" si="1"/>
        <v>558136.70399999991</v>
      </c>
    </row>
    <row r="17" spans="1:11" ht="33" customHeight="1" x14ac:dyDescent="0.3">
      <c r="A17" s="107">
        <v>9</v>
      </c>
      <c r="B17" s="126" t="s">
        <v>1262</v>
      </c>
      <c r="C17" s="127">
        <v>601452.99</v>
      </c>
      <c r="D17" s="127">
        <f>IF(C17=0,0,SUM($C$9:C17))</f>
        <v>5222817.67</v>
      </c>
      <c r="E17" s="127">
        <f t="shared" si="2"/>
        <v>3990464.3900000006</v>
      </c>
      <c r="F17" s="127">
        <f t="shared" si="0"/>
        <v>30072.6495</v>
      </c>
      <c r="G17" s="127">
        <f>IF(F17=0,0,SUM($F$9:F17))</f>
        <v>261140.88350000003</v>
      </c>
      <c r="H17" s="127">
        <f t="shared" si="1"/>
        <v>564995.50450000004</v>
      </c>
    </row>
    <row r="18" spans="1:11" ht="33" customHeight="1" x14ac:dyDescent="0.3">
      <c r="A18" s="107">
        <v>10</v>
      </c>
      <c r="B18" s="126" t="s">
        <v>1263</v>
      </c>
      <c r="C18" s="127">
        <v>572632.88</v>
      </c>
      <c r="D18" s="127">
        <f>IF(C18=0,0,SUM($C$9:C18))</f>
        <v>5795450.5499999998</v>
      </c>
      <c r="E18" s="127">
        <f t="shared" si="2"/>
        <v>3417831.5100000007</v>
      </c>
      <c r="F18" s="127">
        <f t="shared" si="0"/>
        <v>28631.644</v>
      </c>
      <c r="G18" s="127">
        <f>IF(F18=0,0,SUM($F$9:F18))</f>
        <v>289772.52750000003</v>
      </c>
      <c r="H18" s="127">
        <f t="shared" si="1"/>
        <v>571380.34049999993</v>
      </c>
    </row>
    <row r="19" spans="1:11" ht="33" customHeight="1" x14ac:dyDescent="0.3">
      <c r="A19" s="107">
        <v>11</v>
      </c>
      <c r="B19" s="126" t="s">
        <v>1264</v>
      </c>
      <c r="C19" s="127">
        <v>541757.57999999996</v>
      </c>
      <c r="D19" s="127">
        <f>IF(C19=0,0,SUM($C$9:C19))</f>
        <v>6337208.1299999999</v>
      </c>
      <c r="E19" s="127">
        <f t="shared" si="2"/>
        <v>2876073.9300000006</v>
      </c>
      <c r="F19" s="127">
        <f t="shared" si="0"/>
        <v>27087.879000000001</v>
      </c>
      <c r="G19" s="127">
        <f>IF(F19=0,0,SUM($F$9:F19))</f>
        <v>316860.40650000004</v>
      </c>
      <c r="H19" s="127">
        <f t="shared" si="1"/>
        <v>544001.23600000003</v>
      </c>
    </row>
    <row r="20" spans="1:11" ht="33" customHeight="1" x14ac:dyDescent="0.3">
      <c r="A20" s="107">
        <v>12</v>
      </c>
      <c r="B20" s="126" t="s">
        <v>1265</v>
      </c>
      <c r="C20" s="127">
        <v>564354.87</v>
      </c>
      <c r="D20" s="127">
        <f>IF(C20=0,0,SUM($C$9:C20))</f>
        <v>6901563</v>
      </c>
      <c r="E20" s="127">
        <f t="shared" si="2"/>
        <v>2311719.0600000005</v>
      </c>
      <c r="F20" s="127">
        <f t="shared" si="0"/>
        <v>28217.7435</v>
      </c>
      <c r="G20" s="127">
        <f>IF(F20=0,0,SUM($F$9:F20))</f>
        <v>345078.15</v>
      </c>
      <c r="H20" s="127">
        <f t="shared" si="1"/>
        <v>514669.70099999994</v>
      </c>
    </row>
    <row r="21" spans="1:11" ht="33" customHeight="1" x14ac:dyDescent="0.3">
      <c r="A21" s="107">
        <v>13</v>
      </c>
      <c r="B21" s="126" t="s">
        <v>1266</v>
      </c>
      <c r="C21" s="127">
        <f>550214.33+2843.24</f>
        <v>553057.56999999995</v>
      </c>
      <c r="D21" s="127">
        <f>IF(C21=0,0,SUM($C$9:C21))</f>
        <v>7454620.5700000003</v>
      </c>
      <c r="E21" s="127">
        <f t="shared" si="2"/>
        <v>1758661.4900000002</v>
      </c>
      <c r="F21" s="127">
        <f t="shared" si="0"/>
        <v>27652.878499999999</v>
      </c>
      <c r="G21" s="127">
        <f>IF(F21=0,0,SUM($F$9:F21))</f>
        <v>372731.02850000001</v>
      </c>
      <c r="H21" s="127">
        <f t="shared" si="1"/>
        <v>536137.12650000001</v>
      </c>
    </row>
    <row r="22" spans="1:11" ht="33" customHeight="1" x14ac:dyDescent="0.3">
      <c r="A22" s="107">
        <v>14</v>
      </c>
      <c r="B22" s="126" t="s">
        <v>1267</v>
      </c>
      <c r="C22" s="127">
        <v>583666.43999999994</v>
      </c>
      <c r="D22" s="127">
        <f>IF(C22=0,0,SUM($C$9:C22))</f>
        <v>8038287.0099999998</v>
      </c>
      <c r="E22" s="127">
        <f t="shared" si="2"/>
        <v>1174995.0500000007</v>
      </c>
      <c r="F22" s="127">
        <f t="shared" si="0"/>
        <v>29183.322</v>
      </c>
      <c r="G22" s="127">
        <f>IF(F22=0,0,SUM($F$9:F22))</f>
        <v>401914.3505</v>
      </c>
      <c r="H22" s="127">
        <f t="shared" si="1"/>
        <v>525404.69149999996</v>
      </c>
    </row>
    <row r="23" spans="1:11" ht="33" customHeight="1" x14ac:dyDescent="0.3">
      <c r="A23" s="107">
        <v>15</v>
      </c>
      <c r="B23" s="126" t="s">
        <v>1268</v>
      </c>
      <c r="C23" s="127">
        <v>605016.80000000005</v>
      </c>
      <c r="D23" s="127">
        <f>IF(C23=0,0,SUM($C$9:C23))</f>
        <v>8643303.8100000005</v>
      </c>
      <c r="E23" s="127">
        <f t="shared" si="2"/>
        <v>569978.25</v>
      </c>
      <c r="F23" s="127">
        <f t="shared" si="0"/>
        <v>30250.840000000004</v>
      </c>
      <c r="G23" s="127">
        <f>IF(F23=0,0,SUM($F$9:F23))</f>
        <v>432165.19050000003</v>
      </c>
      <c r="H23" s="127">
        <f t="shared" si="1"/>
        <v>554483.1179999999</v>
      </c>
    </row>
    <row r="24" spans="1:11" ht="33" customHeight="1" x14ac:dyDescent="0.3">
      <c r="A24" s="107">
        <v>16</v>
      </c>
      <c r="B24" s="126" t="s">
        <v>1269</v>
      </c>
      <c r="C24" s="127">
        <v>569978.25</v>
      </c>
      <c r="D24" s="127">
        <f>IF(C24=0,0,SUM($C$9:C24))</f>
        <v>9213282.0600000005</v>
      </c>
      <c r="E24" s="127">
        <f>IF(C24=0,0,$F$6-D24)</f>
        <v>0</v>
      </c>
      <c r="F24" s="127">
        <f t="shared" si="0"/>
        <v>28498.912500000002</v>
      </c>
      <c r="G24" s="127">
        <f>IF(F24=0,0,SUM($F$9:F24))</f>
        <v>460664.103</v>
      </c>
      <c r="H24" s="127">
        <f t="shared" si="1"/>
        <v>574765.96000000008</v>
      </c>
      <c r="K24" s="195"/>
    </row>
    <row r="25" spans="1:11" ht="33" customHeight="1" thickBot="1" x14ac:dyDescent="0.35">
      <c r="A25" s="128">
        <v>17</v>
      </c>
      <c r="B25" s="130" t="s">
        <v>1270</v>
      </c>
      <c r="C25" s="131">
        <v>0</v>
      </c>
      <c r="D25" s="131">
        <f>D24</f>
        <v>9213282.0600000005</v>
      </c>
      <c r="E25" s="131">
        <f>IF(C25=0,0,$F$6-D25)</f>
        <v>0</v>
      </c>
      <c r="F25" s="131">
        <v>0</v>
      </c>
      <c r="G25" s="131">
        <f>G24</f>
        <v>460664.103</v>
      </c>
      <c r="H25" s="131">
        <f t="shared" si="1"/>
        <v>541479.33750000002</v>
      </c>
    </row>
    <row r="26" spans="1:11" ht="24.6" customHeight="1" x14ac:dyDescent="0.3"/>
    <row r="27" spans="1:11" ht="20.399999999999999" customHeight="1" x14ac:dyDescent="0.3"/>
    <row r="28" spans="1:11" ht="20.399999999999999" customHeight="1" x14ac:dyDescent="0.3"/>
    <row r="29" spans="1:11" ht="20.399999999999999" customHeight="1" x14ac:dyDescent="0.3"/>
    <row r="30" spans="1:11" ht="20.399999999999999" customHeight="1" x14ac:dyDescent="0.3"/>
    <row r="31" spans="1:11" ht="20.399999999999999" customHeight="1" x14ac:dyDescent="0.3"/>
    <row r="32" spans="1:11" ht="20.399999999999999" customHeight="1" x14ac:dyDescent="0.3"/>
  </sheetData>
  <phoneticPr fontId="13" type="noConversion"/>
  <conditionalFormatting sqref="B9:H25">
    <cfRule type="cellIs" dxfId="1" priority="1" operator="lessThan">
      <formula>0</formula>
    </cfRule>
    <cfRule type="cellIs" priority="3" operator="lessThan">
      <formula>0</formula>
    </cfRule>
  </conditionalFormatting>
  <conditionalFormatting sqref="L17">
    <cfRule type="cellIs" dxfId="0" priority="2" operator="lessThan">
      <formula>0</formula>
    </cfRule>
  </conditionalFormatting>
  <pageMargins left="0.7" right="0.7" top="0.75" bottom="0.75" header="0.3" footer="0.3"/>
  <pageSetup paperSize="8" scale="81"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685F1-16E6-4AE6-B427-2833AB671CC7}">
  <sheetPr>
    <pageSetUpPr fitToPage="1"/>
  </sheetPr>
  <dimension ref="A1:M18"/>
  <sheetViews>
    <sheetView view="pageBreakPreview" zoomScale="60" zoomScaleNormal="70" workbookViewId="0">
      <selection activeCell="A3" sqref="A3"/>
    </sheetView>
  </sheetViews>
  <sheetFormatPr defaultRowHeight="14.4" x14ac:dyDescent="0.3"/>
  <cols>
    <col min="1" max="2" width="29.5546875" customWidth="1"/>
    <col min="3" max="5" width="11.5546875" customWidth="1"/>
    <col min="6" max="6" width="29.5546875" customWidth="1"/>
    <col min="7" max="9" width="11.5546875" customWidth="1"/>
    <col min="10" max="10" width="29.5546875" customWidth="1"/>
    <col min="11" max="13" width="11.5546875" customWidth="1"/>
    <col min="14" max="14" width="11.77734375" customWidth="1"/>
  </cols>
  <sheetData>
    <row r="1" spans="1:13" s="5" customFormat="1" ht="13.8" customHeight="1" x14ac:dyDescent="0.3">
      <c r="A1" s="231" t="s">
        <v>267</v>
      </c>
      <c r="B1" s="231"/>
      <c r="C1" s="232"/>
      <c r="D1" s="233"/>
      <c r="E1" s="233"/>
      <c r="F1" s="233"/>
      <c r="G1" s="233"/>
      <c r="H1" s="233"/>
      <c r="I1" s="233"/>
      <c r="J1" s="233"/>
      <c r="K1" s="233"/>
      <c r="L1" s="233"/>
      <c r="M1" s="233"/>
    </row>
    <row r="2" spans="1:13" s="5" customFormat="1" ht="13.8" customHeight="1" x14ac:dyDescent="0.3">
      <c r="A2" s="231" t="s">
        <v>266</v>
      </c>
      <c r="B2" s="231"/>
      <c r="C2" s="232"/>
      <c r="D2" s="233"/>
      <c r="E2" s="233"/>
      <c r="F2" s="233"/>
      <c r="G2" s="233"/>
      <c r="H2" s="233"/>
      <c r="I2" s="233"/>
      <c r="J2" s="233"/>
      <c r="K2" s="233"/>
      <c r="L2" s="233"/>
      <c r="M2" s="233"/>
    </row>
    <row r="3" spans="1:13" s="5" customFormat="1" ht="13.8" customHeight="1" x14ac:dyDescent="0.3">
      <c r="A3" s="231" t="s">
        <v>265</v>
      </c>
      <c r="B3" s="231"/>
      <c r="C3" s="232"/>
      <c r="D3" s="233"/>
      <c r="E3" s="233"/>
      <c r="F3" s="233"/>
      <c r="G3" s="233"/>
      <c r="H3" s="233"/>
      <c r="I3" s="233"/>
      <c r="J3" s="233"/>
      <c r="K3" s="233"/>
      <c r="L3" s="233"/>
      <c r="M3" s="233"/>
    </row>
    <row r="4" spans="1:13" s="5" customFormat="1" ht="13.8" customHeight="1" thickBot="1" x14ac:dyDescent="0.35">
      <c r="A4" s="272">
        <v>1803650</v>
      </c>
      <c r="B4" s="272"/>
      <c r="C4" s="232"/>
      <c r="D4" s="233"/>
      <c r="E4" s="233"/>
      <c r="F4" s="233"/>
      <c r="G4" s="233"/>
      <c r="H4" s="233"/>
      <c r="I4" s="233"/>
      <c r="J4" s="233"/>
      <c r="K4" s="233"/>
      <c r="L4" s="233"/>
      <c r="M4" s="233"/>
    </row>
    <row r="5" spans="1:13" ht="54" customHeight="1" thickBot="1" x14ac:dyDescent="0.35">
      <c r="A5" s="234"/>
      <c r="B5" s="269" t="s">
        <v>1271</v>
      </c>
      <c r="C5" s="270"/>
      <c r="D5" s="270"/>
      <c r="E5" s="271"/>
      <c r="F5" s="269" t="s">
        <v>1272</v>
      </c>
      <c r="G5" s="270"/>
      <c r="H5" s="270"/>
      <c r="I5" s="271"/>
      <c r="J5" s="269" t="s">
        <v>1273</v>
      </c>
      <c r="K5" s="270"/>
      <c r="L5" s="270"/>
      <c r="M5" s="271"/>
    </row>
    <row r="6" spans="1:13" ht="54" customHeight="1" thickBot="1" x14ac:dyDescent="0.35">
      <c r="A6" s="235" t="s">
        <v>23</v>
      </c>
      <c r="B6" s="236" t="s">
        <v>749</v>
      </c>
      <c r="C6" s="236" t="s">
        <v>747</v>
      </c>
      <c r="D6" s="236" t="s">
        <v>748</v>
      </c>
      <c r="E6" s="236" t="s">
        <v>486</v>
      </c>
      <c r="F6" s="236" t="s">
        <v>749</v>
      </c>
      <c r="G6" s="236" t="s">
        <v>747</v>
      </c>
      <c r="H6" s="236" t="s">
        <v>748</v>
      </c>
      <c r="I6" s="236" t="s">
        <v>486</v>
      </c>
      <c r="J6" s="236" t="s">
        <v>749</v>
      </c>
      <c r="K6" s="236" t="s">
        <v>747</v>
      </c>
      <c r="L6" s="236" t="s">
        <v>748</v>
      </c>
      <c r="M6" s="236" t="s">
        <v>486</v>
      </c>
    </row>
    <row r="7" spans="1:13" ht="36" customHeight="1" x14ac:dyDescent="0.3">
      <c r="A7" s="237" t="s">
        <v>1400</v>
      </c>
      <c r="B7" s="238" t="s">
        <v>751</v>
      </c>
      <c r="C7" s="239">
        <f>G7</f>
        <v>1170</v>
      </c>
      <c r="D7" s="240">
        <v>33.869999999999997</v>
      </c>
      <c r="E7" s="241">
        <f t="shared" ref="E7:E12" si="0">D7*C7</f>
        <v>39627.899999999994</v>
      </c>
      <c r="F7" s="238" t="s">
        <v>752</v>
      </c>
      <c r="G7" s="239">
        <f>Details!D542</f>
        <v>1170</v>
      </c>
      <c r="H7" s="240">
        <v>78.22</v>
      </c>
      <c r="I7" s="242">
        <f t="shared" ref="I7:I12" si="1">H7*G7</f>
        <v>91517.4</v>
      </c>
      <c r="J7" s="238" t="s">
        <v>750</v>
      </c>
      <c r="K7" s="239">
        <f>G7</f>
        <v>1170</v>
      </c>
      <c r="L7" s="243">
        <v>85.6</v>
      </c>
      <c r="M7" s="241">
        <f>L7*K7</f>
        <v>100152</v>
      </c>
    </row>
    <row r="8" spans="1:13" ht="36" customHeight="1" x14ac:dyDescent="0.3">
      <c r="A8" s="244" t="s">
        <v>1401</v>
      </c>
      <c r="B8" s="245" t="s">
        <v>751</v>
      </c>
      <c r="C8" s="246">
        <f>G8</f>
        <v>909</v>
      </c>
      <c r="D8" s="247">
        <v>23.86</v>
      </c>
      <c r="E8" s="242">
        <f t="shared" si="0"/>
        <v>21688.739999999998</v>
      </c>
      <c r="F8" s="245" t="s">
        <v>753</v>
      </c>
      <c r="G8" s="246">
        <f>Details!D482</f>
        <v>909</v>
      </c>
      <c r="H8" s="247">
        <v>37.61</v>
      </c>
      <c r="I8" s="242">
        <f t="shared" si="1"/>
        <v>34187.49</v>
      </c>
      <c r="J8" s="245" t="s">
        <v>750</v>
      </c>
      <c r="K8" s="246">
        <f>G8</f>
        <v>909</v>
      </c>
      <c r="L8" s="248">
        <v>59.27</v>
      </c>
      <c r="M8" s="242">
        <f>L8*K8</f>
        <v>53876.43</v>
      </c>
    </row>
    <row r="9" spans="1:13" ht="36" customHeight="1" x14ac:dyDescent="0.3">
      <c r="A9" s="244" t="s">
        <v>1402</v>
      </c>
      <c r="B9" s="245" t="s">
        <v>755</v>
      </c>
      <c r="C9" s="246">
        <f>Details!D376</f>
        <v>1207</v>
      </c>
      <c r="D9" s="247">
        <v>174.39</v>
      </c>
      <c r="E9" s="242">
        <f t="shared" si="0"/>
        <v>210488.72999999998</v>
      </c>
      <c r="F9" s="245" t="s">
        <v>756</v>
      </c>
      <c r="G9" s="246">
        <f>C9</f>
        <v>1207</v>
      </c>
      <c r="H9" s="247">
        <v>311.37</v>
      </c>
      <c r="I9" s="242">
        <f t="shared" si="1"/>
        <v>375823.59</v>
      </c>
      <c r="J9" s="245" t="s">
        <v>757</v>
      </c>
      <c r="K9" s="246">
        <f>C9</f>
        <v>1207</v>
      </c>
      <c r="L9" s="247">
        <v>425.07</v>
      </c>
      <c r="M9" s="242">
        <f t="shared" ref="M9" si="2">L9*K9</f>
        <v>513059.49</v>
      </c>
    </row>
    <row r="10" spans="1:13" ht="36" customHeight="1" x14ac:dyDescent="0.3">
      <c r="A10" s="244" t="s">
        <v>1403</v>
      </c>
      <c r="B10" s="245" t="s">
        <v>1183</v>
      </c>
      <c r="C10" s="246">
        <f>K10</f>
        <v>646</v>
      </c>
      <c r="D10" s="247">
        <v>27.22</v>
      </c>
      <c r="E10" s="242">
        <f t="shared" si="0"/>
        <v>17584.12</v>
      </c>
      <c r="F10" s="245" t="s">
        <v>1184</v>
      </c>
      <c r="G10" s="246">
        <f>K10</f>
        <v>646</v>
      </c>
      <c r="H10" s="247">
        <f>D10+24</f>
        <v>51.22</v>
      </c>
      <c r="I10" s="242">
        <f t="shared" si="1"/>
        <v>33088.120000000003</v>
      </c>
      <c r="J10" s="245" t="s">
        <v>1185</v>
      </c>
      <c r="K10" s="246">
        <f>Details!D472</f>
        <v>646</v>
      </c>
      <c r="L10" s="247">
        <f>D10+124</f>
        <v>151.22</v>
      </c>
      <c r="M10" s="242">
        <f>L10*K10</f>
        <v>97688.12</v>
      </c>
    </row>
    <row r="11" spans="1:13" ht="36" customHeight="1" x14ac:dyDescent="0.3">
      <c r="A11" s="249" t="s">
        <v>1404</v>
      </c>
      <c r="B11" s="250" t="s">
        <v>1277</v>
      </c>
      <c r="C11" s="251">
        <v>83.23</v>
      </c>
      <c r="D11" s="252">
        <v>982.86</v>
      </c>
      <c r="E11" s="242">
        <f t="shared" si="0"/>
        <v>81803.4378</v>
      </c>
      <c r="F11" s="250" t="s">
        <v>1278</v>
      </c>
      <c r="G11" s="251">
        <v>83.23</v>
      </c>
      <c r="H11" s="252">
        <v>1099.6500000000001</v>
      </c>
      <c r="I11" s="242">
        <f t="shared" si="1"/>
        <v>91523.869500000015</v>
      </c>
      <c r="J11" s="250" t="s">
        <v>1279</v>
      </c>
      <c r="K11" s="251">
        <f>C11</f>
        <v>83.23</v>
      </c>
      <c r="L11" s="252">
        <v>1121.97</v>
      </c>
      <c r="M11" s="242">
        <f>L11*K11</f>
        <v>93381.563100000014</v>
      </c>
    </row>
    <row r="12" spans="1:13" ht="36" customHeight="1" thickBot="1" x14ac:dyDescent="0.35">
      <c r="A12" s="253" t="s">
        <v>1405</v>
      </c>
      <c r="B12" s="254" t="s">
        <v>1274</v>
      </c>
      <c r="C12" s="255">
        <v>291.29000000000002</v>
      </c>
      <c r="D12" s="256">
        <v>180</v>
      </c>
      <c r="E12" s="257">
        <f t="shared" si="0"/>
        <v>52432.200000000004</v>
      </c>
      <c r="F12" s="254" t="s">
        <v>1276</v>
      </c>
      <c r="G12" s="255">
        <f>K12</f>
        <v>291.29000000000002</v>
      </c>
      <c r="H12" s="256">
        <v>201.22</v>
      </c>
      <c r="I12" s="257">
        <f t="shared" si="1"/>
        <v>58613.373800000001</v>
      </c>
      <c r="J12" s="254" t="s">
        <v>1275</v>
      </c>
      <c r="K12" s="255">
        <v>291.29000000000002</v>
      </c>
      <c r="L12" s="256">
        <v>235.66</v>
      </c>
      <c r="M12" s="257">
        <f>L12*K12</f>
        <v>68645.401400000002</v>
      </c>
    </row>
    <row r="13" spans="1:13" ht="30" customHeight="1" x14ac:dyDescent="0.3"/>
    <row r="14" spans="1:13" ht="30" customHeight="1" x14ac:dyDescent="0.3"/>
    <row r="15" spans="1:13" ht="30" customHeight="1" x14ac:dyDescent="0.3"/>
    <row r="16" spans="1:13" ht="30" customHeight="1" x14ac:dyDescent="0.3"/>
    <row r="17" ht="30" customHeight="1" x14ac:dyDescent="0.3"/>
    <row r="18" ht="30" customHeight="1" x14ac:dyDescent="0.3"/>
  </sheetData>
  <mergeCells count="4">
    <mergeCell ref="B5:E5"/>
    <mergeCell ref="F5:I5"/>
    <mergeCell ref="J5:M5"/>
    <mergeCell ref="A4:B4"/>
  </mergeCells>
  <pageMargins left="0.7" right="0.7" top="0.75" bottom="0.75" header="0.3" footer="0.3"/>
  <pageSetup paperSize="9" scale="5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14B44-9CC6-4EC1-BA70-B7F8D12C6272}">
  <sheetPr>
    <pageSetUpPr fitToPage="1"/>
  </sheetPr>
  <dimension ref="A1:XFD43"/>
  <sheetViews>
    <sheetView view="pageBreakPreview" zoomScale="85" zoomScaleNormal="100" zoomScaleSheetLayoutView="85" workbookViewId="0">
      <selection activeCell="B6" sqref="B6:B12"/>
    </sheetView>
  </sheetViews>
  <sheetFormatPr defaultRowHeight="14.4" x14ac:dyDescent="0.3"/>
  <cols>
    <col min="1" max="1" width="4.44140625" customWidth="1"/>
    <col min="2" max="2" width="93.109375" customWidth="1"/>
    <col min="3" max="3" width="4.44140625" customWidth="1"/>
  </cols>
  <sheetData>
    <row r="1" spans="1:16384" s="231" customFormat="1" ht="10.8" customHeight="1" x14ac:dyDescent="0.2">
      <c r="A1" s="231" t="s">
        <v>267</v>
      </c>
      <c r="CM1" s="231" t="s">
        <v>267</v>
      </c>
      <c r="CO1" s="231" t="s">
        <v>267</v>
      </c>
      <c r="CQ1" s="231" t="s">
        <v>267</v>
      </c>
      <c r="CS1" s="231" t="s">
        <v>267</v>
      </c>
      <c r="CU1" s="231" t="s">
        <v>267</v>
      </c>
      <c r="CW1" s="231" t="s">
        <v>267</v>
      </c>
      <c r="CY1" s="231" t="s">
        <v>267</v>
      </c>
      <c r="DA1" s="231" t="s">
        <v>267</v>
      </c>
      <c r="DC1" s="231" t="s">
        <v>267</v>
      </c>
      <c r="DE1" s="231" t="s">
        <v>267</v>
      </c>
      <c r="DG1" s="231" t="s">
        <v>267</v>
      </c>
      <c r="DI1" s="231" t="s">
        <v>267</v>
      </c>
      <c r="DK1" s="231" t="s">
        <v>267</v>
      </c>
      <c r="DM1" s="231" t="s">
        <v>267</v>
      </c>
      <c r="DO1" s="231" t="s">
        <v>267</v>
      </c>
      <c r="DQ1" s="231" t="s">
        <v>267</v>
      </c>
      <c r="DS1" s="231" t="s">
        <v>267</v>
      </c>
      <c r="DU1" s="231" t="s">
        <v>267</v>
      </c>
      <c r="DW1" s="231" t="s">
        <v>267</v>
      </c>
      <c r="DY1" s="231" t="s">
        <v>267</v>
      </c>
      <c r="EA1" s="231" t="s">
        <v>267</v>
      </c>
      <c r="EC1" s="231" t="s">
        <v>267</v>
      </c>
      <c r="EE1" s="231" t="s">
        <v>267</v>
      </c>
      <c r="EG1" s="231" t="s">
        <v>267</v>
      </c>
      <c r="EI1" s="231" t="s">
        <v>267</v>
      </c>
      <c r="EK1" s="231" t="s">
        <v>267</v>
      </c>
      <c r="EM1" s="231" t="s">
        <v>267</v>
      </c>
      <c r="EO1" s="231" t="s">
        <v>267</v>
      </c>
      <c r="EQ1" s="231" t="s">
        <v>267</v>
      </c>
      <c r="ES1" s="231" t="s">
        <v>267</v>
      </c>
      <c r="EU1" s="231" t="s">
        <v>267</v>
      </c>
      <c r="EW1" s="231" t="s">
        <v>267</v>
      </c>
      <c r="EY1" s="231" t="s">
        <v>267</v>
      </c>
      <c r="FA1" s="231" t="s">
        <v>267</v>
      </c>
      <c r="FC1" s="231" t="s">
        <v>267</v>
      </c>
      <c r="FE1" s="231" t="s">
        <v>267</v>
      </c>
      <c r="FG1" s="231" t="s">
        <v>267</v>
      </c>
      <c r="FI1" s="231" t="s">
        <v>267</v>
      </c>
      <c r="FK1" s="231" t="s">
        <v>267</v>
      </c>
      <c r="FM1" s="231" t="s">
        <v>267</v>
      </c>
      <c r="FO1" s="231" t="s">
        <v>267</v>
      </c>
      <c r="FQ1" s="231" t="s">
        <v>267</v>
      </c>
      <c r="FS1" s="231" t="s">
        <v>267</v>
      </c>
      <c r="FU1" s="231" t="s">
        <v>267</v>
      </c>
      <c r="FW1" s="231" t="s">
        <v>267</v>
      </c>
      <c r="FY1" s="231" t="s">
        <v>267</v>
      </c>
      <c r="GA1" s="231" t="s">
        <v>267</v>
      </c>
      <c r="GC1" s="231" t="s">
        <v>267</v>
      </c>
      <c r="GE1" s="231" t="s">
        <v>267</v>
      </c>
      <c r="GG1" s="231" t="s">
        <v>267</v>
      </c>
      <c r="GI1" s="231" t="s">
        <v>267</v>
      </c>
      <c r="GK1" s="231" t="s">
        <v>267</v>
      </c>
      <c r="GM1" s="231" t="s">
        <v>267</v>
      </c>
      <c r="GO1" s="231" t="s">
        <v>267</v>
      </c>
      <c r="GQ1" s="231" t="s">
        <v>267</v>
      </c>
      <c r="GS1" s="231" t="s">
        <v>267</v>
      </c>
      <c r="GU1" s="231" t="s">
        <v>267</v>
      </c>
      <c r="GW1" s="231" t="s">
        <v>267</v>
      </c>
      <c r="GY1" s="231" t="s">
        <v>267</v>
      </c>
      <c r="HA1" s="231" t="s">
        <v>267</v>
      </c>
      <c r="HC1" s="231" t="s">
        <v>267</v>
      </c>
      <c r="HE1" s="231" t="s">
        <v>267</v>
      </c>
      <c r="HG1" s="231" t="s">
        <v>267</v>
      </c>
      <c r="HI1" s="231" t="s">
        <v>267</v>
      </c>
      <c r="HK1" s="231" t="s">
        <v>267</v>
      </c>
      <c r="HM1" s="231" t="s">
        <v>267</v>
      </c>
      <c r="HO1" s="231" t="s">
        <v>267</v>
      </c>
      <c r="HQ1" s="231" t="s">
        <v>267</v>
      </c>
      <c r="HS1" s="231" t="s">
        <v>267</v>
      </c>
      <c r="HU1" s="231" t="s">
        <v>267</v>
      </c>
      <c r="HW1" s="231" t="s">
        <v>267</v>
      </c>
      <c r="HY1" s="231" t="s">
        <v>267</v>
      </c>
      <c r="IA1" s="231" t="s">
        <v>267</v>
      </c>
      <c r="IC1" s="231" t="s">
        <v>267</v>
      </c>
      <c r="IE1" s="231" t="s">
        <v>267</v>
      </c>
      <c r="IG1" s="231" t="s">
        <v>267</v>
      </c>
      <c r="II1" s="231" t="s">
        <v>267</v>
      </c>
      <c r="IK1" s="231" t="s">
        <v>267</v>
      </c>
      <c r="IM1" s="231" t="s">
        <v>267</v>
      </c>
      <c r="IO1" s="231" t="s">
        <v>267</v>
      </c>
      <c r="IQ1" s="231" t="s">
        <v>267</v>
      </c>
      <c r="IS1" s="231" t="s">
        <v>267</v>
      </c>
      <c r="IU1" s="231" t="s">
        <v>267</v>
      </c>
      <c r="IW1" s="231" t="s">
        <v>267</v>
      </c>
      <c r="IY1" s="231" t="s">
        <v>267</v>
      </c>
      <c r="JA1" s="231" t="s">
        <v>267</v>
      </c>
      <c r="JC1" s="231" t="s">
        <v>267</v>
      </c>
      <c r="JE1" s="231" t="s">
        <v>267</v>
      </c>
      <c r="JG1" s="231" t="s">
        <v>267</v>
      </c>
      <c r="JI1" s="231" t="s">
        <v>267</v>
      </c>
      <c r="JK1" s="231" t="s">
        <v>267</v>
      </c>
      <c r="JM1" s="231" t="s">
        <v>267</v>
      </c>
      <c r="JO1" s="231" t="s">
        <v>267</v>
      </c>
      <c r="JQ1" s="231" t="s">
        <v>267</v>
      </c>
      <c r="JS1" s="231" t="s">
        <v>267</v>
      </c>
      <c r="JU1" s="231" t="s">
        <v>267</v>
      </c>
      <c r="JW1" s="231" t="s">
        <v>267</v>
      </c>
      <c r="JY1" s="231" t="s">
        <v>267</v>
      </c>
      <c r="KA1" s="231" t="s">
        <v>267</v>
      </c>
      <c r="KC1" s="231" t="s">
        <v>267</v>
      </c>
      <c r="KE1" s="231" t="s">
        <v>267</v>
      </c>
      <c r="KG1" s="231" t="s">
        <v>267</v>
      </c>
      <c r="KI1" s="231" t="s">
        <v>267</v>
      </c>
      <c r="KK1" s="231" t="s">
        <v>267</v>
      </c>
      <c r="KM1" s="231" t="s">
        <v>267</v>
      </c>
      <c r="KO1" s="231" t="s">
        <v>267</v>
      </c>
      <c r="KQ1" s="231" t="s">
        <v>267</v>
      </c>
      <c r="KS1" s="231" t="s">
        <v>267</v>
      </c>
      <c r="KU1" s="231" t="s">
        <v>267</v>
      </c>
      <c r="KW1" s="231" t="s">
        <v>267</v>
      </c>
      <c r="KY1" s="231" t="s">
        <v>267</v>
      </c>
      <c r="LA1" s="231" t="s">
        <v>267</v>
      </c>
      <c r="LC1" s="231" t="s">
        <v>267</v>
      </c>
      <c r="LE1" s="231" t="s">
        <v>267</v>
      </c>
      <c r="LG1" s="231" t="s">
        <v>267</v>
      </c>
      <c r="LI1" s="231" t="s">
        <v>267</v>
      </c>
      <c r="LK1" s="231" t="s">
        <v>267</v>
      </c>
      <c r="LM1" s="231" t="s">
        <v>267</v>
      </c>
      <c r="LO1" s="231" t="s">
        <v>267</v>
      </c>
      <c r="LQ1" s="231" t="s">
        <v>267</v>
      </c>
      <c r="LS1" s="231" t="s">
        <v>267</v>
      </c>
      <c r="LU1" s="231" t="s">
        <v>267</v>
      </c>
      <c r="LW1" s="231" t="s">
        <v>267</v>
      </c>
      <c r="LY1" s="231" t="s">
        <v>267</v>
      </c>
      <c r="MA1" s="231" t="s">
        <v>267</v>
      </c>
      <c r="MC1" s="231" t="s">
        <v>267</v>
      </c>
      <c r="ME1" s="231" t="s">
        <v>267</v>
      </c>
      <c r="MG1" s="231" t="s">
        <v>267</v>
      </c>
      <c r="MI1" s="231" t="s">
        <v>267</v>
      </c>
      <c r="MK1" s="231" t="s">
        <v>267</v>
      </c>
      <c r="MM1" s="231" t="s">
        <v>267</v>
      </c>
      <c r="MO1" s="231" t="s">
        <v>267</v>
      </c>
      <c r="MQ1" s="231" t="s">
        <v>267</v>
      </c>
      <c r="MS1" s="231" t="s">
        <v>267</v>
      </c>
      <c r="MU1" s="231" t="s">
        <v>267</v>
      </c>
      <c r="MW1" s="231" t="s">
        <v>267</v>
      </c>
      <c r="MY1" s="231" t="s">
        <v>267</v>
      </c>
      <c r="NA1" s="231" t="s">
        <v>267</v>
      </c>
      <c r="NC1" s="231" t="s">
        <v>267</v>
      </c>
      <c r="NE1" s="231" t="s">
        <v>267</v>
      </c>
      <c r="NG1" s="231" t="s">
        <v>267</v>
      </c>
      <c r="NI1" s="231" t="s">
        <v>267</v>
      </c>
      <c r="NK1" s="231" t="s">
        <v>267</v>
      </c>
      <c r="NM1" s="231" t="s">
        <v>267</v>
      </c>
      <c r="NO1" s="231" t="s">
        <v>267</v>
      </c>
      <c r="NQ1" s="231" t="s">
        <v>267</v>
      </c>
      <c r="NS1" s="231" t="s">
        <v>267</v>
      </c>
      <c r="NU1" s="231" t="s">
        <v>267</v>
      </c>
      <c r="NW1" s="231" t="s">
        <v>267</v>
      </c>
      <c r="NY1" s="231" t="s">
        <v>267</v>
      </c>
      <c r="OA1" s="231" t="s">
        <v>267</v>
      </c>
      <c r="OC1" s="231" t="s">
        <v>267</v>
      </c>
      <c r="OE1" s="231" t="s">
        <v>267</v>
      </c>
      <c r="OG1" s="231" t="s">
        <v>267</v>
      </c>
      <c r="OI1" s="231" t="s">
        <v>267</v>
      </c>
      <c r="OK1" s="231" t="s">
        <v>267</v>
      </c>
      <c r="OM1" s="231" t="s">
        <v>267</v>
      </c>
      <c r="OO1" s="231" t="s">
        <v>267</v>
      </c>
      <c r="OQ1" s="231" t="s">
        <v>267</v>
      </c>
      <c r="OS1" s="231" t="s">
        <v>267</v>
      </c>
      <c r="OU1" s="231" t="s">
        <v>267</v>
      </c>
      <c r="OW1" s="231" t="s">
        <v>267</v>
      </c>
      <c r="OY1" s="231" t="s">
        <v>267</v>
      </c>
      <c r="PA1" s="231" t="s">
        <v>267</v>
      </c>
      <c r="PC1" s="231" t="s">
        <v>267</v>
      </c>
      <c r="PE1" s="231" t="s">
        <v>267</v>
      </c>
      <c r="PG1" s="231" t="s">
        <v>267</v>
      </c>
      <c r="PI1" s="231" t="s">
        <v>267</v>
      </c>
      <c r="PK1" s="231" t="s">
        <v>267</v>
      </c>
      <c r="PM1" s="231" t="s">
        <v>267</v>
      </c>
      <c r="PO1" s="231" t="s">
        <v>267</v>
      </c>
      <c r="PQ1" s="231" t="s">
        <v>267</v>
      </c>
      <c r="PS1" s="231" t="s">
        <v>267</v>
      </c>
      <c r="PU1" s="231" t="s">
        <v>267</v>
      </c>
      <c r="PW1" s="231" t="s">
        <v>267</v>
      </c>
      <c r="PY1" s="231" t="s">
        <v>267</v>
      </c>
      <c r="QA1" s="231" t="s">
        <v>267</v>
      </c>
      <c r="QC1" s="231" t="s">
        <v>267</v>
      </c>
      <c r="QE1" s="231" t="s">
        <v>267</v>
      </c>
      <c r="QG1" s="231" t="s">
        <v>267</v>
      </c>
      <c r="QI1" s="231" t="s">
        <v>267</v>
      </c>
      <c r="QK1" s="231" t="s">
        <v>267</v>
      </c>
      <c r="QM1" s="231" t="s">
        <v>267</v>
      </c>
      <c r="QO1" s="231" t="s">
        <v>267</v>
      </c>
      <c r="QQ1" s="231" t="s">
        <v>267</v>
      </c>
      <c r="QS1" s="231" t="s">
        <v>267</v>
      </c>
      <c r="QU1" s="231" t="s">
        <v>267</v>
      </c>
      <c r="QW1" s="231" t="s">
        <v>267</v>
      </c>
      <c r="QY1" s="231" t="s">
        <v>267</v>
      </c>
      <c r="RA1" s="231" t="s">
        <v>267</v>
      </c>
      <c r="RC1" s="231" t="s">
        <v>267</v>
      </c>
      <c r="RE1" s="231" t="s">
        <v>267</v>
      </c>
      <c r="RG1" s="231" t="s">
        <v>267</v>
      </c>
      <c r="RI1" s="231" t="s">
        <v>267</v>
      </c>
      <c r="RK1" s="231" t="s">
        <v>267</v>
      </c>
      <c r="RM1" s="231" t="s">
        <v>267</v>
      </c>
      <c r="RO1" s="231" t="s">
        <v>267</v>
      </c>
      <c r="RQ1" s="231" t="s">
        <v>267</v>
      </c>
      <c r="RS1" s="231" t="s">
        <v>267</v>
      </c>
      <c r="RU1" s="231" t="s">
        <v>267</v>
      </c>
      <c r="RW1" s="231" t="s">
        <v>267</v>
      </c>
      <c r="RY1" s="231" t="s">
        <v>267</v>
      </c>
      <c r="SA1" s="231" t="s">
        <v>267</v>
      </c>
      <c r="SC1" s="231" t="s">
        <v>267</v>
      </c>
      <c r="SE1" s="231" t="s">
        <v>267</v>
      </c>
      <c r="SG1" s="231" t="s">
        <v>267</v>
      </c>
      <c r="SI1" s="231" t="s">
        <v>267</v>
      </c>
      <c r="SK1" s="231" t="s">
        <v>267</v>
      </c>
      <c r="SM1" s="231" t="s">
        <v>267</v>
      </c>
      <c r="SO1" s="231" t="s">
        <v>267</v>
      </c>
      <c r="SQ1" s="231" t="s">
        <v>267</v>
      </c>
      <c r="SS1" s="231" t="s">
        <v>267</v>
      </c>
      <c r="SU1" s="231" t="s">
        <v>267</v>
      </c>
      <c r="SW1" s="231" t="s">
        <v>267</v>
      </c>
      <c r="SY1" s="231" t="s">
        <v>267</v>
      </c>
      <c r="TA1" s="231" t="s">
        <v>267</v>
      </c>
      <c r="TC1" s="231" t="s">
        <v>267</v>
      </c>
      <c r="TE1" s="231" t="s">
        <v>267</v>
      </c>
      <c r="TG1" s="231" t="s">
        <v>267</v>
      </c>
      <c r="TI1" s="231" t="s">
        <v>267</v>
      </c>
      <c r="TK1" s="231" t="s">
        <v>267</v>
      </c>
      <c r="TM1" s="231" t="s">
        <v>267</v>
      </c>
      <c r="TO1" s="231" t="s">
        <v>267</v>
      </c>
      <c r="TQ1" s="231" t="s">
        <v>267</v>
      </c>
      <c r="TS1" s="231" t="s">
        <v>267</v>
      </c>
      <c r="TU1" s="231" t="s">
        <v>267</v>
      </c>
      <c r="TW1" s="231" t="s">
        <v>267</v>
      </c>
      <c r="TY1" s="231" t="s">
        <v>267</v>
      </c>
      <c r="UA1" s="231" t="s">
        <v>267</v>
      </c>
      <c r="UC1" s="231" t="s">
        <v>267</v>
      </c>
      <c r="UE1" s="231" t="s">
        <v>267</v>
      </c>
      <c r="UG1" s="231" t="s">
        <v>267</v>
      </c>
      <c r="UI1" s="231" t="s">
        <v>267</v>
      </c>
      <c r="UK1" s="231" t="s">
        <v>267</v>
      </c>
      <c r="UM1" s="231" t="s">
        <v>267</v>
      </c>
      <c r="UO1" s="231" t="s">
        <v>267</v>
      </c>
      <c r="UQ1" s="231" t="s">
        <v>267</v>
      </c>
      <c r="US1" s="231" t="s">
        <v>267</v>
      </c>
      <c r="UU1" s="231" t="s">
        <v>267</v>
      </c>
      <c r="UW1" s="231" t="s">
        <v>267</v>
      </c>
      <c r="UY1" s="231" t="s">
        <v>267</v>
      </c>
      <c r="VA1" s="231" t="s">
        <v>267</v>
      </c>
      <c r="VC1" s="231" t="s">
        <v>267</v>
      </c>
      <c r="VE1" s="231" t="s">
        <v>267</v>
      </c>
      <c r="VG1" s="231" t="s">
        <v>267</v>
      </c>
      <c r="VI1" s="231" t="s">
        <v>267</v>
      </c>
      <c r="VK1" s="231" t="s">
        <v>267</v>
      </c>
      <c r="VM1" s="231" t="s">
        <v>267</v>
      </c>
      <c r="VO1" s="231" t="s">
        <v>267</v>
      </c>
      <c r="VQ1" s="231" t="s">
        <v>267</v>
      </c>
      <c r="VS1" s="231" t="s">
        <v>267</v>
      </c>
      <c r="VU1" s="231" t="s">
        <v>267</v>
      </c>
      <c r="VW1" s="231" t="s">
        <v>267</v>
      </c>
      <c r="VY1" s="231" t="s">
        <v>267</v>
      </c>
      <c r="WA1" s="231" t="s">
        <v>267</v>
      </c>
      <c r="WC1" s="231" t="s">
        <v>267</v>
      </c>
      <c r="WE1" s="231" t="s">
        <v>267</v>
      </c>
      <c r="WG1" s="231" t="s">
        <v>267</v>
      </c>
      <c r="WI1" s="231" t="s">
        <v>267</v>
      </c>
      <c r="WK1" s="231" t="s">
        <v>267</v>
      </c>
      <c r="WM1" s="231" t="s">
        <v>267</v>
      </c>
      <c r="WO1" s="231" t="s">
        <v>267</v>
      </c>
      <c r="WQ1" s="231" t="s">
        <v>267</v>
      </c>
      <c r="WS1" s="231" t="s">
        <v>267</v>
      </c>
      <c r="WU1" s="231" t="s">
        <v>267</v>
      </c>
      <c r="WW1" s="231" t="s">
        <v>267</v>
      </c>
      <c r="WY1" s="231" t="s">
        <v>267</v>
      </c>
      <c r="XA1" s="231" t="s">
        <v>267</v>
      </c>
      <c r="XC1" s="231" t="s">
        <v>267</v>
      </c>
      <c r="XE1" s="231" t="s">
        <v>267</v>
      </c>
      <c r="XG1" s="231" t="s">
        <v>267</v>
      </c>
      <c r="XI1" s="231" t="s">
        <v>267</v>
      </c>
      <c r="XK1" s="231" t="s">
        <v>267</v>
      </c>
      <c r="XM1" s="231" t="s">
        <v>267</v>
      </c>
      <c r="XO1" s="231" t="s">
        <v>267</v>
      </c>
      <c r="XQ1" s="231" t="s">
        <v>267</v>
      </c>
      <c r="XS1" s="231" t="s">
        <v>267</v>
      </c>
      <c r="XU1" s="231" t="s">
        <v>267</v>
      </c>
      <c r="XW1" s="231" t="s">
        <v>267</v>
      </c>
      <c r="XY1" s="231" t="s">
        <v>267</v>
      </c>
      <c r="YA1" s="231" t="s">
        <v>267</v>
      </c>
      <c r="YC1" s="231" t="s">
        <v>267</v>
      </c>
      <c r="YE1" s="231" t="s">
        <v>267</v>
      </c>
      <c r="YG1" s="231" t="s">
        <v>267</v>
      </c>
      <c r="YI1" s="231" t="s">
        <v>267</v>
      </c>
      <c r="YK1" s="231" t="s">
        <v>267</v>
      </c>
      <c r="YM1" s="231" t="s">
        <v>267</v>
      </c>
      <c r="YO1" s="231" t="s">
        <v>267</v>
      </c>
      <c r="YQ1" s="231" t="s">
        <v>267</v>
      </c>
      <c r="YS1" s="231" t="s">
        <v>267</v>
      </c>
      <c r="YU1" s="231" t="s">
        <v>267</v>
      </c>
      <c r="YW1" s="231" t="s">
        <v>267</v>
      </c>
      <c r="YY1" s="231" t="s">
        <v>267</v>
      </c>
      <c r="ZA1" s="231" t="s">
        <v>267</v>
      </c>
      <c r="ZC1" s="231" t="s">
        <v>267</v>
      </c>
      <c r="ZE1" s="231" t="s">
        <v>267</v>
      </c>
      <c r="ZG1" s="231" t="s">
        <v>267</v>
      </c>
      <c r="ZI1" s="231" t="s">
        <v>267</v>
      </c>
      <c r="ZK1" s="231" t="s">
        <v>267</v>
      </c>
      <c r="ZM1" s="231" t="s">
        <v>267</v>
      </c>
      <c r="ZO1" s="231" t="s">
        <v>267</v>
      </c>
      <c r="ZQ1" s="231" t="s">
        <v>267</v>
      </c>
      <c r="ZS1" s="231" t="s">
        <v>267</v>
      </c>
      <c r="ZU1" s="231" t="s">
        <v>267</v>
      </c>
      <c r="ZW1" s="231" t="s">
        <v>267</v>
      </c>
      <c r="ZY1" s="231" t="s">
        <v>267</v>
      </c>
      <c r="AAA1" s="231" t="s">
        <v>267</v>
      </c>
      <c r="AAC1" s="231" t="s">
        <v>267</v>
      </c>
      <c r="AAE1" s="231" t="s">
        <v>267</v>
      </c>
      <c r="AAG1" s="231" t="s">
        <v>267</v>
      </c>
      <c r="AAI1" s="231" t="s">
        <v>267</v>
      </c>
      <c r="AAK1" s="231" t="s">
        <v>267</v>
      </c>
      <c r="AAM1" s="231" t="s">
        <v>267</v>
      </c>
      <c r="AAO1" s="231" t="s">
        <v>267</v>
      </c>
      <c r="AAQ1" s="231" t="s">
        <v>267</v>
      </c>
      <c r="AAS1" s="231" t="s">
        <v>267</v>
      </c>
      <c r="AAU1" s="231" t="s">
        <v>267</v>
      </c>
      <c r="AAW1" s="231" t="s">
        <v>267</v>
      </c>
      <c r="AAY1" s="231" t="s">
        <v>267</v>
      </c>
      <c r="ABA1" s="231" t="s">
        <v>267</v>
      </c>
      <c r="ABC1" s="231" t="s">
        <v>267</v>
      </c>
      <c r="ABE1" s="231" t="s">
        <v>267</v>
      </c>
      <c r="ABG1" s="231" t="s">
        <v>267</v>
      </c>
      <c r="ABI1" s="231" t="s">
        <v>267</v>
      </c>
      <c r="ABK1" s="231" t="s">
        <v>267</v>
      </c>
      <c r="ABM1" s="231" t="s">
        <v>267</v>
      </c>
      <c r="ABO1" s="231" t="s">
        <v>267</v>
      </c>
      <c r="ABQ1" s="231" t="s">
        <v>267</v>
      </c>
      <c r="ABS1" s="231" t="s">
        <v>267</v>
      </c>
      <c r="ABU1" s="231" t="s">
        <v>267</v>
      </c>
      <c r="ABW1" s="231" t="s">
        <v>267</v>
      </c>
      <c r="ABY1" s="231" t="s">
        <v>267</v>
      </c>
      <c r="ACA1" s="231" t="s">
        <v>267</v>
      </c>
      <c r="ACC1" s="231" t="s">
        <v>267</v>
      </c>
      <c r="ACE1" s="231" t="s">
        <v>267</v>
      </c>
      <c r="ACG1" s="231" t="s">
        <v>267</v>
      </c>
      <c r="ACI1" s="231" t="s">
        <v>267</v>
      </c>
      <c r="ACK1" s="231" t="s">
        <v>267</v>
      </c>
      <c r="ACM1" s="231" t="s">
        <v>267</v>
      </c>
      <c r="ACO1" s="231" t="s">
        <v>267</v>
      </c>
      <c r="ACQ1" s="231" t="s">
        <v>267</v>
      </c>
      <c r="ACS1" s="231" t="s">
        <v>267</v>
      </c>
      <c r="ACU1" s="231" t="s">
        <v>267</v>
      </c>
      <c r="ACW1" s="231" t="s">
        <v>267</v>
      </c>
      <c r="ACY1" s="231" t="s">
        <v>267</v>
      </c>
      <c r="ADA1" s="231" t="s">
        <v>267</v>
      </c>
      <c r="ADC1" s="231" t="s">
        <v>267</v>
      </c>
      <c r="ADE1" s="231" t="s">
        <v>267</v>
      </c>
      <c r="ADG1" s="231" t="s">
        <v>267</v>
      </c>
      <c r="ADI1" s="231" t="s">
        <v>267</v>
      </c>
      <c r="ADK1" s="231" t="s">
        <v>267</v>
      </c>
      <c r="ADM1" s="231" t="s">
        <v>267</v>
      </c>
      <c r="ADO1" s="231" t="s">
        <v>267</v>
      </c>
      <c r="ADQ1" s="231" t="s">
        <v>267</v>
      </c>
      <c r="ADS1" s="231" t="s">
        <v>267</v>
      </c>
      <c r="ADU1" s="231" t="s">
        <v>267</v>
      </c>
      <c r="ADW1" s="231" t="s">
        <v>267</v>
      </c>
      <c r="ADY1" s="231" t="s">
        <v>267</v>
      </c>
      <c r="AEA1" s="231" t="s">
        <v>267</v>
      </c>
      <c r="AEC1" s="231" t="s">
        <v>267</v>
      </c>
      <c r="AEE1" s="231" t="s">
        <v>267</v>
      </c>
      <c r="AEG1" s="231" t="s">
        <v>267</v>
      </c>
      <c r="AEI1" s="231" t="s">
        <v>267</v>
      </c>
      <c r="AEK1" s="231" t="s">
        <v>267</v>
      </c>
      <c r="AEM1" s="231" t="s">
        <v>267</v>
      </c>
      <c r="AEO1" s="231" t="s">
        <v>267</v>
      </c>
      <c r="AEQ1" s="231" t="s">
        <v>267</v>
      </c>
      <c r="AES1" s="231" t="s">
        <v>267</v>
      </c>
      <c r="AEU1" s="231" t="s">
        <v>267</v>
      </c>
      <c r="AEW1" s="231" t="s">
        <v>267</v>
      </c>
      <c r="AEY1" s="231" t="s">
        <v>267</v>
      </c>
      <c r="AFA1" s="231" t="s">
        <v>267</v>
      </c>
      <c r="AFC1" s="231" t="s">
        <v>267</v>
      </c>
      <c r="AFE1" s="231" t="s">
        <v>267</v>
      </c>
      <c r="AFG1" s="231" t="s">
        <v>267</v>
      </c>
      <c r="AFI1" s="231" t="s">
        <v>267</v>
      </c>
      <c r="AFK1" s="231" t="s">
        <v>267</v>
      </c>
      <c r="AFM1" s="231" t="s">
        <v>267</v>
      </c>
      <c r="AFO1" s="231" t="s">
        <v>267</v>
      </c>
      <c r="AFQ1" s="231" t="s">
        <v>267</v>
      </c>
      <c r="AFS1" s="231" t="s">
        <v>267</v>
      </c>
      <c r="AFU1" s="231" t="s">
        <v>267</v>
      </c>
      <c r="AFW1" s="231" t="s">
        <v>267</v>
      </c>
      <c r="AFY1" s="231" t="s">
        <v>267</v>
      </c>
      <c r="AGA1" s="231" t="s">
        <v>267</v>
      </c>
      <c r="AGC1" s="231" t="s">
        <v>267</v>
      </c>
      <c r="AGE1" s="231" t="s">
        <v>267</v>
      </c>
      <c r="AGG1" s="231" t="s">
        <v>267</v>
      </c>
      <c r="AGI1" s="231" t="s">
        <v>267</v>
      </c>
      <c r="AGK1" s="231" t="s">
        <v>267</v>
      </c>
      <c r="AGM1" s="231" t="s">
        <v>267</v>
      </c>
      <c r="AGO1" s="231" t="s">
        <v>267</v>
      </c>
      <c r="AGQ1" s="231" t="s">
        <v>267</v>
      </c>
      <c r="AGS1" s="231" t="s">
        <v>267</v>
      </c>
      <c r="AGU1" s="231" t="s">
        <v>267</v>
      </c>
      <c r="AGW1" s="231" t="s">
        <v>267</v>
      </c>
      <c r="AGY1" s="231" t="s">
        <v>267</v>
      </c>
      <c r="AHA1" s="231" t="s">
        <v>267</v>
      </c>
      <c r="AHC1" s="231" t="s">
        <v>267</v>
      </c>
      <c r="AHE1" s="231" t="s">
        <v>267</v>
      </c>
      <c r="AHG1" s="231" t="s">
        <v>267</v>
      </c>
      <c r="AHI1" s="231" t="s">
        <v>267</v>
      </c>
      <c r="AHK1" s="231" t="s">
        <v>267</v>
      </c>
      <c r="AHM1" s="231" t="s">
        <v>267</v>
      </c>
      <c r="AHO1" s="231" t="s">
        <v>267</v>
      </c>
      <c r="AHQ1" s="231" t="s">
        <v>267</v>
      </c>
      <c r="AHS1" s="231" t="s">
        <v>267</v>
      </c>
      <c r="AHU1" s="231" t="s">
        <v>267</v>
      </c>
      <c r="AHW1" s="231" t="s">
        <v>267</v>
      </c>
      <c r="AHY1" s="231" t="s">
        <v>267</v>
      </c>
      <c r="AIA1" s="231" t="s">
        <v>267</v>
      </c>
      <c r="AIC1" s="231" t="s">
        <v>267</v>
      </c>
      <c r="AIE1" s="231" t="s">
        <v>267</v>
      </c>
      <c r="AIG1" s="231" t="s">
        <v>267</v>
      </c>
      <c r="AII1" s="231" t="s">
        <v>267</v>
      </c>
      <c r="AIK1" s="231" t="s">
        <v>267</v>
      </c>
      <c r="AIM1" s="231" t="s">
        <v>267</v>
      </c>
      <c r="AIO1" s="231" t="s">
        <v>267</v>
      </c>
      <c r="AIQ1" s="231" t="s">
        <v>267</v>
      </c>
      <c r="AIS1" s="231" t="s">
        <v>267</v>
      </c>
      <c r="AIU1" s="231" t="s">
        <v>267</v>
      </c>
      <c r="AIW1" s="231" t="s">
        <v>267</v>
      </c>
      <c r="AIY1" s="231" t="s">
        <v>267</v>
      </c>
      <c r="AJA1" s="231" t="s">
        <v>267</v>
      </c>
      <c r="AJC1" s="231" t="s">
        <v>267</v>
      </c>
      <c r="AJE1" s="231" t="s">
        <v>267</v>
      </c>
      <c r="AJG1" s="231" t="s">
        <v>267</v>
      </c>
      <c r="AJI1" s="231" t="s">
        <v>267</v>
      </c>
      <c r="AJK1" s="231" t="s">
        <v>267</v>
      </c>
      <c r="AJM1" s="231" t="s">
        <v>267</v>
      </c>
      <c r="AJO1" s="231" t="s">
        <v>267</v>
      </c>
      <c r="AJQ1" s="231" t="s">
        <v>267</v>
      </c>
      <c r="AJS1" s="231" t="s">
        <v>267</v>
      </c>
      <c r="AJU1" s="231" t="s">
        <v>267</v>
      </c>
      <c r="AJW1" s="231" t="s">
        <v>267</v>
      </c>
      <c r="AJY1" s="231" t="s">
        <v>267</v>
      </c>
      <c r="AKA1" s="231" t="s">
        <v>267</v>
      </c>
      <c r="AKC1" s="231" t="s">
        <v>267</v>
      </c>
      <c r="AKE1" s="231" t="s">
        <v>267</v>
      </c>
      <c r="AKG1" s="231" t="s">
        <v>267</v>
      </c>
      <c r="AKI1" s="231" t="s">
        <v>267</v>
      </c>
      <c r="AKK1" s="231" t="s">
        <v>267</v>
      </c>
      <c r="AKM1" s="231" t="s">
        <v>267</v>
      </c>
      <c r="AKO1" s="231" t="s">
        <v>267</v>
      </c>
      <c r="AKQ1" s="231" t="s">
        <v>267</v>
      </c>
      <c r="AKS1" s="231" t="s">
        <v>267</v>
      </c>
      <c r="AKU1" s="231" t="s">
        <v>267</v>
      </c>
      <c r="AKW1" s="231" t="s">
        <v>267</v>
      </c>
      <c r="AKY1" s="231" t="s">
        <v>267</v>
      </c>
      <c r="ALA1" s="231" t="s">
        <v>267</v>
      </c>
      <c r="ALC1" s="231" t="s">
        <v>267</v>
      </c>
      <c r="ALE1" s="231" t="s">
        <v>267</v>
      </c>
      <c r="ALG1" s="231" t="s">
        <v>267</v>
      </c>
      <c r="ALI1" s="231" t="s">
        <v>267</v>
      </c>
      <c r="ALK1" s="231" t="s">
        <v>267</v>
      </c>
      <c r="ALM1" s="231" t="s">
        <v>267</v>
      </c>
      <c r="ALO1" s="231" t="s">
        <v>267</v>
      </c>
      <c r="ALQ1" s="231" t="s">
        <v>267</v>
      </c>
      <c r="ALS1" s="231" t="s">
        <v>267</v>
      </c>
      <c r="ALU1" s="231" t="s">
        <v>267</v>
      </c>
      <c r="ALW1" s="231" t="s">
        <v>267</v>
      </c>
      <c r="ALY1" s="231" t="s">
        <v>267</v>
      </c>
      <c r="AMA1" s="231" t="s">
        <v>267</v>
      </c>
      <c r="AMC1" s="231" t="s">
        <v>267</v>
      </c>
      <c r="AME1" s="231" t="s">
        <v>267</v>
      </c>
      <c r="AMG1" s="231" t="s">
        <v>267</v>
      </c>
      <c r="AMI1" s="231" t="s">
        <v>267</v>
      </c>
      <c r="AMK1" s="231" t="s">
        <v>267</v>
      </c>
      <c r="AMM1" s="231" t="s">
        <v>267</v>
      </c>
      <c r="AMO1" s="231" t="s">
        <v>267</v>
      </c>
      <c r="AMQ1" s="231" t="s">
        <v>267</v>
      </c>
      <c r="AMS1" s="231" t="s">
        <v>267</v>
      </c>
      <c r="AMU1" s="231" t="s">
        <v>267</v>
      </c>
      <c r="AMW1" s="231" t="s">
        <v>267</v>
      </c>
      <c r="AMY1" s="231" t="s">
        <v>267</v>
      </c>
      <c r="ANA1" s="231" t="s">
        <v>267</v>
      </c>
      <c r="ANC1" s="231" t="s">
        <v>267</v>
      </c>
      <c r="ANE1" s="231" t="s">
        <v>267</v>
      </c>
      <c r="ANG1" s="231" t="s">
        <v>267</v>
      </c>
      <c r="ANI1" s="231" t="s">
        <v>267</v>
      </c>
      <c r="ANK1" s="231" t="s">
        <v>267</v>
      </c>
      <c r="ANM1" s="231" t="s">
        <v>267</v>
      </c>
      <c r="ANO1" s="231" t="s">
        <v>267</v>
      </c>
      <c r="ANQ1" s="231" t="s">
        <v>267</v>
      </c>
      <c r="ANS1" s="231" t="s">
        <v>267</v>
      </c>
      <c r="ANU1" s="231" t="s">
        <v>267</v>
      </c>
      <c r="ANW1" s="231" t="s">
        <v>267</v>
      </c>
      <c r="ANY1" s="231" t="s">
        <v>267</v>
      </c>
      <c r="AOA1" s="231" t="s">
        <v>267</v>
      </c>
      <c r="AOC1" s="231" t="s">
        <v>267</v>
      </c>
      <c r="AOE1" s="231" t="s">
        <v>267</v>
      </c>
      <c r="AOG1" s="231" t="s">
        <v>267</v>
      </c>
      <c r="AOI1" s="231" t="s">
        <v>267</v>
      </c>
      <c r="AOK1" s="231" t="s">
        <v>267</v>
      </c>
      <c r="AOM1" s="231" t="s">
        <v>267</v>
      </c>
      <c r="AOO1" s="231" t="s">
        <v>267</v>
      </c>
      <c r="AOQ1" s="231" t="s">
        <v>267</v>
      </c>
      <c r="AOS1" s="231" t="s">
        <v>267</v>
      </c>
      <c r="AOU1" s="231" t="s">
        <v>267</v>
      </c>
      <c r="AOW1" s="231" t="s">
        <v>267</v>
      </c>
      <c r="AOY1" s="231" t="s">
        <v>267</v>
      </c>
      <c r="APA1" s="231" t="s">
        <v>267</v>
      </c>
      <c r="APC1" s="231" t="s">
        <v>267</v>
      </c>
      <c r="APE1" s="231" t="s">
        <v>267</v>
      </c>
      <c r="APG1" s="231" t="s">
        <v>267</v>
      </c>
      <c r="API1" s="231" t="s">
        <v>267</v>
      </c>
      <c r="APK1" s="231" t="s">
        <v>267</v>
      </c>
      <c r="APM1" s="231" t="s">
        <v>267</v>
      </c>
      <c r="APO1" s="231" t="s">
        <v>267</v>
      </c>
      <c r="APQ1" s="231" t="s">
        <v>267</v>
      </c>
      <c r="APS1" s="231" t="s">
        <v>267</v>
      </c>
      <c r="APU1" s="231" t="s">
        <v>267</v>
      </c>
      <c r="APW1" s="231" t="s">
        <v>267</v>
      </c>
      <c r="APY1" s="231" t="s">
        <v>267</v>
      </c>
      <c r="AQA1" s="231" t="s">
        <v>267</v>
      </c>
      <c r="AQC1" s="231" t="s">
        <v>267</v>
      </c>
      <c r="AQE1" s="231" t="s">
        <v>267</v>
      </c>
      <c r="AQG1" s="231" t="s">
        <v>267</v>
      </c>
      <c r="AQI1" s="231" t="s">
        <v>267</v>
      </c>
      <c r="AQK1" s="231" t="s">
        <v>267</v>
      </c>
      <c r="AQM1" s="231" t="s">
        <v>267</v>
      </c>
      <c r="AQO1" s="231" t="s">
        <v>267</v>
      </c>
      <c r="AQQ1" s="231" t="s">
        <v>267</v>
      </c>
      <c r="AQS1" s="231" t="s">
        <v>267</v>
      </c>
      <c r="AQU1" s="231" t="s">
        <v>267</v>
      </c>
      <c r="AQW1" s="231" t="s">
        <v>267</v>
      </c>
      <c r="AQY1" s="231" t="s">
        <v>267</v>
      </c>
      <c r="ARA1" s="231" t="s">
        <v>267</v>
      </c>
      <c r="ARC1" s="231" t="s">
        <v>267</v>
      </c>
      <c r="ARE1" s="231" t="s">
        <v>267</v>
      </c>
      <c r="ARG1" s="231" t="s">
        <v>267</v>
      </c>
      <c r="ARI1" s="231" t="s">
        <v>267</v>
      </c>
      <c r="ARK1" s="231" t="s">
        <v>267</v>
      </c>
      <c r="ARM1" s="231" t="s">
        <v>267</v>
      </c>
      <c r="ARO1" s="231" t="s">
        <v>267</v>
      </c>
      <c r="ARQ1" s="231" t="s">
        <v>267</v>
      </c>
      <c r="ARS1" s="231" t="s">
        <v>267</v>
      </c>
      <c r="ARU1" s="231" t="s">
        <v>267</v>
      </c>
      <c r="ARW1" s="231" t="s">
        <v>267</v>
      </c>
      <c r="ARY1" s="231" t="s">
        <v>267</v>
      </c>
      <c r="ASA1" s="231" t="s">
        <v>267</v>
      </c>
      <c r="ASC1" s="231" t="s">
        <v>267</v>
      </c>
      <c r="ASE1" s="231" t="s">
        <v>267</v>
      </c>
      <c r="ASG1" s="231" t="s">
        <v>267</v>
      </c>
      <c r="ASI1" s="231" t="s">
        <v>267</v>
      </c>
      <c r="ASK1" s="231" t="s">
        <v>267</v>
      </c>
      <c r="ASM1" s="231" t="s">
        <v>267</v>
      </c>
      <c r="ASO1" s="231" t="s">
        <v>267</v>
      </c>
      <c r="ASQ1" s="231" t="s">
        <v>267</v>
      </c>
      <c r="ASS1" s="231" t="s">
        <v>267</v>
      </c>
      <c r="ASU1" s="231" t="s">
        <v>267</v>
      </c>
      <c r="ASW1" s="231" t="s">
        <v>267</v>
      </c>
      <c r="ASY1" s="231" t="s">
        <v>267</v>
      </c>
      <c r="ATA1" s="231" t="s">
        <v>267</v>
      </c>
      <c r="ATC1" s="231" t="s">
        <v>267</v>
      </c>
      <c r="ATE1" s="231" t="s">
        <v>267</v>
      </c>
      <c r="ATG1" s="231" t="s">
        <v>267</v>
      </c>
      <c r="ATI1" s="231" t="s">
        <v>267</v>
      </c>
      <c r="ATK1" s="231" t="s">
        <v>267</v>
      </c>
      <c r="ATM1" s="231" t="s">
        <v>267</v>
      </c>
      <c r="ATO1" s="231" t="s">
        <v>267</v>
      </c>
      <c r="ATQ1" s="231" t="s">
        <v>267</v>
      </c>
      <c r="ATS1" s="231" t="s">
        <v>267</v>
      </c>
      <c r="ATU1" s="231" t="s">
        <v>267</v>
      </c>
      <c r="ATW1" s="231" t="s">
        <v>267</v>
      </c>
      <c r="ATY1" s="231" t="s">
        <v>267</v>
      </c>
      <c r="AUA1" s="231" t="s">
        <v>267</v>
      </c>
      <c r="AUC1" s="231" t="s">
        <v>267</v>
      </c>
      <c r="AUE1" s="231" t="s">
        <v>267</v>
      </c>
      <c r="AUG1" s="231" t="s">
        <v>267</v>
      </c>
      <c r="AUI1" s="231" t="s">
        <v>267</v>
      </c>
      <c r="AUK1" s="231" t="s">
        <v>267</v>
      </c>
      <c r="AUM1" s="231" t="s">
        <v>267</v>
      </c>
      <c r="AUO1" s="231" t="s">
        <v>267</v>
      </c>
      <c r="AUQ1" s="231" t="s">
        <v>267</v>
      </c>
      <c r="AUS1" s="231" t="s">
        <v>267</v>
      </c>
      <c r="AUU1" s="231" t="s">
        <v>267</v>
      </c>
      <c r="AUW1" s="231" t="s">
        <v>267</v>
      </c>
      <c r="AUY1" s="231" t="s">
        <v>267</v>
      </c>
      <c r="AVA1" s="231" t="s">
        <v>267</v>
      </c>
      <c r="AVC1" s="231" t="s">
        <v>267</v>
      </c>
      <c r="AVE1" s="231" t="s">
        <v>267</v>
      </c>
      <c r="AVG1" s="231" t="s">
        <v>267</v>
      </c>
      <c r="AVI1" s="231" t="s">
        <v>267</v>
      </c>
      <c r="AVK1" s="231" t="s">
        <v>267</v>
      </c>
      <c r="AVM1" s="231" t="s">
        <v>267</v>
      </c>
      <c r="AVO1" s="231" t="s">
        <v>267</v>
      </c>
      <c r="AVQ1" s="231" t="s">
        <v>267</v>
      </c>
      <c r="AVS1" s="231" t="s">
        <v>267</v>
      </c>
      <c r="AVU1" s="231" t="s">
        <v>267</v>
      </c>
      <c r="AVW1" s="231" t="s">
        <v>267</v>
      </c>
      <c r="AVY1" s="231" t="s">
        <v>267</v>
      </c>
      <c r="AWA1" s="231" t="s">
        <v>267</v>
      </c>
      <c r="AWC1" s="231" t="s">
        <v>267</v>
      </c>
      <c r="AWE1" s="231" t="s">
        <v>267</v>
      </c>
      <c r="AWG1" s="231" t="s">
        <v>267</v>
      </c>
      <c r="AWI1" s="231" t="s">
        <v>267</v>
      </c>
      <c r="AWK1" s="231" t="s">
        <v>267</v>
      </c>
      <c r="AWM1" s="231" t="s">
        <v>267</v>
      </c>
      <c r="AWO1" s="231" t="s">
        <v>267</v>
      </c>
      <c r="AWQ1" s="231" t="s">
        <v>267</v>
      </c>
      <c r="AWS1" s="231" t="s">
        <v>267</v>
      </c>
      <c r="AWU1" s="231" t="s">
        <v>267</v>
      </c>
      <c r="AWW1" s="231" t="s">
        <v>267</v>
      </c>
      <c r="AWY1" s="231" t="s">
        <v>267</v>
      </c>
      <c r="AXA1" s="231" t="s">
        <v>267</v>
      </c>
      <c r="AXC1" s="231" t="s">
        <v>267</v>
      </c>
      <c r="AXE1" s="231" t="s">
        <v>267</v>
      </c>
      <c r="AXG1" s="231" t="s">
        <v>267</v>
      </c>
      <c r="AXI1" s="231" t="s">
        <v>267</v>
      </c>
      <c r="AXK1" s="231" t="s">
        <v>267</v>
      </c>
      <c r="AXM1" s="231" t="s">
        <v>267</v>
      </c>
      <c r="AXO1" s="231" t="s">
        <v>267</v>
      </c>
      <c r="AXQ1" s="231" t="s">
        <v>267</v>
      </c>
      <c r="AXS1" s="231" t="s">
        <v>267</v>
      </c>
      <c r="AXU1" s="231" t="s">
        <v>267</v>
      </c>
      <c r="AXW1" s="231" t="s">
        <v>267</v>
      </c>
      <c r="AXY1" s="231" t="s">
        <v>267</v>
      </c>
      <c r="AYA1" s="231" t="s">
        <v>267</v>
      </c>
      <c r="AYC1" s="231" t="s">
        <v>267</v>
      </c>
      <c r="AYE1" s="231" t="s">
        <v>267</v>
      </c>
      <c r="AYG1" s="231" t="s">
        <v>267</v>
      </c>
      <c r="AYI1" s="231" t="s">
        <v>267</v>
      </c>
      <c r="AYK1" s="231" t="s">
        <v>267</v>
      </c>
      <c r="AYM1" s="231" t="s">
        <v>267</v>
      </c>
      <c r="AYO1" s="231" t="s">
        <v>267</v>
      </c>
      <c r="AYQ1" s="231" t="s">
        <v>267</v>
      </c>
      <c r="AYS1" s="231" t="s">
        <v>267</v>
      </c>
      <c r="AYU1" s="231" t="s">
        <v>267</v>
      </c>
      <c r="AYW1" s="231" t="s">
        <v>267</v>
      </c>
      <c r="AYY1" s="231" t="s">
        <v>267</v>
      </c>
      <c r="AZA1" s="231" t="s">
        <v>267</v>
      </c>
      <c r="AZC1" s="231" t="s">
        <v>267</v>
      </c>
      <c r="AZE1" s="231" t="s">
        <v>267</v>
      </c>
      <c r="AZG1" s="231" t="s">
        <v>267</v>
      </c>
      <c r="AZI1" s="231" t="s">
        <v>267</v>
      </c>
      <c r="AZK1" s="231" t="s">
        <v>267</v>
      </c>
      <c r="AZM1" s="231" t="s">
        <v>267</v>
      </c>
      <c r="AZO1" s="231" t="s">
        <v>267</v>
      </c>
      <c r="AZQ1" s="231" t="s">
        <v>267</v>
      </c>
      <c r="AZS1" s="231" t="s">
        <v>267</v>
      </c>
      <c r="AZU1" s="231" t="s">
        <v>267</v>
      </c>
      <c r="AZW1" s="231" t="s">
        <v>267</v>
      </c>
      <c r="AZY1" s="231" t="s">
        <v>267</v>
      </c>
      <c r="BAA1" s="231" t="s">
        <v>267</v>
      </c>
      <c r="BAC1" s="231" t="s">
        <v>267</v>
      </c>
      <c r="BAE1" s="231" t="s">
        <v>267</v>
      </c>
      <c r="BAG1" s="231" t="s">
        <v>267</v>
      </c>
      <c r="BAI1" s="231" t="s">
        <v>267</v>
      </c>
      <c r="BAK1" s="231" t="s">
        <v>267</v>
      </c>
      <c r="BAM1" s="231" t="s">
        <v>267</v>
      </c>
      <c r="BAO1" s="231" t="s">
        <v>267</v>
      </c>
      <c r="BAQ1" s="231" t="s">
        <v>267</v>
      </c>
      <c r="BAS1" s="231" t="s">
        <v>267</v>
      </c>
      <c r="BAU1" s="231" t="s">
        <v>267</v>
      </c>
      <c r="BAW1" s="231" t="s">
        <v>267</v>
      </c>
      <c r="BAY1" s="231" t="s">
        <v>267</v>
      </c>
      <c r="BBA1" s="231" t="s">
        <v>267</v>
      </c>
      <c r="BBC1" s="231" t="s">
        <v>267</v>
      </c>
      <c r="BBE1" s="231" t="s">
        <v>267</v>
      </c>
      <c r="BBG1" s="231" t="s">
        <v>267</v>
      </c>
      <c r="BBI1" s="231" t="s">
        <v>267</v>
      </c>
      <c r="BBK1" s="231" t="s">
        <v>267</v>
      </c>
      <c r="BBM1" s="231" t="s">
        <v>267</v>
      </c>
      <c r="BBO1" s="231" t="s">
        <v>267</v>
      </c>
      <c r="BBQ1" s="231" t="s">
        <v>267</v>
      </c>
      <c r="BBS1" s="231" t="s">
        <v>267</v>
      </c>
      <c r="BBU1" s="231" t="s">
        <v>267</v>
      </c>
      <c r="BBW1" s="231" t="s">
        <v>267</v>
      </c>
      <c r="BBY1" s="231" t="s">
        <v>267</v>
      </c>
      <c r="BCA1" s="231" t="s">
        <v>267</v>
      </c>
      <c r="BCC1" s="231" t="s">
        <v>267</v>
      </c>
      <c r="BCE1" s="231" t="s">
        <v>267</v>
      </c>
      <c r="BCG1" s="231" t="s">
        <v>267</v>
      </c>
      <c r="BCI1" s="231" t="s">
        <v>267</v>
      </c>
      <c r="BCK1" s="231" t="s">
        <v>267</v>
      </c>
      <c r="BCM1" s="231" t="s">
        <v>267</v>
      </c>
      <c r="BCO1" s="231" t="s">
        <v>267</v>
      </c>
      <c r="BCQ1" s="231" t="s">
        <v>267</v>
      </c>
      <c r="BCS1" s="231" t="s">
        <v>267</v>
      </c>
      <c r="BCU1" s="231" t="s">
        <v>267</v>
      </c>
      <c r="BCW1" s="231" t="s">
        <v>267</v>
      </c>
      <c r="BCY1" s="231" t="s">
        <v>267</v>
      </c>
      <c r="BDA1" s="231" t="s">
        <v>267</v>
      </c>
      <c r="BDC1" s="231" t="s">
        <v>267</v>
      </c>
      <c r="BDE1" s="231" t="s">
        <v>267</v>
      </c>
      <c r="BDG1" s="231" t="s">
        <v>267</v>
      </c>
      <c r="BDI1" s="231" t="s">
        <v>267</v>
      </c>
      <c r="BDK1" s="231" t="s">
        <v>267</v>
      </c>
      <c r="BDM1" s="231" t="s">
        <v>267</v>
      </c>
      <c r="BDO1" s="231" t="s">
        <v>267</v>
      </c>
      <c r="BDQ1" s="231" t="s">
        <v>267</v>
      </c>
      <c r="BDS1" s="231" t="s">
        <v>267</v>
      </c>
      <c r="BDU1" s="231" t="s">
        <v>267</v>
      </c>
      <c r="BDW1" s="231" t="s">
        <v>267</v>
      </c>
      <c r="BDY1" s="231" t="s">
        <v>267</v>
      </c>
      <c r="BEA1" s="231" t="s">
        <v>267</v>
      </c>
      <c r="BEC1" s="231" t="s">
        <v>267</v>
      </c>
      <c r="BEE1" s="231" t="s">
        <v>267</v>
      </c>
      <c r="BEG1" s="231" t="s">
        <v>267</v>
      </c>
      <c r="BEI1" s="231" t="s">
        <v>267</v>
      </c>
      <c r="BEK1" s="231" t="s">
        <v>267</v>
      </c>
      <c r="BEM1" s="231" t="s">
        <v>267</v>
      </c>
      <c r="BEO1" s="231" t="s">
        <v>267</v>
      </c>
      <c r="BEQ1" s="231" t="s">
        <v>267</v>
      </c>
      <c r="BES1" s="231" t="s">
        <v>267</v>
      </c>
      <c r="BEU1" s="231" t="s">
        <v>267</v>
      </c>
      <c r="BEW1" s="231" t="s">
        <v>267</v>
      </c>
      <c r="BEY1" s="231" t="s">
        <v>267</v>
      </c>
      <c r="BFA1" s="231" t="s">
        <v>267</v>
      </c>
      <c r="BFC1" s="231" t="s">
        <v>267</v>
      </c>
      <c r="BFE1" s="231" t="s">
        <v>267</v>
      </c>
      <c r="BFG1" s="231" t="s">
        <v>267</v>
      </c>
      <c r="BFI1" s="231" t="s">
        <v>267</v>
      </c>
      <c r="BFK1" s="231" t="s">
        <v>267</v>
      </c>
      <c r="BFM1" s="231" t="s">
        <v>267</v>
      </c>
      <c r="BFO1" s="231" t="s">
        <v>267</v>
      </c>
      <c r="BFQ1" s="231" t="s">
        <v>267</v>
      </c>
      <c r="BFS1" s="231" t="s">
        <v>267</v>
      </c>
      <c r="BFU1" s="231" t="s">
        <v>267</v>
      </c>
      <c r="BFW1" s="231" t="s">
        <v>267</v>
      </c>
      <c r="BFY1" s="231" t="s">
        <v>267</v>
      </c>
      <c r="BGA1" s="231" t="s">
        <v>267</v>
      </c>
      <c r="BGC1" s="231" t="s">
        <v>267</v>
      </c>
      <c r="BGE1" s="231" t="s">
        <v>267</v>
      </c>
      <c r="BGG1" s="231" t="s">
        <v>267</v>
      </c>
      <c r="BGI1" s="231" t="s">
        <v>267</v>
      </c>
      <c r="BGK1" s="231" t="s">
        <v>267</v>
      </c>
      <c r="BGM1" s="231" t="s">
        <v>267</v>
      </c>
      <c r="BGO1" s="231" t="s">
        <v>267</v>
      </c>
      <c r="BGQ1" s="231" t="s">
        <v>267</v>
      </c>
      <c r="BGS1" s="231" t="s">
        <v>267</v>
      </c>
      <c r="BGU1" s="231" t="s">
        <v>267</v>
      </c>
      <c r="BGW1" s="231" t="s">
        <v>267</v>
      </c>
      <c r="BGY1" s="231" t="s">
        <v>267</v>
      </c>
      <c r="BHA1" s="231" t="s">
        <v>267</v>
      </c>
      <c r="BHC1" s="231" t="s">
        <v>267</v>
      </c>
      <c r="BHE1" s="231" t="s">
        <v>267</v>
      </c>
      <c r="BHG1" s="231" t="s">
        <v>267</v>
      </c>
      <c r="BHI1" s="231" t="s">
        <v>267</v>
      </c>
      <c r="BHK1" s="231" t="s">
        <v>267</v>
      </c>
      <c r="BHM1" s="231" t="s">
        <v>267</v>
      </c>
      <c r="BHO1" s="231" t="s">
        <v>267</v>
      </c>
      <c r="BHQ1" s="231" t="s">
        <v>267</v>
      </c>
      <c r="BHS1" s="231" t="s">
        <v>267</v>
      </c>
      <c r="BHU1" s="231" t="s">
        <v>267</v>
      </c>
      <c r="BHW1" s="231" t="s">
        <v>267</v>
      </c>
      <c r="BHY1" s="231" t="s">
        <v>267</v>
      </c>
      <c r="BIA1" s="231" t="s">
        <v>267</v>
      </c>
      <c r="BIC1" s="231" t="s">
        <v>267</v>
      </c>
      <c r="BIE1" s="231" t="s">
        <v>267</v>
      </c>
      <c r="BIG1" s="231" t="s">
        <v>267</v>
      </c>
      <c r="BII1" s="231" t="s">
        <v>267</v>
      </c>
      <c r="BIK1" s="231" t="s">
        <v>267</v>
      </c>
      <c r="BIM1" s="231" t="s">
        <v>267</v>
      </c>
      <c r="BIO1" s="231" t="s">
        <v>267</v>
      </c>
      <c r="BIQ1" s="231" t="s">
        <v>267</v>
      </c>
      <c r="BIS1" s="231" t="s">
        <v>267</v>
      </c>
      <c r="BIU1" s="231" t="s">
        <v>267</v>
      </c>
      <c r="BIW1" s="231" t="s">
        <v>267</v>
      </c>
      <c r="BIY1" s="231" t="s">
        <v>267</v>
      </c>
      <c r="BJA1" s="231" t="s">
        <v>267</v>
      </c>
      <c r="BJC1" s="231" t="s">
        <v>267</v>
      </c>
      <c r="BJE1" s="231" t="s">
        <v>267</v>
      </c>
      <c r="BJG1" s="231" t="s">
        <v>267</v>
      </c>
      <c r="BJI1" s="231" t="s">
        <v>267</v>
      </c>
      <c r="BJK1" s="231" t="s">
        <v>267</v>
      </c>
      <c r="BJM1" s="231" t="s">
        <v>267</v>
      </c>
      <c r="BJO1" s="231" t="s">
        <v>267</v>
      </c>
      <c r="BJQ1" s="231" t="s">
        <v>267</v>
      </c>
      <c r="BJS1" s="231" t="s">
        <v>267</v>
      </c>
      <c r="BJU1" s="231" t="s">
        <v>267</v>
      </c>
      <c r="BJW1" s="231" t="s">
        <v>267</v>
      </c>
      <c r="BJY1" s="231" t="s">
        <v>267</v>
      </c>
      <c r="BKA1" s="231" t="s">
        <v>267</v>
      </c>
      <c r="BKC1" s="231" t="s">
        <v>267</v>
      </c>
      <c r="BKE1" s="231" t="s">
        <v>267</v>
      </c>
      <c r="BKG1" s="231" t="s">
        <v>267</v>
      </c>
      <c r="BKI1" s="231" t="s">
        <v>267</v>
      </c>
      <c r="BKK1" s="231" t="s">
        <v>267</v>
      </c>
      <c r="BKM1" s="231" t="s">
        <v>267</v>
      </c>
      <c r="BKO1" s="231" t="s">
        <v>267</v>
      </c>
      <c r="BKQ1" s="231" t="s">
        <v>267</v>
      </c>
      <c r="BKS1" s="231" t="s">
        <v>267</v>
      </c>
      <c r="BKU1" s="231" t="s">
        <v>267</v>
      </c>
      <c r="BKW1" s="231" t="s">
        <v>267</v>
      </c>
      <c r="BKY1" s="231" t="s">
        <v>267</v>
      </c>
      <c r="BLA1" s="231" t="s">
        <v>267</v>
      </c>
      <c r="BLC1" s="231" t="s">
        <v>267</v>
      </c>
      <c r="BLE1" s="231" t="s">
        <v>267</v>
      </c>
      <c r="BLG1" s="231" t="s">
        <v>267</v>
      </c>
      <c r="BLI1" s="231" t="s">
        <v>267</v>
      </c>
      <c r="BLK1" s="231" t="s">
        <v>267</v>
      </c>
      <c r="BLM1" s="231" t="s">
        <v>267</v>
      </c>
      <c r="BLO1" s="231" t="s">
        <v>267</v>
      </c>
      <c r="BLQ1" s="231" t="s">
        <v>267</v>
      </c>
      <c r="BLS1" s="231" t="s">
        <v>267</v>
      </c>
      <c r="BLU1" s="231" t="s">
        <v>267</v>
      </c>
      <c r="BLW1" s="231" t="s">
        <v>267</v>
      </c>
      <c r="BLY1" s="231" t="s">
        <v>267</v>
      </c>
      <c r="BMA1" s="231" t="s">
        <v>267</v>
      </c>
      <c r="BMC1" s="231" t="s">
        <v>267</v>
      </c>
      <c r="BME1" s="231" t="s">
        <v>267</v>
      </c>
      <c r="BMG1" s="231" t="s">
        <v>267</v>
      </c>
      <c r="BMI1" s="231" t="s">
        <v>267</v>
      </c>
      <c r="BMK1" s="231" t="s">
        <v>267</v>
      </c>
      <c r="BMM1" s="231" t="s">
        <v>267</v>
      </c>
      <c r="BMO1" s="231" t="s">
        <v>267</v>
      </c>
      <c r="BMQ1" s="231" t="s">
        <v>267</v>
      </c>
      <c r="BMS1" s="231" t="s">
        <v>267</v>
      </c>
      <c r="BMU1" s="231" t="s">
        <v>267</v>
      </c>
      <c r="BMW1" s="231" t="s">
        <v>267</v>
      </c>
      <c r="BMY1" s="231" t="s">
        <v>267</v>
      </c>
      <c r="BNA1" s="231" t="s">
        <v>267</v>
      </c>
      <c r="BNC1" s="231" t="s">
        <v>267</v>
      </c>
      <c r="BNE1" s="231" t="s">
        <v>267</v>
      </c>
      <c r="BNG1" s="231" t="s">
        <v>267</v>
      </c>
      <c r="BNI1" s="231" t="s">
        <v>267</v>
      </c>
      <c r="BNK1" s="231" t="s">
        <v>267</v>
      </c>
      <c r="BNM1" s="231" t="s">
        <v>267</v>
      </c>
      <c r="BNO1" s="231" t="s">
        <v>267</v>
      </c>
      <c r="BNQ1" s="231" t="s">
        <v>267</v>
      </c>
      <c r="BNS1" s="231" t="s">
        <v>267</v>
      </c>
      <c r="BNU1" s="231" t="s">
        <v>267</v>
      </c>
      <c r="BNW1" s="231" t="s">
        <v>267</v>
      </c>
      <c r="BNY1" s="231" t="s">
        <v>267</v>
      </c>
      <c r="BOA1" s="231" t="s">
        <v>267</v>
      </c>
      <c r="BOC1" s="231" t="s">
        <v>267</v>
      </c>
      <c r="BOE1" s="231" t="s">
        <v>267</v>
      </c>
      <c r="BOG1" s="231" t="s">
        <v>267</v>
      </c>
      <c r="BOI1" s="231" t="s">
        <v>267</v>
      </c>
      <c r="BOK1" s="231" t="s">
        <v>267</v>
      </c>
      <c r="BOM1" s="231" t="s">
        <v>267</v>
      </c>
      <c r="BOO1" s="231" t="s">
        <v>267</v>
      </c>
      <c r="BOQ1" s="231" t="s">
        <v>267</v>
      </c>
      <c r="BOS1" s="231" t="s">
        <v>267</v>
      </c>
      <c r="BOU1" s="231" t="s">
        <v>267</v>
      </c>
      <c r="BOW1" s="231" t="s">
        <v>267</v>
      </c>
      <c r="BOY1" s="231" t="s">
        <v>267</v>
      </c>
      <c r="BPA1" s="231" t="s">
        <v>267</v>
      </c>
      <c r="BPC1" s="231" t="s">
        <v>267</v>
      </c>
      <c r="BPE1" s="231" t="s">
        <v>267</v>
      </c>
      <c r="BPG1" s="231" t="s">
        <v>267</v>
      </c>
      <c r="BPI1" s="231" t="s">
        <v>267</v>
      </c>
      <c r="BPK1" s="231" t="s">
        <v>267</v>
      </c>
      <c r="BPM1" s="231" t="s">
        <v>267</v>
      </c>
      <c r="BPO1" s="231" t="s">
        <v>267</v>
      </c>
      <c r="BPQ1" s="231" t="s">
        <v>267</v>
      </c>
      <c r="BPS1" s="231" t="s">
        <v>267</v>
      </c>
      <c r="BPU1" s="231" t="s">
        <v>267</v>
      </c>
      <c r="BPW1" s="231" t="s">
        <v>267</v>
      </c>
      <c r="BPY1" s="231" t="s">
        <v>267</v>
      </c>
      <c r="BQA1" s="231" t="s">
        <v>267</v>
      </c>
      <c r="BQC1" s="231" t="s">
        <v>267</v>
      </c>
      <c r="BQE1" s="231" t="s">
        <v>267</v>
      </c>
      <c r="BQG1" s="231" t="s">
        <v>267</v>
      </c>
      <c r="BQI1" s="231" t="s">
        <v>267</v>
      </c>
      <c r="BQK1" s="231" t="s">
        <v>267</v>
      </c>
      <c r="BQM1" s="231" t="s">
        <v>267</v>
      </c>
      <c r="BQO1" s="231" t="s">
        <v>267</v>
      </c>
      <c r="BQQ1" s="231" t="s">
        <v>267</v>
      </c>
      <c r="BQS1" s="231" t="s">
        <v>267</v>
      </c>
      <c r="BQU1" s="231" t="s">
        <v>267</v>
      </c>
      <c r="BQW1" s="231" t="s">
        <v>267</v>
      </c>
      <c r="BQY1" s="231" t="s">
        <v>267</v>
      </c>
      <c r="BRA1" s="231" t="s">
        <v>267</v>
      </c>
      <c r="BRC1" s="231" t="s">
        <v>267</v>
      </c>
      <c r="BRE1" s="231" t="s">
        <v>267</v>
      </c>
      <c r="BRG1" s="231" t="s">
        <v>267</v>
      </c>
      <c r="BRI1" s="231" t="s">
        <v>267</v>
      </c>
      <c r="BRK1" s="231" t="s">
        <v>267</v>
      </c>
      <c r="BRM1" s="231" t="s">
        <v>267</v>
      </c>
      <c r="BRO1" s="231" t="s">
        <v>267</v>
      </c>
      <c r="BRQ1" s="231" t="s">
        <v>267</v>
      </c>
      <c r="BRS1" s="231" t="s">
        <v>267</v>
      </c>
      <c r="BRU1" s="231" t="s">
        <v>267</v>
      </c>
      <c r="BRW1" s="231" t="s">
        <v>267</v>
      </c>
      <c r="BRY1" s="231" t="s">
        <v>267</v>
      </c>
      <c r="BSA1" s="231" t="s">
        <v>267</v>
      </c>
      <c r="BSC1" s="231" t="s">
        <v>267</v>
      </c>
      <c r="BSE1" s="231" t="s">
        <v>267</v>
      </c>
      <c r="BSG1" s="231" t="s">
        <v>267</v>
      </c>
      <c r="BSI1" s="231" t="s">
        <v>267</v>
      </c>
      <c r="BSK1" s="231" t="s">
        <v>267</v>
      </c>
      <c r="BSM1" s="231" t="s">
        <v>267</v>
      </c>
      <c r="BSO1" s="231" t="s">
        <v>267</v>
      </c>
      <c r="BSQ1" s="231" t="s">
        <v>267</v>
      </c>
      <c r="BSS1" s="231" t="s">
        <v>267</v>
      </c>
      <c r="BSU1" s="231" t="s">
        <v>267</v>
      </c>
      <c r="BSW1" s="231" t="s">
        <v>267</v>
      </c>
      <c r="BSY1" s="231" t="s">
        <v>267</v>
      </c>
      <c r="BTA1" s="231" t="s">
        <v>267</v>
      </c>
      <c r="BTC1" s="231" t="s">
        <v>267</v>
      </c>
      <c r="BTE1" s="231" t="s">
        <v>267</v>
      </c>
      <c r="BTG1" s="231" t="s">
        <v>267</v>
      </c>
      <c r="BTI1" s="231" t="s">
        <v>267</v>
      </c>
      <c r="BTK1" s="231" t="s">
        <v>267</v>
      </c>
      <c r="BTM1" s="231" t="s">
        <v>267</v>
      </c>
      <c r="BTO1" s="231" t="s">
        <v>267</v>
      </c>
      <c r="BTQ1" s="231" t="s">
        <v>267</v>
      </c>
      <c r="BTS1" s="231" t="s">
        <v>267</v>
      </c>
      <c r="BTU1" s="231" t="s">
        <v>267</v>
      </c>
      <c r="BTW1" s="231" t="s">
        <v>267</v>
      </c>
      <c r="BTY1" s="231" t="s">
        <v>267</v>
      </c>
      <c r="BUA1" s="231" t="s">
        <v>267</v>
      </c>
      <c r="BUC1" s="231" t="s">
        <v>267</v>
      </c>
      <c r="BUE1" s="231" t="s">
        <v>267</v>
      </c>
      <c r="BUG1" s="231" t="s">
        <v>267</v>
      </c>
      <c r="BUI1" s="231" t="s">
        <v>267</v>
      </c>
      <c r="BUK1" s="231" t="s">
        <v>267</v>
      </c>
      <c r="BUM1" s="231" t="s">
        <v>267</v>
      </c>
      <c r="BUO1" s="231" t="s">
        <v>267</v>
      </c>
      <c r="BUQ1" s="231" t="s">
        <v>267</v>
      </c>
      <c r="BUS1" s="231" t="s">
        <v>267</v>
      </c>
      <c r="BUU1" s="231" t="s">
        <v>267</v>
      </c>
      <c r="BUW1" s="231" t="s">
        <v>267</v>
      </c>
      <c r="BUY1" s="231" t="s">
        <v>267</v>
      </c>
      <c r="BVA1" s="231" t="s">
        <v>267</v>
      </c>
      <c r="BVC1" s="231" t="s">
        <v>267</v>
      </c>
      <c r="BVE1" s="231" t="s">
        <v>267</v>
      </c>
      <c r="BVG1" s="231" t="s">
        <v>267</v>
      </c>
      <c r="BVI1" s="231" t="s">
        <v>267</v>
      </c>
      <c r="BVK1" s="231" t="s">
        <v>267</v>
      </c>
      <c r="BVM1" s="231" t="s">
        <v>267</v>
      </c>
      <c r="BVO1" s="231" t="s">
        <v>267</v>
      </c>
      <c r="BVQ1" s="231" t="s">
        <v>267</v>
      </c>
      <c r="BVS1" s="231" t="s">
        <v>267</v>
      </c>
      <c r="BVU1" s="231" t="s">
        <v>267</v>
      </c>
      <c r="BVW1" s="231" t="s">
        <v>267</v>
      </c>
      <c r="BVY1" s="231" t="s">
        <v>267</v>
      </c>
      <c r="BWA1" s="231" t="s">
        <v>267</v>
      </c>
      <c r="BWC1" s="231" t="s">
        <v>267</v>
      </c>
      <c r="BWE1" s="231" t="s">
        <v>267</v>
      </c>
      <c r="BWG1" s="231" t="s">
        <v>267</v>
      </c>
      <c r="BWI1" s="231" t="s">
        <v>267</v>
      </c>
      <c r="BWK1" s="231" t="s">
        <v>267</v>
      </c>
      <c r="BWM1" s="231" t="s">
        <v>267</v>
      </c>
      <c r="BWO1" s="231" t="s">
        <v>267</v>
      </c>
      <c r="BWQ1" s="231" t="s">
        <v>267</v>
      </c>
      <c r="BWS1" s="231" t="s">
        <v>267</v>
      </c>
      <c r="BWU1" s="231" t="s">
        <v>267</v>
      </c>
      <c r="BWW1" s="231" t="s">
        <v>267</v>
      </c>
      <c r="BWY1" s="231" t="s">
        <v>267</v>
      </c>
      <c r="BXA1" s="231" t="s">
        <v>267</v>
      </c>
      <c r="BXC1" s="231" t="s">
        <v>267</v>
      </c>
      <c r="BXE1" s="231" t="s">
        <v>267</v>
      </c>
      <c r="BXG1" s="231" t="s">
        <v>267</v>
      </c>
      <c r="BXI1" s="231" t="s">
        <v>267</v>
      </c>
      <c r="BXK1" s="231" t="s">
        <v>267</v>
      </c>
      <c r="BXM1" s="231" t="s">
        <v>267</v>
      </c>
      <c r="BXO1" s="231" t="s">
        <v>267</v>
      </c>
      <c r="BXQ1" s="231" t="s">
        <v>267</v>
      </c>
      <c r="BXS1" s="231" t="s">
        <v>267</v>
      </c>
      <c r="BXU1" s="231" t="s">
        <v>267</v>
      </c>
      <c r="BXW1" s="231" t="s">
        <v>267</v>
      </c>
      <c r="BXY1" s="231" t="s">
        <v>267</v>
      </c>
      <c r="BYA1" s="231" t="s">
        <v>267</v>
      </c>
      <c r="BYC1" s="231" t="s">
        <v>267</v>
      </c>
      <c r="BYE1" s="231" t="s">
        <v>267</v>
      </c>
      <c r="BYG1" s="231" t="s">
        <v>267</v>
      </c>
      <c r="BYI1" s="231" t="s">
        <v>267</v>
      </c>
      <c r="BYK1" s="231" t="s">
        <v>267</v>
      </c>
      <c r="BYM1" s="231" t="s">
        <v>267</v>
      </c>
      <c r="BYO1" s="231" t="s">
        <v>267</v>
      </c>
      <c r="BYQ1" s="231" t="s">
        <v>267</v>
      </c>
      <c r="BYS1" s="231" t="s">
        <v>267</v>
      </c>
      <c r="BYU1" s="231" t="s">
        <v>267</v>
      </c>
      <c r="BYW1" s="231" t="s">
        <v>267</v>
      </c>
      <c r="BYY1" s="231" t="s">
        <v>267</v>
      </c>
      <c r="BZA1" s="231" t="s">
        <v>267</v>
      </c>
      <c r="BZC1" s="231" t="s">
        <v>267</v>
      </c>
      <c r="BZE1" s="231" t="s">
        <v>267</v>
      </c>
      <c r="BZG1" s="231" t="s">
        <v>267</v>
      </c>
      <c r="BZI1" s="231" t="s">
        <v>267</v>
      </c>
      <c r="BZK1" s="231" t="s">
        <v>267</v>
      </c>
      <c r="BZM1" s="231" t="s">
        <v>267</v>
      </c>
      <c r="BZO1" s="231" t="s">
        <v>267</v>
      </c>
      <c r="BZQ1" s="231" t="s">
        <v>267</v>
      </c>
      <c r="BZS1" s="231" t="s">
        <v>267</v>
      </c>
      <c r="BZU1" s="231" t="s">
        <v>267</v>
      </c>
      <c r="BZW1" s="231" t="s">
        <v>267</v>
      </c>
      <c r="BZY1" s="231" t="s">
        <v>267</v>
      </c>
      <c r="CAA1" s="231" t="s">
        <v>267</v>
      </c>
      <c r="CAC1" s="231" t="s">
        <v>267</v>
      </c>
      <c r="CAE1" s="231" t="s">
        <v>267</v>
      </c>
      <c r="CAG1" s="231" t="s">
        <v>267</v>
      </c>
      <c r="CAI1" s="231" t="s">
        <v>267</v>
      </c>
      <c r="CAK1" s="231" t="s">
        <v>267</v>
      </c>
      <c r="CAM1" s="231" t="s">
        <v>267</v>
      </c>
      <c r="CAO1" s="231" t="s">
        <v>267</v>
      </c>
      <c r="CAQ1" s="231" t="s">
        <v>267</v>
      </c>
      <c r="CAS1" s="231" t="s">
        <v>267</v>
      </c>
      <c r="CAU1" s="231" t="s">
        <v>267</v>
      </c>
      <c r="CAW1" s="231" t="s">
        <v>267</v>
      </c>
      <c r="CAY1" s="231" t="s">
        <v>267</v>
      </c>
      <c r="CBA1" s="231" t="s">
        <v>267</v>
      </c>
      <c r="CBC1" s="231" t="s">
        <v>267</v>
      </c>
      <c r="CBE1" s="231" t="s">
        <v>267</v>
      </c>
      <c r="CBG1" s="231" t="s">
        <v>267</v>
      </c>
      <c r="CBI1" s="231" t="s">
        <v>267</v>
      </c>
      <c r="CBK1" s="231" t="s">
        <v>267</v>
      </c>
      <c r="CBM1" s="231" t="s">
        <v>267</v>
      </c>
      <c r="CBO1" s="231" t="s">
        <v>267</v>
      </c>
      <c r="CBQ1" s="231" t="s">
        <v>267</v>
      </c>
      <c r="CBS1" s="231" t="s">
        <v>267</v>
      </c>
      <c r="CBU1" s="231" t="s">
        <v>267</v>
      </c>
      <c r="CBW1" s="231" t="s">
        <v>267</v>
      </c>
      <c r="CBY1" s="231" t="s">
        <v>267</v>
      </c>
      <c r="CCA1" s="231" t="s">
        <v>267</v>
      </c>
      <c r="CCC1" s="231" t="s">
        <v>267</v>
      </c>
      <c r="CCE1" s="231" t="s">
        <v>267</v>
      </c>
      <c r="CCG1" s="231" t="s">
        <v>267</v>
      </c>
      <c r="CCI1" s="231" t="s">
        <v>267</v>
      </c>
      <c r="CCK1" s="231" t="s">
        <v>267</v>
      </c>
      <c r="CCM1" s="231" t="s">
        <v>267</v>
      </c>
      <c r="CCO1" s="231" t="s">
        <v>267</v>
      </c>
      <c r="CCQ1" s="231" t="s">
        <v>267</v>
      </c>
      <c r="CCS1" s="231" t="s">
        <v>267</v>
      </c>
      <c r="CCU1" s="231" t="s">
        <v>267</v>
      </c>
      <c r="CCW1" s="231" t="s">
        <v>267</v>
      </c>
      <c r="CCY1" s="231" t="s">
        <v>267</v>
      </c>
      <c r="CDA1" s="231" t="s">
        <v>267</v>
      </c>
      <c r="CDC1" s="231" t="s">
        <v>267</v>
      </c>
      <c r="CDE1" s="231" t="s">
        <v>267</v>
      </c>
      <c r="CDG1" s="231" t="s">
        <v>267</v>
      </c>
      <c r="CDI1" s="231" t="s">
        <v>267</v>
      </c>
      <c r="CDK1" s="231" t="s">
        <v>267</v>
      </c>
      <c r="CDM1" s="231" t="s">
        <v>267</v>
      </c>
      <c r="CDO1" s="231" t="s">
        <v>267</v>
      </c>
      <c r="CDQ1" s="231" t="s">
        <v>267</v>
      </c>
      <c r="CDS1" s="231" t="s">
        <v>267</v>
      </c>
      <c r="CDU1" s="231" t="s">
        <v>267</v>
      </c>
      <c r="CDW1" s="231" t="s">
        <v>267</v>
      </c>
      <c r="CDY1" s="231" t="s">
        <v>267</v>
      </c>
      <c r="CEA1" s="231" t="s">
        <v>267</v>
      </c>
      <c r="CEC1" s="231" t="s">
        <v>267</v>
      </c>
      <c r="CEE1" s="231" t="s">
        <v>267</v>
      </c>
      <c r="CEG1" s="231" t="s">
        <v>267</v>
      </c>
      <c r="CEI1" s="231" t="s">
        <v>267</v>
      </c>
      <c r="CEK1" s="231" t="s">
        <v>267</v>
      </c>
      <c r="CEM1" s="231" t="s">
        <v>267</v>
      </c>
      <c r="CEO1" s="231" t="s">
        <v>267</v>
      </c>
      <c r="CEQ1" s="231" t="s">
        <v>267</v>
      </c>
      <c r="CES1" s="231" t="s">
        <v>267</v>
      </c>
      <c r="CEU1" s="231" t="s">
        <v>267</v>
      </c>
      <c r="CEW1" s="231" t="s">
        <v>267</v>
      </c>
      <c r="CEY1" s="231" t="s">
        <v>267</v>
      </c>
      <c r="CFA1" s="231" t="s">
        <v>267</v>
      </c>
      <c r="CFC1" s="231" t="s">
        <v>267</v>
      </c>
      <c r="CFE1" s="231" t="s">
        <v>267</v>
      </c>
      <c r="CFG1" s="231" t="s">
        <v>267</v>
      </c>
      <c r="CFI1" s="231" t="s">
        <v>267</v>
      </c>
      <c r="CFK1" s="231" t="s">
        <v>267</v>
      </c>
      <c r="CFM1" s="231" t="s">
        <v>267</v>
      </c>
      <c r="CFO1" s="231" t="s">
        <v>267</v>
      </c>
      <c r="CFQ1" s="231" t="s">
        <v>267</v>
      </c>
      <c r="CFS1" s="231" t="s">
        <v>267</v>
      </c>
      <c r="CFU1" s="231" t="s">
        <v>267</v>
      </c>
      <c r="CFW1" s="231" t="s">
        <v>267</v>
      </c>
      <c r="CFY1" s="231" t="s">
        <v>267</v>
      </c>
      <c r="CGA1" s="231" t="s">
        <v>267</v>
      </c>
      <c r="CGC1" s="231" t="s">
        <v>267</v>
      </c>
      <c r="CGE1" s="231" t="s">
        <v>267</v>
      </c>
      <c r="CGG1" s="231" t="s">
        <v>267</v>
      </c>
      <c r="CGI1" s="231" t="s">
        <v>267</v>
      </c>
      <c r="CGK1" s="231" t="s">
        <v>267</v>
      </c>
      <c r="CGM1" s="231" t="s">
        <v>267</v>
      </c>
      <c r="CGO1" s="231" t="s">
        <v>267</v>
      </c>
      <c r="CGQ1" s="231" t="s">
        <v>267</v>
      </c>
      <c r="CGS1" s="231" t="s">
        <v>267</v>
      </c>
      <c r="CGU1" s="231" t="s">
        <v>267</v>
      </c>
      <c r="CGW1" s="231" t="s">
        <v>267</v>
      </c>
      <c r="CGY1" s="231" t="s">
        <v>267</v>
      </c>
      <c r="CHA1" s="231" t="s">
        <v>267</v>
      </c>
      <c r="CHC1" s="231" t="s">
        <v>267</v>
      </c>
      <c r="CHE1" s="231" t="s">
        <v>267</v>
      </c>
      <c r="CHG1" s="231" t="s">
        <v>267</v>
      </c>
      <c r="CHI1" s="231" t="s">
        <v>267</v>
      </c>
      <c r="CHK1" s="231" t="s">
        <v>267</v>
      </c>
      <c r="CHM1" s="231" t="s">
        <v>267</v>
      </c>
      <c r="CHO1" s="231" t="s">
        <v>267</v>
      </c>
      <c r="CHQ1" s="231" t="s">
        <v>267</v>
      </c>
      <c r="CHS1" s="231" t="s">
        <v>267</v>
      </c>
      <c r="CHU1" s="231" t="s">
        <v>267</v>
      </c>
      <c r="CHW1" s="231" t="s">
        <v>267</v>
      </c>
      <c r="CHY1" s="231" t="s">
        <v>267</v>
      </c>
      <c r="CIA1" s="231" t="s">
        <v>267</v>
      </c>
      <c r="CIC1" s="231" t="s">
        <v>267</v>
      </c>
      <c r="CIE1" s="231" t="s">
        <v>267</v>
      </c>
      <c r="CIG1" s="231" t="s">
        <v>267</v>
      </c>
      <c r="CII1" s="231" t="s">
        <v>267</v>
      </c>
      <c r="CIK1" s="231" t="s">
        <v>267</v>
      </c>
      <c r="CIM1" s="231" t="s">
        <v>267</v>
      </c>
      <c r="CIO1" s="231" t="s">
        <v>267</v>
      </c>
      <c r="CIQ1" s="231" t="s">
        <v>267</v>
      </c>
      <c r="CIS1" s="231" t="s">
        <v>267</v>
      </c>
      <c r="CIU1" s="231" t="s">
        <v>267</v>
      </c>
      <c r="CIW1" s="231" t="s">
        <v>267</v>
      </c>
      <c r="CIY1" s="231" t="s">
        <v>267</v>
      </c>
      <c r="CJA1" s="231" t="s">
        <v>267</v>
      </c>
      <c r="CJC1" s="231" t="s">
        <v>267</v>
      </c>
      <c r="CJE1" s="231" t="s">
        <v>267</v>
      </c>
      <c r="CJG1" s="231" t="s">
        <v>267</v>
      </c>
      <c r="CJI1" s="231" t="s">
        <v>267</v>
      </c>
      <c r="CJK1" s="231" t="s">
        <v>267</v>
      </c>
      <c r="CJM1" s="231" t="s">
        <v>267</v>
      </c>
      <c r="CJO1" s="231" t="s">
        <v>267</v>
      </c>
      <c r="CJQ1" s="231" t="s">
        <v>267</v>
      </c>
      <c r="CJS1" s="231" t="s">
        <v>267</v>
      </c>
      <c r="CJU1" s="231" t="s">
        <v>267</v>
      </c>
      <c r="CJW1" s="231" t="s">
        <v>267</v>
      </c>
      <c r="CJY1" s="231" t="s">
        <v>267</v>
      </c>
      <c r="CKA1" s="231" t="s">
        <v>267</v>
      </c>
      <c r="CKC1" s="231" t="s">
        <v>267</v>
      </c>
      <c r="CKE1" s="231" t="s">
        <v>267</v>
      </c>
      <c r="CKG1" s="231" t="s">
        <v>267</v>
      </c>
      <c r="CKI1" s="231" t="s">
        <v>267</v>
      </c>
      <c r="CKK1" s="231" t="s">
        <v>267</v>
      </c>
      <c r="CKM1" s="231" t="s">
        <v>267</v>
      </c>
      <c r="CKO1" s="231" t="s">
        <v>267</v>
      </c>
      <c r="CKQ1" s="231" t="s">
        <v>267</v>
      </c>
      <c r="CKS1" s="231" t="s">
        <v>267</v>
      </c>
      <c r="CKU1" s="231" t="s">
        <v>267</v>
      </c>
      <c r="CKW1" s="231" t="s">
        <v>267</v>
      </c>
      <c r="CKY1" s="231" t="s">
        <v>267</v>
      </c>
      <c r="CLA1" s="231" t="s">
        <v>267</v>
      </c>
      <c r="CLC1" s="231" t="s">
        <v>267</v>
      </c>
      <c r="CLE1" s="231" t="s">
        <v>267</v>
      </c>
      <c r="CLG1" s="231" t="s">
        <v>267</v>
      </c>
      <c r="CLI1" s="231" t="s">
        <v>267</v>
      </c>
      <c r="CLK1" s="231" t="s">
        <v>267</v>
      </c>
      <c r="CLM1" s="231" t="s">
        <v>267</v>
      </c>
      <c r="CLO1" s="231" t="s">
        <v>267</v>
      </c>
      <c r="CLQ1" s="231" t="s">
        <v>267</v>
      </c>
      <c r="CLS1" s="231" t="s">
        <v>267</v>
      </c>
      <c r="CLU1" s="231" t="s">
        <v>267</v>
      </c>
      <c r="CLW1" s="231" t="s">
        <v>267</v>
      </c>
      <c r="CLY1" s="231" t="s">
        <v>267</v>
      </c>
      <c r="CMA1" s="231" t="s">
        <v>267</v>
      </c>
      <c r="CMC1" s="231" t="s">
        <v>267</v>
      </c>
      <c r="CME1" s="231" t="s">
        <v>267</v>
      </c>
      <c r="CMG1" s="231" t="s">
        <v>267</v>
      </c>
      <c r="CMI1" s="231" t="s">
        <v>267</v>
      </c>
      <c r="CMK1" s="231" t="s">
        <v>267</v>
      </c>
      <c r="CMM1" s="231" t="s">
        <v>267</v>
      </c>
      <c r="CMO1" s="231" t="s">
        <v>267</v>
      </c>
      <c r="CMQ1" s="231" t="s">
        <v>267</v>
      </c>
      <c r="CMS1" s="231" t="s">
        <v>267</v>
      </c>
      <c r="CMU1" s="231" t="s">
        <v>267</v>
      </c>
      <c r="CMW1" s="231" t="s">
        <v>267</v>
      </c>
      <c r="CMY1" s="231" t="s">
        <v>267</v>
      </c>
      <c r="CNA1" s="231" t="s">
        <v>267</v>
      </c>
      <c r="CNC1" s="231" t="s">
        <v>267</v>
      </c>
      <c r="CNE1" s="231" t="s">
        <v>267</v>
      </c>
      <c r="CNG1" s="231" t="s">
        <v>267</v>
      </c>
      <c r="CNI1" s="231" t="s">
        <v>267</v>
      </c>
      <c r="CNK1" s="231" t="s">
        <v>267</v>
      </c>
      <c r="CNM1" s="231" t="s">
        <v>267</v>
      </c>
      <c r="CNO1" s="231" t="s">
        <v>267</v>
      </c>
      <c r="CNQ1" s="231" t="s">
        <v>267</v>
      </c>
      <c r="CNS1" s="231" t="s">
        <v>267</v>
      </c>
      <c r="CNU1" s="231" t="s">
        <v>267</v>
      </c>
      <c r="CNW1" s="231" t="s">
        <v>267</v>
      </c>
      <c r="CNY1" s="231" t="s">
        <v>267</v>
      </c>
      <c r="COA1" s="231" t="s">
        <v>267</v>
      </c>
      <c r="COC1" s="231" t="s">
        <v>267</v>
      </c>
      <c r="COE1" s="231" t="s">
        <v>267</v>
      </c>
      <c r="COG1" s="231" t="s">
        <v>267</v>
      </c>
      <c r="COI1" s="231" t="s">
        <v>267</v>
      </c>
      <c r="COK1" s="231" t="s">
        <v>267</v>
      </c>
      <c r="COM1" s="231" t="s">
        <v>267</v>
      </c>
      <c r="COO1" s="231" t="s">
        <v>267</v>
      </c>
      <c r="COQ1" s="231" t="s">
        <v>267</v>
      </c>
      <c r="COS1" s="231" t="s">
        <v>267</v>
      </c>
      <c r="COU1" s="231" t="s">
        <v>267</v>
      </c>
      <c r="COW1" s="231" t="s">
        <v>267</v>
      </c>
      <c r="COY1" s="231" t="s">
        <v>267</v>
      </c>
      <c r="CPA1" s="231" t="s">
        <v>267</v>
      </c>
      <c r="CPC1" s="231" t="s">
        <v>267</v>
      </c>
      <c r="CPE1" s="231" t="s">
        <v>267</v>
      </c>
      <c r="CPG1" s="231" t="s">
        <v>267</v>
      </c>
      <c r="CPI1" s="231" t="s">
        <v>267</v>
      </c>
      <c r="CPK1" s="231" t="s">
        <v>267</v>
      </c>
      <c r="CPM1" s="231" t="s">
        <v>267</v>
      </c>
      <c r="CPO1" s="231" t="s">
        <v>267</v>
      </c>
      <c r="CPQ1" s="231" t="s">
        <v>267</v>
      </c>
      <c r="CPS1" s="231" t="s">
        <v>267</v>
      </c>
      <c r="CPU1" s="231" t="s">
        <v>267</v>
      </c>
      <c r="CPW1" s="231" t="s">
        <v>267</v>
      </c>
      <c r="CPY1" s="231" t="s">
        <v>267</v>
      </c>
      <c r="CQA1" s="231" t="s">
        <v>267</v>
      </c>
      <c r="CQC1" s="231" t="s">
        <v>267</v>
      </c>
      <c r="CQE1" s="231" t="s">
        <v>267</v>
      </c>
      <c r="CQG1" s="231" t="s">
        <v>267</v>
      </c>
      <c r="CQI1" s="231" t="s">
        <v>267</v>
      </c>
      <c r="CQK1" s="231" t="s">
        <v>267</v>
      </c>
      <c r="CQM1" s="231" t="s">
        <v>267</v>
      </c>
      <c r="CQO1" s="231" t="s">
        <v>267</v>
      </c>
      <c r="CQQ1" s="231" t="s">
        <v>267</v>
      </c>
      <c r="CQS1" s="231" t="s">
        <v>267</v>
      </c>
      <c r="CQU1" s="231" t="s">
        <v>267</v>
      </c>
      <c r="CQW1" s="231" t="s">
        <v>267</v>
      </c>
      <c r="CQY1" s="231" t="s">
        <v>267</v>
      </c>
      <c r="CRA1" s="231" t="s">
        <v>267</v>
      </c>
      <c r="CRC1" s="231" t="s">
        <v>267</v>
      </c>
      <c r="CRE1" s="231" t="s">
        <v>267</v>
      </c>
      <c r="CRG1" s="231" t="s">
        <v>267</v>
      </c>
      <c r="CRI1" s="231" t="s">
        <v>267</v>
      </c>
      <c r="CRK1" s="231" t="s">
        <v>267</v>
      </c>
      <c r="CRM1" s="231" t="s">
        <v>267</v>
      </c>
      <c r="CRO1" s="231" t="s">
        <v>267</v>
      </c>
      <c r="CRQ1" s="231" t="s">
        <v>267</v>
      </c>
      <c r="CRS1" s="231" t="s">
        <v>267</v>
      </c>
      <c r="CRU1" s="231" t="s">
        <v>267</v>
      </c>
      <c r="CRW1" s="231" t="s">
        <v>267</v>
      </c>
      <c r="CRY1" s="231" t="s">
        <v>267</v>
      </c>
      <c r="CSA1" s="231" t="s">
        <v>267</v>
      </c>
      <c r="CSC1" s="231" t="s">
        <v>267</v>
      </c>
      <c r="CSE1" s="231" t="s">
        <v>267</v>
      </c>
      <c r="CSG1" s="231" t="s">
        <v>267</v>
      </c>
      <c r="CSI1" s="231" t="s">
        <v>267</v>
      </c>
      <c r="CSK1" s="231" t="s">
        <v>267</v>
      </c>
      <c r="CSM1" s="231" t="s">
        <v>267</v>
      </c>
      <c r="CSO1" s="231" t="s">
        <v>267</v>
      </c>
      <c r="CSQ1" s="231" t="s">
        <v>267</v>
      </c>
      <c r="CSS1" s="231" t="s">
        <v>267</v>
      </c>
      <c r="CSU1" s="231" t="s">
        <v>267</v>
      </c>
      <c r="CSW1" s="231" t="s">
        <v>267</v>
      </c>
      <c r="CSY1" s="231" t="s">
        <v>267</v>
      </c>
      <c r="CTA1" s="231" t="s">
        <v>267</v>
      </c>
      <c r="CTC1" s="231" t="s">
        <v>267</v>
      </c>
      <c r="CTE1" s="231" t="s">
        <v>267</v>
      </c>
      <c r="CTG1" s="231" t="s">
        <v>267</v>
      </c>
      <c r="CTI1" s="231" t="s">
        <v>267</v>
      </c>
      <c r="CTK1" s="231" t="s">
        <v>267</v>
      </c>
      <c r="CTM1" s="231" t="s">
        <v>267</v>
      </c>
      <c r="CTO1" s="231" t="s">
        <v>267</v>
      </c>
      <c r="CTQ1" s="231" t="s">
        <v>267</v>
      </c>
      <c r="CTS1" s="231" t="s">
        <v>267</v>
      </c>
      <c r="CTU1" s="231" t="s">
        <v>267</v>
      </c>
      <c r="CTW1" s="231" t="s">
        <v>267</v>
      </c>
      <c r="CTY1" s="231" t="s">
        <v>267</v>
      </c>
      <c r="CUA1" s="231" t="s">
        <v>267</v>
      </c>
      <c r="CUC1" s="231" t="s">
        <v>267</v>
      </c>
      <c r="CUE1" s="231" t="s">
        <v>267</v>
      </c>
      <c r="CUG1" s="231" t="s">
        <v>267</v>
      </c>
      <c r="CUI1" s="231" t="s">
        <v>267</v>
      </c>
      <c r="CUK1" s="231" t="s">
        <v>267</v>
      </c>
      <c r="CUM1" s="231" t="s">
        <v>267</v>
      </c>
      <c r="CUO1" s="231" t="s">
        <v>267</v>
      </c>
      <c r="CUQ1" s="231" t="s">
        <v>267</v>
      </c>
      <c r="CUS1" s="231" t="s">
        <v>267</v>
      </c>
      <c r="CUU1" s="231" t="s">
        <v>267</v>
      </c>
      <c r="CUW1" s="231" t="s">
        <v>267</v>
      </c>
      <c r="CUY1" s="231" t="s">
        <v>267</v>
      </c>
      <c r="CVA1" s="231" t="s">
        <v>267</v>
      </c>
      <c r="CVC1" s="231" t="s">
        <v>267</v>
      </c>
      <c r="CVE1" s="231" t="s">
        <v>267</v>
      </c>
      <c r="CVG1" s="231" t="s">
        <v>267</v>
      </c>
      <c r="CVI1" s="231" t="s">
        <v>267</v>
      </c>
      <c r="CVK1" s="231" t="s">
        <v>267</v>
      </c>
      <c r="CVM1" s="231" t="s">
        <v>267</v>
      </c>
      <c r="CVO1" s="231" t="s">
        <v>267</v>
      </c>
      <c r="CVQ1" s="231" t="s">
        <v>267</v>
      </c>
      <c r="CVS1" s="231" t="s">
        <v>267</v>
      </c>
      <c r="CVU1" s="231" t="s">
        <v>267</v>
      </c>
      <c r="CVW1" s="231" t="s">
        <v>267</v>
      </c>
      <c r="CVY1" s="231" t="s">
        <v>267</v>
      </c>
      <c r="CWA1" s="231" t="s">
        <v>267</v>
      </c>
      <c r="CWC1" s="231" t="s">
        <v>267</v>
      </c>
      <c r="CWE1" s="231" t="s">
        <v>267</v>
      </c>
      <c r="CWG1" s="231" t="s">
        <v>267</v>
      </c>
      <c r="CWI1" s="231" t="s">
        <v>267</v>
      </c>
      <c r="CWK1" s="231" t="s">
        <v>267</v>
      </c>
      <c r="CWM1" s="231" t="s">
        <v>267</v>
      </c>
      <c r="CWO1" s="231" t="s">
        <v>267</v>
      </c>
      <c r="CWQ1" s="231" t="s">
        <v>267</v>
      </c>
      <c r="CWS1" s="231" t="s">
        <v>267</v>
      </c>
      <c r="CWU1" s="231" t="s">
        <v>267</v>
      </c>
      <c r="CWW1" s="231" t="s">
        <v>267</v>
      </c>
      <c r="CWY1" s="231" t="s">
        <v>267</v>
      </c>
      <c r="CXA1" s="231" t="s">
        <v>267</v>
      </c>
      <c r="CXC1" s="231" t="s">
        <v>267</v>
      </c>
      <c r="CXE1" s="231" t="s">
        <v>267</v>
      </c>
      <c r="CXG1" s="231" t="s">
        <v>267</v>
      </c>
      <c r="CXI1" s="231" t="s">
        <v>267</v>
      </c>
      <c r="CXK1" s="231" t="s">
        <v>267</v>
      </c>
      <c r="CXM1" s="231" t="s">
        <v>267</v>
      </c>
      <c r="CXO1" s="231" t="s">
        <v>267</v>
      </c>
      <c r="CXQ1" s="231" t="s">
        <v>267</v>
      </c>
      <c r="CXS1" s="231" t="s">
        <v>267</v>
      </c>
      <c r="CXU1" s="231" t="s">
        <v>267</v>
      </c>
      <c r="CXW1" s="231" t="s">
        <v>267</v>
      </c>
      <c r="CXY1" s="231" t="s">
        <v>267</v>
      </c>
      <c r="CYA1" s="231" t="s">
        <v>267</v>
      </c>
      <c r="CYC1" s="231" t="s">
        <v>267</v>
      </c>
      <c r="CYE1" s="231" t="s">
        <v>267</v>
      </c>
      <c r="CYG1" s="231" t="s">
        <v>267</v>
      </c>
      <c r="CYI1" s="231" t="s">
        <v>267</v>
      </c>
      <c r="CYK1" s="231" t="s">
        <v>267</v>
      </c>
      <c r="CYM1" s="231" t="s">
        <v>267</v>
      </c>
      <c r="CYO1" s="231" t="s">
        <v>267</v>
      </c>
      <c r="CYQ1" s="231" t="s">
        <v>267</v>
      </c>
      <c r="CYS1" s="231" t="s">
        <v>267</v>
      </c>
      <c r="CYU1" s="231" t="s">
        <v>267</v>
      </c>
      <c r="CYW1" s="231" t="s">
        <v>267</v>
      </c>
      <c r="CYY1" s="231" t="s">
        <v>267</v>
      </c>
      <c r="CZA1" s="231" t="s">
        <v>267</v>
      </c>
      <c r="CZC1" s="231" t="s">
        <v>267</v>
      </c>
      <c r="CZE1" s="231" t="s">
        <v>267</v>
      </c>
      <c r="CZG1" s="231" t="s">
        <v>267</v>
      </c>
      <c r="CZI1" s="231" t="s">
        <v>267</v>
      </c>
      <c r="CZK1" s="231" t="s">
        <v>267</v>
      </c>
      <c r="CZM1" s="231" t="s">
        <v>267</v>
      </c>
      <c r="CZO1" s="231" t="s">
        <v>267</v>
      </c>
      <c r="CZQ1" s="231" t="s">
        <v>267</v>
      </c>
      <c r="CZS1" s="231" t="s">
        <v>267</v>
      </c>
      <c r="CZU1" s="231" t="s">
        <v>267</v>
      </c>
      <c r="CZW1" s="231" t="s">
        <v>267</v>
      </c>
      <c r="CZY1" s="231" t="s">
        <v>267</v>
      </c>
      <c r="DAA1" s="231" t="s">
        <v>267</v>
      </c>
      <c r="DAC1" s="231" t="s">
        <v>267</v>
      </c>
      <c r="DAE1" s="231" t="s">
        <v>267</v>
      </c>
      <c r="DAG1" s="231" t="s">
        <v>267</v>
      </c>
      <c r="DAI1" s="231" t="s">
        <v>267</v>
      </c>
      <c r="DAK1" s="231" t="s">
        <v>267</v>
      </c>
      <c r="DAM1" s="231" t="s">
        <v>267</v>
      </c>
      <c r="DAO1" s="231" t="s">
        <v>267</v>
      </c>
      <c r="DAQ1" s="231" t="s">
        <v>267</v>
      </c>
      <c r="DAS1" s="231" t="s">
        <v>267</v>
      </c>
      <c r="DAU1" s="231" t="s">
        <v>267</v>
      </c>
      <c r="DAW1" s="231" t="s">
        <v>267</v>
      </c>
      <c r="DAY1" s="231" t="s">
        <v>267</v>
      </c>
      <c r="DBA1" s="231" t="s">
        <v>267</v>
      </c>
      <c r="DBC1" s="231" t="s">
        <v>267</v>
      </c>
      <c r="DBE1" s="231" t="s">
        <v>267</v>
      </c>
      <c r="DBG1" s="231" t="s">
        <v>267</v>
      </c>
      <c r="DBI1" s="231" t="s">
        <v>267</v>
      </c>
      <c r="DBK1" s="231" t="s">
        <v>267</v>
      </c>
      <c r="DBM1" s="231" t="s">
        <v>267</v>
      </c>
      <c r="DBO1" s="231" t="s">
        <v>267</v>
      </c>
      <c r="DBQ1" s="231" t="s">
        <v>267</v>
      </c>
      <c r="DBS1" s="231" t="s">
        <v>267</v>
      </c>
      <c r="DBU1" s="231" t="s">
        <v>267</v>
      </c>
      <c r="DBW1" s="231" t="s">
        <v>267</v>
      </c>
      <c r="DBY1" s="231" t="s">
        <v>267</v>
      </c>
      <c r="DCA1" s="231" t="s">
        <v>267</v>
      </c>
      <c r="DCC1" s="231" t="s">
        <v>267</v>
      </c>
      <c r="DCE1" s="231" t="s">
        <v>267</v>
      </c>
      <c r="DCG1" s="231" t="s">
        <v>267</v>
      </c>
      <c r="DCI1" s="231" t="s">
        <v>267</v>
      </c>
      <c r="DCK1" s="231" t="s">
        <v>267</v>
      </c>
      <c r="DCM1" s="231" t="s">
        <v>267</v>
      </c>
      <c r="DCO1" s="231" t="s">
        <v>267</v>
      </c>
      <c r="DCQ1" s="231" t="s">
        <v>267</v>
      </c>
      <c r="DCS1" s="231" t="s">
        <v>267</v>
      </c>
      <c r="DCU1" s="231" t="s">
        <v>267</v>
      </c>
      <c r="DCW1" s="231" t="s">
        <v>267</v>
      </c>
      <c r="DCY1" s="231" t="s">
        <v>267</v>
      </c>
      <c r="DDA1" s="231" t="s">
        <v>267</v>
      </c>
      <c r="DDC1" s="231" t="s">
        <v>267</v>
      </c>
      <c r="DDE1" s="231" t="s">
        <v>267</v>
      </c>
      <c r="DDG1" s="231" t="s">
        <v>267</v>
      </c>
      <c r="DDI1" s="231" t="s">
        <v>267</v>
      </c>
      <c r="DDK1" s="231" t="s">
        <v>267</v>
      </c>
      <c r="DDM1" s="231" t="s">
        <v>267</v>
      </c>
      <c r="DDO1" s="231" t="s">
        <v>267</v>
      </c>
      <c r="DDQ1" s="231" t="s">
        <v>267</v>
      </c>
      <c r="DDS1" s="231" t="s">
        <v>267</v>
      </c>
      <c r="DDU1" s="231" t="s">
        <v>267</v>
      </c>
      <c r="DDW1" s="231" t="s">
        <v>267</v>
      </c>
      <c r="DDY1" s="231" t="s">
        <v>267</v>
      </c>
      <c r="DEA1" s="231" t="s">
        <v>267</v>
      </c>
      <c r="DEC1" s="231" t="s">
        <v>267</v>
      </c>
      <c r="DEE1" s="231" t="s">
        <v>267</v>
      </c>
      <c r="DEG1" s="231" t="s">
        <v>267</v>
      </c>
      <c r="DEI1" s="231" t="s">
        <v>267</v>
      </c>
      <c r="DEK1" s="231" t="s">
        <v>267</v>
      </c>
      <c r="DEM1" s="231" t="s">
        <v>267</v>
      </c>
      <c r="DEO1" s="231" t="s">
        <v>267</v>
      </c>
      <c r="DEQ1" s="231" t="s">
        <v>267</v>
      </c>
      <c r="DES1" s="231" t="s">
        <v>267</v>
      </c>
      <c r="DEU1" s="231" t="s">
        <v>267</v>
      </c>
      <c r="DEW1" s="231" t="s">
        <v>267</v>
      </c>
      <c r="DEY1" s="231" t="s">
        <v>267</v>
      </c>
      <c r="DFA1" s="231" t="s">
        <v>267</v>
      </c>
      <c r="DFC1" s="231" t="s">
        <v>267</v>
      </c>
      <c r="DFE1" s="231" t="s">
        <v>267</v>
      </c>
      <c r="DFG1" s="231" t="s">
        <v>267</v>
      </c>
      <c r="DFI1" s="231" t="s">
        <v>267</v>
      </c>
      <c r="DFK1" s="231" t="s">
        <v>267</v>
      </c>
      <c r="DFM1" s="231" t="s">
        <v>267</v>
      </c>
      <c r="DFO1" s="231" t="s">
        <v>267</v>
      </c>
      <c r="DFQ1" s="231" t="s">
        <v>267</v>
      </c>
      <c r="DFS1" s="231" t="s">
        <v>267</v>
      </c>
      <c r="DFU1" s="231" t="s">
        <v>267</v>
      </c>
      <c r="DFW1" s="231" t="s">
        <v>267</v>
      </c>
      <c r="DFY1" s="231" t="s">
        <v>267</v>
      </c>
      <c r="DGA1" s="231" t="s">
        <v>267</v>
      </c>
      <c r="DGC1" s="231" t="s">
        <v>267</v>
      </c>
      <c r="DGE1" s="231" t="s">
        <v>267</v>
      </c>
      <c r="DGG1" s="231" t="s">
        <v>267</v>
      </c>
      <c r="DGI1" s="231" t="s">
        <v>267</v>
      </c>
      <c r="DGK1" s="231" t="s">
        <v>267</v>
      </c>
      <c r="DGM1" s="231" t="s">
        <v>267</v>
      </c>
      <c r="DGO1" s="231" t="s">
        <v>267</v>
      </c>
      <c r="DGQ1" s="231" t="s">
        <v>267</v>
      </c>
      <c r="DGS1" s="231" t="s">
        <v>267</v>
      </c>
      <c r="DGU1" s="231" t="s">
        <v>267</v>
      </c>
      <c r="DGW1" s="231" t="s">
        <v>267</v>
      </c>
      <c r="DGY1" s="231" t="s">
        <v>267</v>
      </c>
      <c r="DHA1" s="231" t="s">
        <v>267</v>
      </c>
      <c r="DHC1" s="231" t="s">
        <v>267</v>
      </c>
      <c r="DHE1" s="231" t="s">
        <v>267</v>
      </c>
      <c r="DHG1" s="231" t="s">
        <v>267</v>
      </c>
      <c r="DHI1" s="231" t="s">
        <v>267</v>
      </c>
      <c r="DHK1" s="231" t="s">
        <v>267</v>
      </c>
      <c r="DHM1" s="231" t="s">
        <v>267</v>
      </c>
      <c r="DHO1" s="231" t="s">
        <v>267</v>
      </c>
      <c r="DHQ1" s="231" t="s">
        <v>267</v>
      </c>
      <c r="DHS1" s="231" t="s">
        <v>267</v>
      </c>
      <c r="DHU1" s="231" t="s">
        <v>267</v>
      </c>
      <c r="DHW1" s="231" t="s">
        <v>267</v>
      </c>
      <c r="DHY1" s="231" t="s">
        <v>267</v>
      </c>
      <c r="DIA1" s="231" t="s">
        <v>267</v>
      </c>
      <c r="DIC1" s="231" t="s">
        <v>267</v>
      </c>
      <c r="DIE1" s="231" t="s">
        <v>267</v>
      </c>
      <c r="DIG1" s="231" t="s">
        <v>267</v>
      </c>
      <c r="DII1" s="231" t="s">
        <v>267</v>
      </c>
      <c r="DIK1" s="231" t="s">
        <v>267</v>
      </c>
      <c r="DIM1" s="231" t="s">
        <v>267</v>
      </c>
      <c r="DIO1" s="231" t="s">
        <v>267</v>
      </c>
      <c r="DIQ1" s="231" t="s">
        <v>267</v>
      </c>
      <c r="DIS1" s="231" t="s">
        <v>267</v>
      </c>
      <c r="DIU1" s="231" t="s">
        <v>267</v>
      </c>
      <c r="DIW1" s="231" t="s">
        <v>267</v>
      </c>
      <c r="DIY1" s="231" t="s">
        <v>267</v>
      </c>
      <c r="DJA1" s="231" t="s">
        <v>267</v>
      </c>
      <c r="DJC1" s="231" t="s">
        <v>267</v>
      </c>
      <c r="DJE1" s="231" t="s">
        <v>267</v>
      </c>
      <c r="DJG1" s="231" t="s">
        <v>267</v>
      </c>
      <c r="DJI1" s="231" t="s">
        <v>267</v>
      </c>
      <c r="DJK1" s="231" t="s">
        <v>267</v>
      </c>
      <c r="DJM1" s="231" t="s">
        <v>267</v>
      </c>
      <c r="DJO1" s="231" t="s">
        <v>267</v>
      </c>
      <c r="DJQ1" s="231" t="s">
        <v>267</v>
      </c>
      <c r="DJS1" s="231" t="s">
        <v>267</v>
      </c>
      <c r="DJU1" s="231" t="s">
        <v>267</v>
      </c>
      <c r="DJW1" s="231" t="s">
        <v>267</v>
      </c>
      <c r="DJY1" s="231" t="s">
        <v>267</v>
      </c>
      <c r="DKA1" s="231" t="s">
        <v>267</v>
      </c>
      <c r="DKC1" s="231" t="s">
        <v>267</v>
      </c>
      <c r="DKE1" s="231" t="s">
        <v>267</v>
      </c>
      <c r="DKG1" s="231" t="s">
        <v>267</v>
      </c>
      <c r="DKI1" s="231" t="s">
        <v>267</v>
      </c>
      <c r="DKK1" s="231" t="s">
        <v>267</v>
      </c>
      <c r="DKM1" s="231" t="s">
        <v>267</v>
      </c>
      <c r="DKO1" s="231" t="s">
        <v>267</v>
      </c>
      <c r="DKQ1" s="231" t="s">
        <v>267</v>
      </c>
      <c r="DKS1" s="231" t="s">
        <v>267</v>
      </c>
      <c r="DKU1" s="231" t="s">
        <v>267</v>
      </c>
      <c r="DKW1" s="231" t="s">
        <v>267</v>
      </c>
      <c r="DKY1" s="231" t="s">
        <v>267</v>
      </c>
      <c r="DLA1" s="231" t="s">
        <v>267</v>
      </c>
      <c r="DLC1" s="231" t="s">
        <v>267</v>
      </c>
      <c r="DLE1" s="231" t="s">
        <v>267</v>
      </c>
      <c r="DLG1" s="231" t="s">
        <v>267</v>
      </c>
      <c r="DLI1" s="231" t="s">
        <v>267</v>
      </c>
      <c r="DLK1" s="231" t="s">
        <v>267</v>
      </c>
      <c r="DLM1" s="231" t="s">
        <v>267</v>
      </c>
      <c r="DLO1" s="231" t="s">
        <v>267</v>
      </c>
      <c r="DLQ1" s="231" t="s">
        <v>267</v>
      </c>
      <c r="DLS1" s="231" t="s">
        <v>267</v>
      </c>
      <c r="DLU1" s="231" t="s">
        <v>267</v>
      </c>
      <c r="DLW1" s="231" t="s">
        <v>267</v>
      </c>
      <c r="DLY1" s="231" t="s">
        <v>267</v>
      </c>
      <c r="DMA1" s="231" t="s">
        <v>267</v>
      </c>
      <c r="DMC1" s="231" t="s">
        <v>267</v>
      </c>
      <c r="DME1" s="231" t="s">
        <v>267</v>
      </c>
      <c r="DMG1" s="231" t="s">
        <v>267</v>
      </c>
      <c r="DMI1" s="231" t="s">
        <v>267</v>
      </c>
      <c r="DMK1" s="231" t="s">
        <v>267</v>
      </c>
      <c r="DMM1" s="231" t="s">
        <v>267</v>
      </c>
      <c r="DMO1" s="231" t="s">
        <v>267</v>
      </c>
      <c r="DMQ1" s="231" t="s">
        <v>267</v>
      </c>
      <c r="DMS1" s="231" t="s">
        <v>267</v>
      </c>
      <c r="DMU1" s="231" t="s">
        <v>267</v>
      </c>
      <c r="DMW1" s="231" t="s">
        <v>267</v>
      </c>
      <c r="DMY1" s="231" t="s">
        <v>267</v>
      </c>
      <c r="DNA1" s="231" t="s">
        <v>267</v>
      </c>
      <c r="DNC1" s="231" t="s">
        <v>267</v>
      </c>
      <c r="DNE1" s="231" t="s">
        <v>267</v>
      </c>
      <c r="DNG1" s="231" t="s">
        <v>267</v>
      </c>
      <c r="DNI1" s="231" t="s">
        <v>267</v>
      </c>
      <c r="DNK1" s="231" t="s">
        <v>267</v>
      </c>
      <c r="DNM1" s="231" t="s">
        <v>267</v>
      </c>
      <c r="DNO1" s="231" t="s">
        <v>267</v>
      </c>
      <c r="DNQ1" s="231" t="s">
        <v>267</v>
      </c>
      <c r="DNS1" s="231" t="s">
        <v>267</v>
      </c>
      <c r="DNU1" s="231" t="s">
        <v>267</v>
      </c>
      <c r="DNW1" s="231" t="s">
        <v>267</v>
      </c>
      <c r="DNY1" s="231" t="s">
        <v>267</v>
      </c>
      <c r="DOA1" s="231" t="s">
        <v>267</v>
      </c>
      <c r="DOC1" s="231" t="s">
        <v>267</v>
      </c>
      <c r="DOE1" s="231" t="s">
        <v>267</v>
      </c>
      <c r="DOG1" s="231" t="s">
        <v>267</v>
      </c>
      <c r="DOI1" s="231" t="s">
        <v>267</v>
      </c>
      <c r="DOK1" s="231" t="s">
        <v>267</v>
      </c>
      <c r="DOM1" s="231" t="s">
        <v>267</v>
      </c>
      <c r="DOO1" s="231" t="s">
        <v>267</v>
      </c>
      <c r="DOQ1" s="231" t="s">
        <v>267</v>
      </c>
      <c r="DOS1" s="231" t="s">
        <v>267</v>
      </c>
      <c r="DOU1" s="231" t="s">
        <v>267</v>
      </c>
      <c r="DOW1" s="231" t="s">
        <v>267</v>
      </c>
      <c r="DOY1" s="231" t="s">
        <v>267</v>
      </c>
      <c r="DPA1" s="231" t="s">
        <v>267</v>
      </c>
      <c r="DPC1" s="231" t="s">
        <v>267</v>
      </c>
      <c r="DPE1" s="231" t="s">
        <v>267</v>
      </c>
      <c r="DPG1" s="231" t="s">
        <v>267</v>
      </c>
      <c r="DPI1" s="231" t="s">
        <v>267</v>
      </c>
      <c r="DPK1" s="231" t="s">
        <v>267</v>
      </c>
      <c r="DPM1" s="231" t="s">
        <v>267</v>
      </c>
      <c r="DPO1" s="231" t="s">
        <v>267</v>
      </c>
      <c r="DPQ1" s="231" t="s">
        <v>267</v>
      </c>
      <c r="DPS1" s="231" t="s">
        <v>267</v>
      </c>
      <c r="DPU1" s="231" t="s">
        <v>267</v>
      </c>
      <c r="DPW1" s="231" t="s">
        <v>267</v>
      </c>
      <c r="DPY1" s="231" t="s">
        <v>267</v>
      </c>
      <c r="DQA1" s="231" t="s">
        <v>267</v>
      </c>
      <c r="DQC1" s="231" t="s">
        <v>267</v>
      </c>
      <c r="DQE1" s="231" t="s">
        <v>267</v>
      </c>
      <c r="DQG1" s="231" t="s">
        <v>267</v>
      </c>
      <c r="DQI1" s="231" t="s">
        <v>267</v>
      </c>
      <c r="DQK1" s="231" t="s">
        <v>267</v>
      </c>
      <c r="DQM1" s="231" t="s">
        <v>267</v>
      </c>
      <c r="DQO1" s="231" t="s">
        <v>267</v>
      </c>
      <c r="DQQ1" s="231" t="s">
        <v>267</v>
      </c>
      <c r="DQS1" s="231" t="s">
        <v>267</v>
      </c>
      <c r="DQU1" s="231" t="s">
        <v>267</v>
      </c>
      <c r="DQW1" s="231" t="s">
        <v>267</v>
      </c>
      <c r="DQY1" s="231" t="s">
        <v>267</v>
      </c>
      <c r="DRA1" s="231" t="s">
        <v>267</v>
      </c>
      <c r="DRC1" s="231" t="s">
        <v>267</v>
      </c>
      <c r="DRE1" s="231" t="s">
        <v>267</v>
      </c>
      <c r="DRG1" s="231" t="s">
        <v>267</v>
      </c>
      <c r="DRI1" s="231" t="s">
        <v>267</v>
      </c>
      <c r="DRK1" s="231" t="s">
        <v>267</v>
      </c>
      <c r="DRM1" s="231" t="s">
        <v>267</v>
      </c>
      <c r="DRO1" s="231" t="s">
        <v>267</v>
      </c>
      <c r="DRQ1" s="231" t="s">
        <v>267</v>
      </c>
      <c r="DRS1" s="231" t="s">
        <v>267</v>
      </c>
      <c r="DRU1" s="231" t="s">
        <v>267</v>
      </c>
      <c r="DRW1" s="231" t="s">
        <v>267</v>
      </c>
      <c r="DRY1" s="231" t="s">
        <v>267</v>
      </c>
      <c r="DSA1" s="231" t="s">
        <v>267</v>
      </c>
      <c r="DSC1" s="231" t="s">
        <v>267</v>
      </c>
      <c r="DSE1" s="231" t="s">
        <v>267</v>
      </c>
      <c r="DSG1" s="231" t="s">
        <v>267</v>
      </c>
      <c r="DSI1" s="231" t="s">
        <v>267</v>
      </c>
      <c r="DSK1" s="231" t="s">
        <v>267</v>
      </c>
      <c r="DSM1" s="231" t="s">
        <v>267</v>
      </c>
      <c r="DSO1" s="231" t="s">
        <v>267</v>
      </c>
      <c r="DSQ1" s="231" t="s">
        <v>267</v>
      </c>
      <c r="DSS1" s="231" t="s">
        <v>267</v>
      </c>
      <c r="DSU1" s="231" t="s">
        <v>267</v>
      </c>
      <c r="DSW1" s="231" t="s">
        <v>267</v>
      </c>
      <c r="DSY1" s="231" t="s">
        <v>267</v>
      </c>
      <c r="DTA1" s="231" t="s">
        <v>267</v>
      </c>
      <c r="DTC1" s="231" t="s">
        <v>267</v>
      </c>
      <c r="DTE1" s="231" t="s">
        <v>267</v>
      </c>
      <c r="DTG1" s="231" t="s">
        <v>267</v>
      </c>
      <c r="DTI1" s="231" t="s">
        <v>267</v>
      </c>
      <c r="DTK1" s="231" t="s">
        <v>267</v>
      </c>
      <c r="DTM1" s="231" t="s">
        <v>267</v>
      </c>
      <c r="DTO1" s="231" t="s">
        <v>267</v>
      </c>
      <c r="DTQ1" s="231" t="s">
        <v>267</v>
      </c>
      <c r="DTS1" s="231" t="s">
        <v>267</v>
      </c>
      <c r="DTU1" s="231" t="s">
        <v>267</v>
      </c>
      <c r="DTW1" s="231" t="s">
        <v>267</v>
      </c>
      <c r="DTY1" s="231" t="s">
        <v>267</v>
      </c>
      <c r="DUA1" s="231" t="s">
        <v>267</v>
      </c>
      <c r="DUC1" s="231" t="s">
        <v>267</v>
      </c>
      <c r="DUE1" s="231" t="s">
        <v>267</v>
      </c>
      <c r="DUG1" s="231" t="s">
        <v>267</v>
      </c>
      <c r="DUI1" s="231" t="s">
        <v>267</v>
      </c>
      <c r="DUK1" s="231" t="s">
        <v>267</v>
      </c>
      <c r="DUM1" s="231" t="s">
        <v>267</v>
      </c>
      <c r="DUO1" s="231" t="s">
        <v>267</v>
      </c>
      <c r="DUQ1" s="231" t="s">
        <v>267</v>
      </c>
      <c r="DUS1" s="231" t="s">
        <v>267</v>
      </c>
      <c r="DUU1" s="231" t="s">
        <v>267</v>
      </c>
      <c r="DUW1" s="231" t="s">
        <v>267</v>
      </c>
      <c r="DUY1" s="231" t="s">
        <v>267</v>
      </c>
      <c r="DVA1" s="231" t="s">
        <v>267</v>
      </c>
      <c r="DVC1" s="231" t="s">
        <v>267</v>
      </c>
      <c r="DVE1" s="231" t="s">
        <v>267</v>
      </c>
      <c r="DVG1" s="231" t="s">
        <v>267</v>
      </c>
      <c r="DVI1" s="231" t="s">
        <v>267</v>
      </c>
      <c r="DVK1" s="231" t="s">
        <v>267</v>
      </c>
      <c r="DVM1" s="231" t="s">
        <v>267</v>
      </c>
      <c r="DVO1" s="231" t="s">
        <v>267</v>
      </c>
      <c r="DVQ1" s="231" t="s">
        <v>267</v>
      </c>
      <c r="DVS1" s="231" t="s">
        <v>267</v>
      </c>
      <c r="DVU1" s="231" t="s">
        <v>267</v>
      </c>
      <c r="DVW1" s="231" t="s">
        <v>267</v>
      </c>
      <c r="DVY1" s="231" t="s">
        <v>267</v>
      </c>
      <c r="DWA1" s="231" t="s">
        <v>267</v>
      </c>
      <c r="DWC1" s="231" t="s">
        <v>267</v>
      </c>
      <c r="DWE1" s="231" t="s">
        <v>267</v>
      </c>
      <c r="DWG1" s="231" t="s">
        <v>267</v>
      </c>
      <c r="DWI1" s="231" t="s">
        <v>267</v>
      </c>
      <c r="DWK1" s="231" t="s">
        <v>267</v>
      </c>
      <c r="DWM1" s="231" t="s">
        <v>267</v>
      </c>
      <c r="DWO1" s="231" t="s">
        <v>267</v>
      </c>
      <c r="DWQ1" s="231" t="s">
        <v>267</v>
      </c>
      <c r="DWS1" s="231" t="s">
        <v>267</v>
      </c>
      <c r="DWU1" s="231" t="s">
        <v>267</v>
      </c>
      <c r="DWW1" s="231" t="s">
        <v>267</v>
      </c>
      <c r="DWY1" s="231" t="s">
        <v>267</v>
      </c>
      <c r="DXA1" s="231" t="s">
        <v>267</v>
      </c>
      <c r="DXC1" s="231" t="s">
        <v>267</v>
      </c>
      <c r="DXE1" s="231" t="s">
        <v>267</v>
      </c>
      <c r="DXG1" s="231" t="s">
        <v>267</v>
      </c>
      <c r="DXI1" s="231" t="s">
        <v>267</v>
      </c>
      <c r="DXK1" s="231" t="s">
        <v>267</v>
      </c>
      <c r="DXM1" s="231" t="s">
        <v>267</v>
      </c>
      <c r="DXO1" s="231" t="s">
        <v>267</v>
      </c>
      <c r="DXQ1" s="231" t="s">
        <v>267</v>
      </c>
      <c r="DXS1" s="231" t="s">
        <v>267</v>
      </c>
      <c r="DXU1" s="231" t="s">
        <v>267</v>
      </c>
      <c r="DXW1" s="231" t="s">
        <v>267</v>
      </c>
      <c r="DXY1" s="231" t="s">
        <v>267</v>
      </c>
      <c r="DYA1" s="231" t="s">
        <v>267</v>
      </c>
      <c r="DYC1" s="231" t="s">
        <v>267</v>
      </c>
      <c r="DYE1" s="231" t="s">
        <v>267</v>
      </c>
      <c r="DYG1" s="231" t="s">
        <v>267</v>
      </c>
      <c r="DYI1" s="231" t="s">
        <v>267</v>
      </c>
      <c r="DYK1" s="231" t="s">
        <v>267</v>
      </c>
      <c r="DYM1" s="231" t="s">
        <v>267</v>
      </c>
      <c r="DYO1" s="231" t="s">
        <v>267</v>
      </c>
      <c r="DYQ1" s="231" t="s">
        <v>267</v>
      </c>
      <c r="DYS1" s="231" t="s">
        <v>267</v>
      </c>
      <c r="DYU1" s="231" t="s">
        <v>267</v>
      </c>
      <c r="DYW1" s="231" t="s">
        <v>267</v>
      </c>
      <c r="DYY1" s="231" t="s">
        <v>267</v>
      </c>
      <c r="DZA1" s="231" t="s">
        <v>267</v>
      </c>
      <c r="DZC1" s="231" t="s">
        <v>267</v>
      </c>
      <c r="DZE1" s="231" t="s">
        <v>267</v>
      </c>
      <c r="DZG1" s="231" t="s">
        <v>267</v>
      </c>
      <c r="DZI1" s="231" t="s">
        <v>267</v>
      </c>
      <c r="DZK1" s="231" t="s">
        <v>267</v>
      </c>
      <c r="DZM1" s="231" t="s">
        <v>267</v>
      </c>
      <c r="DZO1" s="231" t="s">
        <v>267</v>
      </c>
      <c r="DZQ1" s="231" t="s">
        <v>267</v>
      </c>
      <c r="DZS1" s="231" t="s">
        <v>267</v>
      </c>
      <c r="DZU1" s="231" t="s">
        <v>267</v>
      </c>
      <c r="DZW1" s="231" t="s">
        <v>267</v>
      </c>
      <c r="DZY1" s="231" t="s">
        <v>267</v>
      </c>
      <c r="EAA1" s="231" t="s">
        <v>267</v>
      </c>
      <c r="EAC1" s="231" t="s">
        <v>267</v>
      </c>
      <c r="EAE1" s="231" t="s">
        <v>267</v>
      </c>
      <c r="EAG1" s="231" t="s">
        <v>267</v>
      </c>
      <c r="EAI1" s="231" t="s">
        <v>267</v>
      </c>
      <c r="EAK1" s="231" t="s">
        <v>267</v>
      </c>
      <c r="EAM1" s="231" t="s">
        <v>267</v>
      </c>
      <c r="EAO1" s="231" t="s">
        <v>267</v>
      </c>
      <c r="EAQ1" s="231" t="s">
        <v>267</v>
      </c>
      <c r="EAS1" s="231" t="s">
        <v>267</v>
      </c>
      <c r="EAU1" s="231" t="s">
        <v>267</v>
      </c>
      <c r="EAW1" s="231" t="s">
        <v>267</v>
      </c>
      <c r="EAY1" s="231" t="s">
        <v>267</v>
      </c>
      <c r="EBA1" s="231" t="s">
        <v>267</v>
      </c>
      <c r="EBC1" s="231" t="s">
        <v>267</v>
      </c>
      <c r="EBE1" s="231" t="s">
        <v>267</v>
      </c>
      <c r="EBG1" s="231" t="s">
        <v>267</v>
      </c>
      <c r="EBI1" s="231" t="s">
        <v>267</v>
      </c>
      <c r="EBK1" s="231" t="s">
        <v>267</v>
      </c>
      <c r="EBM1" s="231" t="s">
        <v>267</v>
      </c>
      <c r="EBO1" s="231" t="s">
        <v>267</v>
      </c>
      <c r="EBQ1" s="231" t="s">
        <v>267</v>
      </c>
      <c r="EBS1" s="231" t="s">
        <v>267</v>
      </c>
      <c r="EBU1" s="231" t="s">
        <v>267</v>
      </c>
      <c r="EBW1" s="231" t="s">
        <v>267</v>
      </c>
      <c r="EBY1" s="231" t="s">
        <v>267</v>
      </c>
      <c r="ECA1" s="231" t="s">
        <v>267</v>
      </c>
      <c r="ECC1" s="231" t="s">
        <v>267</v>
      </c>
      <c r="ECE1" s="231" t="s">
        <v>267</v>
      </c>
      <c r="ECG1" s="231" t="s">
        <v>267</v>
      </c>
      <c r="ECI1" s="231" t="s">
        <v>267</v>
      </c>
      <c r="ECK1" s="231" t="s">
        <v>267</v>
      </c>
      <c r="ECM1" s="231" t="s">
        <v>267</v>
      </c>
      <c r="ECO1" s="231" t="s">
        <v>267</v>
      </c>
      <c r="ECQ1" s="231" t="s">
        <v>267</v>
      </c>
      <c r="ECS1" s="231" t="s">
        <v>267</v>
      </c>
      <c r="ECU1" s="231" t="s">
        <v>267</v>
      </c>
      <c r="ECW1" s="231" t="s">
        <v>267</v>
      </c>
      <c r="ECY1" s="231" t="s">
        <v>267</v>
      </c>
      <c r="EDA1" s="231" t="s">
        <v>267</v>
      </c>
      <c r="EDC1" s="231" t="s">
        <v>267</v>
      </c>
      <c r="EDE1" s="231" t="s">
        <v>267</v>
      </c>
      <c r="EDG1" s="231" t="s">
        <v>267</v>
      </c>
      <c r="EDI1" s="231" t="s">
        <v>267</v>
      </c>
      <c r="EDK1" s="231" t="s">
        <v>267</v>
      </c>
      <c r="EDM1" s="231" t="s">
        <v>267</v>
      </c>
      <c r="EDO1" s="231" t="s">
        <v>267</v>
      </c>
      <c r="EDQ1" s="231" t="s">
        <v>267</v>
      </c>
      <c r="EDS1" s="231" t="s">
        <v>267</v>
      </c>
      <c r="EDU1" s="231" t="s">
        <v>267</v>
      </c>
      <c r="EDW1" s="231" t="s">
        <v>267</v>
      </c>
      <c r="EDY1" s="231" t="s">
        <v>267</v>
      </c>
      <c r="EEA1" s="231" t="s">
        <v>267</v>
      </c>
      <c r="EEC1" s="231" t="s">
        <v>267</v>
      </c>
      <c r="EEE1" s="231" t="s">
        <v>267</v>
      </c>
      <c r="EEG1" s="231" t="s">
        <v>267</v>
      </c>
      <c r="EEI1" s="231" t="s">
        <v>267</v>
      </c>
      <c r="EEK1" s="231" t="s">
        <v>267</v>
      </c>
      <c r="EEM1" s="231" t="s">
        <v>267</v>
      </c>
      <c r="EEO1" s="231" t="s">
        <v>267</v>
      </c>
      <c r="EEQ1" s="231" t="s">
        <v>267</v>
      </c>
      <c r="EES1" s="231" t="s">
        <v>267</v>
      </c>
      <c r="EEU1" s="231" t="s">
        <v>267</v>
      </c>
      <c r="EEW1" s="231" t="s">
        <v>267</v>
      </c>
      <c r="EEY1" s="231" t="s">
        <v>267</v>
      </c>
      <c r="EFA1" s="231" t="s">
        <v>267</v>
      </c>
      <c r="EFC1" s="231" t="s">
        <v>267</v>
      </c>
      <c r="EFE1" s="231" t="s">
        <v>267</v>
      </c>
      <c r="EFG1" s="231" t="s">
        <v>267</v>
      </c>
      <c r="EFI1" s="231" t="s">
        <v>267</v>
      </c>
      <c r="EFK1" s="231" t="s">
        <v>267</v>
      </c>
      <c r="EFM1" s="231" t="s">
        <v>267</v>
      </c>
      <c r="EFO1" s="231" t="s">
        <v>267</v>
      </c>
      <c r="EFQ1" s="231" t="s">
        <v>267</v>
      </c>
      <c r="EFS1" s="231" t="s">
        <v>267</v>
      </c>
      <c r="EFU1" s="231" t="s">
        <v>267</v>
      </c>
      <c r="EFW1" s="231" t="s">
        <v>267</v>
      </c>
      <c r="EFY1" s="231" t="s">
        <v>267</v>
      </c>
      <c r="EGA1" s="231" t="s">
        <v>267</v>
      </c>
      <c r="EGC1" s="231" t="s">
        <v>267</v>
      </c>
      <c r="EGE1" s="231" t="s">
        <v>267</v>
      </c>
      <c r="EGG1" s="231" t="s">
        <v>267</v>
      </c>
      <c r="EGI1" s="231" t="s">
        <v>267</v>
      </c>
      <c r="EGK1" s="231" t="s">
        <v>267</v>
      </c>
      <c r="EGM1" s="231" t="s">
        <v>267</v>
      </c>
      <c r="EGO1" s="231" t="s">
        <v>267</v>
      </c>
      <c r="EGQ1" s="231" t="s">
        <v>267</v>
      </c>
      <c r="EGS1" s="231" t="s">
        <v>267</v>
      </c>
      <c r="EGU1" s="231" t="s">
        <v>267</v>
      </c>
      <c r="EGW1" s="231" t="s">
        <v>267</v>
      </c>
      <c r="EGY1" s="231" t="s">
        <v>267</v>
      </c>
      <c r="EHA1" s="231" t="s">
        <v>267</v>
      </c>
      <c r="EHC1" s="231" t="s">
        <v>267</v>
      </c>
      <c r="EHE1" s="231" t="s">
        <v>267</v>
      </c>
      <c r="EHG1" s="231" t="s">
        <v>267</v>
      </c>
      <c r="EHI1" s="231" t="s">
        <v>267</v>
      </c>
      <c r="EHK1" s="231" t="s">
        <v>267</v>
      </c>
      <c r="EHM1" s="231" t="s">
        <v>267</v>
      </c>
      <c r="EHO1" s="231" t="s">
        <v>267</v>
      </c>
      <c r="EHQ1" s="231" t="s">
        <v>267</v>
      </c>
      <c r="EHS1" s="231" t="s">
        <v>267</v>
      </c>
      <c r="EHU1" s="231" t="s">
        <v>267</v>
      </c>
      <c r="EHW1" s="231" t="s">
        <v>267</v>
      </c>
      <c r="EHY1" s="231" t="s">
        <v>267</v>
      </c>
      <c r="EIA1" s="231" t="s">
        <v>267</v>
      </c>
      <c r="EIC1" s="231" t="s">
        <v>267</v>
      </c>
      <c r="EIE1" s="231" t="s">
        <v>267</v>
      </c>
      <c r="EIG1" s="231" t="s">
        <v>267</v>
      </c>
      <c r="EII1" s="231" t="s">
        <v>267</v>
      </c>
      <c r="EIK1" s="231" t="s">
        <v>267</v>
      </c>
      <c r="EIM1" s="231" t="s">
        <v>267</v>
      </c>
      <c r="EIO1" s="231" t="s">
        <v>267</v>
      </c>
      <c r="EIQ1" s="231" t="s">
        <v>267</v>
      </c>
      <c r="EIS1" s="231" t="s">
        <v>267</v>
      </c>
      <c r="EIU1" s="231" t="s">
        <v>267</v>
      </c>
      <c r="EIW1" s="231" t="s">
        <v>267</v>
      </c>
      <c r="EIY1" s="231" t="s">
        <v>267</v>
      </c>
      <c r="EJA1" s="231" t="s">
        <v>267</v>
      </c>
      <c r="EJC1" s="231" t="s">
        <v>267</v>
      </c>
      <c r="EJE1" s="231" t="s">
        <v>267</v>
      </c>
      <c r="EJG1" s="231" t="s">
        <v>267</v>
      </c>
      <c r="EJI1" s="231" t="s">
        <v>267</v>
      </c>
      <c r="EJK1" s="231" t="s">
        <v>267</v>
      </c>
      <c r="EJM1" s="231" t="s">
        <v>267</v>
      </c>
      <c r="EJO1" s="231" t="s">
        <v>267</v>
      </c>
      <c r="EJQ1" s="231" t="s">
        <v>267</v>
      </c>
      <c r="EJS1" s="231" t="s">
        <v>267</v>
      </c>
      <c r="EJU1" s="231" t="s">
        <v>267</v>
      </c>
      <c r="EJW1" s="231" t="s">
        <v>267</v>
      </c>
      <c r="EJY1" s="231" t="s">
        <v>267</v>
      </c>
      <c r="EKA1" s="231" t="s">
        <v>267</v>
      </c>
      <c r="EKC1" s="231" t="s">
        <v>267</v>
      </c>
      <c r="EKE1" s="231" t="s">
        <v>267</v>
      </c>
      <c r="EKG1" s="231" t="s">
        <v>267</v>
      </c>
      <c r="EKI1" s="231" t="s">
        <v>267</v>
      </c>
      <c r="EKK1" s="231" t="s">
        <v>267</v>
      </c>
      <c r="EKM1" s="231" t="s">
        <v>267</v>
      </c>
      <c r="EKO1" s="231" t="s">
        <v>267</v>
      </c>
      <c r="EKQ1" s="231" t="s">
        <v>267</v>
      </c>
      <c r="EKS1" s="231" t="s">
        <v>267</v>
      </c>
      <c r="EKU1" s="231" t="s">
        <v>267</v>
      </c>
      <c r="EKW1" s="231" t="s">
        <v>267</v>
      </c>
      <c r="EKY1" s="231" t="s">
        <v>267</v>
      </c>
      <c r="ELA1" s="231" t="s">
        <v>267</v>
      </c>
      <c r="ELC1" s="231" t="s">
        <v>267</v>
      </c>
      <c r="ELE1" s="231" t="s">
        <v>267</v>
      </c>
      <c r="ELG1" s="231" t="s">
        <v>267</v>
      </c>
      <c r="ELI1" s="231" t="s">
        <v>267</v>
      </c>
      <c r="ELK1" s="231" t="s">
        <v>267</v>
      </c>
      <c r="ELM1" s="231" t="s">
        <v>267</v>
      </c>
      <c r="ELO1" s="231" t="s">
        <v>267</v>
      </c>
      <c r="ELQ1" s="231" t="s">
        <v>267</v>
      </c>
      <c r="ELS1" s="231" t="s">
        <v>267</v>
      </c>
      <c r="ELU1" s="231" t="s">
        <v>267</v>
      </c>
      <c r="ELW1" s="231" t="s">
        <v>267</v>
      </c>
      <c r="ELY1" s="231" t="s">
        <v>267</v>
      </c>
      <c r="EMA1" s="231" t="s">
        <v>267</v>
      </c>
      <c r="EMC1" s="231" t="s">
        <v>267</v>
      </c>
      <c r="EME1" s="231" t="s">
        <v>267</v>
      </c>
      <c r="EMG1" s="231" t="s">
        <v>267</v>
      </c>
      <c r="EMI1" s="231" t="s">
        <v>267</v>
      </c>
      <c r="EMK1" s="231" t="s">
        <v>267</v>
      </c>
      <c r="EMM1" s="231" t="s">
        <v>267</v>
      </c>
      <c r="EMO1" s="231" t="s">
        <v>267</v>
      </c>
      <c r="EMQ1" s="231" t="s">
        <v>267</v>
      </c>
      <c r="EMS1" s="231" t="s">
        <v>267</v>
      </c>
      <c r="EMU1" s="231" t="s">
        <v>267</v>
      </c>
      <c r="EMW1" s="231" t="s">
        <v>267</v>
      </c>
      <c r="EMY1" s="231" t="s">
        <v>267</v>
      </c>
      <c r="ENA1" s="231" t="s">
        <v>267</v>
      </c>
      <c r="ENC1" s="231" t="s">
        <v>267</v>
      </c>
      <c r="ENE1" s="231" t="s">
        <v>267</v>
      </c>
      <c r="ENG1" s="231" t="s">
        <v>267</v>
      </c>
      <c r="ENI1" s="231" t="s">
        <v>267</v>
      </c>
      <c r="ENK1" s="231" t="s">
        <v>267</v>
      </c>
      <c r="ENM1" s="231" t="s">
        <v>267</v>
      </c>
      <c r="ENO1" s="231" t="s">
        <v>267</v>
      </c>
      <c r="ENQ1" s="231" t="s">
        <v>267</v>
      </c>
      <c r="ENS1" s="231" t="s">
        <v>267</v>
      </c>
      <c r="ENU1" s="231" t="s">
        <v>267</v>
      </c>
      <c r="ENW1" s="231" t="s">
        <v>267</v>
      </c>
      <c r="ENY1" s="231" t="s">
        <v>267</v>
      </c>
      <c r="EOA1" s="231" t="s">
        <v>267</v>
      </c>
      <c r="EOC1" s="231" t="s">
        <v>267</v>
      </c>
      <c r="EOE1" s="231" t="s">
        <v>267</v>
      </c>
      <c r="EOG1" s="231" t="s">
        <v>267</v>
      </c>
      <c r="EOI1" s="231" t="s">
        <v>267</v>
      </c>
      <c r="EOK1" s="231" t="s">
        <v>267</v>
      </c>
      <c r="EOM1" s="231" t="s">
        <v>267</v>
      </c>
      <c r="EOO1" s="231" t="s">
        <v>267</v>
      </c>
      <c r="EOQ1" s="231" t="s">
        <v>267</v>
      </c>
      <c r="EOS1" s="231" t="s">
        <v>267</v>
      </c>
      <c r="EOU1" s="231" t="s">
        <v>267</v>
      </c>
      <c r="EOW1" s="231" t="s">
        <v>267</v>
      </c>
      <c r="EOY1" s="231" t="s">
        <v>267</v>
      </c>
      <c r="EPA1" s="231" t="s">
        <v>267</v>
      </c>
      <c r="EPC1" s="231" t="s">
        <v>267</v>
      </c>
      <c r="EPE1" s="231" t="s">
        <v>267</v>
      </c>
      <c r="EPG1" s="231" t="s">
        <v>267</v>
      </c>
      <c r="EPI1" s="231" t="s">
        <v>267</v>
      </c>
      <c r="EPK1" s="231" t="s">
        <v>267</v>
      </c>
      <c r="EPM1" s="231" t="s">
        <v>267</v>
      </c>
      <c r="EPO1" s="231" t="s">
        <v>267</v>
      </c>
      <c r="EPQ1" s="231" t="s">
        <v>267</v>
      </c>
      <c r="EPS1" s="231" t="s">
        <v>267</v>
      </c>
      <c r="EPU1" s="231" t="s">
        <v>267</v>
      </c>
      <c r="EPW1" s="231" t="s">
        <v>267</v>
      </c>
      <c r="EPY1" s="231" t="s">
        <v>267</v>
      </c>
      <c r="EQA1" s="231" t="s">
        <v>267</v>
      </c>
      <c r="EQC1" s="231" t="s">
        <v>267</v>
      </c>
      <c r="EQE1" s="231" t="s">
        <v>267</v>
      </c>
      <c r="EQG1" s="231" t="s">
        <v>267</v>
      </c>
      <c r="EQI1" s="231" t="s">
        <v>267</v>
      </c>
      <c r="EQK1" s="231" t="s">
        <v>267</v>
      </c>
      <c r="EQM1" s="231" t="s">
        <v>267</v>
      </c>
      <c r="EQO1" s="231" t="s">
        <v>267</v>
      </c>
      <c r="EQQ1" s="231" t="s">
        <v>267</v>
      </c>
      <c r="EQS1" s="231" t="s">
        <v>267</v>
      </c>
      <c r="EQU1" s="231" t="s">
        <v>267</v>
      </c>
      <c r="EQW1" s="231" t="s">
        <v>267</v>
      </c>
      <c r="EQY1" s="231" t="s">
        <v>267</v>
      </c>
      <c r="ERA1" s="231" t="s">
        <v>267</v>
      </c>
      <c r="ERC1" s="231" t="s">
        <v>267</v>
      </c>
      <c r="ERE1" s="231" t="s">
        <v>267</v>
      </c>
      <c r="ERG1" s="231" t="s">
        <v>267</v>
      </c>
      <c r="ERI1" s="231" t="s">
        <v>267</v>
      </c>
      <c r="ERK1" s="231" t="s">
        <v>267</v>
      </c>
      <c r="ERM1" s="231" t="s">
        <v>267</v>
      </c>
      <c r="ERO1" s="231" t="s">
        <v>267</v>
      </c>
      <c r="ERQ1" s="231" t="s">
        <v>267</v>
      </c>
      <c r="ERS1" s="231" t="s">
        <v>267</v>
      </c>
      <c r="ERU1" s="231" t="s">
        <v>267</v>
      </c>
      <c r="ERW1" s="231" t="s">
        <v>267</v>
      </c>
      <c r="ERY1" s="231" t="s">
        <v>267</v>
      </c>
      <c r="ESA1" s="231" t="s">
        <v>267</v>
      </c>
      <c r="ESC1" s="231" t="s">
        <v>267</v>
      </c>
      <c r="ESE1" s="231" t="s">
        <v>267</v>
      </c>
      <c r="ESG1" s="231" t="s">
        <v>267</v>
      </c>
      <c r="ESI1" s="231" t="s">
        <v>267</v>
      </c>
      <c r="ESK1" s="231" t="s">
        <v>267</v>
      </c>
      <c r="ESM1" s="231" t="s">
        <v>267</v>
      </c>
      <c r="ESO1" s="231" t="s">
        <v>267</v>
      </c>
      <c r="ESQ1" s="231" t="s">
        <v>267</v>
      </c>
      <c r="ESS1" s="231" t="s">
        <v>267</v>
      </c>
      <c r="ESU1" s="231" t="s">
        <v>267</v>
      </c>
      <c r="ESW1" s="231" t="s">
        <v>267</v>
      </c>
      <c r="ESY1" s="231" t="s">
        <v>267</v>
      </c>
      <c r="ETA1" s="231" t="s">
        <v>267</v>
      </c>
      <c r="ETC1" s="231" t="s">
        <v>267</v>
      </c>
      <c r="ETE1" s="231" t="s">
        <v>267</v>
      </c>
      <c r="ETG1" s="231" t="s">
        <v>267</v>
      </c>
      <c r="ETI1" s="231" t="s">
        <v>267</v>
      </c>
      <c r="ETK1" s="231" t="s">
        <v>267</v>
      </c>
      <c r="ETM1" s="231" t="s">
        <v>267</v>
      </c>
      <c r="ETO1" s="231" t="s">
        <v>267</v>
      </c>
      <c r="ETQ1" s="231" t="s">
        <v>267</v>
      </c>
      <c r="ETS1" s="231" t="s">
        <v>267</v>
      </c>
      <c r="ETU1" s="231" t="s">
        <v>267</v>
      </c>
      <c r="ETW1" s="231" t="s">
        <v>267</v>
      </c>
      <c r="ETY1" s="231" t="s">
        <v>267</v>
      </c>
      <c r="EUA1" s="231" t="s">
        <v>267</v>
      </c>
      <c r="EUC1" s="231" t="s">
        <v>267</v>
      </c>
      <c r="EUE1" s="231" t="s">
        <v>267</v>
      </c>
      <c r="EUG1" s="231" t="s">
        <v>267</v>
      </c>
      <c r="EUI1" s="231" t="s">
        <v>267</v>
      </c>
      <c r="EUK1" s="231" t="s">
        <v>267</v>
      </c>
      <c r="EUM1" s="231" t="s">
        <v>267</v>
      </c>
      <c r="EUO1" s="231" t="s">
        <v>267</v>
      </c>
      <c r="EUQ1" s="231" t="s">
        <v>267</v>
      </c>
      <c r="EUS1" s="231" t="s">
        <v>267</v>
      </c>
      <c r="EUU1" s="231" t="s">
        <v>267</v>
      </c>
      <c r="EUW1" s="231" t="s">
        <v>267</v>
      </c>
      <c r="EUY1" s="231" t="s">
        <v>267</v>
      </c>
      <c r="EVA1" s="231" t="s">
        <v>267</v>
      </c>
      <c r="EVC1" s="231" t="s">
        <v>267</v>
      </c>
      <c r="EVE1" s="231" t="s">
        <v>267</v>
      </c>
      <c r="EVG1" s="231" t="s">
        <v>267</v>
      </c>
      <c r="EVI1" s="231" t="s">
        <v>267</v>
      </c>
      <c r="EVK1" s="231" t="s">
        <v>267</v>
      </c>
      <c r="EVM1" s="231" t="s">
        <v>267</v>
      </c>
      <c r="EVO1" s="231" t="s">
        <v>267</v>
      </c>
      <c r="EVQ1" s="231" t="s">
        <v>267</v>
      </c>
      <c r="EVS1" s="231" t="s">
        <v>267</v>
      </c>
      <c r="EVU1" s="231" t="s">
        <v>267</v>
      </c>
      <c r="EVW1" s="231" t="s">
        <v>267</v>
      </c>
      <c r="EVY1" s="231" t="s">
        <v>267</v>
      </c>
      <c r="EWA1" s="231" t="s">
        <v>267</v>
      </c>
      <c r="EWC1" s="231" t="s">
        <v>267</v>
      </c>
      <c r="EWE1" s="231" t="s">
        <v>267</v>
      </c>
      <c r="EWG1" s="231" t="s">
        <v>267</v>
      </c>
      <c r="EWI1" s="231" t="s">
        <v>267</v>
      </c>
      <c r="EWK1" s="231" t="s">
        <v>267</v>
      </c>
      <c r="EWM1" s="231" t="s">
        <v>267</v>
      </c>
      <c r="EWO1" s="231" t="s">
        <v>267</v>
      </c>
      <c r="EWQ1" s="231" t="s">
        <v>267</v>
      </c>
      <c r="EWS1" s="231" t="s">
        <v>267</v>
      </c>
      <c r="EWU1" s="231" t="s">
        <v>267</v>
      </c>
      <c r="EWW1" s="231" t="s">
        <v>267</v>
      </c>
      <c r="EWY1" s="231" t="s">
        <v>267</v>
      </c>
      <c r="EXA1" s="231" t="s">
        <v>267</v>
      </c>
      <c r="EXC1" s="231" t="s">
        <v>267</v>
      </c>
      <c r="EXE1" s="231" t="s">
        <v>267</v>
      </c>
      <c r="EXG1" s="231" t="s">
        <v>267</v>
      </c>
      <c r="EXI1" s="231" t="s">
        <v>267</v>
      </c>
      <c r="EXK1" s="231" t="s">
        <v>267</v>
      </c>
      <c r="EXM1" s="231" t="s">
        <v>267</v>
      </c>
      <c r="EXO1" s="231" t="s">
        <v>267</v>
      </c>
      <c r="EXQ1" s="231" t="s">
        <v>267</v>
      </c>
      <c r="EXS1" s="231" t="s">
        <v>267</v>
      </c>
      <c r="EXU1" s="231" t="s">
        <v>267</v>
      </c>
      <c r="EXW1" s="231" t="s">
        <v>267</v>
      </c>
      <c r="EXY1" s="231" t="s">
        <v>267</v>
      </c>
      <c r="EYA1" s="231" t="s">
        <v>267</v>
      </c>
      <c r="EYC1" s="231" t="s">
        <v>267</v>
      </c>
      <c r="EYE1" s="231" t="s">
        <v>267</v>
      </c>
      <c r="EYG1" s="231" t="s">
        <v>267</v>
      </c>
      <c r="EYI1" s="231" t="s">
        <v>267</v>
      </c>
      <c r="EYK1" s="231" t="s">
        <v>267</v>
      </c>
      <c r="EYM1" s="231" t="s">
        <v>267</v>
      </c>
      <c r="EYO1" s="231" t="s">
        <v>267</v>
      </c>
      <c r="EYQ1" s="231" t="s">
        <v>267</v>
      </c>
      <c r="EYS1" s="231" t="s">
        <v>267</v>
      </c>
      <c r="EYU1" s="231" t="s">
        <v>267</v>
      </c>
      <c r="EYW1" s="231" t="s">
        <v>267</v>
      </c>
      <c r="EYY1" s="231" t="s">
        <v>267</v>
      </c>
      <c r="EZA1" s="231" t="s">
        <v>267</v>
      </c>
      <c r="EZC1" s="231" t="s">
        <v>267</v>
      </c>
      <c r="EZE1" s="231" t="s">
        <v>267</v>
      </c>
      <c r="EZG1" s="231" t="s">
        <v>267</v>
      </c>
      <c r="EZI1" s="231" t="s">
        <v>267</v>
      </c>
      <c r="EZK1" s="231" t="s">
        <v>267</v>
      </c>
      <c r="EZM1" s="231" t="s">
        <v>267</v>
      </c>
      <c r="EZO1" s="231" t="s">
        <v>267</v>
      </c>
      <c r="EZQ1" s="231" t="s">
        <v>267</v>
      </c>
      <c r="EZS1" s="231" t="s">
        <v>267</v>
      </c>
      <c r="EZU1" s="231" t="s">
        <v>267</v>
      </c>
      <c r="EZW1" s="231" t="s">
        <v>267</v>
      </c>
      <c r="EZY1" s="231" t="s">
        <v>267</v>
      </c>
      <c r="FAA1" s="231" t="s">
        <v>267</v>
      </c>
      <c r="FAC1" s="231" t="s">
        <v>267</v>
      </c>
      <c r="FAE1" s="231" t="s">
        <v>267</v>
      </c>
      <c r="FAG1" s="231" t="s">
        <v>267</v>
      </c>
      <c r="FAI1" s="231" t="s">
        <v>267</v>
      </c>
      <c r="FAK1" s="231" t="s">
        <v>267</v>
      </c>
      <c r="FAM1" s="231" t="s">
        <v>267</v>
      </c>
      <c r="FAO1" s="231" t="s">
        <v>267</v>
      </c>
      <c r="FAQ1" s="231" t="s">
        <v>267</v>
      </c>
      <c r="FAS1" s="231" t="s">
        <v>267</v>
      </c>
      <c r="FAU1" s="231" t="s">
        <v>267</v>
      </c>
      <c r="FAW1" s="231" t="s">
        <v>267</v>
      </c>
      <c r="FAY1" s="231" t="s">
        <v>267</v>
      </c>
      <c r="FBA1" s="231" t="s">
        <v>267</v>
      </c>
      <c r="FBC1" s="231" t="s">
        <v>267</v>
      </c>
      <c r="FBE1" s="231" t="s">
        <v>267</v>
      </c>
      <c r="FBG1" s="231" t="s">
        <v>267</v>
      </c>
      <c r="FBI1" s="231" t="s">
        <v>267</v>
      </c>
      <c r="FBK1" s="231" t="s">
        <v>267</v>
      </c>
      <c r="FBM1" s="231" t="s">
        <v>267</v>
      </c>
      <c r="FBO1" s="231" t="s">
        <v>267</v>
      </c>
      <c r="FBQ1" s="231" t="s">
        <v>267</v>
      </c>
      <c r="FBS1" s="231" t="s">
        <v>267</v>
      </c>
      <c r="FBU1" s="231" t="s">
        <v>267</v>
      </c>
      <c r="FBW1" s="231" t="s">
        <v>267</v>
      </c>
      <c r="FBY1" s="231" t="s">
        <v>267</v>
      </c>
      <c r="FCA1" s="231" t="s">
        <v>267</v>
      </c>
      <c r="FCC1" s="231" t="s">
        <v>267</v>
      </c>
      <c r="FCE1" s="231" t="s">
        <v>267</v>
      </c>
      <c r="FCG1" s="231" t="s">
        <v>267</v>
      </c>
      <c r="FCI1" s="231" t="s">
        <v>267</v>
      </c>
      <c r="FCK1" s="231" t="s">
        <v>267</v>
      </c>
      <c r="FCM1" s="231" t="s">
        <v>267</v>
      </c>
      <c r="FCO1" s="231" t="s">
        <v>267</v>
      </c>
      <c r="FCQ1" s="231" t="s">
        <v>267</v>
      </c>
      <c r="FCS1" s="231" t="s">
        <v>267</v>
      </c>
      <c r="FCU1" s="231" t="s">
        <v>267</v>
      </c>
      <c r="FCW1" s="231" t="s">
        <v>267</v>
      </c>
      <c r="FCY1" s="231" t="s">
        <v>267</v>
      </c>
      <c r="FDA1" s="231" t="s">
        <v>267</v>
      </c>
      <c r="FDC1" s="231" t="s">
        <v>267</v>
      </c>
      <c r="FDE1" s="231" t="s">
        <v>267</v>
      </c>
      <c r="FDG1" s="231" t="s">
        <v>267</v>
      </c>
      <c r="FDI1" s="231" t="s">
        <v>267</v>
      </c>
      <c r="FDK1" s="231" t="s">
        <v>267</v>
      </c>
      <c r="FDM1" s="231" t="s">
        <v>267</v>
      </c>
      <c r="FDO1" s="231" t="s">
        <v>267</v>
      </c>
      <c r="FDQ1" s="231" t="s">
        <v>267</v>
      </c>
      <c r="FDS1" s="231" t="s">
        <v>267</v>
      </c>
      <c r="FDU1" s="231" t="s">
        <v>267</v>
      </c>
      <c r="FDW1" s="231" t="s">
        <v>267</v>
      </c>
      <c r="FDY1" s="231" t="s">
        <v>267</v>
      </c>
      <c r="FEA1" s="231" t="s">
        <v>267</v>
      </c>
      <c r="FEC1" s="231" t="s">
        <v>267</v>
      </c>
      <c r="FEE1" s="231" t="s">
        <v>267</v>
      </c>
      <c r="FEG1" s="231" t="s">
        <v>267</v>
      </c>
      <c r="FEI1" s="231" t="s">
        <v>267</v>
      </c>
      <c r="FEK1" s="231" t="s">
        <v>267</v>
      </c>
      <c r="FEM1" s="231" t="s">
        <v>267</v>
      </c>
      <c r="FEO1" s="231" t="s">
        <v>267</v>
      </c>
      <c r="FEQ1" s="231" t="s">
        <v>267</v>
      </c>
      <c r="FES1" s="231" t="s">
        <v>267</v>
      </c>
      <c r="FEU1" s="231" t="s">
        <v>267</v>
      </c>
      <c r="FEW1" s="231" t="s">
        <v>267</v>
      </c>
      <c r="FEY1" s="231" t="s">
        <v>267</v>
      </c>
      <c r="FFA1" s="231" t="s">
        <v>267</v>
      </c>
      <c r="FFC1" s="231" t="s">
        <v>267</v>
      </c>
      <c r="FFE1" s="231" t="s">
        <v>267</v>
      </c>
      <c r="FFG1" s="231" t="s">
        <v>267</v>
      </c>
      <c r="FFI1" s="231" t="s">
        <v>267</v>
      </c>
      <c r="FFK1" s="231" t="s">
        <v>267</v>
      </c>
      <c r="FFM1" s="231" t="s">
        <v>267</v>
      </c>
      <c r="FFO1" s="231" t="s">
        <v>267</v>
      </c>
      <c r="FFQ1" s="231" t="s">
        <v>267</v>
      </c>
      <c r="FFS1" s="231" t="s">
        <v>267</v>
      </c>
      <c r="FFU1" s="231" t="s">
        <v>267</v>
      </c>
      <c r="FFW1" s="231" t="s">
        <v>267</v>
      </c>
      <c r="FFY1" s="231" t="s">
        <v>267</v>
      </c>
      <c r="FGA1" s="231" t="s">
        <v>267</v>
      </c>
      <c r="FGC1" s="231" t="s">
        <v>267</v>
      </c>
      <c r="FGE1" s="231" t="s">
        <v>267</v>
      </c>
      <c r="FGG1" s="231" t="s">
        <v>267</v>
      </c>
      <c r="FGI1" s="231" t="s">
        <v>267</v>
      </c>
      <c r="FGK1" s="231" t="s">
        <v>267</v>
      </c>
      <c r="FGM1" s="231" t="s">
        <v>267</v>
      </c>
      <c r="FGO1" s="231" t="s">
        <v>267</v>
      </c>
      <c r="FGQ1" s="231" t="s">
        <v>267</v>
      </c>
      <c r="FGS1" s="231" t="s">
        <v>267</v>
      </c>
      <c r="FGU1" s="231" t="s">
        <v>267</v>
      </c>
      <c r="FGW1" s="231" t="s">
        <v>267</v>
      </c>
      <c r="FGY1" s="231" t="s">
        <v>267</v>
      </c>
      <c r="FHA1" s="231" t="s">
        <v>267</v>
      </c>
      <c r="FHC1" s="231" t="s">
        <v>267</v>
      </c>
      <c r="FHE1" s="231" t="s">
        <v>267</v>
      </c>
      <c r="FHG1" s="231" t="s">
        <v>267</v>
      </c>
      <c r="FHI1" s="231" t="s">
        <v>267</v>
      </c>
      <c r="FHK1" s="231" t="s">
        <v>267</v>
      </c>
      <c r="FHM1" s="231" t="s">
        <v>267</v>
      </c>
      <c r="FHO1" s="231" t="s">
        <v>267</v>
      </c>
      <c r="FHQ1" s="231" t="s">
        <v>267</v>
      </c>
      <c r="FHS1" s="231" t="s">
        <v>267</v>
      </c>
      <c r="FHU1" s="231" t="s">
        <v>267</v>
      </c>
      <c r="FHW1" s="231" t="s">
        <v>267</v>
      </c>
      <c r="FHY1" s="231" t="s">
        <v>267</v>
      </c>
      <c r="FIA1" s="231" t="s">
        <v>267</v>
      </c>
      <c r="FIC1" s="231" t="s">
        <v>267</v>
      </c>
      <c r="FIE1" s="231" t="s">
        <v>267</v>
      </c>
      <c r="FIG1" s="231" t="s">
        <v>267</v>
      </c>
      <c r="FII1" s="231" t="s">
        <v>267</v>
      </c>
      <c r="FIK1" s="231" t="s">
        <v>267</v>
      </c>
      <c r="FIM1" s="231" t="s">
        <v>267</v>
      </c>
      <c r="FIO1" s="231" t="s">
        <v>267</v>
      </c>
      <c r="FIQ1" s="231" t="s">
        <v>267</v>
      </c>
      <c r="FIS1" s="231" t="s">
        <v>267</v>
      </c>
      <c r="FIU1" s="231" t="s">
        <v>267</v>
      </c>
      <c r="FIW1" s="231" t="s">
        <v>267</v>
      </c>
      <c r="FIY1" s="231" t="s">
        <v>267</v>
      </c>
      <c r="FJA1" s="231" t="s">
        <v>267</v>
      </c>
      <c r="FJC1" s="231" t="s">
        <v>267</v>
      </c>
      <c r="FJE1" s="231" t="s">
        <v>267</v>
      </c>
      <c r="FJG1" s="231" t="s">
        <v>267</v>
      </c>
      <c r="FJI1" s="231" t="s">
        <v>267</v>
      </c>
      <c r="FJK1" s="231" t="s">
        <v>267</v>
      </c>
      <c r="FJM1" s="231" t="s">
        <v>267</v>
      </c>
      <c r="FJO1" s="231" t="s">
        <v>267</v>
      </c>
      <c r="FJQ1" s="231" t="s">
        <v>267</v>
      </c>
      <c r="FJS1" s="231" t="s">
        <v>267</v>
      </c>
      <c r="FJU1" s="231" t="s">
        <v>267</v>
      </c>
      <c r="FJW1" s="231" t="s">
        <v>267</v>
      </c>
      <c r="FJY1" s="231" t="s">
        <v>267</v>
      </c>
      <c r="FKA1" s="231" t="s">
        <v>267</v>
      </c>
      <c r="FKC1" s="231" t="s">
        <v>267</v>
      </c>
      <c r="FKE1" s="231" t="s">
        <v>267</v>
      </c>
      <c r="FKG1" s="231" t="s">
        <v>267</v>
      </c>
      <c r="FKI1" s="231" t="s">
        <v>267</v>
      </c>
      <c r="FKK1" s="231" t="s">
        <v>267</v>
      </c>
      <c r="FKM1" s="231" t="s">
        <v>267</v>
      </c>
      <c r="FKO1" s="231" t="s">
        <v>267</v>
      </c>
      <c r="FKQ1" s="231" t="s">
        <v>267</v>
      </c>
      <c r="FKS1" s="231" t="s">
        <v>267</v>
      </c>
      <c r="FKU1" s="231" t="s">
        <v>267</v>
      </c>
      <c r="FKW1" s="231" t="s">
        <v>267</v>
      </c>
      <c r="FKY1" s="231" t="s">
        <v>267</v>
      </c>
      <c r="FLA1" s="231" t="s">
        <v>267</v>
      </c>
      <c r="FLC1" s="231" t="s">
        <v>267</v>
      </c>
      <c r="FLE1" s="231" t="s">
        <v>267</v>
      </c>
      <c r="FLG1" s="231" t="s">
        <v>267</v>
      </c>
      <c r="FLI1" s="231" t="s">
        <v>267</v>
      </c>
      <c r="FLK1" s="231" t="s">
        <v>267</v>
      </c>
      <c r="FLM1" s="231" t="s">
        <v>267</v>
      </c>
      <c r="FLO1" s="231" t="s">
        <v>267</v>
      </c>
      <c r="FLQ1" s="231" t="s">
        <v>267</v>
      </c>
      <c r="FLS1" s="231" t="s">
        <v>267</v>
      </c>
      <c r="FLU1" s="231" t="s">
        <v>267</v>
      </c>
      <c r="FLW1" s="231" t="s">
        <v>267</v>
      </c>
      <c r="FLY1" s="231" t="s">
        <v>267</v>
      </c>
      <c r="FMA1" s="231" t="s">
        <v>267</v>
      </c>
      <c r="FMC1" s="231" t="s">
        <v>267</v>
      </c>
      <c r="FME1" s="231" t="s">
        <v>267</v>
      </c>
      <c r="FMG1" s="231" t="s">
        <v>267</v>
      </c>
      <c r="FMI1" s="231" t="s">
        <v>267</v>
      </c>
      <c r="FMK1" s="231" t="s">
        <v>267</v>
      </c>
      <c r="FMM1" s="231" t="s">
        <v>267</v>
      </c>
      <c r="FMO1" s="231" t="s">
        <v>267</v>
      </c>
      <c r="FMQ1" s="231" t="s">
        <v>267</v>
      </c>
      <c r="FMS1" s="231" t="s">
        <v>267</v>
      </c>
      <c r="FMU1" s="231" t="s">
        <v>267</v>
      </c>
      <c r="FMW1" s="231" t="s">
        <v>267</v>
      </c>
      <c r="FMY1" s="231" t="s">
        <v>267</v>
      </c>
      <c r="FNA1" s="231" t="s">
        <v>267</v>
      </c>
      <c r="FNC1" s="231" t="s">
        <v>267</v>
      </c>
      <c r="FNE1" s="231" t="s">
        <v>267</v>
      </c>
      <c r="FNG1" s="231" t="s">
        <v>267</v>
      </c>
      <c r="FNI1" s="231" t="s">
        <v>267</v>
      </c>
      <c r="FNK1" s="231" t="s">
        <v>267</v>
      </c>
      <c r="FNM1" s="231" t="s">
        <v>267</v>
      </c>
      <c r="FNO1" s="231" t="s">
        <v>267</v>
      </c>
      <c r="FNQ1" s="231" t="s">
        <v>267</v>
      </c>
      <c r="FNS1" s="231" t="s">
        <v>267</v>
      </c>
      <c r="FNU1" s="231" t="s">
        <v>267</v>
      </c>
      <c r="FNW1" s="231" t="s">
        <v>267</v>
      </c>
      <c r="FNY1" s="231" t="s">
        <v>267</v>
      </c>
      <c r="FOA1" s="231" t="s">
        <v>267</v>
      </c>
      <c r="FOC1" s="231" t="s">
        <v>267</v>
      </c>
      <c r="FOE1" s="231" t="s">
        <v>267</v>
      </c>
      <c r="FOG1" s="231" t="s">
        <v>267</v>
      </c>
      <c r="FOI1" s="231" t="s">
        <v>267</v>
      </c>
      <c r="FOK1" s="231" t="s">
        <v>267</v>
      </c>
      <c r="FOM1" s="231" t="s">
        <v>267</v>
      </c>
      <c r="FOO1" s="231" t="s">
        <v>267</v>
      </c>
      <c r="FOQ1" s="231" t="s">
        <v>267</v>
      </c>
      <c r="FOS1" s="231" t="s">
        <v>267</v>
      </c>
      <c r="FOU1" s="231" t="s">
        <v>267</v>
      </c>
      <c r="FOW1" s="231" t="s">
        <v>267</v>
      </c>
      <c r="FOY1" s="231" t="s">
        <v>267</v>
      </c>
      <c r="FPA1" s="231" t="s">
        <v>267</v>
      </c>
      <c r="FPC1" s="231" t="s">
        <v>267</v>
      </c>
      <c r="FPE1" s="231" t="s">
        <v>267</v>
      </c>
      <c r="FPG1" s="231" t="s">
        <v>267</v>
      </c>
      <c r="FPI1" s="231" t="s">
        <v>267</v>
      </c>
      <c r="FPK1" s="231" t="s">
        <v>267</v>
      </c>
      <c r="FPM1" s="231" t="s">
        <v>267</v>
      </c>
      <c r="FPO1" s="231" t="s">
        <v>267</v>
      </c>
      <c r="FPQ1" s="231" t="s">
        <v>267</v>
      </c>
      <c r="FPS1" s="231" t="s">
        <v>267</v>
      </c>
      <c r="FPU1" s="231" t="s">
        <v>267</v>
      </c>
      <c r="FPW1" s="231" t="s">
        <v>267</v>
      </c>
      <c r="FPY1" s="231" t="s">
        <v>267</v>
      </c>
      <c r="FQA1" s="231" t="s">
        <v>267</v>
      </c>
      <c r="FQC1" s="231" t="s">
        <v>267</v>
      </c>
      <c r="FQE1" s="231" t="s">
        <v>267</v>
      </c>
      <c r="FQG1" s="231" t="s">
        <v>267</v>
      </c>
      <c r="FQI1" s="231" t="s">
        <v>267</v>
      </c>
      <c r="FQK1" s="231" t="s">
        <v>267</v>
      </c>
      <c r="FQM1" s="231" t="s">
        <v>267</v>
      </c>
      <c r="FQO1" s="231" t="s">
        <v>267</v>
      </c>
      <c r="FQQ1" s="231" t="s">
        <v>267</v>
      </c>
      <c r="FQS1" s="231" t="s">
        <v>267</v>
      </c>
      <c r="FQU1" s="231" t="s">
        <v>267</v>
      </c>
      <c r="FQW1" s="231" t="s">
        <v>267</v>
      </c>
      <c r="FQY1" s="231" t="s">
        <v>267</v>
      </c>
      <c r="FRA1" s="231" t="s">
        <v>267</v>
      </c>
      <c r="FRC1" s="231" t="s">
        <v>267</v>
      </c>
      <c r="FRE1" s="231" t="s">
        <v>267</v>
      </c>
      <c r="FRG1" s="231" t="s">
        <v>267</v>
      </c>
      <c r="FRI1" s="231" t="s">
        <v>267</v>
      </c>
      <c r="FRK1" s="231" t="s">
        <v>267</v>
      </c>
      <c r="FRM1" s="231" t="s">
        <v>267</v>
      </c>
      <c r="FRO1" s="231" t="s">
        <v>267</v>
      </c>
      <c r="FRQ1" s="231" t="s">
        <v>267</v>
      </c>
      <c r="FRS1" s="231" t="s">
        <v>267</v>
      </c>
      <c r="FRU1" s="231" t="s">
        <v>267</v>
      </c>
      <c r="FRW1" s="231" t="s">
        <v>267</v>
      </c>
      <c r="FRY1" s="231" t="s">
        <v>267</v>
      </c>
      <c r="FSA1" s="231" t="s">
        <v>267</v>
      </c>
      <c r="FSC1" s="231" t="s">
        <v>267</v>
      </c>
      <c r="FSE1" s="231" t="s">
        <v>267</v>
      </c>
      <c r="FSG1" s="231" t="s">
        <v>267</v>
      </c>
      <c r="FSI1" s="231" t="s">
        <v>267</v>
      </c>
      <c r="FSK1" s="231" t="s">
        <v>267</v>
      </c>
      <c r="FSM1" s="231" t="s">
        <v>267</v>
      </c>
      <c r="FSO1" s="231" t="s">
        <v>267</v>
      </c>
      <c r="FSQ1" s="231" t="s">
        <v>267</v>
      </c>
      <c r="FSS1" s="231" t="s">
        <v>267</v>
      </c>
      <c r="FSU1" s="231" t="s">
        <v>267</v>
      </c>
      <c r="FSW1" s="231" t="s">
        <v>267</v>
      </c>
      <c r="FSY1" s="231" t="s">
        <v>267</v>
      </c>
      <c r="FTA1" s="231" t="s">
        <v>267</v>
      </c>
      <c r="FTC1" s="231" t="s">
        <v>267</v>
      </c>
      <c r="FTE1" s="231" t="s">
        <v>267</v>
      </c>
      <c r="FTG1" s="231" t="s">
        <v>267</v>
      </c>
      <c r="FTI1" s="231" t="s">
        <v>267</v>
      </c>
      <c r="FTK1" s="231" t="s">
        <v>267</v>
      </c>
      <c r="FTM1" s="231" t="s">
        <v>267</v>
      </c>
      <c r="FTO1" s="231" t="s">
        <v>267</v>
      </c>
      <c r="FTQ1" s="231" t="s">
        <v>267</v>
      </c>
      <c r="FTS1" s="231" t="s">
        <v>267</v>
      </c>
      <c r="FTU1" s="231" t="s">
        <v>267</v>
      </c>
      <c r="FTW1" s="231" t="s">
        <v>267</v>
      </c>
      <c r="FTY1" s="231" t="s">
        <v>267</v>
      </c>
      <c r="FUA1" s="231" t="s">
        <v>267</v>
      </c>
      <c r="FUC1" s="231" t="s">
        <v>267</v>
      </c>
      <c r="FUE1" s="231" t="s">
        <v>267</v>
      </c>
      <c r="FUG1" s="231" t="s">
        <v>267</v>
      </c>
      <c r="FUI1" s="231" t="s">
        <v>267</v>
      </c>
      <c r="FUK1" s="231" t="s">
        <v>267</v>
      </c>
      <c r="FUM1" s="231" t="s">
        <v>267</v>
      </c>
      <c r="FUO1" s="231" t="s">
        <v>267</v>
      </c>
      <c r="FUQ1" s="231" t="s">
        <v>267</v>
      </c>
      <c r="FUS1" s="231" t="s">
        <v>267</v>
      </c>
      <c r="FUU1" s="231" t="s">
        <v>267</v>
      </c>
      <c r="FUW1" s="231" t="s">
        <v>267</v>
      </c>
      <c r="FUY1" s="231" t="s">
        <v>267</v>
      </c>
      <c r="FVA1" s="231" t="s">
        <v>267</v>
      </c>
      <c r="FVC1" s="231" t="s">
        <v>267</v>
      </c>
      <c r="FVE1" s="231" t="s">
        <v>267</v>
      </c>
      <c r="FVG1" s="231" t="s">
        <v>267</v>
      </c>
      <c r="FVI1" s="231" t="s">
        <v>267</v>
      </c>
      <c r="FVK1" s="231" t="s">
        <v>267</v>
      </c>
      <c r="FVM1" s="231" t="s">
        <v>267</v>
      </c>
      <c r="FVO1" s="231" t="s">
        <v>267</v>
      </c>
      <c r="FVQ1" s="231" t="s">
        <v>267</v>
      </c>
      <c r="FVS1" s="231" t="s">
        <v>267</v>
      </c>
      <c r="FVU1" s="231" t="s">
        <v>267</v>
      </c>
      <c r="FVW1" s="231" t="s">
        <v>267</v>
      </c>
      <c r="FVY1" s="231" t="s">
        <v>267</v>
      </c>
      <c r="FWA1" s="231" t="s">
        <v>267</v>
      </c>
      <c r="FWC1" s="231" t="s">
        <v>267</v>
      </c>
      <c r="FWE1" s="231" t="s">
        <v>267</v>
      </c>
      <c r="FWG1" s="231" t="s">
        <v>267</v>
      </c>
      <c r="FWI1" s="231" t="s">
        <v>267</v>
      </c>
      <c r="FWK1" s="231" t="s">
        <v>267</v>
      </c>
      <c r="FWM1" s="231" t="s">
        <v>267</v>
      </c>
      <c r="FWO1" s="231" t="s">
        <v>267</v>
      </c>
      <c r="FWQ1" s="231" t="s">
        <v>267</v>
      </c>
      <c r="FWS1" s="231" t="s">
        <v>267</v>
      </c>
      <c r="FWU1" s="231" t="s">
        <v>267</v>
      </c>
      <c r="FWW1" s="231" t="s">
        <v>267</v>
      </c>
      <c r="FWY1" s="231" t="s">
        <v>267</v>
      </c>
      <c r="FXA1" s="231" t="s">
        <v>267</v>
      </c>
      <c r="FXC1" s="231" t="s">
        <v>267</v>
      </c>
      <c r="FXE1" s="231" t="s">
        <v>267</v>
      </c>
      <c r="FXG1" s="231" t="s">
        <v>267</v>
      </c>
      <c r="FXI1" s="231" t="s">
        <v>267</v>
      </c>
      <c r="FXK1" s="231" t="s">
        <v>267</v>
      </c>
      <c r="FXM1" s="231" t="s">
        <v>267</v>
      </c>
      <c r="FXO1" s="231" t="s">
        <v>267</v>
      </c>
      <c r="FXQ1" s="231" t="s">
        <v>267</v>
      </c>
      <c r="FXS1" s="231" t="s">
        <v>267</v>
      </c>
      <c r="FXU1" s="231" t="s">
        <v>267</v>
      </c>
      <c r="FXW1" s="231" t="s">
        <v>267</v>
      </c>
      <c r="FXY1" s="231" t="s">
        <v>267</v>
      </c>
      <c r="FYA1" s="231" t="s">
        <v>267</v>
      </c>
      <c r="FYC1" s="231" t="s">
        <v>267</v>
      </c>
      <c r="FYE1" s="231" t="s">
        <v>267</v>
      </c>
      <c r="FYG1" s="231" t="s">
        <v>267</v>
      </c>
      <c r="FYI1" s="231" t="s">
        <v>267</v>
      </c>
      <c r="FYK1" s="231" t="s">
        <v>267</v>
      </c>
      <c r="FYM1" s="231" t="s">
        <v>267</v>
      </c>
      <c r="FYO1" s="231" t="s">
        <v>267</v>
      </c>
      <c r="FYQ1" s="231" t="s">
        <v>267</v>
      </c>
      <c r="FYS1" s="231" t="s">
        <v>267</v>
      </c>
      <c r="FYU1" s="231" t="s">
        <v>267</v>
      </c>
      <c r="FYW1" s="231" t="s">
        <v>267</v>
      </c>
      <c r="FYY1" s="231" t="s">
        <v>267</v>
      </c>
      <c r="FZA1" s="231" t="s">
        <v>267</v>
      </c>
      <c r="FZC1" s="231" t="s">
        <v>267</v>
      </c>
      <c r="FZE1" s="231" t="s">
        <v>267</v>
      </c>
      <c r="FZG1" s="231" t="s">
        <v>267</v>
      </c>
      <c r="FZI1" s="231" t="s">
        <v>267</v>
      </c>
      <c r="FZK1" s="231" t="s">
        <v>267</v>
      </c>
      <c r="FZM1" s="231" t="s">
        <v>267</v>
      </c>
      <c r="FZO1" s="231" t="s">
        <v>267</v>
      </c>
      <c r="FZQ1" s="231" t="s">
        <v>267</v>
      </c>
      <c r="FZS1" s="231" t="s">
        <v>267</v>
      </c>
      <c r="FZU1" s="231" t="s">
        <v>267</v>
      </c>
      <c r="FZW1" s="231" t="s">
        <v>267</v>
      </c>
      <c r="FZY1" s="231" t="s">
        <v>267</v>
      </c>
      <c r="GAA1" s="231" t="s">
        <v>267</v>
      </c>
      <c r="GAC1" s="231" t="s">
        <v>267</v>
      </c>
      <c r="GAE1" s="231" t="s">
        <v>267</v>
      </c>
      <c r="GAG1" s="231" t="s">
        <v>267</v>
      </c>
      <c r="GAI1" s="231" t="s">
        <v>267</v>
      </c>
      <c r="GAK1" s="231" t="s">
        <v>267</v>
      </c>
      <c r="GAM1" s="231" t="s">
        <v>267</v>
      </c>
      <c r="GAO1" s="231" t="s">
        <v>267</v>
      </c>
      <c r="GAQ1" s="231" t="s">
        <v>267</v>
      </c>
      <c r="GAS1" s="231" t="s">
        <v>267</v>
      </c>
      <c r="GAU1" s="231" t="s">
        <v>267</v>
      </c>
      <c r="GAW1" s="231" t="s">
        <v>267</v>
      </c>
      <c r="GAY1" s="231" t="s">
        <v>267</v>
      </c>
      <c r="GBA1" s="231" t="s">
        <v>267</v>
      </c>
      <c r="GBC1" s="231" t="s">
        <v>267</v>
      </c>
      <c r="GBE1" s="231" t="s">
        <v>267</v>
      </c>
      <c r="GBG1" s="231" t="s">
        <v>267</v>
      </c>
      <c r="GBI1" s="231" t="s">
        <v>267</v>
      </c>
      <c r="GBK1" s="231" t="s">
        <v>267</v>
      </c>
      <c r="GBM1" s="231" t="s">
        <v>267</v>
      </c>
      <c r="GBO1" s="231" t="s">
        <v>267</v>
      </c>
      <c r="GBQ1" s="231" t="s">
        <v>267</v>
      </c>
      <c r="GBS1" s="231" t="s">
        <v>267</v>
      </c>
      <c r="GBU1" s="231" t="s">
        <v>267</v>
      </c>
      <c r="GBW1" s="231" t="s">
        <v>267</v>
      </c>
      <c r="GBY1" s="231" t="s">
        <v>267</v>
      </c>
      <c r="GCA1" s="231" t="s">
        <v>267</v>
      </c>
      <c r="GCC1" s="231" t="s">
        <v>267</v>
      </c>
      <c r="GCE1" s="231" t="s">
        <v>267</v>
      </c>
      <c r="GCG1" s="231" t="s">
        <v>267</v>
      </c>
      <c r="GCI1" s="231" t="s">
        <v>267</v>
      </c>
      <c r="GCK1" s="231" t="s">
        <v>267</v>
      </c>
      <c r="GCM1" s="231" t="s">
        <v>267</v>
      </c>
      <c r="GCO1" s="231" t="s">
        <v>267</v>
      </c>
      <c r="GCQ1" s="231" t="s">
        <v>267</v>
      </c>
      <c r="GCS1" s="231" t="s">
        <v>267</v>
      </c>
      <c r="GCU1" s="231" t="s">
        <v>267</v>
      </c>
      <c r="GCW1" s="231" t="s">
        <v>267</v>
      </c>
      <c r="GCY1" s="231" t="s">
        <v>267</v>
      </c>
      <c r="GDA1" s="231" t="s">
        <v>267</v>
      </c>
      <c r="GDC1" s="231" t="s">
        <v>267</v>
      </c>
      <c r="GDE1" s="231" t="s">
        <v>267</v>
      </c>
      <c r="GDG1" s="231" t="s">
        <v>267</v>
      </c>
      <c r="GDI1" s="231" t="s">
        <v>267</v>
      </c>
      <c r="GDK1" s="231" t="s">
        <v>267</v>
      </c>
      <c r="GDM1" s="231" t="s">
        <v>267</v>
      </c>
      <c r="GDO1" s="231" t="s">
        <v>267</v>
      </c>
      <c r="GDQ1" s="231" t="s">
        <v>267</v>
      </c>
      <c r="GDS1" s="231" t="s">
        <v>267</v>
      </c>
      <c r="GDU1" s="231" t="s">
        <v>267</v>
      </c>
      <c r="GDW1" s="231" t="s">
        <v>267</v>
      </c>
      <c r="GDY1" s="231" t="s">
        <v>267</v>
      </c>
      <c r="GEA1" s="231" t="s">
        <v>267</v>
      </c>
      <c r="GEC1" s="231" t="s">
        <v>267</v>
      </c>
      <c r="GEE1" s="231" t="s">
        <v>267</v>
      </c>
      <c r="GEG1" s="231" t="s">
        <v>267</v>
      </c>
      <c r="GEI1" s="231" t="s">
        <v>267</v>
      </c>
      <c r="GEK1" s="231" t="s">
        <v>267</v>
      </c>
      <c r="GEM1" s="231" t="s">
        <v>267</v>
      </c>
      <c r="GEO1" s="231" t="s">
        <v>267</v>
      </c>
      <c r="GEQ1" s="231" t="s">
        <v>267</v>
      </c>
      <c r="GES1" s="231" t="s">
        <v>267</v>
      </c>
      <c r="GEU1" s="231" t="s">
        <v>267</v>
      </c>
      <c r="GEW1" s="231" t="s">
        <v>267</v>
      </c>
      <c r="GEY1" s="231" t="s">
        <v>267</v>
      </c>
      <c r="GFA1" s="231" t="s">
        <v>267</v>
      </c>
      <c r="GFC1" s="231" t="s">
        <v>267</v>
      </c>
      <c r="GFE1" s="231" t="s">
        <v>267</v>
      </c>
      <c r="GFG1" s="231" t="s">
        <v>267</v>
      </c>
      <c r="GFI1" s="231" t="s">
        <v>267</v>
      </c>
      <c r="GFK1" s="231" t="s">
        <v>267</v>
      </c>
      <c r="GFM1" s="231" t="s">
        <v>267</v>
      </c>
      <c r="GFO1" s="231" t="s">
        <v>267</v>
      </c>
      <c r="GFQ1" s="231" t="s">
        <v>267</v>
      </c>
      <c r="GFS1" s="231" t="s">
        <v>267</v>
      </c>
      <c r="GFU1" s="231" t="s">
        <v>267</v>
      </c>
      <c r="GFW1" s="231" t="s">
        <v>267</v>
      </c>
      <c r="GFY1" s="231" t="s">
        <v>267</v>
      </c>
      <c r="GGA1" s="231" t="s">
        <v>267</v>
      </c>
      <c r="GGC1" s="231" t="s">
        <v>267</v>
      </c>
      <c r="GGE1" s="231" t="s">
        <v>267</v>
      </c>
      <c r="GGG1" s="231" t="s">
        <v>267</v>
      </c>
      <c r="GGI1" s="231" t="s">
        <v>267</v>
      </c>
      <c r="GGK1" s="231" t="s">
        <v>267</v>
      </c>
      <c r="GGM1" s="231" t="s">
        <v>267</v>
      </c>
      <c r="GGO1" s="231" t="s">
        <v>267</v>
      </c>
      <c r="GGQ1" s="231" t="s">
        <v>267</v>
      </c>
      <c r="GGS1" s="231" t="s">
        <v>267</v>
      </c>
      <c r="GGU1" s="231" t="s">
        <v>267</v>
      </c>
      <c r="GGW1" s="231" t="s">
        <v>267</v>
      </c>
      <c r="GGY1" s="231" t="s">
        <v>267</v>
      </c>
      <c r="GHA1" s="231" t="s">
        <v>267</v>
      </c>
      <c r="GHC1" s="231" t="s">
        <v>267</v>
      </c>
      <c r="GHE1" s="231" t="s">
        <v>267</v>
      </c>
      <c r="GHG1" s="231" t="s">
        <v>267</v>
      </c>
      <c r="GHI1" s="231" t="s">
        <v>267</v>
      </c>
      <c r="GHK1" s="231" t="s">
        <v>267</v>
      </c>
      <c r="GHM1" s="231" t="s">
        <v>267</v>
      </c>
      <c r="GHO1" s="231" t="s">
        <v>267</v>
      </c>
      <c r="GHQ1" s="231" t="s">
        <v>267</v>
      </c>
      <c r="GHS1" s="231" t="s">
        <v>267</v>
      </c>
      <c r="GHU1" s="231" t="s">
        <v>267</v>
      </c>
      <c r="GHW1" s="231" t="s">
        <v>267</v>
      </c>
      <c r="GHY1" s="231" t="s">
        <v>267</v>
      </c>
      <c r="GIA1" s="231" t="s">
        <v>267</v>
      </c>
      <c r="GIC1" s="231" t="s">
        <v>267</v>
      </c>
      <c r="GIE1" s="231" t="s">
        <v>267</v>
      </c>
      <c r="GIG1" s="231" t="s">
        <v>267</v>
      </c>
      <c r="GII1" s="231" t="s">
        <v>267</v>
      </c>
      <c r="GIK1" s="231" t="s">
        <v>267</v>
      </c>
      <c r="GIM1" s="231" t="s">
        <v>267</v>
      </c>
      <c r="GIO1" s="231" t="s">
        <v>267</v>
      </c>
      <c r="GIQ1" s="231" t="s">
        <v>267</v>
      </c>
      <c r="GIS1" s="231" t="s">
        <v>267</v>
      </c>
      <c r="GIU1" s="231" t="s">
        <v>267</v>
      </c>
      <c r="GIW1" s="231" t="s">
        <v>267</v>
      </c>
      <c r="GIY1" s="231" t="s">
        <v>267</v>
      </c>
      <c r="GJA1" s="231" t="s">
        <v>267</v>
      </c>
      <c r="GJC1" s="231" t="s">
        <v>267</v>
      </c>
      <c r="GJE1" s="231" t="s">
        <v>267</v>
      </c>
      <c r="GJG1" s="231" t="s">
        <v>267</v>
      </c>
      <c r="GJI1" s="231" t="s">
        <v>267</v>
      </c>
      <c r="GJK1" s="231" t="s">
        <v>267</v>
      </c>
      <c r="GJM1" s="231" t="s">
        <v>267</v>
      </c>
      <c r="GJO1" s="231" t="s">
        <v>267</v>
      </c>
      <c r="GJQ1" s="231" t="s">
        <v>267</v>
      </c>
      <c r="GJS1" s="231" t="s">
        <v>267</v>
      </c>
      <c r="GJU1" s="231" t="s">
        <v>267</v>
      </c>
      <c r="GJW1" s="231" t="s">
        <v>267</v>
      </c>
      <c r="GJY1" s="231" t="s">
        <v>267</v>
      </c>
      <c r="GKA1" s="231" t="s">
        <v>267</v>
      </c>
      <c r="GKC1" s="231" t="s">
        <v>267</v>
      </c>
      <c r="GKE1" s="231" t="s">
        <v>267</v>
      </c>
      <c r="GKG1" s="231" t="s">
        <v>267</v>
      </c>
      <c r="GKI1" s="231" t="s">
        <v>267</v>
      </c>
      <c r="GKK1" s="231" t="s">
        <v>267</v>
      </c>
      <c r="GKM1" s="231" t="s">
        <v>267</v>
      </c>
      <c r="GKO1" s="231" t="s">
        <v>267</v>
      </c>
      <c r="GKQ1" s="231" t="s">
        <v>267</v>
      </c>
      <c r="GKS1" s="231" t="s">
        <v>267</v>
      </c>
      <c r="GKU1" s="231" t="s">
        <v>267</v>
      </c>
      <c r="GKW1" s="231" t="s">
        <v>267</v>
      </c>
      <c r="GKY1" s="231" t="s">
        <v>267</v>
      </c>
      <c r="GLA1" s="231" t="s">
        <v>267</v>
      </c>
      <c r="GLC1" s="231" t="s">
        <v>267</v>
      </c>
      <c r="GLE1" s="231" t="s">
        <v>267</v>
      </c>
      <c r="GLG1" s="231" t="s">
        <v>267</v>
      </c>
      <c r="GLI1" s="231" t="s">
        <v>267</v>
      </c>
      <c r="GLK1" s="231" t="s">
        <v>267</v>
      </c>
      <c r="GLM1" s="231" t="s">
        <v>267</v>
      </c>
      <c r="GLO1" s="231" t="s">
        <v>267</v>
      </c>
      <c r="GLQ1" s="231" t="s">
        <v>267</v>
      </c>
      <c r="GLS1" s="231" t="s">
        <v>267</v>
      </c>
      <c r="GLU1" s="231" t="s">
        <v>267</v>
      </c>
      <c r="GLW1" s="231" t="s">
        <v>267</v>
      </c>
      <c r="GLY1" s="231" t="s">
        <v>267</v>
      </c>
      <c r="GMA1" s="231" t="s">
        <v>267</v>
      </c>
      <c r="GMC1" s="231" t="s">
        <v>267</v>
      </c>
      <c r="GME1" s="231" t="s">
        <v>267</v>
      </c>
      <c r="GMG1" s="231" t="s">
        <v>267</v>
      </c>
      <c r="GMI1" s="231" t="s">
        <v>267</v>
      </c>
      <c r="GMK1" s="231" t="s">
        <v>267</v>
      </c>
      <c r="GMM1" s="231" t="s">
        <v>267</v>
      </c>
      <c r="GMO1" s="231" t="s">
        <v>267</v>
      </c>
      <c r="GMQ1" s="231" t="s">
        <v>267</v>
      </c>
      <c r="GMS1" s="231" t="s">
        <v>267</v>
      </c>
      <c r="GMU1" s="231" t="s">
        <v>267</v>
      </c>
      <c r="GMW1" s="231" t="s">
        <v>267</v>
      </c>
      <c r="GMY1" s="231" t="s">
        <v>267</v>
      </c>
      <c r="GNA1" s="231" t="s">
        <v>267</v>
      </c>
      <c r="GNC1" s="231" t="s">
        <v>267</v>
      </c>
      <c r="GNE1" s="231" t="s">
        <v>267</v>
      </c>
      <c r="GNG1" s="231" t="s">
        <v>267</v>
      </c>
      <c r="GNI1" s="231" t="s">
        <v>267</v>
      </c>
      <c r="GNK1" s="231" t="s">
        <v>267</v>
      </c>
      <c r="GNM1" s="231" t="s">
        <v>267</v>
      </c>
      <c r="GNO1" s="231" t="s">
        <v>267</v>
      </c>
      <c r="GNQ1" s="231" t="s">
        <v>267</v>
      </c>
      <c r="GNS1" s="231" t="s">
        <v>267</v>
      </c>
      <c r="GNU1" s="231" t="s">
        <v>267</v>
      </c>
      <c r="GNW1" s="231" t="s">
        <v>267</v>
      </c>
      <c r="GNY1" s="231" t="s">
        <v>267</v>
      </c>
      <c r="GOA1" s="231" t="s">
        <v>267</v>
      </c>
      <c r="GOC1" s="231" t="s">
        <v>267</v>
      </c>
      <c r="GOE1" s="231" t="s">
        <v>267</v>
      </c>
      <c r="GOG1" s="231" t="s">
        <v>267</v>
      </c>
      <c r="GOI1" s="231" t="s">
        <v>267</v>
      </c>
      <c r="GOK1" s="231" t="s">
        <v>267</v>
      </c>
      <c r="GOM1" s="231" t="s">
        <v>267</v>
      </c>
      <c r="GOO1" s="231" t="s">
        <v>267</v>
      </c>
      <c r="GOQ1" s="231" t="s">
        <v>267</v>
      </c>
      <c r="GOS1" s="231" t="s">
        <v>267</v>
      </c>
      <c r="GOU1" s="231" t="s">
        <v>267</v>
      </c>
      <c r="GOW1" s="231" t="s">
        <v>267</v>
      </c>
      <c r="GOY1" s="231" t="s">
        <v>267</v>
      </c>
      <c r="GPA1" s="231" t="s">
        <v>267</v>
      </c>
      <c r="GPC1" s="231" t="s">
        <v>267</v>
      </c>
      <c r="GPE1" s="231" t="s">
        <v>267</v>
      </c>
      <c r="GPG1" s="231" t="s">
        <v>267</v>
      </c>
      <c r="GPI1" s="231" t="s">
        <v>267</v>
      </c>
      <c r="GPK1" s="231" t="s">
        <v>267</v>
      </c>
      <c r="GPM1" s="231" t="s">
        <v>267</v>
      </c>
      <c r="GPO1" s="231" t="s">
        <v>267</v>
      </c>
      <c r="GPQ1" s="231" t="s">
        <v>267</v>
      </c>
      <c r="GPS1" s="231" t="s">
        <v>267</v>
      </c>
      <c r="GPU1" s="231" t="s">
        <v>267</v>
      </c>
      <c r="GPW1" s="231" t="s">
        <v>267</v>
      </c>
      <c r="GPY1" s="231" t="s">
        <v>267</v>
      </c>
      <c r="GQA1" s="231" t="s">
        <v>267</v>
      </c>
      <c r="GQC1" s="231" t="s">
        <v>267</v>
      </c>
      <c r="GQE1" s="231" t="s">
        <v>267</v>
      </c>
      <c r="GQG1" s="231" t="s">
        <v>267</v>
      </c>
      <c r="GQI1" s="231" t="s">
        <v>267</v>
      </c>
      <c r="GQK1" s="231" t="s">
        <v>267</v>
      </c>
      <c r="GQM1" s="231" t="s">
        <v>267</v>
      </c>
      <c r="GQO1" s="231" t="s">
        <v>267</v>
      </c>
      <c r="GQQ1" s="231" t="s">
        <v>267</v>
      </c>
      <c r="GQS1" s="231" t="s">
        <v>267</v>
      </c>
      <c r="GQU1" s="231" t="s">
        <v>267</v>
      </c>
      <c r="GQW1" s="231" t="s">
        <v>267</v>
      </c>
      <c r="GQY1" s="231" t="s">
        <v>267</v>
      </c>
      <c r="GRA1" s="231" t="s">
        <v>267</v>
      </c>
      <c r="GRC1" s="231" t="s">
        <v>267</v>
      </c>
      <c r="GRE1" s="231" t="s">
        <v>267</v>
      </c>
      <c r="GRG1" s="231" t="s">
        <v>267</v>
      </c>
      <c r="GRI1" s="231" t="s">
        <v>267</v>
      </c>
      <c r="GRK1" s="231" t="s">
        <v>267</v>
      </c>
      <c r="GRM1" s="231" t="s">
        <v>267</v>
      </c>
      <c r="GRO1" s="231" t="s">
        <v>267</v>
      </c>
      <c r="GRQ1" s="231" t="s">
        <v>267</v>
      </c>
      <c r="GRS1" s="231" t="s">
        <v>267</v>
      </c>
      <c r="GRU1" s="231" t="s">
        <v>267</v>
      </c>
      <c r="GRW1" s="231" t="s">
        <v>267</v>
      </c>
      <c r="GRY1" s="231" t="s">
        <v>267</v>
      </c>
      <c r="GSA1" s="231" t="s">
        <v>267</v>
      </c>
      <c r="GSC1" s="231" t="s">
        <v>267</v>
      </c>
      <c r="GSE1" s="231" t="s">
        <v>267</v>
      </c>
      <c r="GSG1" s="231" t="s">
        <v>267</v>
      </c>
      <c r="GSI1" s="231" t="s">
        <v>267</v>
      </c>
      <c r="GSK1" s="231" t="s">
        <v>267</v>
      </c>
      <c r="GSM1" s="231" t="s">
        <v>267</v>
      </c>
      <c r="GSO1" s="231" t="s">
        <v>267</v>
      </c>
      <c r="GSQ1" s="231" t="s">
        <v>267</v>
      </c>
      <c r="GSS1" s="231" t="s">
        <v>267</v>
      </c>
      <c r="GSU1" s="231" t="s">
        <v>267</v>
      </c>
      <c r="GSW1" s="231" t="s">
        <v>267</v>
      </c>
      <c r="GSY1" s="231" t="s">
        <v>267</v>
      </c>
      <c r="GTA1" s="231" t="s">
        <v>267</v>
      </c>
      <c r="GTC1" s="231" t="s">
        <v>267</v>
      </c>
      <c r="GTE1" s="231" t="s">
        <v>267</v>
      </c>
      <c r="GTG1" s="231" t="s">
        <v>267</v>
      </c>
      <c r="GTI1" s="231" t="s">
        <v>267</v>
      </c>
      <c r="GTK1" s="231" t="s">
        <v>267</v>
      </c>
      <c r="GTM1" s="231" t="s">
        <v>267</v>
      </c>
      <c r="GTO1" s="231" t="s">
        <v>267</v>
      </c>
      <c r="GTQ1" s="231" t="s">
        <v>267</v>
      </c>
      <c r="GTS1" s="231" t="s">
        <v>267</v>
      </c>
      <c r="GTU1" s="231" t="s">
        <v>267</v>
      </c>
      <c r="GTW1" s="231" t="s">
        <v>267</v>
      </c>
      <c r="GTY1" s="231" t="s">
        <v>267</v>
      </c>
      <c r="GUA1" s="231" t="s">
        <v>267</v>
      </c>
      <c r="GUC1" s="231" t="s">
        <v>267</v>
      </c>
      <c r="GUE1" s="231" t="s">
        <v>267</v>
      </c>
      <c r="GUG1" s="231" t="s">
        <v>267</v>
      </c>
      <c r="GUI1" s="231" t="s">
        <v>267</v>
      </c>
      <c r="GUK1" s="231" t="s">
        <v>267</v>
      </c>
      <c r="GUM1" s="231" t="s">
        <v>267</v>
      </c>
      <c r="GUO1" s="231" t="s">
        <v>267</v>
      </c>
      <c r="GUQ1" s="231" t="s">
        <v>267</v>
      </c>
      <c r="GUS1" s="231" t="s">
        <v>267</v>
      </c>
      <c r="GUU1" s="231" t="s">
        <v>267</v>
      </c>
      <c r="GUW1" s="231" t="s">
        <v>267</v>
      </c>
      <c r="GUY1" s="231" t="s">
        <v>267</v>
      </c>
      <c r="GVA1" s="231" t="s">
        <v>267</v>
      </c>
      <c r="GVC1" s="231" t="s">
        <v>267</v>
      </c>
      <c r="GVE1" s="231" t="s">
        <v>267</v>
      </c>
      <c r="GVG1" s="231" t="s">
        <v>267</v>
      </c>
      <c r="GVI1" s="231" t="s">
        <v>267</v>
      </c>
      <c r="GVK1" s="231" t="s">
        <v>267</v>
      </c>
      <c r="GVM1" s="231" t="s">
        <v>267</v>
      </c>
      <c r="GVO1" s="231" t="s">
        <v>267</v>
      </c>
      <c r="GVQ1" s="231" t="s">
        <v>267</v>
      </c>
      <c r="GVS1" s="231" t="s">
        <v>267</v>
      </c>
      <c r="GVU1" s="231" t="s">
        <v>267</v>
      </c>
      <c r="GVW1" s="231" t="s">
        <v>267</v>
      </c>
      <c r="GVY1" s="231" t="s">
        <v>267</v>
      </c>
      <c r="GWA1" s="231" t="s">
        <v>267</v>
      </c>
      <c r="GWC1" s="231" t="s">
        <v>267</v>
      </c>
      <c r="GWE1" s="231" t="s">
        <v>267</v>
      </c>
      <c r="GWG1" s="231" t="s">
        <v>267</v>
      </c>
      <c r="GWI1" s="231" t="s">
        <v>267</v>
      </c>
      <c r="GWK1" s="231" t="s">
        <v>267</v>
      </c>
      <c r="GWM1" s="231" t="s">
        <v>267</v>
      </c>
      <c r="GWO1" s="231" t="s">
        <v>267</v>
      </c>
      <c r="GWQ1" s="231" t="s">
        <v>267</v>
      </c>
      <c r="GWS1" s="231" t="s">
        <v>267</v>
      </c>
      <c r="GWU1" s="231" t="s">
        <v>267</v>
      </c>
      <c r="GWW1" s="231" t="s">
        <v>267</v>
      </c>
      <c r="GWY1" s="231" t="s">
        <v>267</v>
      </c>
      <c r="GXA1" s="231" t="s">
        <v>267</v>
      </c>
      <c r="GXC1" s="231" t="s">
        <v>267</v>
      </c>
      <c r="GXE1" s="231" t="s">
        <v>267</v>
      </c>
      <c r="GXG1" s="231" t="s">
        <v>267</v>
      </c>
      <c r="GXI1" s="231" t="s">
        <v>267</v>
      </c>
      <c r="GXK1" s="231" t="s">
        <v>267</v>
      </c>
      <c r="GXM1" s="231" t="s">
        <v>267</v>
      </c>
      <c r="GXO1" s="231" t="s">
        <v>267</v>
      </c>
      <c r="GXQ1" s="231" t="s">
        <v>267</v>
      </c>
      <c r="GXS1" s="231" t="s">
        <v>267</v>
      </c>
      <c r="GXU1" s="231" t="s">
        <v>267</v>
      </c>
      <c r="GXW1" s="231" t="s">
        <v>267</v>
      </c>
      <c r="GXY1" s="231" t="s">
        <v>267</v>
      </c>
      <c r="GYA1" s="231" t="s">
        <v>267</v>
      </c>
      <c r="GYC1" s="231" t="s">
        <v>267</v>
      </c>
      <c r="GYE1" s="231" t="s">
        <v>267</v>
      </c>
      <c r="GYG1" s="231" t="s">
        <v>267</v>
      </c>
      <c r="GYI1" s="231" t="s">
        <v>267</v>
      </c>
      <c r="GYK1" s="231" t="s">
        <v>267</v>
      </c>
      <c r="GYM1" s="231" t="s">
        <v>267</v>
      </c>
      <c r="GYO1" s="231" t="s">
        <v>267</v>
      </c>
      <c r="GYQ1" s="231" t="s">
        <v>267</v>
      </c>
      <c r="GYS1" s="231" t="s">
        <v>267</v>
      </c>
      <c r="GYU1" s="231" t="s">
        <v>267</v>
      </c>
      <c r="GYW1" s="231" t="s">
        <v>267</v>
      </c>
      <c r="GYY1" s="231" t="s">
        <v>267</v>
      </c>
      <c r="GZA1" s="231" t="s">
        <v>267</v>
      </c>
      <c r="GZC1" s="231" t="s">
        <v>267</v>
      </c>
      <c r="GZE1" s="231" t="s">
        <v>267</v>
      </c>
      <c r="GZG1" s="231" t="s">
        <v>267</v>
      </c>
      <c r="GZI1" s="231" t="s">
        <v>267</v>
      </c>
      <c r="GZK1" s="231" t="s">
        <v>267</v>
      </c>
      <c r="GZM1" s="231" t="s">
        <v>267</v>
      </c>
      <c r="GZO1" s="231" t="s">
        <v>267</v>
      </c>
      <c r="GZQ1" s="231" t="s">
        <v>267</v>
      </c>
      <c r="GZS1" s="231" t="s">
        <v>267</v>
      </c>
      <c r="GZU1" s="231" t="s">
        <v>267</v>
      </c>
      <c r="GZW1" s="231" t="s">
        <v>267</v>
      </c>
      <c r="GZY1" s="231" t="s">
        <v>267</v>
      </c>
      <c r="HAA1" s="231" t="s">
        <v>267</v>
      </c>
      <c r="HAC1" s="231" t="s">
        <v>267</v>
      </c>
      <c r="HAE1" s="231" t="s">
        <v>267</v>
      </c>
      <c r="HAG1" s="231" t="s">
        <v>267</v>
      </c>
      <c r="HAI1" s="231" t="s">
        <v>267</v>
      </c>
      <c r="HAK1" s="231" t="s">
        <v>267</v>
      </c>
      <c r="HAM1" s="231" t="s">
        <v>267</v>
      </c>
      <c r="HAO1" s="231" t="s">
        <v>267</v>
      </c>
      <c r="HAQ1" s="231" t="s">
        <v>267</v>
      </c>
      <c r="HAS1" s="231" t="s">
        <v>267</v>
      </c>
      <c r="HAU1" s="231" t="s">
        <v>267</v>
      </c>
      <c r="HAW1" s="231" t="s">
        <v>267</v>
      </c>
      <c r="HAY1" s="231" t="s">
        <v>267</v>
      </c>
      <c r="HBA1" s="231" t="s">
        <v>267</v>
      </c>
      <c r="HBC1" s="231" t="s">
        <v>267</v>
      </c>
      <c r="HBE1" s="231" t="s">
        <v>267</v>
      </c>
      <c r="HBG1" s="231" t="s">
        <v>267</v>
      </c>
      <c r="HBI1" s="231" t="s">
        <v>267</v>
      </c>
      <c r="HBK1" s="231" t="s">
        <v>267</v>
      </c>
      <c r="HBM1" s="231" t="s">
        <v>267</v>
      </c>
      <c r="HBO1" s="231" t="s">
        <v>267</v>
      </c>
      <c r="HBQ1" s="231" t="s">
        <v>267</v>
      </c>
      <c r="HBS1" s="231" t="s">
        <v>267</v>
      </c>
      <c r="HBU1" s="231" t="s">
        <v>267</v>
      </c>
      <c r="HBW1" s="231" t="s">
        <v>267</v>
      </c>
      <c r="HBY1" s="231" t="s">
        <v>267</v>
      </c>
      <c r="HCA1" s="231" t="s">
        <v>267</v>
      </c>
      <c r="HCC1" s="231" t="s">
        <v>267</v>
      </c>
      <c r="HCE1" s="231" t="s">
        <v>267</v>
      </c>
      <c r="HCG1" s="231" t="s">
        <v>267</v>
      </c>
      <c r="HCI1" s="231" t="s">
        <v>267</v>
      </c>
      <c r="HCK1" s="231" t="s">
        <v>267</v>
      </c>
      <c r="HCM1" s="231" t="s">
        <v>267</v>
      </c>
      <c r="HCO1" s="231" t="s">
        <v>267</v>
      </c>
      <c r="HCQ1" s="231" t="s">
        <v>267</v>
      </c>
      <c r="HCS1" s="231" t="s">
        <v>267</v>
      </c>
      <c r="HCU1" s="231" t="s">
        <v>267</v>
      </c>
      <c r="HCW1" s="231" t="s">
        <v>267</v>
      </c>
      <c r="HCY1" s="231" t="s">
        <v>267</v>
      </c>
      <c r="HDA1" s="231" t="s">
        <v>267</v>
      </c>
      <c r="HDC1" s="231" t="s">
        <v>267</v>
      </c>
      <c r="HDE1" s="231" t="s">
        <v>267</v>
      </c>
      <c r="HDG1" s="231" t="s">
        <v>267</v>
      </c>
      <c r="HDI1" s="231" t="s">
        <v>267</v>
      </c>
      <c r="HDK1" s="231" t="s">
        <v>267</v>
      </c>
      <c r="HDM1" s="231" t="s">
        <v>267</v>
      </c>
      <c r="HDO1" s="231" t="s">
        <v>267</v>
      </c>
      <c r="HDQ1" s="231" t="s">
        <v>267</v>
      </c>
      <c r="HDS1" s="231" t="s">
        <v>267</v>
      </c>
      <c r="HDU1" s="231" t="s">
        <v>267</v>
      </c>
      <c r="HDW1" s="231" t="s">
        <v>267</v>
      </c>
      <c r="HDY1" s="231" t="s">
        <v>267</v>
      </c>
      <c r="HEA1" s="231" t="s">
        <v>267</v>
      </c>
      <c r="HEC1" s="231" t="s">
        <v>267</v>
      </c>
      <c r="HEE1" s="231" t="s">
        <v>267</v>
      </c>
      <c r="HEG1" s="231" t="s">
        <v>267</v>
      </c>
      <c r="HEI1" s="231" t="s">
        <v>267</v>
      </c>
      <c r="HEK1" s="231" t="s">
        <v>267</v>
      </c>
      <c r="HEM1" s="231" t="s">
        <v>267</v>
      </c>
      <c r="HEO1" s="231" t="s">
        <v>267</v>
      </c>
      <c r="HEQ1" s="231" t="s">
        <v>267</v>
      </c>
      <c r="HES1" s="231" t="s">
        <v>267</v>
      </c>
      <c r="HEU1" s="231" t="s">
        <v>267</v>
      </c>
      <c r="HEW1" s="231" t="s">
        <v>267</v>
      </c>
      <c r="HEY1" s="231" t="s">
        <v>267</v>
      </c>
      <c r="HFA1" s="231" t="s">
        <v>267</v>
      </c>
      <c r="HFC1" s="231" t="s">
        <v>267</v>
      </c>
      <c r="HFE1" s="231" t="s">
        <v>267</v>
      </c>
      <c r="HFG1" s="231" t="s">
        <v>267</v>
      </c>
      <c r="HFI1" s="231" t="s">
        <v>267</v>
      </c>
      <c r="HFK1" s="231" t="s">
        <v>267</v>
      </c>
      <c r="HFM1" s="231" t="s">
        <v>267</v>
      </c>
      <c r="HFO1" s="231" t="s">
        <v>267</v>
      </c>
      <c r="HFQ1" s="231" t="s">
        <v>267</v>
      </c>
      <c r="HFS1" s="231" t="s">
        <v>267</v>
      </c>
      <c r="HFU1" s="231" t="s">
        <v>267</v>
      </c>
      <c r="HFW1" s="231" t="s">
        <v>267</v>
      </c>
      <c r="HFY1" s="231" t="s">
        <v>267</v>
      </c>
      <c r="HGA1" s="231" t="s">
        <v>267</v>
      </c>
      <c r="HGC1" s="231" t="s">
        <v>267</v>
      </c>
      <c r="HGE1" s="231" t="s">
        <v>267</v>
      </c>
      <c r="HGG1" s="231" t="s">
        <v>267</v>
      </c>
      <c r="HGI1" s="231" t="s">
        <v>267</v>
      </c>
      <c r="HGK1" s="231" t="s">
        <v>267</v>
      </c>
      <c r="HGM1" s="231" t="s">
        <v>267</v>
      </c>
      <c r="HGO1" s="231" t="s">
        <v>267</v>
      </c>
      <c r="HGQ1" s="231" t="s">
        <v>267</v>
      </c>
      <c r="HGS1" s="231" t="s">
        <v>267</v>
      </c>
      <c r="HGU1" s="231" t="s">
        <v>267</v>
      </c>
      <c r="HGW1" s="231" t="s">
        <v>267</v>
      </c>
      <c r="HGY1" s="231" t="s">
        <v>267</v>
      </c>
      <c r="HHA1" s="231" t="s">
        <v>267</v>
      </c>
      <c r="HHC1" s="231" t="s">
        <v>267</v>
      </c>
      <c r="HHE1" s="231" t="s">
        <v>267</v>
      </c>
      <c r="HHG1" s="231" t="s">
        <v>267</v>
      </c>
      <c r="HHI1" s="231" t="s">
        <v>267</v>
      </c>
      <c r="HHK1" s="231" t="s">
        <v>267</v>
      </c>
      <c r="HHM1" s="231" t="s">
        <v>267</v>
      </c>
      <c r="HHO1" s="231" t="s">
        <v>267</v>
      </c>
      <c r="HHQ1" s="231" t="s">
        <v>267</v>
      </c>
      <c r="HHS1" s="231" t="s">
        <v>267</v>
      </c>
      <c r="HHU1" s="231" t="s">
        <v>267</v>
      </c>
      <c r="HHW1" s="231" t="s">
        <v>267</v>
      </c>
      <c r="HHY1" s="231" t="s">
        <v>267</v>
      </c>
      <c r="HIA1" s="231" t="s">
        <v>267</v>
      </c>
      <c r="HIC1" s="231" t="s">
        <v>267</v>
      </c>
      <c r="HIE1" s="231" t="s">
        <v>267</v>
      </c>
      <c r="HIG1" s="231" t="s">
        <v>267</v>
      </c>
      <c r="HII1" s="231" t="s">
        <v>267</v>
      </c>
      <c r="HIK1" s="231" t="s">
        <v>267</v>
      </c>
      <c r="HIM1" s="231" t="s">
        <v>267</v>
      </c>
      <c r="HIO1" s="231" t="s">
        <v>267</v>
      </c>
      <c r="HIQ1" s="231" t="s">
        <v>267</v>
      </c>
      <c r="HIS1" s="231" t="s">
        <v>267</v>
      </c>
      <c r="HIU1" s="231" t="s">
        <v>267</v>
      </c>
      <c r="HIW1" s="231" t="s">
        <v>267</v>
      </c>
      <c r="HIY1" s="231" t="s">
        <v>267</v>
      </c>
      <c r="HJA1" s="231" t="s">
        <v>267</v>
      </c>
      <c r="HJC1" s="231" t="s">
        <v>267</v>
      </c>
      <c r="HJE1" s="231" t="s">
        <v>267</v>
      </c>
      <c r="HJG1" s="231" t="s">
        <v>267</v>
      </c>
      <c r="HJI1" s="231" t="s">
        <v>267</v>
      </c>
      <c r="HJK1" s="231" t="s">
        <v>267</v>
      </c>
      <c r="HJM1" s="231" t="s">
        <v>267</v>
      </c>
      <c r="HJO1" s="231" t="s">
        <v>267</v>
      </c>
      <c r="HJQ1" s="231" t="s">
        <v>267</v>
      </c>
      <c r="HJS1" s="231" t="s">
        <v>267</v>
      </c>
      <c r="HJU1" s="231" t="s">
        <v>267</v>
      </c>
      <c r="HJW1" s="231" t="s">
        <v>267</v>
      </c>
      <c r="HJY1" s="231" t="s">
        <v>267</v>
      </c>
      <c r="HKA1" s="231" t="s">
        <v>267</v>
      </c>
      <c r="HKC1" s="231" t="s">
        <v>267</v>
      </c>
      <c r="HKE1" s="231" t="s">
        <v>267</v>
      </c>
      <c r="HKG1" s="231" t="s">
        <v>267</v>
      </c>
      <c r="HKI1" s="231" t="s">
        <v>267</v>
      </c>
      <c r="HKK1" s="231" t="s">
        <v>267</v>
      </c>
      <c r="HKM1" s="231" t="s">
        <v>267</v>
      </c>
      <c r="HKO1" s="231" t="s">
        <v>267</v>
      </c>
      <c r="HKQ1" s="231" t="s">
        <v>267</v>
      </c>
      <c r="HKS1" s="231" t="s">
        <v>267</v>
      </c>
      <c r="HKU1" s="231" t="s">
        <v>267</v>
      </c>
      <c r="HKW1" s="231" t="s">
        <v>267</v>
      </c>
      <c r="HKY1" s="231" t="s">
        <v>267</v>
      </c>
      <c r="HLA1" s="231" t="s">
        <v>267</v>
      </c>
      <c r="HLC1" s="231" t="s">
        <v>267</v>
      </c>
      <c r="HLE1" s="231" t="s">
        <v>267</v>
      </c>
      <c r="HLG1" s="231" t="s">
        <v>267</v>
      </c>
      <c r="HLI1" s="231" t="s">
        <v>267</v>
      </c>
      <c r="HLK1" s="231" t="s">
        <v>267</v>
      </c>
      <c r="HLM1" s="231" t="s">
        <v>267</v>
      </c>
      <c r="HLO1" s="231" t="s">
        <v>267</v>
      </c>
      <c r="HLQ1" s="231" t="s">
        <v>267</v>
      </c>
      <c r="HLS1" s="231" t="s">
        <v>267</v>
      </c>
      <c r="HLU1" s="231" t="s">
        <v>267</v>
      </c>
      <c r="HLW1" s="231" t="s">
        <v>267</v>
      </c>
      <c r="HLY1" s="231" t="s">
        <v>267</v>
      </c>
      <c r="HMA1" s="231" t="s">
        <v>267</v>
      </c>
      <c r="HMC1" s="231" t="s">
        <v>267</v>
      </c>
      <c r="HME1" s="231" t="s">
        <v>267</v>
      </c>
      <c r="HMG1" s="231" t="s">
        <v>267</v>
      </c>
      <c r="HMI1" s="231" t="s">
        <v>267</v>
      </c>
      <c r="HMK1" s="231" t="s">
        <v>267</v>
      </c>
      <c r="HMM1" s="231" t="s">
        <v>267</v>
      </c>
      <c r="HMO1" s="231" t="s">
        <v>267</v>
      </c>
      <c r="HMQ1" s="231" t="s">
        <v>267</v>
      </c>
      <c r="HMS1" s="231" t="s">
        <v>267</v>
      </c>
      <c r="HMU1" s="231" t="s">
        <v>267</v>
      </c>
      <c r="HMW1" s="231" t="s">
        <v>267</v>
      </c>
      <c r="HMY1" s="231" t="s">
        <v>267</v>
      </c>
      <c r="HNA1" s="231" t="s">
        <v>267</v>
      </c>
      <c r="HNC1" s="231" t="s">
        <v>267</v>
      </c>
      <c r="HNE1" s="231" t="s">
        <v>267</v>
      </c>
      <c r="HNG1" s="231" t="s">
        <v>267</v>
      </c>
      <c r="HNI1" s="231" t="s">
        <v>267</v>
      </c>
      <c r="HNK1" s="231" t="s">
        <v>267</v>
      </c>
      <c r="HNM1" s="231" t="s">
        <v>267</v>
      </c>
      <c r="HNO1" s="231" t="s">
        <v>267</v>
      </c>
      <c r="HNQ1" s="231" t="s">
        <v>267</v>
      </c>
      <c r="HNS1" s="231" t="s">
        <v>267</v>
      </c>
      <c r="HNU1" s="231" t="s">
        <v>267</v>
      </c>
      <c r="HNW1" s="231" t="s">
        <v>267</v>
      </c>
      <c r="HNY1" s="231" t="s">
        <v>267</v>
      </c>
      <c r="HOA1" s="231" t="s">
        <v>267</v>
      </c>
      <c r="HOC1" s="231" t="s">
        <v>267</v>
      </c>
      <c r="HOE1" s="231" t="s">
        <v>267</v>
      </c>
      <c r="HOG1" s="231" t="s">
        <v>267</v>
      </c>
      <c r="HOI1" s="231" t="s">
        <v>267</v>
      </c>
      <c r="HOK1" s="231" t="s">
        <v>267</v>
      </c>
      <c r="HOM1" s="231" t="s">
        <v>267</v>
      </c>
      <c r="HOO1" s="231" t="s">
        <v>267</v>
      </c>
      <c r="HOQ1" s="231" t="s">
        <v>267</v>
      </c>
      <c r="HOS1" s="231" t="s">
        <v>267</v>
      </c>
      <c r="HOU1" s="231" t="s">
        <v>267</v>
      </c>
      <c r="HOW1" s="231" t="s">
        <v>267</v>
      </c>
      <c r="HOY1" s="231" t="s">
        <v>267</v>
      </c>
      <c r="HPA1" s="231" t="s">
        <v>267</v>
      </c>
      <c r="HPC1" s="231" t="s">
        <v>267</v>
      </c>
      <c r="HPE1" s="231" t="s">
        <v>267</v>
      </c>
      <c r="HPG1" s="231" t="s">
        <v>267</v>
      </c>
      <c r="HPI1" s="231" t="s">
        <v>267</v>
      </c>
      <c r="HPK1" s="231" t="s">
        <v>267</v>
      </c>
      <c r="HPM1" s="231" t="s">
        <v>267</v>
      </c>
      <c r="HPO1" s="231" t="s">
        <v>267</v>
      </c>
      <c r="HPQ1" s="231" t="s">
        <v>267</v>
      </c>
      <c r="HPS1" s="231" t="s">
        <v>267</v>
      </c>
      <c r="HPU1" s="231" t="s">
        <v>267</v>
      </c>
      <c r="HPW1" s="231" t="s">
        <v>267</v>
      </c>
      <c r="HPY1" s="231" t="s">
        <v>267</v>
      </c>
      <c r="HQA1" s="231" t="s">
        <v>267</v>
      </c>
      <c r="HQC1" s="231" t="s">
        <v>267</v>
      </c>
      <c r="HQE1" s="231" t="s">
        <v>267</v>
      </c>
      <c r="HQG1" s="231" t="s">
        <v>267</v>
      </c>
      <c r="HQI1" s="231" t="s">
        <v>267</v>
      </c>
      <c r="HQK1" s="231" t="s">
        <v>267</v>
      </c>
      <c r="HQM1" s="231" t="s">
        <v>267</v>
      </c>
      <c r="HQO1" s="231" t="s">
        <v>267</v>
      </c>
      <c r="HQQ1" s="231" t="s">
        <v>267</v>
      </c>
      <c r="HQS1" s="231" t="s">
        <v>267</v>
      </c>
      <c r="HQU1" s="231" t="s">
        <v>267</v>
      </c>
      <c r="HQW1" s="231" t="s">
        <v>267</v>
      </c>
      <c r="HQY1" s="231" t="s">
        <v>267</v>
      </c>
      <c r="HRA1" s="231" t="s">
        <v>267</v>
      </c>
      <c r="HRC1" s="231" t="s">
        <v>267</v>
      </c>
      <c r="HRE1" s="231" t="s">
        <v>267</v>
      </c>
      <c r="HRG1" s="231" t="s">
        <v>267</v>
      </c>
      <c r="HRI1" s="231" t="s">
        <v>267</v>
      </c>
      <c r="HRK1" s="231" t="s">
        <v>267</v>
      </c>
      <c r="HRM1" s="231" t="s">
        <v>267</v>
      </c>
      <c r="HRO1" s="231" t="s">
        <v>267</v>
      </c>
      <c r="HRQ1" s="231" t="s">
        <v>267</v>
      </c>
      <c r="HRS1" s="231" t="s">
        <v>267</v>
      </c>
      <c r="HRU1" s="231" t="s">
        <v>267</v>
      </c>
      <c r="HRW1" s="231" t="s">
        <v>267</v>
      </c>
      <c r="HRY1" s="231" t="s">
        <v>267</v>
      </c>
      <c r="HSA1" s="231" t="s">
        <v>267</v>
      </c>
      <c r="HSC1" s="231" t="s">
        <v>267</v>
      </c>
      <c r="HSE1" s="231" t="s">
        <v>267</v>
      </c>
      <c r="HSG1" s="231" t="s">
        <v>267</v>
      </c>
      <c r="HSI1" s="231" t="s">
        <v>267</v>
      </c>
      <c r="HSK1" s="231" t="s">
        <v>267</v>
      </c>
      <c r="HSM1" s="231" t="s">
        <v>267</v>
      </c>
      <c r="HSO1" s="231" t="s">
        <v>267</v>
      </c>
      <c r="HSQ1" s="231" t="s">
        <v>267</v>
      </c>
      <c r="HSS1" s="231" t="s">
        <v>267</v>
      </c>
      <c r="HSU1" s="231" t="s">
        <v>267</v>
      </c>
      <c r="HSW1" s="231" t="s">
        <v>267</v>
      </c>
      <c r="HSY1" s="231" t="s">
        <v>267</v>
      </c>
      <c r="HTA1" s="231" t="s">
        <v>267</v>
      </c>
      <c r="HTC1" s="231" t="s">
        <v>267</v>
      </c>
      <c r="HTE1" s="231" t="s">
        <v>267</v>
      </c>
      <c r="HTG1" s="231" t="s">
        <v>267</v>
      </c>
      <c r="HTI1" s="231" t="s">
        <v>267</v>
      </c>
      <c r="HTK1" s="231" t="s">
        <v>267</v>
      </c>
      <c r="HTM1" s="231" t="s">
        <v>267</v>
      </c>
      <c r="HTO1" s="231" t="s">
        <v>267</v>
      </c>
      <c r="HTQ1" s="231" t="s">
        <v>267</v>
      </c>
      <c r="HTS1" s="231" t="s">
        <v>267</v>
      </c>
      <c r="HTU1" s="231" t="s">
        <v>267</v>
      </c>
      <c r="HTW1" s="231" t="s">
        <v>267</v>
      </c>
      <c r="HTY1" s="231" t="s">
        <v>267</v>
      </c>
      <c r="HUA1" s="231" t="s">
        <v>267</v>
      </c>
      <c r="HUC1" s="231" t="s">
        <v>267</v>
      </c>
      <c r="HUE1" s="231" t="s">
        <v>267</v>
      </c>
      <c r="HUG1" s="231" t="s">
        <v>267</v>
      </c>
      <c r="HUI1" s="231" t="s">
        <v>267</v>
      </c>
      <c r="HUK1" s="231" t="s">
        <v>267</v>
      </c>
      <c r="HUM1" s="231" t="s">
        <v>267</v>
      </c>
      <c r="HUO1" s="231" t="s">
        <v>267</v>
      </c>
      <c r="HUQ1" s="231" t="s">
        <v>267</v>
      </c>
      <c r="HUS1" s="231" t="s">
        <v>267</v>
      </c>
      <c r="HUU1" s="231" t="s">
        <v>267</v>
      </c>
      <c r="HUW1" s="231" t="s">
        <v>267</v>
      </c>
      <c r="HUY1" s="231" t="s">
        <v>267</v>
      </c>
      <c r="HVA1" s="231" t="s">
        <v>267</v>
      </c>
      <c r="HVC1" s="231" t="s">
        <v>267</v>
      </c>
      <c r="HVE1" s="231" t="s">
        <v>267</v>
      </c>
      <c r="HVG1" s="231" t="s">
        <v>267</v>
      </c>
      <c r="HVI1" s="231" t="s">
        <v>267</v>
      </c>
      <c r="HVK1" s="231" t="s">
        <v>267</v>
      </c>
      <c r="HVM1" s="231" t="s">
        <v>267</v>
      </c>
      <c r="HVO1" s="231" t="s">
        <v>267</v>
      </c>
      <c r="HVQ1" s="231" t="s">
        <v>267</v>
      </c>
      <c r="HVS1" s="231" t="s">
        <v>267</v>
      </c>
      <c r="HVU1" s="231" t="s">
        <v>267</v>
      </c>
      <c r="HVW1" s="231" t="s">
        <v>267</v>
      </c>
      <c r="HVY1" s="231" t="s">
        <v>267</v>
      </c>
      <c r="HWA1" s="231" t="s">
        <v>267</v>
      </c>
      <c r="HWC1" s="231" t="s">
        <v>267</v>
      </c>
      <c r="HWE1" s="231" t="s">
        <v>267</v>
      </c>
      <c r="HWG1" s="231" t="s">
        <v>267</v>
      </c>
      <c r="HWI1" s="231" t="s">
        <v>267</v>
      </c>
      <c r="HWK1" s="231" t="s">
        <v>267</v>
      </c>
      <c r="HWM1" s="231" t="s">
        <v>267</v>
      </c>
      <c r="HWO1" s="231" t="s">
        <v>267</v>
      </c>
      <c r="HWQ1" s="231" t="s">
        <v>267</v>
      </c>
      <c r="HWS1" s="231" t="s">
        <v>267</v>
      </c>
      <c r="HWU1" s="231" t="s">
        <v>267</v>
      </c>
      <c r="HWW1" s="231" t="s">
        <v>267</v>
      </c>
      <c r="HWY1" s="231" t="s">
        <v>267</v>
      </c>
      <c r="HXA1" s="231" t="s">
        <v>267</v>
      </c>
      <c r="HXC1" s="231" t="s">
        <v>267</v>
      </c>
      <c r="HXE1" s="231" t="s">
        <v>267</v>
      </c>
      <c r="HXG1" s="231" t="s">
        <v>267</v>
      </c>
      <c r="HXI1" s="231" t="s">
        <v>267</v>
      </c>
      <c r="HXK1" s="231" t="s">
        <v>267</v>
      </c>
      <c r="HXM1" s="231" t="s">
        <v>267</v>
      </c>
      <c r="HXO1" s="231" t="s">
        <v>267</v>
      </c>
      <c r="HXQ1" s="231" t="s">
        <v>267</v>
      </c>
      <c r="HXS1" s="231" t="s">
        <v>267</v>
      </c>
      <c r="HXU1" s="231" t="s">
        <v>267</v>
      </c>
      <c r="HXW1" s="231" t="s">
        <v>267</v>
      </c>
      <c r="HXY1" s="231" t="s">
        <v>267</v>
      </c>
      <c r="HYA1" s="231" t="s">
        <v>267</v>
      </c>
      <c r="HYC1" s="231" t="s">
        <v>267</v>
      </c>
      <c r="HYE1" s="231" t="s">
        <v>267</v>
      </c>
      <c r="HYG1" s="231" t="s">
        <v>267</v>
      </c>
      <c r="HYI1" s="231" t="s">
        <v>267</v>
      </c>
      <c r="HYK1" s="231" t="s">
        <v>267</v>
      </c>
      <c r="HYM1" s="231" t="s">
        <v>267</v>
      </c>
      <c r="HYO1" s="231" t="s">
        <v>267</v>
      </c>
      <c r="HYQ1" s="231" t="s">
        <v>267</v>
      </c>
      <c r="HYS1" s="231" t="s">
        <v>267</v>
      </c>
      <c r="HYU1" s="231" t="s">
        <v>267</v>
      </c>
      <c r="HYW1" s="231" t="s">
        <v>267</v>
      </c>
      <c r="HYY1" s="231" t="s">
        <v>267</v>
      </c>
      <c r="HZA1" s="231" t="s">
        <v>267</v>
      </c>
      <c r="HZC1" s="231" t="s">
        <v>267</v>
      </c>
      <c r="HZE1" s="231" t="s">
        <v>267</v>
      </c>
      <c r="HZG1" s="231" t="s">
        <v>267</v>
      </c>
      <c r="HZI1" s="231" t="s">
        <v>267</v>
      </c>
      <c r="HZK1" s="231" t="s">
        <v>267</v>
      </c>
      <c r="HZM1" s="231" t="s">
        <v>267</v>
      </c>
      <c r="HZO1" s="231" t="s">
        <v>267</v>
      </c>
      <c r="HZQ1" s="231" t="s">
        <v>267</v>
      </c>
      <c r="HZS1" s="231" t="s">
        <v>267</v>
      </c>
      <c r="HZU1" s="231" t="s">
        <v>267</v>
      </c>
      <c r="HZW1" s="231" t="s">
        <v>267</v>
      </c>
      <c r="HZY1" s="231" t="s">
        <v>267</v>
      </c>
      <c r="IAA1" s="231" t="s">
        <v>267</v>
      </c>
      <c r="IAC1" s="231" t="s">
        <v>267</v>
      </c>
      <c r="IAE1" s="231" t="s">
        <v>267</v>
      </c>
      <c r="IAG1" s="231" t="s">
        <v>267</v>
      </c>
      <c r="IAI1" s="231" t="s">
        <v>267</v>
      </c>
      <c r="IAK1" s="231" t="s">
        <v>267</v>
      </c>
      <c r="IAM1" s="231" t="s">
        <v>267</v>
      </c>
      <c r="IAO1" s="231" t="s">
        <v>267</v>
      </c>
      <c r="IAQ1" s="231" t="s">
        <v>267</v>
      </c>
      <c r="IAS1" s="231" t="s">
        <v>267</v>
      </c>
      <c r="IAU1" s="231" t="s">
        <v>267</v>
      </c>
      <c r="IAW1" s="231" t="s">
        <v>267</v>
      </c>
      <c r="IAY1" s="231" t="s">
        <v>267</v>
      </c>
      <c r="IBA1" s="231" t="s">
        <v>267</v>
      </c>
      <c r="IBC1" s="231" t="s">
        <v>267</v>
      </c>
      <c r="IBE1" s="231" t="s">
        <v>267</v>
      </c>
      <c r="IBG1" s="231" t="s">
        <v>267</v>
      </c>
      <c r="IBI1" s="231" t="s">
        <v>267</v>
      </c>
      <c r="IBK1" s="231" t="s">
        <v>267</v>
      </c>
      <c r="IBM1" s="231" t="s">
        <v>267</v>
      </c>
      <c r="IBO1" s="231" t="s">
        <v>267</v>
      </c>
      <c r="IBQ1" s="231" t="s">
        <v>267</v>
      </c>
      <c r="IBS1" s="231" t="s">
        <v>267</v>
      </c>
      <c r="IBU1" s="231" t="s">
        <v>267</v>
      </c>
      <c r="IBW1" s="231" t="s">
        <v>267</v>
      </c>
      <c r="IBY1" s="231" t="s">
        <v>267</v>
      </c>
      <c r="ICA1" s="231" t="s">
        <v>267</v>
      </c>
      <c r="ICC1" s="231" t="s">
        <v>267</v>
      </c>
      <c r="ICE1" s="231" t="s">
        <v>267</v>
      </c>
      <c r="ICG1" s="231" t="s">
        <v>267</v>
      </c>
      <c r="ICI1" s="231" t="s">
        <v>267</v>
      </c>
      <c r="ICK1" s="231" t="s">
        <v>267</v>
      </c>
      <c r="ICM1" s="231" t="s">
        <v>267</v>
      </c>
      <c r="ICO1" s="231" t="s">
        <v>267</v>
      </c>
      <c r="ICQ1" s="231" t="s">
        <v>267</v>
      </c>
      <c r="ICS1" s="231" t="s">
        <v>267</v>
      </c>
      <c r="ICU1" s="231" t="s">
        <v>267</v>
      </c>
      <c r="ICW1" s="231" t="s">
        <v>267</v>
      </c>
      <c r="ICY1" s="231" t="s">
        <v>267</v>
      </c>
      <c r="IDA1" s="231" t="s">
        <v>267</v>
      </c>
      <c r="IDC1" s="231" t="s">
        <v>267</v>
      </c>
      <c r="IDE1" s="231" t="s">
        <v>267</v>
      </c>
      <c r="IDG1" s="231" t="s">
        <v>267</v>
      </c>
      <c r="IDI1" s="231" t="s">
        <v>267</v>
      </c>
      <c r="IDK1" s="231" t="s">
        <v>267</v>
      </c>
      <c r="IDM1" s="231" t="s">
        <v>267</v>
      </c>
      <c r="IDO1" s="231" t="s">
        <v>267</v>
      </c>
      <c r="IDQ1" s="231" t="s">
        <v>267</v>
      </c>
      <c r="IDS1" s="231" t="s">
        <v>267</v>
      </c>
      <c r="IDU1" s="231" t="s">
        <v>267</v>
      </c>
      <c r="IDW1" s="231" t="s">
        <v>267</v>
      </c>
      <c r="IDY1" s="231" t="s">
        <v>267</v>
      </c>
      <c r="IEA1" s="231" t="s">
        <v>267</v>
      </c>
      <c r="IEC1" s="231" t="s">
        <v>267</v>
      </c>
      <c r="IEE1" s="231" t="s">
        <v>267</v>
      </c>
      <c r="IEG1" s="231" t="s">
        <v>267</v>
      </c>
      <c r="IEI1" s="231" t="s">
        <v>267</v>
      </c>
      <c r="IEK1" s="231" t="s">
        <v>267</v>
      </c>
      <c r="IEM1" s="231" t="s">
        <v>267</v>
      </c>
      <c r="IEO1" s="231" t="s">
        <v>267</v>
      </c>
      <c r="IEQ1" s="231" t="s">
        <v>267</v>
      </c>
      <c r="IES1" s="231" t="s">
        <v>267</v>
      </c>
      <c r="IEU1" s="231" t="s">
        <v>267</v>
      </c>
      <c r="IEW1" s="231" t="s">
        <v>267</v>
      </c>
      <c r="IEY1" s="231" t="s">
        <v>267</v>
      </c>
      <c r="IFA1" s="231" t="s">
        <v>267</v>
      </c>
      <c r="IFC1" s="231" t="s">
        <v>267</v>
      </c>
      <c r="IFE1" s="231" t="s">
        <v>267</v>
      </c>
      <c r="IFG1" s="231" t="s">
        <v>267</v>
      </c>
      <c r="IFI1" s="231" t="s">
        <v>267</v>
      </c>
      <c r="IFK1" s="231" t="s">
        <v>267</v>
      </c>
      <c r="IFM1" s="231" t="s">
        <v>267</v>
      </c>
      <c r="IFO1" s="231" t="s">
        <v>267</v>
      </c>
      <c r="IFQ1" s="231" t="s">
        <v>267</v>
      </c>
      <c r="IFS1" s="231" t="s">
        <v>267</v>
      </c>
      <c r="IFU1" s="231" t="s">
        <v>267</v>
      </c>
      <c r="IFW1" s="231" t="s">
        <v>267</v>
      </c>
      <c r="IFY1" s="231" t="s">
        <v>267</v>
      </c>
      <c r="IGA1" s="231" t="s">
        <v>267</v>
      </c>
      <c r="IGC1" s="231" t="s">
        <v>267</v>
      </c>
      <c r="IGE1" s="231" t="s">
        <v>267</v>
      </c>
      <c r="IGG1" s="231" t="s">
        <v>267</v>
      </c>
      <c r="IGI1" s="231" t="s">
        <v>267</v>
      </c>
      <c r="IGK1" s="231" t="s">
        <v>267</v>
      </c>
      <c r="IGM1" s="231" t="s">
        <v>267</v>
      </c>
      <c r="IGO1" s="231" t="s">
        <v>267</v>
      </c>
      <c r="IGQ1" s="231" t="s">
        <v>267</v>
      </c>
      <c r="IGS1" s="231" t="s">
        <v>267</v>
      </c>
      <c r="IGU1" s="231" t="s">
        <v>267</v>
      </c>
      <c r="IGW1" s="231" t="s">
        <v>267</v>
      </c>
      <c r="IGY1" s="231" t="s">
        <v>267</v>
      </c>
      <c r="IHA1" s="231" t="s">
        <v>267</v>
      </c>
      <c r="IHC1" s="231" t="s">
        <v>267</v>
      </c>
      <c r="IHE1" s="231" t="s">
        <v>267</v>
      </c>
      <c r="IHG1" s="231" t="s">
        <v>267</v>
      </c>
      <c r="IHI1" s="231" t="s">
        <v>267</v>
      </c>
      <c r="IHK1" s="231" t="s">
        <v>267</v>
      </c>
      <c r="IHM1" s="231" t="s">
        <v>267</v>
      </c>
      <c r="IHO1" s="231" t="s">
        <v>267</v>
      </c>
      <c r="IHQ1" s="231" t="s">
        <v>267</v>
      </c>
      <c r="IHS1" s="231" t="s">
        <v>267</v>
      </c>
      <c r="IHU1" s="231" t="s">
        <v>267</v>
      </c>
      <c r="IHW1" s="231" t="s">
        <v>267</v>
      </c>
      <c r="IHY1" s="231" t="s">
        <v>267</v>
      </c>
      <c r="IIA1" s="231" t="s">
        <v>267</v>
      </c>
      <c r="IIC1" s="231" t="s">
        <v>267</v>
      </c>
      <c r="IIE1" s="231" t="s">
        <v>267</v>
      </c>
      <c r="IIG1" s="231" t="s">
        <v>267</v>
      </c>
      <c r="III1" s="231" t="s">
        <v>267</v>
      </c>
      <c r="IIK1" s="231" t="s">
        <v>267</v>
      </c>
      <c r="IIM1" s="231" t="s">
        <v>267</v>
      </c>
      <c r="IIO1" s="231" t="s">
        <v>267</v>
      </c>
      <c r="IIQ1" s="231" t="s">
        <v>267</v>
      </c>
      <c r="IIS1" s="231" t="s">
        <v>267</v>
      </c>
      <c r="IIU1" s="231" t="s">
        <v>267</v>
      </c>
      <c r="IIW1" s="231" t="s">
        <v>267</v>
      </c>
      <c r="IIY1" s="231" t="s">
        <v>267</v>
      </c>
      <c r="IJA1" s="231" t="s">
        <v>267</v>
      </c>
      <c r="IJC1" s="231" t="s">
        <v>267</v>
      </c>
      <c r="IJE1" s="231" t="s">
        <v>267</v>
      </c>
      <c r="IJG1" s="231" t="s">
        <v>267</v>
      </c>
      <c r="IJI1" s="231" t="s">
        <v>267</v>
      </c>
      <c r="IJK1" s="231" t="s">
        <v>267</v>
      </c>
      <c r="IJM1" s="231" t="s">
        <v>267</v>
      </c>
      <c r="IJO1" s="231" t="s">
        <v>267</v>
      </c>
      <c r="IJQ1" s="231" t="s">
        <v>267</v>
      </c>
      <c r="IJS1" s="231" t="s">
        <v>267</v>
      </c>
      <c r="IJU1" s="231" t="s">
        <v>267</v>
      </c>
      <c r="IJW1" s="231" t="s">
        <v>267</v>
      </c>
      <c r="IJY1" s="231" t="s">
        <v>267</v>
      </c>
      <c r="IKA1" s="231" t="s">
        <v>267</v>
      </c>
      <c r="IKC1" s="231" t="s">
        <v>267</v>
      </c>
      <c r="IKE1" s="231" t="s">
        <v>267</v>
      </c>
      <c r="IKG1" s="231" t="s">
        <v>267</v>
      </c>
      <c r="IKI1" s="231" t="s">
        <v>267</v>
      </c>
      <c r="IKK1" s="231" t="s">
        <v>267</v>
      </c>
      <c r="IKM1" s="231" t="s">
        <v>267</v>
      </c>
      <c r="IKO1" s="231" t="s">
        <v>267</v>
      </c>
      <c r="IKQ1" s="231" t="s">
        <v>267</v>
      </c>
      <c r="IKS1" s="231" t="s">
        <v>267</v>
      </c>
      <c r="IKU1" s="231" t="s">
        <v>267</v>
      </c>
      <c r="IKW1" s="231" t="s">
        <v>267</v>
      </c>
      <c r="IKY1" s="231" t="s">
        <v>267</v>
      </c>
      <c r="ILA1" s="231" t="s">
        <v>267</v>
      </c>
      <c r="ILC1" s="231" t="s">
        <v>267</v>
      </c>
      <c r="ILE1" s="231" t="s">
        <v>267</v>
      </c>
      <c r="ILG1" s="231" t="s">
        <v>267</v>
      </c>
      <c r="ILI1" s="231" t="s">
        <v>267</v>
      </c>
      <c r="ILK1" s="231" t="s">
        <v>267</v>
      </c>
      <c r="ILM1" s="231" t="s">
        <v>267</v>
      </c>
      <c r="ILO1" s="231" t="s">
        <v>267</v>
      </c>
      <c r="ILQ1" s="231" t="s">
        <v>267</v>
      </c>
      <c r="ILS1" s="231" t="s">
        <v>267</v>
      </c>
      <c r="ILU1" s="231" t="s">
        <v>267</v>
      </c>
      <c r="ILW1" s="231" t="s">
        <v>267</v>
      </c>
      <c r="ILY1" s="231" t="s">
        <v>267</v>
      </c>
      <c r="IMA1" s="231" t="s">
        <v>267</v>
      </c>
      <c r="IMC1" s="231" t="s">
        <v>267</v>
      </c>
      <c r="IME1" s="231" t="s">
        <v>267</v>
      </c>
      <c r="IMG1" s="231" t="s">
        <v>267</v>
      </c>
      <c r="IMI1" s="231" t="s">
        <v>267</v>
      </c>
      <c r="IMK1" s="231" t="s">
        <v>267</v>
      </c>
      <c r="IMM1" s="231" t="s">
        <v>267</v>
      </c>
      <c r="IMO1" s="231" t="s">
        <v>267</v>
      </c>
      <c r="IMQ1" s="231" t="s">
        <v>267</v>
      </c>
      <c r="IMS1" s="231" t="s">
        <v>267</v>
      </c>
      <c r="IMU1" s="231" t="s">
        <v>267</v>
      </c>
      <c r="IMW1" s="231" t="s">
        <v>267</v>
      </c>
      <c r="IMY1" s="231" t="s">
        <v>267</v>
      </c>
      <c r="INA1" s="231" t="s">
        <v>267</v>
      </c>
      <c r="INC1" s="231" t="s">
        <v>267</v>
      </c>
      <c r="INE1" s="231" t="s">
        <v>267</v>
      </c>
      <c r="ING1" s="231" t="s">
        <v>267</v>
      </c>
      <c r="INI1" s="231" t="s">
        <v>267</v>
      </c>
      <c r="INK1" s="231" t="s">
        <v>267</v>
      </c>
      <c r="INM1" s="231" t="s">
        <v>267</v>
      </c>
      <c r="INO1" s="231" t="s">
        <v>267</v>
      </c>
      <c r="INQ1" s="231" t="s">
        <v>267</v>
      </c>
      <c r="INS1" s="231" t="s">
        <v>267</v>
      </c>
      <c r="INU1" s="231" t="s">
        <v>267</v>
      </c>
      <c r="INW1" s="231" t="s">
        <v>267</v>
      </c>
      <c r="INY1" s="231" t="s">
        <v>267</v>
      </c>
      <c r="IOA1" s="231" t="s">
        <v>267</v>
      </c>
      <c r="IOC1" s="231" t="s">
        <v>267</v>
      </c>
      <c r="IOE1" s="231" t="s">
        <v>267</v>
      </c>
      <c r="IOG1" s="231" t="s">
        <v>267</v>
      </c>
      <c r="IOI1" s="231" t="s">
        <v>267</v>
      </c>
      <c r="IOK1" s="231" t="s">
        <v>267</v>
      </c>
      <c r="IOM1" s="231" t="s">
        <v>267</v>
      </c>
      <c r="IOO1" s="231" t="s">
        <v>267</v>
      </c>
      <c r="IOQ1" s="231" t="s">
        <v>267</v>
      </c>
      <c r="IOS1" s="231" t="s">
        <v>267</v>
      </c>
      <c r="IOU1" s="231" t="s">
        <v>267</v>
      </c>
      <c r="IOW1" s="231" t="s">
        <v>267</v>
      </c>
      <c r="IOY1" s="231" t="s">
        <v>267</v>
      </c>
      <c r="IPA1" s="231" t="s">
        <v>267</v>
      </c>
      <c r="IPC1" s="231" t="s">
        <v>267</v>
      </c>
      <c r="IPE1" s="231" t="s">
        <v>267</v>
      </c>
      <c r="IPG1" s="231" t="s">
        <v>267</v>
      </c>
      <c r="IPI1" s="231" t="s">
        <v>267</v>
      </c>
      <c r="IPK1" s="231" t="s">
        <v>267</v>
      </c>
      <c r="IPM1" s="231" t="s">
        <v>267</v>
      </c>
      <c r="IPO1" s="231" t="s">
        <v>267</v>
      </c>
      <c r="IPQ1" s="231" t="s">
        <v>267</v>
      </c>
      <c r="IPS1" s="231" t="s">
        <v>267</v>
      </c>
      <c r="IPU1" s="231" t="s">
        <v>267</v>
      </c>
      <c r="IPW1" s="231" t="s">
        <v>267</v>
      </c>
      <c r="IPY1" s="231" t="s">
        <v>267</v>
      </c>
      <c r="IQA1" s="231" t="s">
        <v>267</v>
      </c>
      <c r="IQC1" s="231" t="s">
        <v>267</v>
      </c>
      <c r="IQE1" s="231" t="s">
        <v>267</v>
      </c>
      <c r="IQG1" s="231" t="s">
        <v>267</v>
      </c>
      <c r="IQI1" s="231" t="s">
        <v>267</v>
      </c>
      <c r="IQK1" s="231" t="s">
        <v>267</v>
      </c>
      <c r="IQM1" s="231" t="s">
        <v>267</v>
      </c>
      <c r="IQO1" s="231" t="s">
        <v>267</v>
      </c>
      <c r="IQQ1" s="231" t="s">
        <v>267</v>
      </c>
      <c r="IQS1" s="231" t="s">
        <v>267</v>
      </c>
      <c r="IQU1" s="231" t="s">
        <v>267</v>
      </c>
      <c r="IQW1" s="231" t="s">
        <v>267</v>
      </c>
      <c r="IQY1" s="231" t="s">
        <v>267</v>
      </c>
      <c r="IRA1" s="231" t="s">
        <v>267</v>
      </c>
      <c r="IRC1" s="231" t="s">
        <v>267</v>
      </c>
      <c r="IRE1" s="231" t="s">
        <v>267</v>
      </c>
      <c r="IRG1" s="231" t="s">
        <v>267</v>
      </c>
      <c r="IRI1" s="231" t="s">
        <v>267</v>
      </c>
      <c r="IRK1" s="231" t="s">
        <v>267</v>
      </c>
      <c r="IRM1" s="231" t="s">
        <v>267</v>
      </c>
      <c r="IRO1" s="231" t="s">
        <v>267</v>
      </c>
      <c r="IRQ1" s="231" t="s">
        <v>267</v>
      </c>
      <c r="IRS1" s="231" t="s">
        <v>267</v>
      </c>
      <c r="IRU1" s="231" t="s">
        <v>267</v>
      </c>
      <c r="IRW1" s="231" t="s">
        <v>267</v>
      </c>
      <c r="IRY1" s="231" t="s">
        <v>267</v>
      </c>
      <c r="ISA1" s="231" t="s">
        <v>267</v>
      </c>
      <c r="ISC1" s="231" t="s">
        <v>267</v>
      </c>
      <c r="ISE1" s="231" t="s">
        <v>267</v>
      </c>
      <c r="ISG1" s="231" t="s">
        <v>267</v>
      </c>
      <c r="ISI1" s="231" t="s">
        <v>267</v>
      </c>
      <c r="ISK1" s="231" t="s">
        <v>267</v>
      </c>
      <c r="ISM1" s="231" t="s">
        <v>267</v>
      </c>
      <c r="ISO1" s="231" t="s">
        <v>267</v>
      </c>
      <c r="ISQ1" s="231" t="s">
        <v>267</v>
      </c>
      <c r="ISS1" s="231" t="s">
        <v>267</v>
      </c>
      <c r="ISU1" s="231" t="s">
        <v>267</v>
      </c>
      <c r="ISW1" s="231" t="s">
        <v>267</v>
      </c>
      <c r="ISY1" s="231" t="s">
        <v>267</v>
      </c>
      <c r="ITA1" s="231" t="s">
        <v>267</v>
      </c>
      <c r="ITC1" s="231" t="s">
        <v>267</v>
      </c>
      <c r="ITE1" s="231" t="s">
        <v>267</v>
      </c>
      <c r="ITG1" s="231" t="s">
        <v>267</v>
      </c>
      <c r="ITI1" s="231" t="s">
        <v>267</v>
      </c>
      <c r="ITK1" s="231" t="s">
        <v>267</v>
      </c>
      <c r="ITM1" s="231" t="s">
        <v>267</v>
      </c>
      <c r="ITO1" s="231" t="s">
        <v>267</v>
      </c>
      <c r="ITQ1" s="231" t="s">
        <v>267</v>
      </c>
      <c r="ITS1" s="231" t="s">
        <v>267</v>
      </c>
      <c r="ITU1" s="231" t="s">
        <v>267</v>
      </c>
      <c r="ITW1" s="231" t="s">
        <v>267</v>
      </c>
      <c r="ITY1" s="231" t="s">
        <v>267</v>
      </c>
      <c r="IUA1" s="231" t="s">
        <v>267</v>
      </c>
      <c r="IUC1" s="231" t="s">
        <v>267</v>
      </c>
      <c r="IUE1" s="231" t="s">
        <v>267</v>
      </c>
      <c r="IUG1" s="231" t="s">
        <v>267</v>
      </c>
      <c r="IUI1" s="231" t="s">
        <v>267</v>
      </c>
      <c r="IUK1" s="231" t="s">
        <v>267</v>
      </c>
      <c r="IUM1" s="231" t="s">
        <v>267</v>
      </c>
      <c r="IUO1" s="231" t="s">
        <v>267</v>
      </c>
      <c r="IUQ1" s="231" t="s">
        <v>267</v>
      </c>
      <c r="IUS1" s="231" t="s">
        <v>267</v>
      </c>
      <c r="IUU1" s="231" t="s">
        <v>267</v>
      </c>
      <c r="IUW1" s="231" t="s">
        <v>267</v>
      </c>
      <c r="IUY1" s="231" t="s">
        <v>267</v>
      </c>
      <c r="IVA1" s="231" t="s">
        <v>267</v>
      </c>
      <c r="IVC1" s="231" t="s">
        <v>267</v>
      </c>
      <c r="IVE1" s="231" t="s">
        <v>267</v>
      </c>
      <c r="IVG1" s="231" t="s">
        <v>267</v>
      </c>
      <c r="IVI1" s="231" t="s">
        <v>267</v>
      </c>
      <c r="IVK1" s="231" t="s">
        <v>267</v>
      </c>
      <c r="IVM1" s="231" t="s">
        <v>267</v>
      </c>
      <c r="IVO1" s="231" t="s">
        <v>267</v>
      </c>
      <c r="IVQ1" s="231" t="s">
        <v>267</v>
      </c>
      <c r="IVS1" s="231" t="s">
        <v>267</v>
      </c>
      <c r="IVU1" s="231" t="s">
        <v>267</v>
      </c>
      <c r="IVW1" s="231" t="s">
        <v>267</v>
      </c>
      <c r="IVY1" s="231" t="s">
        <v>267</v>
      </c>
      <c r="IWA1" s="231" t="s">
        <v>267</v>
      </c>
      <c r="IWC1" s="231" t="s">
        <v>267</v>
      </c>
      <c r="IWE1" s="231" t="s">
        <v>267</v>
      </c>
      <c r="IWG1" s="231" t="s">
        <v>267</v>
      </c>
      <c r="IWI1" s="231" t="s">
        <v>267</v>
      </c>
      <c r="IWK1" s="231" t="s">
        <v>267</v>
      </c>
      <c r="IWM1" s="231" t="s">
        <v>267</v>
      </c>
      <c r="IWO1" s="231" t="s">
        <v>267</v>
      </c>
      <c r="IWQ1" s="231" t="s">
        <v>267</v>
      </c>
      <c r="IWS1" s="231" t="s">
        <v>267</v>
      </c>
      <c r="IWU1" s="231" t="s">
        <v>267</v>
      </c>
      <c r="IWW1" s="231" t="s">
        <v>267</v>
      </c>
      <c r="IWY1" s="231" t="s">
        <v>267</v>
      </c>
      <c r="IXA1" s="231" t="s">
        <v>267</v>
      </c>
      <c r="IXC1" s="231" t="s">
        <v>267</v>
      </c>
      <c r="IXE1" s="231" t="s">
        <v>267</v>
      </c>
      <c r="IXG1" s="231" t="s">
        <v>267</v>
      </c>
      <c r="IXI1" s="231" t="s">
        <v>267</v>
      </c>
      <c r="IXK1" s="231" t="s">
        <v>267</v>
      </c>
      <c r="IXM1" s="231" t="s">
        <v>267</v>
      </c>
      <c r="IXO1" s="231" t="s">
        <v>267</v>
      </c>
      <c r="IXQ1" s="231" t="s">
        <v>267</v>
      </c>
      <c r="IXS1" s="231" t="s">
        <v>267</v>
      </c>
      <c r="IXU1" s="231" t="s">
        <v>267</v>
      </c>
      <c r="IXW1" s="231" t="s">
        <v>267</v>
      </c>
      <c r="IXY1" s="231" t="s">
        <v>267</v>
      </c>
      <c r="IYA1" s="231" t="s">
        <v>267</v>
      </c>
      <c r="IYC1" s="231" t="s">
        <v>267</v>
      </c>
      <c r="IYE1" s="231" t="s">
        <v>267</v>
      </c>
      <c r="IYG1" s="231" t="s">
        <v>267</v>
      </c>
      <c r="IYI1" s="231" t="s">
        <v>267</v>
      </c>
      <c r="IYK1" s="231" t="s">
        <v>267</v>
      </c>
      <c r="IYM1" s="231" t="s">
        <v>267</v>
      </c>
      <c r="IYO1" s="231" t="s">
        <v>267</v>
      </c>
      <c r="IYQ1" s="231" t="s">
        <v>267</v>
      </c>
      <c r="IYS1" s="231" t="s">
        <v>267</v>
      </c>
      <c r="IYU1" s="231" t="s">
        <v>267</v>
      </c>
      <c r="IYW1" s="231" t="s">
        <v>267</v>
      </c>
      <c r="IYY1" s="231" t="s">
        <v>267</v>
      </c>
      <c r="IZA1" s="231" t="s">
        <v>267</v>
      </c>
      <c r="IZC1" s="231" t="s">
        <v>267</v>
      </c>
      <c r="IZE1" s="231" t="s">
        <v>267</v>
      </c>
      <c r="IZG1" s="231" t="s">
        <v>267</v>
      </c>
      <c r="IZI1" s="231" t="s">
        <v>267</v>
      </c>
      <c r="IZK1" s="231" t="s">
        <v>267</v>
      </c>
      <c r="IZM1" s="231" t="s">
        <v>267</v>
      </c>
      <c r="IZO1" s="231" t="s">
        <v>267</v>
      </c>
      <c r="IZQ1" s="231" t="s">
        <v>267</v>
      </c>
      <c r="IZS1" s="231" t="s">
        <v>267</v>
      </c>
      <c r="IZU1" s="231" t="s">
        <v>267</v>
      </c>
      <c r="IZW1" s="231" t="s">
        <v>267</v>
      </c>
      <c r="IZY1" s="231" t="s">
        <v>267</v>
      </c>
      <c r="JAA1" s="231" t="s">
        <v>267</v>
      </c>
      <c r="JAC1" s="231" t="s">
        <v>267</v>
      </c>
      <c r="JAE1" s="231" t="s">
        <v>267</v>
      </c>
      <c r="JAG1" s="231" t="s">
        <v>267</v>
      </c>
      <c r="JAI1" s="231" t="s">
        <v>267</v>
      </c>
      <c r="JAK1" s="231" t="s">
        <v>267</v>
      </c>
      <c r="JAM1" s="231" t="s">
        <v>267</v>
      </c>
      <c r="JAO1" s="231" t="s">
        <v>267</v>
      </c>
      <c r="JAQ1" s="231" t="s">
        <v>267</v>
      </c>
      <c r="JAS1" s="231" t="s">
        <v>267</v>
      </c>
      <c r="JAU1" s="231" t="s">
        <v>267</v>
      </c>
      <c r="JAW1" s="231" t="s">
        <v>267</v>
      </c>
      <c r="JAY1" s="231" t="s">
        <v>267</v>
      </c>
      <c r="JBA1" s="231" t="s">
        <v>267</v>
      </c>
      <c r="JBC1" s="231" t="s">
        <v>267</v>
      </c>
      <c r="JBE1" s="231" t="s">
        <v>267</v>
      </c>
      <c r="JBG1" s="231" t="s">
        <v>267</v>
      </c>
      <c r="JBI1" s="231" t="s">
        <v>267</v>
      </c>
      <c r="JBK1" s="231" t="s">
        <v>267</v>
      </c>
      <c r="JBM1" s="231" t="s">
        <v>267</v>
      </c>
      <c r="JBO1" s="231" t="s">
        <v>267</v>
      </c>
      <c r="JBQ1" s="231" t="s">
        <v>267</v>
      </c>
      <c r="JBS1" s="231" t="s">
        <v>267</v>
      </c>
      <c r="JBU1" s="231" t="s">
        <v>267</v>
      </c>
      <c r="JBW1" s="231" t="s">
        <v>267</v>
      </c>
      <c r="JBY1" s="231" t="s">
        <v>267</v>
      </c>
      <c r="JCA1" s="231" t="s">
        <v>267</v>
      </c>
      <c r="JCC1" s="231" t="s">
        <v>267</v>
      </c>
      <c r="JCE1" s="231" t="s">
        <v>267</v>
      </c>
      <c r="JCG1" s="231" t="s">
        <v>267</v>
      </c>
      <c r="JCI1" s="231" t="s">
        <v>267</v>
      </c>
      <c r="JCK1" s="231" t="s">
        <v>267</v>
      </c>
      <c r="JCM1" s="231" t="s">
        <v>267</v>
      </c>
      <c r="JCO1" s="231" t="s">
        <v>267</v>
      </c>
      <c r="JCQ1" s="231" t="s">
        <v>267</v>
      </c>
      <c r="JCS1" s="231" t="s">
        <v>267</v>
      </c>
      <c r="JCU1" s="231" t="s">
        <v>267</v>
      </c>
      <c r="JCW1" s="231" t="s">
        <v>267</v>
      </c>
      <c r="JCY1" s="231" t="s">
        <v>267</v>
      </c>
      <c r="JDA1" s="231" t="s">
        <v>267</v>
      </c>
      <c r="JDC1" s="231" t="s">
        <v>267</v>
      </c>
      <c r="JDE1" s="231" t="s">
        <v>267</v>
      </c>
      <c r="JDG1" s="231" t="s">
        <v>267</v>
      </c>
      <c r="JDI1" s="231" t="s">
        <v>267</v>
      </c>
      <c r="JDK1" s="231" t="s">
        <v>267</v>
      </c>
      <c r="JDM1" s="231" t="s">
        <v>267</v>
      </c>
      <c r="JDO1" s="231" t="s">
        <v>267</v>
      </c>
      <c r="JDQ1" s="231" t="s">
        <v>267</v>
      </c>
      <c r="JDS1" s="231" t="s">
        <v>267</v>
      </c>
      <c r="JDU1" s="231" t="s">
        <v>267</v>
      </c>
      <c r="JDW1" s="231" t="s">
        <v>267</v>
      </c>
      <c r="JDY1" s="231" t="s">
        <v>267</v>
      </c>
      <c r="JEA1" s="231" t="s">
        <v>267</v>
      </c>
      <c r="JEC1" s="231" t="s">
        <v>267</v>
      </c>
      <c r="JEE1" s="231" t="s">
        <v>267</v>
      </c>
      <c r="JEG1" s="231" t="s">
        <v>267</v>
      </c>
      <c r="JEI1" s="231" t="s">
        <v>267</v>
      </c>
      <c r="JEK1" s="231" t="s">
        <v>267</v>
      </c>
      <c r="JEM1" s="231" t="s">
        <v>267</v>
      </c>
      <c r="JEO1" s="231" t="s">
        <v>267</v>
      </c>
      <c r="JEQ1" s="231" t="s">
        <v>267</v>
      </c>
      <c r="JES1" s="231" t="s">
        <v>267</v>
      </c>
      <c r="JEU1" s="231" t="s">
        <v>267</v>
      </c>
      <c r="JEW1" s="231" t="s">
        <v>267</v>
      </c>
      <c r="JEY1" s="231" t="s">
        <v>267</v>
      </c>
      <c r="JFA1" s="231" t="s">
        <v>267</v>
      </c>
      <c r="JFC1" s="231" t="s">
        <v>267</v>
      </c>
      <c r="JFE1" s="231" t="s">
        <v>267</v>
      </c>
      <c r="JFG1" s="231" t="s">
        <v>267</v>
      </c>
      <c r="JFI1" s="231" t="s">
        <v>267</v>
      </c>
      <c r="JFK1" s="231" t="s">
        <v>267</v>
      </c>
      <c r="JFM1" s="231" t="s">
        <v>267</v>
      </c>
      <c r="JFO1" s="231" t="s">
        <v>267</v>
      </c>
      <c r="JFQ1" s="231" t="s">
        <v>267</v>
      </c>
      <c r="JFS1" s="231" t="s">
        <v>267</v>
      </c>
      <c r="JFU1" s="231" t="s">
        <v>267</v>
      </c>
      <c r="JFW1" s="231" t="s">
        <v>267</v>
      </c>
      <c r="JFY1" s="231" t="s">
        <v>267</v>
      </c>
      <c r="JGA1" s="231" t="s">
        <v>267</v>
      </c>
      <c r="JGC1" s="231" t="s">
        <v>267</v>
      </c>
      <c r="JGE1" s="231" t="s">
        <v>267</v>
      </c>
      <c r="JGG1" s="231" t="s">
        <v>267</v>
      </c>
      <c r="JGI1" s="231" t="s">
        <v>267</v>
      </c>
      <c r="JGK1" s="231" t="s">
        <v>267</v>
      </c>
      <c r="JGM1" s="231" t="s">
        <v>267</v>
      </c>
      <c r="JGO1" s="231" t="s">
        <v>267</v>
      </c>
      <c r="JGQ1" s="231" t="s">
        <v>267</v>
      </c>
      <c r="JGS1" s="231" t="s">
        <v>267</v>
      </c>
      <c r="JGU1" s="231" t="s">
        <v>267</v>
      </c>
      <c r="JGW1" s="231" t="s">
        <v>267</v>
      </c>
      <c r="JGY1" s="231" t="s">
        <v>267</v>
      </c>
      <c r="JHA1" s="231" t="s">
        <v>267</v>
      </c>
      <c r="JHC1" s="231" t="s">
        <v>267</v>
      </c>
      <c r="JHE1" s="231" t="s">
        <v>267</v>
      </c>
      <c r="JHG1" s="231" t="s">
        <v>267</v>
      </c>
      <c r="JHI1" s="231" t="s">
        <v>267</v>
      </c>
      <c r="JHK1" s="231" t="s">
        <v>267</v>
      </c>
      <c r="JHM1" s="231" t="s">
        <v>267</v>
      </c>
      <c r="JHO1" s="231" t="s">
        <v>267</v>
      </c>
      <c r="JHQ1" s="231" t="s">
        <v>267</v>
      </c>
      <c r="JHS1" s="231" t="s">
        <v>267</v>
      </c>
      <c r="JHU1" s="231" t="s">
        <v>267</v>
      </c>
      <c r="JHW1" s="231" t="s">
        <v>267</v>
      </c>
      <c r="JHY1" s="231" t="s">
        <v>267</v>
      </c>
      <c r="JIA1" s="231" t="s">
        <v>267</v>
      </c>
      <c r="JIC1" s="231" t="s">
        <v>267</v>
      </c>
      <c r="JIE1" s="231" t="s">
        <v>267</v>
      </c>
      <c r="JIG1" s="231" t="s">
        <v>267</v>
      </c>
      <c r="JII1" s="231" t="s">
        <v>267</v>
      </c>
      <c r="JIK1" s="231" t="s">
        <v>267</v>
      </c>
      <c r="JIM1" s="231" t="s">
        <v>267</v>
      </c>
      <c r="JIO1" s="231" t="s">
        <v>267</v>
      </c>
      <c r="JIQ1" s="231" t="s">
        <v>267</v>
      </c>
      <c r="JIS1" s="231" t="s">
        <v>267</v>
      </c>
      <c r="JIU1" s="231" t="s">
        <v>267</v>
      </c>
      <c r="JIW1" s="231" t="s">
        <v>267</v>
      </c>
      <c r="JIY1" s="231" t="s">
        <v>267</v>
      </c>
      <c r="JJA1" s="231" t="s">
        <v>267</v>
      </c>
      <c r="JJC1" s="231" t="s">
        <v>267</v>
      </c>
      <c r="JJE1" s="231" t="s">
        <v>267</v>
      </c>
      <c r="JJG1" s="231" t="s">
        <v>267</v>
      </c>
      <c r="JJI1" s="231" t="s">
        <v>267</v>
      </c>
      <c r="JJK1" s="231" t="s">
        <v>267</v>
      </c>
      <c r="JJM1" s="231" t="s">
        <v>267</v>
      </c>
      <c r="JJO1" s="231" t="s">
        <v>267</v>
      </c>
      <c r="JJQ1" s="231" t="s">
        <v>267</v>
      </c>
      <c r="JJS1" s="231" t="s">
        <v>267</v>
      </c>
      <c r="JJU1" s="231" t="s">
        <v>267</v>
      </c>
      <c r="JJW1" s="231" t="s">
        <v>267</v>
      </c>
      <c r="JJY1" s="231" t="s">
        <v>267</v>
      </c>
      <c r="JKA1" s="231" t="s">
        <v>267</v>
      </c>
      <c r="JKC1" s="231" t="s">
        <v>267</v>
      </c>
      <c r="JKE1" s="231" t="s">
        <v>267</v>
      </c>
      <c r="JKG1" s="231" t="s">
        <v>267</v>
      </c>
      <c r="JKI1" s="231" t="s">
        <v>267</v>
      </c>
      <c r="JKK1" s="231" t="s">
        <v>267</v>
      </c>
      <c r="JKM1" s="231" t="s">
        <v>267</v>
      </c>
      <c r="JKO1" s="231" t="s">
        <v>267</v>
      </c>
      <c r="JKQ1" s="231" t="s">
        <v>267</v>
      </c>
      <c r="JKS1" s="231" t="s">
        <v>267</v>
      </c>
      <c r="JKU1" s="231" t="s">
        <v>267</v>
      </c>
      <c r="JKW1" s="231" t="s">
        <v>267</v>
      </c>
      <c r="JKY1" s="231" t="s">
        <v>267</v>
      </c>
      <c r="JLA1" s="231" t="s">
        <v>267</v>
      </c>
      <c r="JLC1" s="231" t="s">
        <v>267</v>
      </c>
      <c r="JLE1" s="231" t="s">
        <v>267</v>
      </c>
      <c r="JLG1" s="231" t="s">
        <v>267</v>
      </c>
      <c r="JLI1" s="231" t="s">
        <v>267</v>
      </c>
      <c r="JLK1" s="231" t="s">
        <v>267</v>
      </c>
      <c r="JLM1" s="231" t="s">
        <v>267</v>
      </c>
      <c r="JLO1" s="231" t="s">
        <v>267</v>
      </c>
      <c r="JLQ1" s="231" t="s">
        <v>267</v>
      </c>
      <c r="JLS1" s="231" t="s">
        <v>267</v>
      </c>
      <c r="JLU1" s="231" t="s">
        <v>267</v>
      </c>
      <c r="JLW1" s="231" t="s">
        <v>267</v>
      </c>
      <c r="JLY1" s="231" t="s">
        <v>267</v>
      </c>
      <c r="JMA1" s="231" t="s">
        <v>267</v>
      </c>
      <c r="JMC1" s="231" t="s">
        <v>267</v>
      </c>
      <c r="JME1" s="231" t="s">
        <v>267</v>
      </c>
      <c r="JMG1" s="231" t="s">
        <v>267</v>
      </c>
      <c r="JMI1" s="231" t="s">
        <v>267</v>
      </c>
      <c r="JMK1" s="231" t="s">
        <v>267</v>
      </c>
      <c r="JMM1" s="231" t="s">
        <v>267</v>
      </c>
      <c r="JMO1" s="231" t="s">
        <v>267</v>
      </c>
      <c r="JMQ1" s="231" t="s">
        <v>267</v>
      </c>
      <c r="JMS1" s="231" t="s">
        <v>267</v>
      </c>
      <c r="JMU1" s="231" t="s">
        <v>267</v>
      </c>
      <c r="JMW1" s="231" t="s">
        <v>267</v>
      </c>
      <c r="JMY1" s="231" t="s">
        <v>267</v>
      </c>
      <c r="JNA1" s="231" t="s">
        <v>267</v>
      </c>
      <c r="JNC1" s="231" t="s">
        <v>267</v>
      </c>
      <c r="JNE1" s="231" t="s">
        <v>267</v>
      </c>
      <c r="JNG1" s="231" t="s">
        <v>267</v>
      </c>
      <c r="JNI1" s="231" t="s">
        <v>267</v>
      </c>
      <c r="JNK1" s="231" t="s">
        <v>267</v>
      </c>
      <c r="JNM1" s="231" t="s">
        <v>267</v>
      </c>
      <c r="JNO1" s="231" t="s">
        <v>267</v>
      </c>
      <c r="JNQ1" s="231" t="s">
        <v>267</v>
      </c>
      <c r="JNS1" s="231" t="s">
        <v>267</v>
      </c>
      <c r="JNU1" s="231" t="s">
        <v>267</v>
      </c>
      <c r="JNW1" s="231" t="s">
        <v>267</v>
      </c>
      <c r="JNY1" s="231" t="s">
        <v>267</v>
      </c>
      <c r="JOA1" s="231" t="s">
        <v>267</v>
      </c>
      <c r="JOC1" s="231" t="s">
        <v>267</v>
      </c>
      <c r="JOE1" s="231" t="s">
        <v>267</v>
      </c>
      <c r="JOG1" s="231" t="s">
        <v>267</v>
      </c>
      <c r="JOI1" s="231" t="s">
        <v>267</v>
      </c>
      <c r="JOK1" s="231" t="s">
        <v>267</v>
      </c>
      <c r="JOM1" s="231" t="s">
        <v>267</v>
      </c>
      <c r="JOO1" s="231" t="s">
        <v>267</v>
      </c>
      <c r="JOQ1" s="231" t="s">
        <v>267</v>
      </c>
      <c r="JOS1" s="231" t="s">
        <v>267</v>
      </c>
      <c r="JOU1" s="231" t="s">
        <v>267</v>
      </c>
      <c r="JOW1" s="231" t="s">
        <v>267</v>
      </c>
      <c r="JOY1" s="231" t="s">
        <v>267</v>
      </c>
      <c r="JPA1" s="231" t="s">
        <v>267</v>
      </c>
      <c r="JPC1" s="231" t="s">
        <v>267</v>
      </c>
      <c r="JPE1" s="231" t="s">
        <v>267</v>
      </c>
      <c r="JPG1" s="231" t="s">
        <v>267</v>
      </c>
      <c r="JPI1" s="231" t="s">
        <v>267</v>
      </c>
      <c r="JPK1" s="231" t="s">
        <v>267</v>
      </c>
      <c r="JPM1" s="231" t="s">
        <v>267</v>
      </c>
      <c r="JPO1" s="231" t="s">
        <v>267</v>
      </c>
      <c r="JPQ1" s="231" t="s">
        <v>267</v>
      </c>
      <c r="JPS1" s="231" t="s">
        <v>267</v>
      </c>
      <c r="JPU1" s="231" t="s">
        <v>267</v>
      </c>
      <c r="JPW1" s="231" t="s">
        <v>267</v>
      </c>
      <c r="JPY1" s="231" t="s">
        <v>267</v>
      </c>
      <c r="JQA1" s="231" t="s">
        <v>267</v>
      </c>
      <c r="JQC1" s="231" t="s">
        <v>267</v>
      </c>
      <c r="JQE1" s="231" t="s">
        <v>267</v>
      </c>
      <c r="JQG1" s="231" t="s">
        <v>267</v>
      </c>
      <c r="JQI1" s="231" t="s">
        <v>267</v>
      </c>
      <c r="JQK1" s="231" t="s">
        <v>267</v>
      </c>
      <c r="JQM1" s="231" t="s">
        <v>267</v>
      </c>
      <c r="JQO1" s="231" t="s">
        <v>267</v>
      </c>
      <c r="JQQ1" s="231" t="s">
        <v>267</v>
      </c>
      <c r="JQS1" s="231" t="s">
        <v>267</v>
      </c>
      <c r="JQU1" s="231" t="s">
        <v>267</v>
      </c>
      <c r="JQW1" s="231" t="s">
        <v>267</v>
      </c>
      <c r="JQY1" s="231" t="s">
        <v>267</v>
      </c>
      <c r="JRA1" s="231" t="s">
        <v>267</v>
      </c>
      <c r="JRC1" s="231" t="s">
        <v>267</v>
      </c>
      <c r="JRE1" s="231" t="s">
        <v>267</v>
      </c>
      <c r="JRG1" s="231" t="s">
        <v>267</v>
      </c>
      <c r="JRI1" s="231" t="s">
        <v>267</v>
      </c>
      <c r="JRK1" s="231" t="s">
        <v>267</v>
      </c>
      <c r="JRM1" s="231" t="s">
        <v>267</v>
      </c>
      <c r="JRO1" s="231" t="s">
        <v>267</v>
      </c>
      <c r="JRQ1" s="231" t="s">
        <v>267</v>
      </c>
      <c r="JRS1" s="231" t="s">
        <v>267</v>
      </c>
      <c r="JRU1" s="231" t="s">
        <v>267</v>
      </c>
      <c r="JRW1" s="231" t="s">
        <v>267</v>
      </c>
      <c r="JRY1" s="231" t="s">
        <v>267</v>
      </c>
      <c r="JSA1" s="231" t="s">
        <v>267</v>
      </c>
      <c r="JSC1" s="231" t="s">
        <v>267</v>
      </c>
      <c r="JSE1" s="231" t="s">
        <v>267</v>
      </c>
      <c r="JSG1" s="231" t="s">
        <v>267</v>
      </c>
      <c r="JSI1" s="231" t="s">
        <v>267</v>
      </c>
      <c r="JSK1" s="231" t="s">
        <v>267</v>
      </c>
      <c r="JSM1" s="231" t="s">
        <v>267</v>
      </c>
      <c r="JSO1" s="231" t="s">
        <v>267</v>
      </c>
      <c r="JSQ1" s="231" t="s">
        <v>267</v>
      </c>
      <c r="JSS1" s="231" t="s">
        <v>267</v>
      </c>
      <c r="JSU1" s="231" t="s">
        <v>267</v>
      </c>
      <c r="JSW1" s="231" t="s">
        <v>267</v>
      </c>
      <c r="JSY1" s="231" t="s">
        <v>267</v>
      </c>
      <c r="JTA1" s="231" t="s">
        <v>267</v>
      </c>
      <c r="JTC1" s="231" t="s">
        <v>267</v>
      </c>
      <c r="JTE1" s="231" t="s">
        <v>267</v>
      </c>
      <c r="JTG1" s="231" t="s">
        <v>267</v>
      </c>
      <c r="JTI1" s="231" t="s">
        <v>267</v>
      </c>
      <c r="JTK1" s="231" t="s">
        <v>267</v>
      </c>
      <c r="JTM1" s="231" t="s">
        <v>267</v>
      </c>
      <c r="JTO1" s="231" t="s">
        <v>267</v>
      </c>
      <c r="JTQ1" s="231" t="s">
        <v>267</v>
      </c>
      <c r="JTS1" s="231" t="s">
        <v>267</v>
      </c>
      <c r="JTU1" s="231" t="s">
        <v>267</v>
      </c>
      <c r="JTW1" s="231" t="s">
        <v>267</v>
      </c>
      <c r="JTY1" s="231" t="s">
        <v>267</v>
      </c>
      <c r="JUA1" s="231" t="s">
        <v>267</v>
      </c>
      <c r="JUC1" s="231" t="s">
        <v>267</v>
      </c>
      <c r="JUE1" s="231" t="s">
        <v>267</v>
      </c>
      <c r="JUG1" s="231" t="s">
        <v>267</v>
      </c>
      <c r="JUI1" s="231" t="s">
        <v>267</v>
      </c>
      <c r="JUK1" s="231" t="s">
        <v>267</v>
      </c>
      <c r="JUM1" s="231" t="s">
        <v>267</v>
      </c>
      <c r="JUO1" s="231" t="s">
        <v>267</v>
      </c>
      <c r="JUQ1" s="231" t="s">
        <v>267</v>
      </c>
      <c r="JUS1" s="231" t="s">
        <v>267</v>
      </c>
      <c r="JUU1" s="231" t="s">
        <v>267</v>
      </c>
      <c r="JUW1" s="231" t="s">
        <v>267</v>
      </c>
      <c r="JUY1" s="231" t="s">
        <v>267</v>
      </c>
      <c r="JVA1" s="231" t="s">
        <v>267</v>
      </c>
      <c r="JVC1" s="231" t="s">
        <v>267</v>
      </c>
      <c r="JVE1" s="231" t="s">
        <v>267</v>
      </c>
      <c r="JVG1" s="231" t="s">
        <v>267</v>
      </c>
      <c r="JVI1" s="231" t="s">
        <v>267</v>
      </c>
      <c r="JVK1" s="231" t="s">
        <v>267</v>
      </c>
      <c r="JVM1" s="231" t="s">
        <v>267</v>
      </c>
      <c r="JVO1" s="231" t="s">
        <v>267</v>
      </c>
      <c r="JVQ1" s="231" t="s">
        <v>267</v>
      </c>
      <c r="JVS1" s="231" t="s">
        <v>267</v>
      </c>
      <c r="JVU1" s="231" t="s">
        <v>267</v>
      </c>
      <c r="JVW1" s="231" t="s">
        <v>267</v>
      </c>
      <c r="JVY1" s="231" t="s">
        <v>267</v>
      </c>
      <c r="JWA1" s="231" t="s">
        <v>267</v>
      </c>
      <c r="JWC1" s="231" t="s">
        <v>267</v>
      </c>
      <c r="JWE1" s="231" t="s">
        <v>267</v>
      </c>
      <c r="JWG1" s="231" t="s">
        <v>267</v>
      </c>
      <c r="JWI1" s="231" t="s">
        <v>267</v>
      </c>
      <c r="JWK1" s="231" t="s">
        <v>267</v>
      </c>
      <c r="JWM1" s="231" t="s">
        <v>267</v>
      </c>
      <c r="JWO1" s="231" t="s">
        <v>267</v>
      </c>
      <c r="JWQ1" s="231" t="s">
        <v>267</v>
      </c>
      <c r="JWS1" s="231" t="s">
        <v>267</v>
      </c>
      <c r="JWU1" s="231" t="s">
        <v>267</v>
      </c>
      <c r="JWW1" s="231" t="s">
        <v>267</v>
      </c>
      <c r="JWY1" s="231" t="s">
        <v>267</v>
      </c>
      <c r="JXA1" s="231" t="s">
        <v>267</v>
      </c>
      <c r="JXC1" s="231" t="s">
        <v>267</v>
      </c>
      <c r="JXE1" s="231" t="s">
        <v>267</v>
      </c>
      <c r="JXG1" s="231" t="s">
        <v>267</v>
      </c>
      <c r="JXI1" s="231" t="s">
        <v>267</v>
      </c>
      <c r="JXK1" s="231" t="s">
        <v>267</v>
      </c>
      <c r="JXM1" s="231" t="s">
        <v>267</v>
      </c>
      <c r="JXO1" s="231" t="s">
        <v>267</v>
      </c>
      <c r="JXQ1" s="231" t="s">
        <v>267</v>
      </c>
      <c r="JXS1" s="231" t="s">
        <v>267</v>
      </c>
      <c r="JXU1" s="231" t="s">
        <v>267</v>
      </c>
      <c r="JXW1" s="231" t="s">
        <v>267</v>
      </c>
      <c r="JXY1" s="231" t="s">
        <v>267</v>
      </c>
      <c r="JYA1" s="231" t="s">
        <v>267</v>
      </c>
      <c r="JYC1" s="231" t="s">
        <v>267</v>
      </c>
      <c r="JYE1" s="231" t="s">
        <v>267</v>
      </c>
      <c r="JYG1" s="231" t="s">
        <v>267</v>
      </c>
      <c r="JYI1" s="231" t="s">
        <v>267</v>
      </c>
      <c r="JYK1" s="231" t="s">
        <v>267</v>
      </c>
      <c r="JYM1" s="231" t="s">
        <v>267</v>
      </c>
      <c r="JYO1" s="231" t="s">
        <v>267</v>
      </c>
      <c r="JYQ1" s="231" t="s">
        <v>267</v>
      </c>
      <c r="JYS1" s="231" t="s">
        <v>267</v>
      </c>
      <c r="JYU1" s="231" t="s">
        <v>267</v>
      </c>
      <c r="JYW1" s="231" t="s">
        <v>267</v>
      </c>
      <c r="JYY1" s="231" t="s">
        <v>267</v>
      </c>
      <c r="JZA1" s="231" t="s">
        <v>267</v>
      </c>
      <c r="JZC1" s="231" t="s">
        <v>267</v>
      </c>
      <c r="JZE1" s="231" t="s">
        <v>267</v>
      </c>
      <c r="JZG1" s="231" t="s">
        <v>267</v>
      </c>
      <c r="JZI1" s="231" t="s">
        <v>267</v>
      </c>
      <c r="JZK1" s="231" t="s">
        <v>267</v>
      </c>
      <c r="JZM1" s="231" t="s">
        <v>267</v>
      </c>
      <c r="JZO1" s="231" t="s">
        <v>267</v>
      </c>
      <c r="JZQ1" s="231" t="s">
        <v>267</v>
      </c>
      <c r="JZS1" s="231" t="s">
        <v>267</v>
      </c>
      <c r="JZU1" s="231" t="s">
        <v>267</v>
      </c>
      <c r="JZW1" s="231" t="s">
        <v>267</v>
      </c>
      <c r="JZY1" s="231" t="s">
        <v>267</v>
      </c>
      <c r="KAA1" s="231" t="s">
        <v>267</v>
      </c>
      <c r="KAC1" s="231" t="s">
        <v>267</v>
      </c>
      <c r="KAE1" s="231" t="s">
        <v>267</v>
      </c>
      <c r="KAG1" s="231" t="s">
        <v>267</v>
      </c>
      <c r="KAI1" s="231" t="s">
        <v>267</v>
      </c>
      <c r="KAK1" s="231" t="s">
        <v>267</v>
      </c>
      <c r="KAM1" s="231" t="s">
        <v>267</v>
      </c>
      <c r="KAO1" s="231" t="s">
        <v>267</v>
      </c>
      <c r="KAQ1" s="231" t="s">
        <v>267</v>
      </c>
      <c r="KAS1" s="231" t="s">
        <v>267</v>
      </c>
      <c r="KAU1" s="231" t="s">
        <v>267</v>
      </c>
      <c r="KAW1" s="231" t="s">
        <v>267</v>
      </c>
      <c r="KAY1" s="231" t="s">
        <v>267</v>
      </c>
      <c r="KBA1" s="231" t="s">
        <v>267</v>
      </c>
      <c r="KBC1" s="231" t="s">
        <v>267</v>
      </c>
      <c r="KBE1" s="231" t="s">
        <v>267</v>
      </c>
      <c r="KBG1" s="231" t="s">
        <v>267</v>
      </c>
      <c r="KBI1" s="231" t="s">
        <v>267</v>
      </c>
      <c r="KBK1" s="231" t="s">
        <v>267</v>
      </c>
      <c r="KBM1" s="231" t="s">
        <v>267</v>
      </c>
      <c r="KBO1" s="231" t="s">
        <v>267</v>
      </c>
      <c r="KBQ1" s="231" t="s">
        <v>267</v>
      </c>
      <c r="KBS1" s="231" t="s">
        <v>267</v>
      </c>
      <c r="KBU1" s="231" t="s">
        <v>267</v>
      </c>
      <c r="KBW1" s="231" t="s">
        <v>267</v>
      </c>
      <c r="KBY1" s="231" t="s">
        <v>267</v>
      </c>
      <c r="KCA1" s="231" t="s">
        <v>267</v>
      </c>
      <c r="KCC1" s="231" t="s">
        <v>267</v>
      </c>
      <c r="KCE1" s="231" t="s">
        <v>267</v>
      </c>
      <c r="KCG1" s="231" t="s">
        <v>267</v>
      </c>
      <c r="KCI1" s="231" t="s">
        <v>267</v>
      </c>
      <c r="KCK1" s="231" t="s">
        <v>267</v>
      </c>
      <c r="KCM1" s="231" t="s">
        <v>267</v>
      </c>
      <c r="KCO1" s="231" t="s">
        <v>267</v>
      </c>
      <c r="KCQ1" s="231" t="s">
        <v>267</v>
      </c>
      <c r="KCS1" s="231" t="s">
        <v>267</v>
      </c>
      <c r="KCU1" s="231" t="s">
        <v>267</v>
      </c>
      <c r="KCW1" s="231" t="s">
        <v>267</v>
      </c>
      <c r="KCY1" s="231" t="s">
        <v>267</v>
      </c>
      <c r="KDA1" s="231" t="s">
        <v>267</v>
      </c>
      <c r="KDC1" s="231" t="s">
        <v>267</v>
      </c>
      <c r="KDE1" s="231" t="s">
        <v>267</v>
      </c>
      <c r="KDG1" s="231" t="s">
        <v>267</v>
      </c>
      <c r="KDI1" s="231" t="s">
        <v>267</v>
      </c>
      <c r="KDK1" s="231" t="s">
        <v>267</v>
      </c>
      <c r="KDM1" s="231" t="s">
        <v>267</v>
      </c>
      <c r="KDO1" s="231" t="s">
        <v>267</v>
      </c>
      <c r="KDQ1" s="231" t="s">
        <v>267</v>
      </c>
      <c r="KDS1" s="231" t="s">
        <v>267</v>
      </c>
      <c r="KDU1" s="231" t="s">
        <v>267</v>
      </c>
      <c r="KDW1" s="231" t="s">
        <v>267</v>
      </c>
      <c r="KDY1" s="231" t="s">
        <v>267</v>
      </c>
      <c r="KEA1" s="231" t="s">
        <v>267</v>
      </c>
      <c r="KEC1" s="231" t="s">
        <v>267</v>
      </c>
      <c r="KEE1" s="231" t="s">
        <v>267</v>
      </c>
      <c r="KEG1" s="231" t="s">
        <v>267</v>
      </c>
      <c r="KEI1" s="231" t="s">
        <v>267</v>
      </c>
      <c r="KEK1" s="231" t="s">
        <v>267</v>
      </c>
      <c r="KEM1" s="231" t="s">
        <v>267</v>
      </c>
      <c r="KEO1" s="231" t="s">
        <v>267</v>
      </c>
      <c r="KEQ1" s="231" t="s">
        <v>267</v>
      </c>
      <c r="KES1" s="231" t="s">
        <v>267</v>
      </c>
      <c r="KEU1" s="231" t="s">
        <v>267</v>
      </c>
      <c r="KEW1" s="231" t="s">
        <v>267</v>
      </c>
      <c r="KEY1" s="231" t="s">
        <v>267</v>
      </c>
      <c r="KFA1" s="231" t="s">
        <v>267</v>
      </c>
      <c r="KFC1" s="231" t="s">
        <v>267</v>
      </c>
      <c r="KFE1" s="231" t="s">
        <v>267</v>
      </c>
      <c r="KFG1" s="231" t="s">
        <v>267</v>
      </c>
      <c r="KFI1" s="231" t="s">
        <v>267</v>
      </c>
      <c r="KFK1" s="231" t="s">
        <v>267</v>
      </c>
      <c r="KFM1" s="231" t="s">
        <v>267</v>
      </c>
      <c r="KFO1" s="231" t="s">
        <v>267</v>
      </c>
      <c r="KFQ1" s="231" t="s">
        <v>267</v>
      </c>
      <c r="KFS1" s="231" t="s">
        <v>267</v>
      </c>
      <c r="KFU1" s="231" t="s">
        <v>267</v>
      </c>
      <c r="KFW1" s="231" t="s">
        <v>267</v>
      </c>
      <c r="KFY1" s="231" t="s">
        <v>267</v>
      </c>
      <c r="KGA1" s="231" t="s">
        <v>267</v>
      </c>
      <c r="KGC1" s="231" t="s">
        <v>267</v>
      </c>
      <c r="KGE1" s="231" t="s">
        <v>267</v>
      </c>
      <c r="KGG1" s="231" t="s">
        <v>267</v>
      </c>
      <c r="KGI1" s="231" t="s">
        <v>267</v>
      </c>
      <c r="KGK1" s="231" t="s">
        <v>267</v>
      </c>
      <c r="KGM1" s="231" t="s">
        <v>267</v>
      </c>
      <c r="KGO1" s="231" t="s">
        <v>267</v>
      </c>
      <c r="KGQ1" s="231" t="s">
        <v>267</v>
      </c>
      <c r="KGS1" s="231" t="s">
        <v>267</v>
      </c>
      <c r="KGU1" s="231" t="s">
        <v>267</v>
      </c>
      <c r="KGW1" s="231" t="s">
        <v>267</v>
      </c>
      <c r="KGY1" s="231" t="s">
        <v>267</v>
      </c>
      <c r="KHA1" s="231" t="s">
        <v>267</v>
      </c>
      <c r="KHC1" s="231" t="s">
        <v>267</v>
      </c>
      <c r="KHE1" s="231" t="s">
        <v>267</v>
      </c>
      <c r="KHG1" s="231" t="s">
        <v>267</v>
      </c>
      <c r="KHI1" s="231" t="s">
        <v>267</v>
      </c>
      <c r="KHK1" s="231" t="s">
        <v>267</v>
      </c>
      <c r="KHM1" s="231" t="s">
        <v>267</v>
      </c>
      <c r="KHO1" s="231" t="s">
        <v>267</v>
      </c>
      <c r="KHQ1" s="231" t="s">
        <v>267</v>
      </c>
      <c r="KHS1" s="231" t="s">
        <v>267</v>
      </c>
      <c r="KHU1" s="231" t="s">
        <v>267</v>
      </c>
      <c r="KHW1" s="231" t="s">
        <v>267</v>
      </c>
      <c r="KHY1" s="231" t="s">
        <v>267</v>
      </c>
      <c r="KIA1" s="231" t="s">
        <v>267</v>
      </c>
      <c r="KIC1" s="231" t="s">
        <v>267</v>
      </c>
      <c r="KIE1" s="231" t="s">
        <v>267</v>
      </c>
      <c r="KIG1" s="231" t="s">
        <v>267</v>
      </c>
      <c r="KII1" s="231" t="s">
        <v>267</v>
      </c>
      <c r="KIK1" s="231" t="s">
        <v>267</v>
      </c>
      <c r="KIM1" s="231" t="s">
        <v>267</v>
      </c>
      <c r="KIO1" s="231" t="s">
        <v>267</v>
      </c>
      <c r="KIQ1" s="231" t="s">
        <v>267</v>
      </c>
      <c r="KIS1" s="231" t="s">
        <v>267</v>
      </c>
      <c r="KIU1" s="231" t="s">
        <v>267</v>
      </c>
      <c r="KIW1" s="231" t="s">
        <v>267</v>
      </c>
      <c r="KIY1" s="231" t="s">
        <v>267</v>
      </c>
      <c r="KJA1" s="231" t="s">
        <v>267</v>
      </c>
      <c r="KJC1" s="231" t="s">
        <v>267</v>
      </c>
      <c r="KJE1" s="231" t="s">
        <v>267</v>
      </c>
      <c r="KJG1" s="231" t="s">
        <v>267</v>
      </c>
      <c r="KJI1" s="231" t="s">
        <v>267</v>
      </c>
      <c r="KJK1" s="231" t="s">
        <v>267</v>
      </c>
      <c r="KJM1" s="231" t="s">
        <v>267</v>
      </c>
      <c r="KJO1" s="231" t="s">
        <v>267</v>
      </c>
      <c r="KJQ1" s="231" t="s">
        <v>267</v>
      </c>
      <c r="KJS1" s="231" t="s">
        <v>267</v>
      </c>
      <c r="KJU1" s="231" t="s">
        <v>267</v>
      </c>
      <c r="KJW1" s="231" t="s">
        <v>267</v>
      </c>
      <c r="KJY1" s="231" t="s">
        <v>267</v>
      </c>
      <c r="KKA1" s="231" t="s">
        <v>267</v>
      </c>
      <c r="KKC1" s="231" t="s">
        <v>267</v>
      </c>
      <c r="KKE1" s="231" t="s">
        <v>267</v>
      </c>
      <c r="KKG1" s="231" t="s">
        <v>267</v>
      </c>
      <c r="KKI1" s="231" t="s">
        <v>267</v>
      </c>
      <c r="KKK1" s="231" t="s">
        <v>267</v>
      </c>
      <c r="KKM1" s="231" t="s">
        <v>267</v>
      </c>
      <c r="KKO1" s="231" t="s">
        <v>267</v>
      </c>
      <c r="KKQ1" s="231" t="s">
        <v>267</v>
      </c>
      <c r="KKS1" s="231" t="s">
        <v>267</v>
      </c>
      <c r="KKU1" s="231" t="s">
        <v>267</v>
      </c>
      <c r="KKW1" s="231" t="s">
        <v>267</v>
      </c>
      <c r="KKY1" s="231" t="s">
        <v>267</v>
      </c>
      <c r="KLA1" s="231" t="s">
        <v>267</v>
      </c>
      <c r="KLC1" s="231" t="s">
        <v>267</v>
      </c>
      <c r="KLE1" s="231" t="s">
        <v>267</v>
      </c>
      <c r="KLG1" s="231" t="s">
        <v>267</v>
      </c>
      <c r="KLI1" s="231" t="s">
        <v>267</v>
      </c>
      <c r="KLK1" s="231" t="s">
        <v>267</v>
      </c>
      <c r="KLM1" s="231" t="s">
        <v>267</v>
      </c>
      <c r="KLO1" s="231" t="s">
        <v>267</v>
      </c>
      <c r="KLQ1" s="231" t="s">
        <v>267</v>
      </c>
      <c r="KLS1" s="231" t="s">
        <v>267</v>
      </c>
      <c r="KLU1" s="231" t="s">
        <v>267</v>
      </c>
      <c r="KLW1" s="231" t="s">
        <v>267</v>
      </c>
      <c r="KLY1" s="231" t="s">
        <v>267</v>
      </c>
      <c r="KMA1" s="231" t="s">
        <v>267</v>
      </c>
      <c r="KMC1" s="231" t="s">
        <v>267</v>
      </c>
      <c r="KME1" s="231" t="s">
        <v>267</v>
      </c>
      <c r="KMG1" s="231" t="s">
        <v>267</v>
      </c>
      <c r="KMI1" s="231" t="s">
        <v>267</v>
      </c>
      <c r="KMK1" s="231" t="s">
        <v>267</v>
      </c>
      <c r="KMM1" s="231" t="s">
        <v>267</v>
      </c>
      <c r="KMO1" s="231" t="s">
        <v>267</v>
      </c>
      <c r="KMQ1" s="231" t="s">
        <v>267</v>
      </c>
      <c r="KMS1" s="231" t="s">
        <v>267</v>
      </c>
      <c r="KMU1" s="231" t="s">
        <v>267</v>
      </c>
      <c r="KMW1" s="231" t="s">
        <v>267</v>
      </c>
      <c r="KMY1" s="231" t="s">
        <v>267</v>
      </c>
      <c r="KNA1" s="231" t="s">
        <v>267</v>
      </c>
      <c r="KNC1" s="231" t="s">
        <v>267</v>
      </c>
      <c r="KNE1" s="231" t="s">
        <v>267</v>
      </c>
      <c r="KNG1" s="231" t="s">
        <v>267</v>
      </c>
      <c r="KNI1" s="231" t="s">
        <v>267</v>
      </c>
      <c r="KNK1" s="231" t="s">
        <v>267</v>
      </c>
      <c r="KNM1" s="231" t="s">
        <v>267</v>
      </c>
      <c r="KNO1" s="231" t="s">
        <v>267</v>
      </c>
      <c r="KNQ1" s="231" t="s">
        <v>267</v>
      </c>
      <c r="KNS1" s="231" t="s">
        <v>267</v>
      </c>
      <c r="KNU1" s="231" t="s">
        <v>267</v>
      </c>
      <c r="KNW1" s="231" t="s">
        <v>267</v>
      </c>
      <c r="KNY1" s="231" t="s">
        <v>267</v>
      </c>
      <c r="KOA1" s="231" t="s">
        <v>267</v>
      </c>
      <c r="KOC1" s="231" t="s">
        <v>267</v>
      </c>
      <c r="KOE1" s="231" t="s">
        <v>267</v>
      </c>
      <c r="KOG1" s="231" t="s">
        <v>267</v>
      </c>
      <c r="KOI1" s="231" t="s">
        <v>267</v>
      </c>
      <c r="KOK1" s="231" t="s">
        <v>267</v>
      </c>
      <c r="KOM1" s="231" t="s">
        <v>267</v>
      </c>
      <c r="KOO1" s="231" t="s">
        <v>267</v>
      </c>
      <c r="KOQ1" s="231" t="s">
        <v>267</v>
      </c>
      <c r="KOS1" s="231" t="s">
        <v>267</v>
      </c>
      <c r="KOU1" s="231" t="s">
        <v>267</v>
      </c>
      <c r="KOW1" s="231" t="s">
        <v>267</v>
      </c>
      <c r="KOY1" s="231" t="s">
        <v>267</v>
      </c>
      <c r="KPA1" s="231" t="s">
        <v>267</v>
      </c>
      <c r="KPC1" s="231" t="s">
        <v>267</v>
      </c>
      <c r="KPE1" s="231" t="s">
        <v>267</v>
      </c>
      <c r="KPG1" s="231" t="s">
        <v>267</v>
      </c>
      <c r="KPI1" s="231" t="s">
        <v>267</v>
      </c>
      <c r="KPK1" s="231" t="s">
        <v>267</v>
      </c>
      <c r="KPM1" s="231" t="s">
        <v>267</v>
      </c>
      <c r="KPO1" s="231" t="s">
        <v>267</v>
      </c>
      <c r="KPQ1" s="231" t="s">
        <v>267</v>
      </c>
      <c r="KPS1" s="231" t="s">
        <v>267</v>
      </c>
      <c r="KPU1" s="231" t="s">
        <v>267</v>
      </c>
      <c r="KPW1" s="231" t="s">
        <v>267</v>
      </c>
      <c r="KPY1" s="231" t="s">
        <v>267</v>
      </c>
      <c r="KQA1" s="231" t="s">
        <v>267</v>
      </c>
      <c r="KQC1" s="231" t="s">
        <v>267</v>
      </c>
      <c r="KQE1" s="231" t="s">
        <v>267</v>
      </c>
      <c r="KQG1" s="231" t="s">
        <v>267</v>
      </c>
      <c r="KQI1" s="231" t="s">
        <v>267</v>
      </c>
      <c r="KQK1" s="231" t="s">
        <v>267</v>
      </c>
      <c r="KQM1" s="231" t="s">
        <v>267</v>
      </c>
      <c r="KQO1" s="231" t="s">
        <v>267</v>
      </c>
      <c r="KQQ1" s="231" t="s">
        <v>267</v>
      </c>
      <c r="KQS1" s="231" t="s">
        <v>267</v>
      </c>
      <c r="KQU1" s="231" t="s">
        <v>267</v>
      </c>
      <c r="KQW1" s="231" t="s">
        <v>267</v>
      </c>
      <c r="KQY1" s="231" t="s">
        <v>267</v>
      </c>
      <c r="KRA1" s="231" t="s">
        <v>267</v>
      </c>
      <c r="KRC1" s="231" t="s">
        <v>267</v>
      </c>
      <c r="KRE1" s="231" t="s">
        <v>267</v>
      </c>
      <c r="KRG1" s="231" t="s">
        <v>267</v>
      </c>
      <c r="KRI1" s="231" t="s">
        <v>267</v>
      </c>
      <c r="KRK1" s="231" t="s">
        <v>267</v>
      </c>
      <c r="KRM1" s="231" t="s">
        <v>267</v>
      </c>
      <c r="KRO1" s="231" t="s">
        <v>267</v>
      </c>
      <c r="KRQ1" s="231" t="s">
        <v>267</v>
      </c>
      <c r="KRS1" s="231" t="s">
        <v>267</v>
      </c>
      <c r="KRU1" s="231" t="s">
        <v>267</v>
      </c>
      <c r="KRW1" s="231" t="s">
        <v>267</v>
      </c>
      <c r="KRY1" s="231" t="s">
        <v>267</v>
      </c>
      <c r="KSA1" s="231" t="s">
        <v>267</v>
      </c>
      <c r="KSC1" s="231" t="s">
        <v>267</v>
      </c>
      <c r="KSE1" s="231" t="s">
        <v>267</v>
      </c>
      <c r="KSG1" s="231" t="s">
        <v>267</v>
      </c>
      <c r="KSI1" s="231" t="s">
        <v>267</v>
      </c>
      <c r="KSK1" s="231" t="s">
        <v>267</v>
      </c>
      <c r="KSM1" s="231" t="s">
        <v>267</v>
      </c>
      <c r="KSO1" s="231" t="s">
        <v>267</v>
      </c>
      <c r="KSQ1" s="231" t="s">
        <v>267</v>
      </c>
      <c r="KSS1" s="231" t="s">
        <v>267</v>
      </c>
      <c r="KSU1" s="231" t="s">
        <v>267</v>
      </c>
      <c r="KSW1" s="231" t="s">
        <v>267</v>
      </c>
      <c r="KSY1" s="231" t="s">
        <v>267</v>
      </c>
      <c r="KTA1" s="231" t="s">
        <v>267</v>
      </c>
      <c r="KTC1" s="231" t="s">
        <v>267</v>
      </c>
      <c r="KTE1" s="231" t="s">
        <v>267</v>
      </c>
      <c r="KTG1" s="231" t="s">
        <v>267</v>
      </c>
      <c r="KTI1" s="231" t="s">
        <v>267</v>
      </c>
      <c r="KTK1" s="231" t="s">
        <v>267</v>
      </c>
      <c r="KTM1" s="231" t="s">
        <v>267</v>
      </c>
      <c r="KTO1" s="231" t="s">
        <v>267</v>
      </c>
      <c r="KTQ1" s="231" t="s">
        <v>267</v>
      </c>
      <c r="KTS1" s="231" t="s">
        <v>267</v>
      </c>
      <c r="KTU1" s="231" t="s">
        <v>267</v>
      </c>
      <c r="KTW1" s="231" t="s">
        <v>267</v>
      </c>
      <c r="KTY1" s="231" t="s">
        <v>267</v>
      </c>
      <c r="KUA1" s="231" t="s">
        <v>267</v>
      </c>
      <c r="KUC1" s="231" t="s">
        <v>267</v>
      </c>
      <c r="KUE1" s="231" t="s">
        <v>267</v>
      </c>
      <c r="KUG1" s="231" t="s">
        <v>267</v>
      </c>
      <c r="KUI1" s="231" t="s">
        <v>267</v>
      </c>
      <c r="KUK1" s="231" t="s">
        <v>267</v>
      </c>
      <c r="KUM1" s="231" t="s">
        <v>267</v>
      </c>
      <c r="KUO1" s="231" t="s">
        <v>267</v>
      </c>
      <c r="KUQ1" s="231" t="s">
        <v>267</v>
      </c>
      <c r="KUS1" s="231" t="s">
        <v>267</v>
      </c>
      <c r="KUU1" s="231" t="s">
        <v>267</v>
      </c>
      <c r="KUW1" s="231" t="s">
        <v>267</v>
      </c>
      <c r="KUY1" s="231" t="s">
        <v>267</v>
      </c>
      <c r="KVA1" s="231" t="s">
        <v>267</v>
      </c>
      <c r="KVC1" s="231" t="s">
        <v>267</v>
      </c>
      <c r="KVE1" s="231" t="s">
        <v>267</v>
      </c>
      <c r="KVG1" s="231" t="s">
        <v>267</v>
      </c>
      <c r="KVI1" s="231" t="s">
        <v>267</v>
      </c>
      <c r="KVK1" s="231" t="s">
        <v>267</v>
      </c>
      <c r="KVM1" s="231" t="s">
        <v>267</v>
      </c>
      <c r="KVO1" s="231" t="s">
        <v>267</v>
      </c>
      <c r="KVQ1" s="231" t="s">
        <v>267</v>
      </c>
      <c r="KVS1" s="231" t="s">
        <v>267</v>
      </c>
      <c r="KVU1" s="231" t="s">
        <v>267</v>
      </c>
      <c r="KVW1" s="231" t="s">
        <v>267</v>
      </c>
      <c r="KVY1" s="231" t="s">
        <v>267</v>
      </c>
      <c r="KWA1" s="231" t="s">
        <v>267</v>
      </c>
      <c r="KWC1" s="231" t="s">
        <v>267</v>
      </c>
      <c r="KWE1" s="231" t="s">
        <v>267</v>
      </c>
      <c r="KWG1" s="231" t="s">
        <v>267</v>
      </c>
      <c r="KWI1" s="231" t="s">
        <v>267</v>
      </c>
      <c r="KWK1" s="231" t="s">
        <v>267</v>
      </c>
      <c r="KWM1" s="231" t="s">
        <v>267</v>
      </c>
      <c r="KWO1" s="231" t="s">
        <v>267</v>
      </c>
      <c r="KWQ1" s="231" t="s">
        <v>267</v>
      </c>
      <c r="KWS1" s="231" t="s">
        <v>267</v>
      </c>
      <c r="KWU1" s="231" t="s">
        <v>267</v>
      </c>
      <c r="KWW1" s="231" t="s">
        <v>267</v>
      </c>
      <c r="KWY1" s="231" t="s">
        <v>267</v>
      </c>
      <c r="KXA1" s="231" t="s">
        <v>267</v>
      </c>
      <c r="KXC1" s="231" t="s">
        <v>267</v>
      </c>
      <c r="KXE1" s="231" t="s">
        <v>267</v>
      </c>
      <c r="KXG1" s="231" t="s">
        <v>267</v>
      </c>
      <c r="KXI1" s="231" t="s">
        <v>267</v>
      </c>
      <c r="KXK1" s="231" t="s">
        <v>267</v>
      </c>
      <c r="KXM1" s="231" t="s">
        <v>267</v>
      </c>
      <c r="KXO1" s="231" t="s">
        <v>267</v>
      </c>
      <c r="KXQ1" s="231" t="s">
        <v>267</v>
      </c>
      <c r="KXS1" s="231" t="s">
        <v>267</v>
      </c>
      <c r="KXU1" s="231" t="s">
        <v>267</v>
      </c>
      <c r="KXW1" s="231" t="s">
        <v>267</v>
      </c>
      <c r="KXY1" s="231" t="s">
        <v>267</v>
      </c>
      <c r="KYA1" s="231" t="s">
        <v>267</v>
      </c>
      <c r="KYC1" s="231" t="s">
        <v>267</v>
      </c>
      <c r="KYE1" s="231" t="s">
        <v>267</v>
      </c>
      <c r="KYG1" s="231" t="s">
        <v>267</v>
      </c>
      <c r="KYI1" s="231" t="s">
        <v>267</v>
      </c>
      <c r="KYK1" s="231" t="s">
        <v>267</v>
      </c>
      <c r="KYM1" s="231" t="s">
        <v>267</v>
      </c>
      <c r="KYO1" s="231" t="s">
        <v>267</v>
      </c>
      <c r="KYQ1" s="231" t="s">
        <v>267</v>
      </c>
      <c r="KYS1" s="231" t="s">
        <v>267</v>
      </c>
      <c r="KYU1" s="231" t="s">
        <v>267</v>
      </c>
      <c r="KYW1" s="231" t="s">
        <v>267</v>
      </c>
      <c r="KYY1" s="231" t="s">
        <v>267</v>
      </c>
      <c r="KZA1" s="231" t="s">
        <v>267</v>
      </c>
      <c r="KZC1" s="231" t="s">
        <v>267</v>
      </c>
      <c r="KZE1" s="231" t="s">
        <v>267</v>
      </c>
      <c r="KZG1" s="231" t="s">
        <v>267</v>
      </c>
      <c r="KZI1" s="231" t="s">
        <v>267</v>
      </c>
      <c r="KZK1" s="231" t="s">
        <v>267</v>
      </c>
      <c r="KZM1" s="231" t="s">
        <v>267</v>
      </c>
      <c r="KZO1" s="231" t="s">
        <v>267</v>
      </c>
      <c r="KZQ1" s="231" t="s">
        <v>267</v>
      </c>
      <c r="KZS1" s="231" t="s">
        <v>267</v>
      </c>
      <c r="KZU1" s="231" t="s">
        <v>267</v>
      </c>
      <c r="KZW1" s="231" t="s">
        <v>267</v>
      </c>
      <c r="KZY1" s="231" t="s">
        <v>267</v>
      </c>
      <c r="LAA1" s="231" t="s">
        <v>267</v>
      </c>
      <c r="LAC1" s="231" t="s">
        <v>267</v>
      </c>
      <c r="LAE1" s="231" t="s">
        <v>267</v>
      </c>
      <c r="LAG1" s="231" t="s">
        <v>267</v>
      </c>
      <c r="LAI1" s="231" t="s">
        <v>267</v>
      </c>
      <c r="LAK1" s="231" t="s">
        <v>267</v>
      </c>
      <c r="LAM1" s="231" t="s">
        <v>267</v>
      </c>
      <c r="LAO1" s="231" t="s">
        <v>267</v>
      </c>
      <c r="LAQ1" s="231" t="s">
        <v>267</v>
      </c>
      <c r="LAS1" s="231" t="s">
        <v>267</v>
      </c>
      <c r="LAU1" s="231" t="s">
        <v>267</v>
      </c>
      <c r="LAW1" s="231" t="s">
        <v>267</v>
      </c>
      <c r="LAY1" s="231" t="s">
        <v>267</v>
      </c>
      <c r="LBA1" s="231" t="s">
        <v>267</v>
      </c>
      <c r="LBC1" s="231" t="s">
        <v>267</v>
      </c>
      <c r="LBE1" s="231" t="s">
        <v>267</v>
      </c>
      <c r="LBG1" s="231" t="s">
        <v>267</v>
      </c>
      <c r="LBI1" s="231" t="s">
        <v>267</v>
      </c>
      <c r="LBK1" s="231" t="s">
        <v>267</v>
      </c>
      <c r="LBM1" s="231" t="s">
        <v>267</v>
      </c>
      <c r="LBO1" s="231" t="s">
        <v>267</v>
      </c>
      <c r="LBQ1" s="231" t="s">
        <v>267</v>
      </c>
      <c r="LBS1" s="231" t="s">
        <v>267</v>
      </c>
      <c r="LBU1" s="231" t="s">
        <v>267</v>
      </c>
      <c r="LBW1" s="231" t="s">
        <v>267</v>
      </c>
      <c r="LBY1" s="231" t="s">
        <v>267</v>
      </c>
      <c r="LCA1" s="231" t="s">
        <v>267</v>
      </c>
      <c r="LCC1" s="231" t="s">
        <v>267</v>
      </c>
      <c r="LCE1" s="231" t="s">
        <v>267</v>
      </c>
      <c r="LCG1" s="231" t="s">
        <v>267</v>
      </c>
      <c r="LCI1" s="231" t="s">
        <v>267</v>
      </c>
      <c r="LCK1" s="231" t="s">
        <v>267</v>
      </c>
      <c r="LCM1" s="231" t="s">
        <v>267</v>
      </c>
      <c r="LCO1" s="231" t="s">
        <v>267</v>
      </c>
      <c r="LCQ1" s="231" t="s">
        <v>267</v>
      </c>
      <c r="LCS1" s="231" t="s">
        <v>267</v>
      </c>
      <c r="LCU1" s="231" t="s">
        <v>267</v>
      </c>
      <c r="LCW1" s="231" t="s">
        <v>267</v>
      </c>
      <c r="LCY1" s="231" t="s">
        <v>267</v>
      </c>
      <c r="LDA1" s="231" t="s">
        <v>267</v>
      </c>
      <c r="LDC1" s="231" t="s">
        <v>267</v>
      </c>
      <c r="LDE1" s="231" t="s">
        <v>267</v>
      </c>
      <c r="LDG1" s="231" t="s">
        <v>267</v>
      </c>
      <c r="LDI1" s="231" t="s">
        <v>267</v>
      </c>
      <c r="LDK1" s="231" t="s">
        <v>267</v>
      </c>
      <c r="LDM1" s="231" t="s">
        <v>267</v>
      </c>
      <c r="LDO1" s="231" t="s">
        <v>267</v>
      </c>
      <c r="LDQ1" s="231" t="s">
        <v>267</v>
      </c>
      <c r="LDS1" s="231" t="s">
        <v>267</v>
      </c>
      <c r="LDU1" s="231" t="s">
        <v>267</v>
      </c>
      <c r="LDW1" s="231" t="s">
        <v>267</v>
      </c>
      <c r="LDY1" s="231" t="s">
        <v>267</v>
      </c>
      <c r="LEA1" s="231" t="s">
        <v>267</v>
      </c>
      <c r="LEC1" s="231" t="s">
        <v>267</v>
      </c>
      <c r="LEE1" s="231" t="s">
        <v>267</v>
      </c>
      <c r="LEG1" s="231" t="s">
        <v>267</v>
      </c>
      <c r="LEI1" s="231" t="s">
        <v>267</v>
      </c>
      <c r="LEK1" s="231" t="s">
        <v>267</v>
      </c>
      <c r="LEM1" s="231" t="s">
        <v>267</v>
      </c>
      <c r="LEO1" s="231" t="s">
        <v>267</v>
      </c>
      <c r="LEQ1" s="231" t="s">
        <v>267</v>
      </c>
      <c r="LES1" s="231" t="s">
        <v>267</v>
      </c>
      <c r="LEU1" s="231" t="s">
        <v>267</v>
      </c>
      <c r="LEW1" s="231" t="s">
        <v>267</v>
      </c>
      <c r="LEY1" s="231" t="s">
        <v>267</v>
      </c>
      <c r="LFA1" s="231" t="s">
        <v>267</v>
      </c>
      <c r="LFC1" s="231" t="s">
        <v>267</v>
      </c>
      <c r="LFE1" s="231" t="s">
        <v>267</v>
      </c>
      <c r="LFG1" s="231" t="s">
        <v>267</v>
      </c>
      <c r="LFI1" s="231" t="s">
        <v>267</v>
      </c>
      <c r="LFK1" s="231" t="s">
        <v>267</v>
      </c>
      <c r="LFM1" s="231" t="s">
        <v>267</v>
      </c>
      <c r="LFO1" s="231" t="s">
        <v>267</v>
      </c>
      <c r="LFQ1" s="231" t="s">
        <v>267</v>
      </c>
      <c r="LFS1" s="231" t="s">
        <v>267</v>
      </c>
      <c r="LFU1" s="231" t="s">
        <v>267</v>
      </c>
      <c r="LFW1" s="231" t="s">
        <v>267</v>
      </c>
      <c r="LFY1" s="231" t="s">
        <v>267</v>
      </c>
      <c r="LGA1" s="231" t="s">
        <v>267</v>
      </c>
      <c r="LGC1" s="231" t="s">
        <v>267</v>
      </c>
      <c r="LGE1" s="231" t="s">
        <v>267</v>
      </c>
      <c r="LGG1" s="231" t="s">
        <v>267</v>
      </c>
      <c r="LGI1" s="231" t="s">
        <v>267</v>
      </c>
      <c r="LGK1" s="231" t="s">
        <v>267</v>
      </c>
      <c r="LGM1" s="231" t="s">
        <v>267</v>
      </c>
      <c r="LGO1" s="231" t="s">
        <v>267</v>
      </c>
      <c r="LGQ1" s="231" t="s">
        <v>267</v>
      </c>
      <c r="LGS1" s="231" t="s">
        <v>267</v>
      </c>
      <c r="LGU1" s="231" t="s">
        <v>267</v>
      </c>
      <c r="LGW1" s="231" t="s">
        <v>267</v>
      </c>
      <c r="LGY1" s="231" t="s">
        <v>267</v>
      </c>
      <c r="LHA1" s="231" t="s">
        <v>267</v>
      </c>
      <c r="LHC1" s="231" t="s">
        <v>267</v>
      </c>
      <c r="LHE1" s="231" t="s">
        <v>267</v>
      </c>
      <c r="LHG1" s="231" t="s">
        <v>267</v>
      </c>
      <c r="LHI1" s="231" t="s">
        <v>267</v>
      </c>
      <c r="LHK1" s="231" t="s">
        <v>267</v>
      </c>
      <c r="LHM1" s="231" t="s">
        <v>267</v>
      </c>
      <c r="LHO1" s="231" t="s">
        <v>267</v>
      </c>
      <c r="LHQ1" s="231" t="s">
        <v>267</v>
      </c>
      <c r="LHS1" s="231" t="s">
        <v>267</v>
      </c>
      <c r="LHU1" s="231" t="s">
        <v>267</v>
      </c>
      <c r="LHW1" s="231" t="s">
        <v>267</v>
      </c>
      <c r="LHY1" s="231" t="s">
        <v>267</v>
      </c>
      <c r="LIA1" s="231" t="s">
        <v>267</v>
      </c>
      <c r="LIC1" s="231" t="s">
        <v>267</v>
      </c>
      <c r="LIE1" s="231" t="s">
        <v>267</v>
      </c>
      <c r="LIG1" s="231" t="s">
        <v>267</v>
      </c>
      <c r="LII1" s="231" t="s">
        <v>267</v>
      </c>
      <c r="LIK1" s="231" t="s">
        <v>267</v>
      </c>
      <c r="LIM1" s="231" t="s">
        <v>267</v>
      </c>
      <c r="LIO1" s="231" t="s">
        <v>267</v>
      </c>
      <c r="LIQ1" s="231" t="s">
        <v>267</v>
      </c>
      <c r="LIS1" s="231" t="s">
        <v>267</v>
      </c>
      <c r="LIU1" s="231" t="s">
        <v>267</v>
      </c>
      <c r="LIW1" s="231" t="s">
        <v>267</v>
      </c>
      <c r="LIY1" s="231" t="s">
        <v>267</v>
      </c>
      <c r="LJA1" s="231" t="s">
        <v>267</v>
      </c>
      <c r="LJC1" s="231" t="s">
        <v>267</v>
      </c>
      <c r="LJE1" s="231" t="s">
        <v>267</v>
      </c>
      <c r="LJG1" s="231" t="s">
        <v>267</v>
      </c>
      <c r="LJI1" s="231" t="s">
        <v>267</v>
      </c>
      <c r="LJK1" s="231" t="s">
        <v>267</v>
      </c>
      <c r="LJM1" s="231" t="s">
        <v>267</v>
      </c>
      <c r="LJO1" s="231" t="s">
        <v>267</v>
      </c>
      <c r="LJQ1" s="231" t="s">
        <v>267</v>
      </c>
      <c r="LJS1" s="231" t="s">
        <v>267</v>
      </c>
      <c r="LJU1" s="231" t="s">
        <v>267</v>
      </c>
      <c r="LJW1" s="231" t="s">
        <v>267</v>
      </c>
      <c r="LJY1" s="231" t="s">
        <v>267</v>
      </c>
      <c r="LKA1" s="231" t="s">
        <v>267</v>
      </c>
      <c r="LKC1" s="231" t="s">
        <v>267</v>
      </c>
      <c r="LKE1" s="231" t="s">
        <v>267</v>
      </c>
      <c r="LKG1" s="231" t="s">
        <v>267</v>
      </c>
      <c r="LKI1" s="231" t="s">
        <v>267</v>
      </c>
      <c r="LKK1" s="231" t="s">
        <v>267</v>
      </c>
      <c r="LKM1" s="231" t="s">
        <v>267</v>
      </c>
      <c r="LKO1" s="231" t="s">
        <v>267</v>
      </c>
      <c r="LKQ1" s="231" t="s">
        <v>267</v>
      </c>
      <c r="LKS1" s="231" t="s">
        <v>267</v>
      </c>
      <c r="LKU1" s="231" t="s">
        <v>267</v>
      </c>
      <c r="LKW1" s="231" t="s">
        <v>267</v>
      </c>
      <c r="LKY1" s="231" t="s">
        <v>267</v>
      </c>
      <c r="LLA1" s="231" t="s">
        <v>267</v>
      </c>
      <c r="LLC1" s="231" t="s">
        <v>267</v>
      </c>
      <c r="LLE1" s="231" t="s">
        <v>267</v>
      </c>
      <c r="LLG1" s="231" t="s">
        <v>267</v>
      </c>
      <c r="LLI1" s="231" t="s">
        <v>267</v>
      </c>
      <c r="LLK1" s="231" t="s">
        <v>267</v>
      </c>
      <c r="LLM1" s="231" t="s">
        <v>267</v>
      </c>
      <c r="LLO1" s="231" t="s">
        <v>267</v>
      </c>
      <c r="LLQ1" s="231" t="s">
        <v>267</v>
      </c>
      <c r="LLS1" s="231" t="s">
        <v>267</v>
      </c>
      <c r="LLU1" s="231" t="s">
        <v>267</v>
      </c>
      <c r="LLW1" s="231" t="s">
        <v>267</v>
      </c>
      <c r="LLY1" s="231" t="s">
        <v>267</v>
      </c>
      <c r="LMA1" s="231" t="s">
        <v>267</v>
      </c>
      <c r="LMC1" s="231" t="s">
        <v>267</v>
      </c>
      <c r="LME1" s="231" t="s">
        <v>267</v>
      </c>
      <c r="LMG1" s="231" t="s">
        <v>267</v>
      </c>
      <c r="LMI1" s="231" t="s">
        <v>267</v>
      </c>
      <c r="LMK1" s="231" t="s">
        <v>267</v>
      </c>
      <c r="LMM1" s="231" t="s">
        <v>267</v>
      </c>
      <c r="LMO1" s="231" t="s">
        <v>267</v>
      </c>
      <c r="LMQ1" s="231" t="s">
        <v>267</v>
      </c>
      <c r="LMS1" s="231" t="s">
        <v>267</v>
      </c>
      <c r="LMU1" s="231" t="s">
        <v>267</v>
      </c>
      <c r="LMW1" s="231" t="s">
        <v>267</v>
      </c>
      <c r="LMY1" s="231" t="s">
        <v>267</v>
      </c>
      <c r="LNA1" s="231" t="s">
        <v>267</v>
      </c>
      <c r="LNC1" s="231" t="s">
        <v>267</v>
      </c>
      <c r="LNE1" s="231" t="s">
        <v>267</v>
      </c>
      <c r="LNG1" s="231" t="s">
        <v>267</v>
      </c>
      <c r="LNI1" s="231" t="s">
        <v>267</v>
      </c>
      <c r="LNK1" s="231" t="s">
        <v>267</v>
      </c>
      <c r="LNM1" s="231" t="s">
        <v>267</v>
      </c>
      <c r="LNO1" s="231" t="s">
        <v>267</v>
      </c>
      <c r="LNQ1" s="231" t="s">
        <v>267</v>
      </c>
      <c r="LNS1" s="231" t="s">
        <v>267</v>
      </c>
      <c r="LNU1" s="231" t="s">
        <v>267</v>
      </c>
      <c r="LNW1" s="231" t="s">
        <v>267</v>
      </c>
      <c r="LNY1" s="231" t="s">
        <v>267</v>
      </c>
      <c r="LOA1" s="231" t="s">
        <v>267</v>
      </c>
      <c r="LOC1" s="231" t="s">
        <v>267</v>
      </c>
      <c r="LOE1" s="231" t="s">
        <v>267</v>
      </c>
      <c r="LOG1" s="231" t="s">
        <v>267</v>
      </c>
      <c r="LOI1" s="231" t="s">
        <v>267</v>
      </c>
      <c r="LOK1" s="231" t="s">
        <v>267</v>
      </c>
      <c r="LOM1" s="231" t="s">
        <v>267</v>
      </c>
      <c r="LOO1" s="231" t="s">
        <v>267</v>
      </c>
      <c r="LOQ1" s="231" t="s">
        <v>267</v>
      </c>
      <c r="LOS1" s="231" t="s">
        <v>267</v>
      </c>
      <c r="LOU1" s="231" t="s">
        <v>267</v>
      </c>
      <c r="LOW1" s="231" t="s">
        <v>267</v>
      </c>
      <c r="LOY1" s="231" t="s">
        <v>267</v>
      </c>
      <c r="LPA1" s="231" t="s">
        <v>267</v>
      </c>
      <c r="LPC1" s="231" t="s">
        <v>267</v>
      </c>
      <c r="LPE1" s="231" t="s">
        <v>267</v>
      </c>
      <c r="LPG1" s="231" t="s">
        <v>267</v>
      </c>
      <c r="LPI1" s="231" t="s">
        <v>267</v>
      </c>
      <c r="LPK1" s="231" t="s">
        <v>267</v>
      </c>
      <c r="LPM1" s="231" t="s">
        <v>267</v>
      </c>
      <c r="LPO1" s="231" t="s">
        <v>267</v>
      </c>
      <c r="LPQ1" s="231" t="s">
        <v>267</v>
      </c>
      <c r="LPS1" s="231" t="s">
        <v>267</v>
      </c>
      <c r="LPU1" s="231" t="s">
        <v>267</v>
      </c>
      <c r="LPW1" s="231" t="s">
        <v>267</v>
      </c>
      <c r="LPY1" s="231" t="s">
        <v>267</v>
      </c>
      <c r="LQA1" s="231" t="s">
        <v>267</v>
      </c>
      <c r="LQC1" s="231" t="s">
        <v>267</v>
      </c>
      <c r="LQE1" s="231" t="s">
        <v>267</v>
      </c>
      <c r="LQG1" s="231" t="s">
        <v>267</v>
      </c>
      <c r="LQI1" s="231" t="s">
        <v>267</v>
      </c>
      <c r="LQK1" s="231" t="s">
        <v>267</v>
      </c>
      <c r="LQM1" s="231" t="s">
        <v>267</v>
      </c>
      <c r="LQO1" s="231" t="s">
        <v>267</v>
      </c>
      <c r="LQQ1" s="231" t="s">
        <v>267</v>
      </c>
      <c r="LQS1" s="231" t="s">
        <v>267</v>
      </c>
      <c r="LQU1" s="231" t="s">
        <v>267</v>
      </c>
      <c r="LQW1" s="231" t="s">
        <v>267</v>
      </c>
      <c r="LQY1" s="231" t="s">
        <v>267</v>
      </c>
      <c r="LRA1" s="231" t="s">
        <v>267</v>
      </c>
      <c r="LRC1" s="231" t="s">
        <v>267</v>
      </c>
      <c r="LRE1" s="231" t="s">
        <v>267</v>
      </c>
      <c r="LRG1" s="231" t="s">
        <v>267</v>
      </c>
      <c r="LRI1" s="231" t="s">
        <v>267</v>
      </c>
      <c r="LRK1" s="231" t="s">
        <v>267</v>
      </c>
      <c r="LRM1" s="231" t="s">
        <v>267</v>
      </c>
      <c r="LRO1" s="231" t="s">
        <v>267</v>
      </c>
      <c r="LRQ1" s="231" t="s">
        <v>267</v>
      </c>
      <c r="LRS1" s="231" t="s">
        <v>267</v>
      </c>
      <c r="LRU1" s="231" t="s">
        <v>267</v>
      </c>
      <c r="LRW1" s="231" t="s">
        <v>267</v>
      </c>
      <c r="LRY1" s="231" t="s">
        <v>267</v>
      </c>
      <c r="LSA1" s="231" t="s">
        <v>267</v>
      </c>
      <c r="LSC1" s="231" t="s">
        <v>267</v>
      </c>
      <c r="LSE1" s="231" t="s">
        <v>267</v>
      </c>
      <c r="LSG1" s="231" t="s">
        <v>267</v>
      </c>
      <c r="LSI1" s="231" t="s">
        <v>267</v>
      </c>
      <c r="LSK1" s="231" t="s">
        <v>267</v>
      </c>
      <c r="LSM1" s="231" t="s">
        <v>267</v>
      </c>
      <c r="LSO1" s="231" t="s">
        <v>267</v>
      </c>
      <c r="LSQ1" s="231" t="s">
        <v>267</v>
      </c>
      <c r="LSS1" s="231" t="s">
        <v>267</v>
      </c>
      <c r="LSU1" s="231" t="s">
        <v>267</v>
      </c>
      <c r="LSW1" s="231" t="s">
        <v>267</v>
      </c>
      <c r="LSY1" s="231" t="s">
        <v>267</v>
      </c>
      <c r="LTA1" s="231" t="s">
        <v>267</v>
      </c>
      <c r="LTC1" s="231" t="s">
        <v>267</v>
      </c>
      <c r="LTE1" s="231" t="s">
        <v>267</v>
      </c>
      <c r="LTG1" s="231" t="s">
        <v>267</v>
      </c>
      <c r="LTI1" s="231" t="s">
        <v>267</v>
      </c>
      <c r="LTK1" s="231" t="s">
        <v>267</v>
      </c>
      <c r="LTM1" s="231" t="s">
        <v>267</v>
      </c>
      <c r="LTO1" s="231" t="s">
        <v>267</v>
      </c>
      <c r="LTQ1" s="231" t="s">
        <v>267</v>
      </c>
      <c r="LTS1" s="231" t="s">
        <v>267</v>
      </c>
      <c r="LTU1" s="231" t="s">
        <v>267</v>
      </c>
      <c r="LTW1" s="231" t="s">
        <v>267</v>
      </c>
      <c r="LTY1" s="231" t="s">
        <v>267</v>
      </c>
      <c r="LUA1" s="231" t="s">
        <v>267</v>
      </c>
      <c r="LUC1" s="231" t="s">
        <v>267</v>
      </c>
      <c r="LUE1" s="231" t="s">
        <v>267</v>
      </c>
      <c r="LUG1" s="231" t="s">
        <v>267</v>
      </c>
      <c r="LUI1" s="231" t="s">
        <v>267</v>
      </c>
      <c r="LUK1" s="231" t="s">
        <v>267</v>
      </c>
      <c r="LUM1" s="231" t="s">
        <v>267</v>
      </c>
      <c r="LUO1" s="231" t="s">
        <v>267</v>
      </c>
      <c r="LUQ1" s="231" t="s">
        <v>267</v>
      </c>
      <c r="LUS1" s="231" t="s">
        <v>267</v>
      </c>
      <c r="LUU1" s="231" t="s">
        <v>267</v>
      </c>
      <c r="LUW1" s="231" t="s">
        <v>267</v>
      </c>
      <c r="LUY1" s="231" t="s">
        <v>267</v>
      </c>
      <c r="LVA1" s="231" t="s">
        <v>267</v>
      </c>
      <c r="LVC1" s="231" t="s">
        <v>267</v>
      </c>
      <c r="LVE1" s="231" t="s">
        <v>267</v>
      </c>
      <c r="LVG1" s="231" t="s">
        <v>267</v>
      </c>
      <c r="LVI1" s="231" t="s">
        <v>267</v>
      </c>
      <c r="LVK1" s="231" t="s">
        <v>267</v>
      </c>
      <c r="LVM1" s="231" t="s">
        <v>267</v>
      </c>
      <c r="LVO1" s="231" t="s">
        <v>267</v>
      </c>
      <c r="LVQ1" s="231" t="s">
        <v>267</v>
      </c>
      <c r="LVS1" s="231" t="s">
        <v>267</v>
      </c>
      <c r="LVU1" s="231" t="s">
        <v>267</v>
      </c>
      <c r="LVW1" s="231" t="s">
        <v>267</v>
      </c>
      <c r="LVY1" s="231" t="s">
        <v>267</v>
      </c>
      <c r="LWA1" s="231" t="s">
        <v>267</v>
      </c>
      <c r="LWC1" s="231" t="s">
        <v>267</v>
      </c>
      <c r="LWE1" s="231" t="s">
        <v>267</v>
      </c>
      <c r="LWG1" s="231" t="s">
        <v>267</v>
      </c>
      <c r="LWI1" s="231" t="s">
        <v>267</v>
      </c>
      <c r="LWK1" s="231" t="s">
        <v>267</v>
      </c>
      <c r="LWM1" s="231" t="s">
        <v>267</v>
      </c>
      <c r="LWO1" s="231" t="s">
        <v>267</v>
      </c>
      <c r="LWQ1" s="231" t="s">
        <v>267</v>
      </c>
      <c r="LWS1" s="231" t="s">
        <v>267</v>
      </c>
      <c r="LWU1" s="231" t="s">
        <v>267</v>
      </c>
      <c r="LWW1" s="231" t="s">
        <v>267</v>
      </c>
      <c r="LWY1" s="231" t="s">
        <v>267</v>
      </c>
      <c r="LXA1" s="231" t="s">
        <v>267</v>
      </c>
      <c r="LXC1" s="231" t="s">
        <v>267</v>
      </c>
      <c r="LXE1" s="231" t="s">
        <v>267</v>
      </c>
      <c r="LXG1" s="231" t="s">
        <v>267</v>
      </c>
      <c r="LXI1" s="231" t="s">
        <v>267</v>
      </c>
      <c r="LXK1" s="231" t="s">
        <v>267</v>
      </c>
      <c r="LXM1" s="231" t="s">
        <v>267</v>
      </c>
      <c r="LXO1" s="231" t="s">
        <v>267</v>
      </c>
      <c r="LXQ1" s="231" t="s">
        <v>267</v>
      </c>
      <c r="LXS1" s="231" t="s">
        <v>267</v>
      </c>
      <c r="LXU1" s="231" t="s">
        <v>267</v>
      </c>
      <c r="LXW1" s="231" t="s">
        <v>267</v>
      </c>
      <c r="LXY1" s="231" t="s">
        <v>267</v>
      </c>
      <c r="LYA1" s="231" t="s">
        <v>267</v>
      </c>
      <c r="LYC1" s="231" t="s">
        <v>267</v>
      </c>
      <c r="LYE1" s="231" t="s">
        <v>267</v>
      </c>
      <c r="LYG1" s="231" t="s">
        <v>267</v>
      </c>
      <c r="LYI1" s="231" t="s">
        <v>267</v>
      </c>
      <c r="LYK1" s="231" t="s">
        <v>267</v>
      </c>
      <c r="LYM1" s="231" t="s">
        <v>267</v>
      </c>
      <c r="LYO1" s="231" t="s">
        <v>267</v>
      </c>
      <c r="LYQ1" s="231" t="s">
        <v>267</v>
      </c>
      <c r="LYS1" s="231" t="s">
        <v>267</v>
      </c>
      <c r="LYU1" s="231" t="s">
        <v>267</v>
      </c>
      <c r="LYW1" s="231" t="s">
        <v>267</v>
      </c>
      <c r="LYY1" s="231" t="s">
        <v>267</v>
      </c>
      <c r="LZA1" s="231" t="s">
        <v>267</v>
      </c>
      <c r="LZC1" s="231" t="s">
        <v>267</v>
      </c>
      <c r="LZE1" s="231" t="s">
        <v>267</v>
      </c>
      <c r="LZG1" s="231" t="s">
        <v>267</v>
      </c>
      <c r="LZI1" s="231" t="s">
        <v>267</v>
      </c>
      <c r="LZK1" s="231" t="s">
        <v>267</v>
      </c>
      <c r="LZM1" s="231" t="s">
        <v>267</v>
      </c>
      <c r="LZO1" s="231" t="s">
        <v>267</v>
      </c>
      <c r="LZQ1" s="231" t="s">
        <v>267</v>
      </c>
      <c r="LZS1" s="231" t="s">
        <v>267</v>
      </c>
      <c r="LZU1" s="231" t="s">
        <v>267</v>
      </c>
      <c r="LZW1" s="231" t="s">
        <v>267</v>
      </c>
      <c r="LZY1" s="231" t="s">
        <v>267</v>
      </c>
      <c r="MAA1" s="231" t="s">
        <v>267</v>
      </c>
      <c r="MAC1" s="231" t="s">
        <v>267</v>
      </c>
      <c r="MAE1" s="231" t="s">
        <v>267</v>
      </c>
      <c r="MAG1" s="231" t="s">
        <v>267</v>
      </c>
      <c r="MAI1" s="231" t="s">
        <v>267</v>
      </c>
      <c r="MAK1" s="231" t="s">
        <v>267</v>
      </c>
      <c r="MAM1" s="231" t="s">
        <v>267</v>
      </c>
      <c r="MAO1" s="231" t="s">
        <v>267</v>
      </c>
      <c r="MAQ1" s="231" t="s">
        <v>267</v>
      </c>
      <c r="MAS1" s="231" t="s">
        <v>267</v>
      </c>
      <c r="MAU1" s="231" t="s">
        <v>267</v>
      </c>
      <c r="MAW1" s="231" t="s">
        <v>267</v>
      </c>
      <c r="MAY1" s="231" t="s">
        <v>267</v>
      </c>
      <c r="MBA1" s="231" t="s">
        <v>267</v>
      </c>
      <c r="MBC1" s="231" t="s">
        <v>267</v>
      </c>
      <c r="MBE1" s="231" t="s">
        <v>267</v>
      </c>
      <c r="MBG1" s="231" t="s">
        <v>267</v>
      </c>
      <c r="MBI1" s="231" t="s">
        <v>267</v>
      </c>
      <c r="MBK1" s="231" t="s">
        <v>267</v>
      </c>
      <c r="MBM1" s="231" t="s">
        <v>267</v>
      </c>
      <c r="MBO1" s="231" t="s">
        <v>267</v>
      </c>
      <c r="MBQ1" s="231" t="s">
        <v>267</v>
      </c>
      <c r="MBS1" s="231" t="s">
        <v>267</v>
      </c>
      <c r="MBU1" s="231" t="s">
        <v>267</v>
      </c>
      <c r="MBW1" s="231" t="s">
        <v>267</v>
      </c>
      <c r="MBY1" s="231" t="s">
        <v>267</v>
      </c>
      <c r="MCA1" s="231" t="s">
        <v>267</v>
      </c>
      <c r="MCC1" s="231" t="s">
        <v>267</v>
      </c>
      <c r="MCE1" s="231" t="s">
        <v>267</v>
      </c>
      <c r="MCG1" s="231" t="s">
        <v>267</v>
      </c>
      <c r="MCI1" s="231" t="s">
        <v>267</v>
      </c>
      <c r="MCK1" s="231" t="s">
        <v>267</v>
      </c>
      <c r="MCM1" s="231" t="s">
        <v>267</v>
      </c>
      <c r="MCO1" s="231" t="s">
        <v>267</v>
      </c>
      <c r="MCQ1" s="231" t="s">
        <v>267</v>
      </c>
      <c r="MCS1" s="231" t="s">
        <v>267</v>
      </c>
      <c r="MCU1" s="231" t="s">
        <v>267</v>
      </c>
      <c r="MCW1" s="231" t="s">
        <v>267</v>
      </c>
      <c r="MCY1" s="231" t="s">
        <v>267</v>
      </c>
      <c r="MDA1" s="231" t="s">
        <v>267</v>
      </c>
      <c r="MDC1" s="231" t="s">
        <v>267</v>
      </c>
      <c r="MDE1" s="231" t="s">
        <v>267</v>
      </c>
      <c r="MDG1" s="231" t="s">
        <v>267</v>
      </c>
      <c r="MDI1" s="231" t="s">
        <v>267</v>
      </c>
      <c r="MDK1" s="231" t="s">
        <v>267</v>
      </c>
      <c r="MDM1" s="231" t="s">
        <v>267</v>
      </c>
      <c r="MDO1" s="231" t="s">
        <v>267</v>
      </c>
      <c r="MDQ1" s="231" t="s">
        <v>267</v>
      </c>
      <c r="MDS1" s="231" t="s">
        <v>267</v>
      </c>
      <c r="MDU1" s="231" t="s">
        <v>267</v>
      </c>
      <c r="MDW1" s="231" t="s">
        <v>267</v>
      </c>
      <c r="MDY1" s="231" t="s">
        <v>267</v>
      </c>
      <c r="MEA1" s="231" t="s">
        <v>267</v>
      </c>
      <c r="MEC1" s="231" t="s">
        <v>267</v>
      </c>
      <c r="MEE1" s="231" t="s">
        <v>267</v>
      </c>
      <c r="MEG1" s="231" t="s">
        <v>267</v>
      </c>
      <c r="MEI1" s="231" t="s">
        <v>267</v>
      </c>
      <c r="MEK1" s="231" t="s">
        <v>267</v>
      </c>
      <c r="MEM1" s="231" t="s">
        <v>267</v>
      </c>
      <c r="MEO1" s="231" t="s">
        <v>267</v>
      </c>
      <c r="MEQ1" s="231" t="s">
        <v>267</v>
      </c>
      <c r="MES1" s="231" t="s">
        <v>267</v>
      </c>
      <c r="MEU1" s="231" t="s">
        <v>267</v>
      </c>
      <c r="MEW1" s="231" t="s">
        <v>267</v>
      </c>
      <c r="MEY1" s="231" t="s">
        <v>267</v>
      </c>
      <c r="MFA1" s="231" t="s">
        <v>267</v>
      </c>
      <c r="MFC1" s="231" t="s">
        <v>267</v>
      </c>
      <c r="MFE1" s="231" t="s">
        <v>267</v>
      </c>
      <c r="MFG1" s="231" t="s">
        <v>267</v>
      </c>
      <c r="MFI1" s="231" t="s">
        <v>267</v>
      </c>
      <c r="MFK1" s="231" t="s">
        <v>267</v>
      </c>
      <c r="MFM1" s="231" t="s">
        <v>267</v>
      </c>
      <c r="MFO1" s="231" t="s">
        <v>267</v>
      </c>
      <c r="MFQ1" s="231" t="s">
        <v>267</v>
      </c>
      <c r="MFS1" s="231" t="s">
        <v>267</v>
      </c>
      <c r="MFU1" s="231" t="s">
        <v>267</v>
      </c>
      <c r="MFW1" s="231" t="s">
        <v>267</v>
      </c>
      <c r="MFY1" s="231" t="s">
        <v>267</v>
      </c>
      <c r="MGA1" s="231" t="s">
        <v>267</v>
      </c>
      <c r="MGC1" s="231" t="s">
        <v>267</v>
      </c>
      <c r="MGE1" s="231" t="s">
        <v>267</v>
      </c>
      <c r="MGG1" s="231" t="s">
        <v>267</v>
      </c>
      <c r="MGI1" s="231" t="s">
        <v>267</v>
      </c>
      <c r="MGK1" s="231" t="s">
        <v>267</v>
      </c>
      <c r="MGM1" s="231" t="s">
        <v>267</v>
      </c>
      <c r="MGO1" s="231" t="s">
        <v>267</v>
      </c>
      <c r="MGQ1" s="231" t="s">
        <v>267</v>
      </c>
      <c r="MGS1" s="231" t="s">
        <v>267</v>
      </c>
      <c r="MGU1" s="231" t="s">
        <v>267</v>
      </c>
      <c r="MGW1" s="231" t="s">
        <v>267</v>
      </c>
      <c r="MGY1" s="231" t="s">
        <v>267</v>
      </c>
      <c r="MHA1" s="231" t="s">
        <v>267</v>
      </c>
      <c r="MHC1" s="231" t="s">
        <v>267</v>
      </c>
      <c r="MHE1" s="231" t="s">
        <v>267</v>
      </c>
      <c r="MHG1" s="231" t="s">
        <v>267</v>
      </c>
      <c r="MHI1" s="231" t="s">
        <v>267</v>
      </c>
      <c r="MHK1" s="231" t="s">
        <v>267</v>
      </c>
      <c r="MHM1" s="231" t="s">
        <v>267</v>
      </c>
      <c r="MHO1" s="231" t="s">
        <v>267</v>
      </c>
      <c r="MHQ1" s="231" t="s">
        <v>267</v>
      </c>
      <c r="MHS1" s="231" t="s">
        <v>267</v>
      </c>
      <c r="MHU1" s="231" t="s">
        <v>267</v>
      </c>
      <c r="MHW1" s="231" t="s">
        <v>267</v>
      </c>
      <c r="MHY1" s="231" t="s">
        <v>267</v>
      </c>
      <c r="MIA1" s="231" t="s">
        <v>267</v>
      </c>
      <c r="MIC1" s="231" t="s">
        <v>267</v>
      </c>
      <c r="MIE1" s="231" t="s">
        <v>267</v>
      </c>
      <c r="MIG1" s="231" t="s">
        <v>267</v>
      </c>
      <c r="MII1" s="231" t="s">
        <v>267</v>
      </c>
      <c r="MIK1" s="231" t="s">
        <v>267</v>
      </c>
      <c r="MIM1" s="231" t="s">
        <v>267</v>
      </c>
      <c r="MIO1" s="231" t="s">
        <v>267</v>
      </c>
      <c r="MIQ1" s="231" t="s">
        <v>267</v>
      </c>
      <c r="MIS1" s="231" t="s">
        <v>267</v>
      </c>
      <c r="MIU1" s="231" t="s">
        <v>267</v>
      </c>
      <c r="MIW1" s="231" t="s">
        <v>267</v>
      </c>
      <c r="MIY1" s="231" t="s">
        <v>267</v>
      </c>
      <c r="MJA1" s="231" t="s">
        <v>267</v>
      </c>
      <c r="MJC1" s="231" t="s">
        <v>267</v>
      </c>
      <c r="MJE1" s="231" t="s">
        <v>267</v>
      </c>
      <c r="MJG1" s="231" t="s">
        <v>267</v>
      </c>
      <c r="MJI1" s="231" t="s">
        <v>267</v>
      </c>
      <c r="MJK1" s="231" t="s">
        <v>267</v>
      </c>
      <c r="MJM1" s="231" t="s">
        <v>267</v>
      </c>
      <c r="MJO1" s="231" t="s">
        <v>267</v>
      </c>
      <c r="MJQ1" s="231" t="s">
        <v>267</v>
      </c>
      <c r="MJS1" s="231" t="s">
        <v>267</v>
      </c>
      <c r="MJU1" s="231" t="s">
        <v>267</v>
      </c>
      <c r="MJW1" s="231" t="s">
        <v>267</v>
      </c>
      <c r="MJY1" s="231" t="s">
        <v>267</v>
      </c>
      <c r="MKA1" s="231" t="s">
        <v>267</v>
      </c>
      <c r="MKC1" s="231" t="s">
        <v>267</v>
      </c>
      <c r="MKE1" s="231" t="s">
        <v>267</v>
      </c>
      <c r="MKG1" s="231" t="s">
        <v>267</v>
      </c>
      <c r="MKI1" s="231" t="s">
        <v>267</v>
      </c>
      <c r="MKK1" s="231" t="s">
        <v>267</v>
      </c>
      <c r="MKM1" s="231" t="s">
        <v>267</v>
      </c>
      <c r="MKO1" s="231" t="s">
        <v>267</v>
      </c>
      <c r="MKQ1" s="231" t="s">
        <v>267</v>
      </c>
      <c r="MKS1" s="231" t="s">
        <v>267</v>
      </c>
      <c r="MKU1" s="231" t="s">
        <v>267</v>
      </c>
      <c r="MKW1" s="231" t="s">
        <v>267</v>
      </c>
      <c r="MKY1" s="231" t="s">
        <v>267</v>
      </c>
      <c r="MLA1" s="231" t="s">
        <v>267</v>
      </c>
      <c r="MLC1" s="231" t="s">
        <v>267</v>
      </c>
      <c r="MLE1" s="231" t="s">
        <v>267</v>
      </c>
      <c r="MLG1" s="231" t="s">
        <v>267</v>
      </c>
      <c r="MLI1" s="231" t="s">
        <v>267</v>
      </c>
      <c r="MLK1" s="231" t="s">
        <v>267</v>
      </c>
      <c r="MLM1" s="231" t="s">
        <v>267</v>
      </c>
      <c r="MLO1" s="231" t="s">
        <v>267</v>
      </c>
      <c r="MLQ1" s="231" t="s">
        <v>267</v>
      </c>
      <c r="MLS1" s="231" t="s">
        <v>267</v>
      </c>
      <c r="MLU1" s="231" t="s">
        <v>267</v>
      </c>
      <c r="MLW1" s="231" t="s">
        <v>267</v>
      </c>
      <c r="MLY1" s="231" t="s">
        <v>267</v>
      </c>
      <c r="MMA1" s="231" t="s">
        <v>267</v>
      </c>
      <c r="MMC1" s="231" t="s">
        <v>267</v>
      </c>
      <c r="MME1" s="231" t="s">
        <v>267</v>
      </c>
      <c r="MMG1" s="231" t="s">
        <v>267</v>
      </c>
      <c r="MMI1" s="231" t="s">
        <v>267</v>
      </c>
      <c r="MMK1" s="231" t="s">
        <v>267</v>
      </c>
      <c r="MMM1" s="231" t="s">
        <v>267</v>
      </c>
      <c r="MMO1" s="231" t="s">
        <v>267</v>
      </c>
      <c r="MMQ1" s="231" t="s">
        <v>267</v>
      </c>
      <c r="MMS1" s="231" t="s">
        <v>267</v>
      </c>
      <c r="MMU1" s="231" t="s">
        <v>267</v>
      </c>
      <c r="MMW1" s="231" t="s">
        <v>267</v>
      </c>
      <c r="MMY1" s="231" t="s">
        <v>267</v>
      </c>
      <c r="MNA1" s="231" t="s">
        <v>267</v>
      </c>
      <c r="MNC1" s="231" t="s">
        <v>267</v>
      </c>
      <c r="MNE1" s="231" t="s">
        <v>267</v>
      </c>
      <c r="MNG1" s="231" t="s">
        <v>267</v>
      </c>
      <c r="MNI1" s="231" t="s">
        <v>267</v>
      </c>
      <c r="MNK1" s="231" t="s">
        <v>267</v>
      </c>
      <c r="MNM1" s="231" t="s">
        <v>267</v>
      </c>
      <c r="MNO1" s="231" t="s">
        <v>267</v>
      </c>
      <c r="MNQ1" s="231" t="s">
        <v>267</v>
      </c>
      <c r="MNS1" s="231" t="s">
        <v>267</v>
      </c>
      <c r="MNU1" s="231" t="s">
        <v>267</v>
      </c>
      <c r="MNW1" s="231" t="s">
        <v>267</v>
      </c>
      <c r="MNY1" s="231" t="s">
        <v>267</v>
      </c>
      <c r="MOA1" s="231" t="s">
        <v>267</v>
      </c>
      <c r="MOC1" s="231" t="s">
        <v>267</v>
      </c>
      <c r="MOE1" s="231" t="s">
        <v>267</v>
      </c>
      <c r="MOG1" s="231" t="s">
        <v>267</v>
      </c>
      <c r="MOI1" s="231" t="s">
        <v>267</v>
      </c>
      <c r="MOK1" s="231" t="s">
        <v>267</v>
      </c>
      <c r="MOM1" s="231" t="s">
        <v>267</v>
      </c>
      <c r="MOO1" s="231" t="s">
        <v>267</v>
      </c>
      <c r="MOQ1" s="231" t="s">
        <v>267</v>
      </c>
      <c r="MOS1" s="231" t="s">
        <v>267</v>
      </c>
      <c r="MOU1" s="231" t="s">
        <v>267</v>
      </c>
      <c r="MOW1" s="231" t="s">
        <v>267</v>
      </c>
      <c r="MOY1" s="231" t="s">
        <v>267</v>
      </c>
      <c r="MPA1" s="231" t="s">
        <v>267</v>
      </c>
      <c r="MPC1" s="231" t="s">
        <v>267</v>
      </c>
      <c r="MPE1" s="231" t="s">
        <v>267</v>
      </c>
      <c r="MPG1" s="231" t="s">
        <v>267</v>
      </c>
      <c r="MPI1" s="231" t="s">
        <v>267</v>
      </c>
      <c r="MPK1" s="231" t="s">
        <v>267</v>
      </c>
      <c r="MPM1" s="231" t="s">
        <v>267</v>
      </c>
      <c r="MPO1" s="231" t="s">
        <v>267</v>
      </c>
      <c r="MPQ1" s="231" t="s">
        <v>267</v>
      </c>
      <c r="MPS1" s="231" t="s">
        <v>267</v>
      </c>
      <c r="MPU1" s="231" t="s">
        <v>267</v>
      </c>
      <c r="MPW1" s="231" t="s">
        <v>267</v>
      </c>
      <c r="MPY1" s="231" t="s">
        <v>267</v>
      </c>
      <c r="MQA1" s="231" t="s">
        <v>267</v>
      </c>
      <c r="MQC1" s="231" t="s">
        <v>267</v>
      </c>
      <c r="MQE1" s="231" t="s">
        <v>267</v>
      </c>
      <c r="MQG1" s="231" t="s">
        <v>267</v>
      </c>
      <c r="MQI1" s="231" t="s">
        <v>267</v>
      </c>
      <c r="MQK1" s="231" t="s">
        <v>267</v>
      </c>
      <c r="MQM1" s="231" t="s">
        <v>267</v>
      </c>
      <c r="MQO1" s="231" t="s">
        <v>267</v>
      </c>
      <c r="MQQ1" s="231" t="s">
        <v>267</v>
      </c>
      <c r="MQS1" s="231" t="s">
        <v>267</v>
      </c>
      <c r="MQU1" s="231" t="s">
        <v>267</v>
      </c>
      <c r="MQW1" s="231" t="s">
        <v>267</v>
      </c>
      <c r="MQY1" s="231" t="s">
        <v>267</v>
      </c>
      <c r="MRA1" s="231" t="s">
        <v>267</v>
      </c>
      <c r="MRC1" s="231" t="s">
        <v>267</v>
      </c>
      <c r="MRE1" s="231" t="s">
        <v>267</v>
      </c>
      <c r="MRG1" s="231" t="s">
        <v>267</v>
      </c>
      <c r="MRI1" s="231" t="s">
        <v>267</v>
      </c>
      <c r="MRK1" s="231" t="s">
        <v>267</v>
      </c>
      <c r="MRM1" s="231" t="s">
        <v>267</v>
      </c>
      <c r="MRO1" s="231" t="s">
        <v>267</v>
      </c>
      <c r="MRQ1" s="231" t="s">
        <v>267</v>
      </c>
      <c r="MRS1" s="231" t="s">
        <v>267</v>
      </c>
      <c r="MRU1" s="231" t="s">
        <v>267</v>
      </c>
      <c r="MRW1" s="231" t="s">
        <v>267</v>
      </c>
      <c r="MRY1" s="231" t="s">
        <v>267</v>
      </c>
      <c r="MSA1" s="231" t="s">
        <v>267</v>
      </c>
      <c r="MSC1" s="231" t="s">
        <v>267</v>
      </c>
      <c r="MSE1" s="231" t="s">
        <v>267</v>
      </c>
      <c r="MSG1" s="231" t="s">
        <v>267</v>
      </c>
      <c r="MSI1" s="231" t="s">
        <v>267</v>
      </c>
      <c r="MSK1" s="231" t="s">
        <v>267</v>
      </c>
      <c r="MSM1" s="231" t="s">
        <v>267</v>
      </c>
      <c r="MSO1" s="231" t="s">
        <v>267</v>
      </c>
      <c r="MSQ1" s="231" t="s">
        <v>267</v>
      </c>
      <c r="MSS1" s="231" t="s">
        <v>267</v>
      </c>
      <c r="MSU1" s="231" t="s">
        <v>267</v>
      </c>
      <c r="MSW1" s="231" t="s">
        <v>267</v>
      </c>
      <c r="MSY1" s="231" t="s">
        <v>267</v>
      </c>
      <c r="MTA1" s="231" t="s">
        <v>267</v>
      </c>
      <c r="MTC1" s="231" t="s">
        <v>267</v>
      </c>
      <c r="MTE1" s="231" t="s">
        <v>267</v>
      </c>
      <c r="MTG1" s="231" t="s">
        <v>267</v>
      </c>
      <c r="MTI1" s="231" t="s">
        <v>267</v>
      </c>
      <c r="MTK1" s="231" t="s">
        <v>267</v>
      </c>
      <c r="MTM1" s="231" t="s">
        <v>267</v>
      </c>
      <c r="MTO1" s="231" t="s">
        <v>267</v>
      </c>
      <c r="MTQ1" s="231" t="s">
        <v>267</v>
      </c>
      <c r="MTS1" s="231" t="s">
        <v>267</v>
      </c>
      <c r="MTU1" s="231" t="s">
        <v>267</v>
      </c>
      <c r="MTW1" s="231" t="s">
        <v>267</v>
      </c>
      <c r="MTY1" s="231" t="s">
        <v>267</v>
      </c>
      <c r="MUA1" s="231" t="s">
        <v>267</v>
      </c>
      <c r="MUC1" s="231" t="s">
        <v>267</v>
      </c>
      <c r="MUE1" s="231" t="s">
        <v>267</v>
      </c>
      <c r="MUG1" s="231" t="s">
        <v>267</v>
      </c>
      <c r="MUI1" s="231" t="s">
        <v>267</v>
      </c>
      <c r="MUK1" s="231" t="s">
        <v>267</v>
      </c>
      <c r="MUM1" s="231" t="s">
        <v>267</v>
      </c>
      <c r="MUO1" s="231" t="s">
        <v>267</v>
      </c>
      <c r="MUQ1" s="231" t="s">
        <v>267</v>
      </c>
      <c r="MUS1" s="231" t="s">
        <v>267</v>
      </c>
      <c r="MUU1" s="231" t="s">
        <v>267</v>
      </c>
      <c r="MUW1" s="231" t="s">
        <v>267</v>
      </c>
      <c r="MUY1" s="231" t="s">
        <v>267</v>
      </c>
      <c r="MVA1" s="231" t="s">
        <v>267</v>
      </c>
      <c r="MVC1" s="231" t="s">
        <v>267</v>
      </c>
      <c r="MVE1" s="231" t="s">
        <v>267</v>
      </c>
      <c r="MVG1" s="231" t="s">
        <v>267</v>
      </c>
      <c r="MVI1" s="231" t="s">
        <v>267</v>
      </c>
      <c r="MVK1" s="231" t="s">
        <v>267</v>
      </c>
      <c r="MVM1" s="231" t="s">
        <v>267</v>
      </c>
      <c r="MVO1" s="231" t="s">
        <v>267</v>
      </c>
      <c r="MVQ1" s="231" t="s">
        <v>267</v>
      </c>
      <c r="MVS1" s="231" t="s">
        <v>267</v>
      </c>
      <c r="MVU1" s="231" t="s">
        <v>267</v>
      </c>
      <c r="MVW1" s="231" t="s">
        <v>267</v>
      </c>
      <c r="MVY1" s="231" t="s">
        <v>267</v>
      </c>
      <c r="MWA1" s="231" t="s">
        <v>267</v>
      </c>
      <c r="MWC1" s="231" t="s">
        <v>267</v>
      </c>
      <c r="MWE1" s="231" t="s">
        <v>267</v>
      </c>
      <c r="MWG1" s="231" t="s">
        <v>267</v>
      </c>
      <c r="MWI1" s="231" t="s">
        <v>267</v>
      </c>
      <c r="MWK1" s="231" t="s">
        <v>267</v>
      </c>
      <c r="MWM1" s="231" t="s">
        <v>267</v>
      </c>
      <c r="MWO1" s="231" t="s">
        <v>267</v>
      </c>
      <c r="MWQ1" s="231" t="s">
        <v>267</v>
      </c>
      <c r="MWS1" s="231" t="s">
        <v>267</v>
      </c>
      <c r="MWU1" s="231" t="s">
        <v>267</v>
      </c>
      <c r="MWW1" s="231" t="s">
        <v>267</v>
      </c>
      <c r="MWY1" s="231" t="s">
        <v>267</v>
      </c>
      <c r="MXA1" s="231" t="s">
        <v>267</v>
      </c>
      <c r="MXC1" s="231" t="s">
        <v>267</v>
      </c>
      <c r="MXE1" s="231" t="s">
        <v>267</v>
      </c>
      <c r="MXG1" s="231" t="s">
        <v>267</v>
      </c>
      <c r="MXI1" s="231" t="s">
        <v>267</v>
      </c>
      <c r="MXK1" s="231" t="s">
        <v>267</v>
      </c>
      <c r="MXM1" s="231" t="s">
        <v>267</v>
      </c>
      <c r="MXO1" s="231" t="s">
        <v>267</v>
      </c>
      <c r="MXQ1" s="231" t="s">
        <v>267</v>
      </c>
      <c r="MXS1" s="231" t="s">
        <v>267</v>
      </c>
      <c r="MXU1" s="231" t="s">
        <v>267</v>
      </c>
      <c r="MXW1" s="231" t="s">
        <v>267</v>
      </c>
      <c r="MXY1" s="231" t="s">
        <v>267</v>
      </c>
      <c r="MYA1" s="231" t="s">
        <v>267</v>
      </c>
      <c r="MYC1" s="231" t="s">
        <v>267</v>
      </c>
      <c r="MYE1" s="231" t="s">
        <v>267</v>
      </c>
      <c r="MYG1" s="231" t="s">
        <v>267</v>
      </c>
      <c r="MYI1" s="231" t="s">
        <v>267</v>
      </c>
      <c r="MYK1" s="231" t="s">
        <v>267</v>
      </c>
      <c r="MYM1" s="231" t="s">
        <v>267</v>
      </c>
      <c r="MYO1" s="231" t="s">
        <v>267</v>
      </c>
      <c r="MYQ1" s="231" t="s">
        <v>267</v>
      </c>
      <c r="MYS1" s="231" t="s">
        <v>267</v>
      </c>
      <c r="MYU1" s="231" t="s">
        <v>267</v>
      </c>
      <c r="MYW1" s="231" t="s">
        <v>267</v>
      </c>
      <c r="MYY1" s="231" t="s">
        <v>267</v>
      </c>
      <c r="MZA1" s="231" t="s">
        <v>267</v>
      </c>
      <c r="MZC1" s="231" t="s">
        <v>267</v>
      </c>
      <c r="MZE1" s="231" t="s">
        <v>267</v>
      </c>
      <c r="MZG1" s="231" t="s">
        <v>267</v>
      </c>
      <c r="MZI1" s="231" t="s">
        <v>267</v>
      </c>
      <c r="MZK1" s="231" t="s">
        <v>267</v>
      </c>
      <c r="MZM1" s="231" t="s">
        <v>267</v>
      </c>
      <c r="MZO1" s="231" t="s">
        <v>267</v>
      </c>
      <c r="MZQ1" s="231" t="s">
        <v>267</v>
      </c>
      <c r="MZS1" s="231" t="s">
        <v>267</v>
      </c>
      <c r="MZU1" s="231" t="s">
        <v>267</v>
      </c>
      <c r="MZW1" s="231" t="s">
        <v>267</v>
      </c>
      <c r="MZY1" s="231" t="s">
        <v>267</v>
      </c>
      <c r="NAA1" s="231" t="s">
        <v>267</v>
      </c>
      <c r="NAC1" s="231" t="s">
        <v>267</v>
      </c>
      <c r="NAE1" s="231" t="s">
        <v>267</v>
      </c>
      <c r="NAG1" s="231" t="s">
        <v>267</v>
      </c>
      <c r="NAI1" s="231" t="s">
        <v>267</v>
      </c>
      <c r="NAK1" s="231" t="s">
        <v>267</v>
      </c>
      <c r="NAM1" s="231" t="s">
        <v>267</v>
      </c>
      <c r="NAO1" s="231" t="s">
        <v>267</v>
      </c>
      <c r="NAQ1" s="231" t="s">
        <v>267</v>
      </c>
      <c r="NAS1" s="231" t="s">
        <v>267</v>
      </c>
      <c r="NAU1" s="231" t="s">
        <v>267</v>
      </c>
      <c r="NAW1" s="231" t="s">
        <v>267</v>
      </c>
      <c r="NAY1" s="231" t="s">
        <v>267</v>
      </c>
      <c r="NBA1" s="231" t="s">
        <v>267</v>
      </c>
      <c r="NBC1" s="231" t="s">
        <v>267</v>
      </c>
      <c r="NBE1" s="231" t="s">
        <v>267</v>
      </c>
      <c r="NBG1" s="231" t="s">
        <v>267</v>
      </c>
      <c r="NBI1" s="231" t="s">
        <v>267</v>
      </c>
      <c r="NBK1" s="231" t="s">
        <v>267</v>
      </c>
      <c r="NBM1" s="231" t="s">
        <v>267</v>
      </c>
      <c r="NBO1" s="231" t="s">
        <v>267</v>
      </c>
      <c r="NBQ1" s="231" t="s">
        <v>267</v>
      </c>
      <c r="NBS1" s="231" t="s">
        <v>267</v>
      </c>
      <c r="NBU1" s="231" t="s">
        <v>267</v>
      </c>
      <c r="NBW1" s="231" t="s">
        <v>267</v>
      </c>
      <c r="NBY1" s="231" t="s">
        <v>267</v>
      </c>
      <c r="NCA1" s="231" t="s">
        <v>267</v>
      </c>
      <c r="NCC1" s="231" t="s">
        <v>267</v>
      </c>
      <c r="NCE1" s="231" t="s">
        <v>267</v>
      </c>
      <c r="NCG1" s="231" t="s">
        <v>267</v>
      </c>
      <c r="NCI1" s="231" t="s">
        <v>267</v>
      </c>
      <c r="NCK1" s="231" t="s">
        <v>267</v>
      </c>
      <c r="NCM1" s="231" t="s">
        <v>267</v>
      </c>
      <c r="NCO1" s="231" t="s">
        <v>267</v>
      </c>
      <c r="NCQ1" s="231" t="s">
        <v>267</v>
      </c>
      <c r="NCS1" s="231" t="s">
        <v>267</v>
      </c>
      <c r="NCU1" s="231" t="s">
        <v>267</v>
      </c>
      <c r="NCW1" s="231" t="s">
        <v>267</v>
      </c>
      <c r="NCY1" s="231" t="s">
        <v>267</v>
      </c>
      <c r="NDA1" s="231" t="s">
        <v>267</v>
      </c>
      <c r="NDC1" s="231" t="s">
        <v>267</v>
      </c>
      <c r="NDE1" s="231" t="s">
        <v>267</v>
      </c>
      <c r="NDG1" s="231" t="s">
        <v>267</v>
      </c>
      <c r="NDI1" s="231" t="s">
        <v>267</v>
      </c>
      <c r="NDK1" s="231" t="s">
        <v>267</v>
      </c>
      <c r="NDM1" s="231" t="s">
        <v>267</v>
      </c>
      <c r="NDO1" s="231" t="s">
        <v>267</v>
      </c>
      <c r="NDQ1" s="231" t="s">
        <v>267</v>
      </c>
      <c r="NDS1" s="231" t="s">
        <v>267</v>
      </c>
      <c r="NDU1" s="231" t="s">
        <v>267</v>
      </c>
      <c r="NDW1" s="231" t="s">
        <v>267</v>
      </c>
      <c r="NDY1" s="231" t="s">
        <v>267</v>
      </c>
      <c r="NEA1" s="231" t="s">
        <v>267</v>
      </c>
      <c r="NEC1" s="231" t="s">
        <v>267</v>
      </c>
      <c r="NEE1" s="231" t="s">
        <v>267</v>
      </c>
      <c r="NEG1" s="231" t="s">
        <v>267</v>
      </c>
      <c r="NEI1" s="231" t="s">
        <v>267</v>
      </c>
      <c r="NEK1" s="231" t="s">
        <v>267</v>
      </c>
      <c r="NEM1" s="231" t="s">
        <v>267</v>
      </c>
      <c r="NEO1" s="231" t="s">
        <v>267</v>
      </c>
      <c r="NEQ1" s="231" t="s">
        <v>267</v>
      </c>
      <c r="NES1" s="231" t="s">
        <v>267</v>
      </c>
      <c r="NEU1" s="231" t="s">
        <v>267</v>
      </c>
      <c r="NEW1" s="231" t="s">
        <v>267</v>
      </c>
      <c r="NEY1" s="231" t="s">
        <v>267</v>
      </c>
      <c r="NFA1" s="231" t="s">
        <v>267</v>
      </c>
      <c r="NFC1" s="231" t="s">
        <v>267</v>
      </c>
      <c r="NFE1" s="231" t="s">
        <v>267</v>
      </c>
      <c r="NFG1" s="231" t="s">
        <v>267</v>
      </c>
      <c r="NFI1" s="231" t="s">
        <v>267</v>
      </c>
      <c r="NFK1" s="231" t="s">
        <v>267</v>
      </c>
      <c r="NFM1" s="231" t="s">
        <v>267</v>
      </c>
      <c r="NFO1" s="231" t="s">
        <v>267</v>
      </c>
      <c r="NFQ1" s="231" t="s">
        <v>267</v>
      </c>
      <c r="NFS1" s="231" t="s">
        <v>267</v>
      </c>
      <c r="NFU1" s="231" t="s">
        <v>267</v>
      </c>
      <c r="NFW1" s="231" t="s">
        <v>267</v>
      </c>
      <c r="NFY1" s="231" t="s">
        <v>267</v>
      </c>
      <c r="NGA1" s="231" t="s">
        <v>267</v>
      </c>
      <c r="NGC1" s="231" t="s">
        <v>267</v>
      </c>
      <c r="NGE1" s="231" t="s">
        <v>267</v>
      </c>
      <c r="NGG1" s="231" t="s">
        <v>267</v>
      </c>
      <c r="NGI1" s="231" t="s">
        <v>267</v>
      </c>
      <c r="NGK1" s="231" t="s">
        <v>267</v>
      </c>
      <c r="NGM1" s="231" t="s">
        <v>267</v>
      </c>
      <c r="NGO1" s="231" t="s">
        <v>267</v>
      </c>
      <c r="NGQ1" s="231" t="s">
        <v>267</v>
      </c>
      <c r="NGS1" s="231" t="s">
        <v>267</v>
      </c>
      <c r="NGU1" s="231" t="s">
        <v>267</v>
      </c>
      <c r="NGW1" s="231" t="s">
        <v>267</v>
      </c>
      <c r="NGY1" s="231" t="s">
        <v>267</v>
      </c>
      <c r="NHA1" s="231" t="s">
        <v>267</v>
      </c>
      <c r="NHC1" s="231" t="s">
        <v>267</v>
      </c>
      <c r="NHE1" s="231" t="s">
        <v>267</v>
      </c>
      <c r="NHG1" s="231" t="s">
        <v>267</v>
      </c>
      <c r="NHI1" s="231" t="s">
        <v>267</v>
      </c>
      <c r="NHK1" s="231" t="s">
        <v>267</v>
      </c>
      <c r="NHM1" s="231" t="s">
        <v>267</v>
      </c>
      <c r="NHO1" s="231" t="s">
        <v>267</v>
      </c>
      <c r="NHQ1" s="231" t="s">
        <v>267</v>
      </c>
      <c r="NHS1" s="231" t="s">
        <v>267</v>
      </c>
      <c r="NHU1" s="231" t="s">
        <v>267</v>
      </c>
      <c r="NHW1" s="231" t="s">
        <v>267</v>
      </c>
      <c r="NHY1" s="231" t="s">
        <v>267</v>
      </c>
      <c r="NIA1" s="231" t="s">
        <v>267</v>
      </c>
      <c r="NIC1" s="231" t="s">
        <v>267</v>
      </c>
      <c r="NIE1" s="231" t="s">
        <v>267</v>
      </c>
      <c r="NIG1" s="231" t="s">
        <v>267</v>
      </c>
      <c r="NII1" s="231" t="s">
        <v>267</v>
      </c>
      <c r="NIK1" s="231" t="s">
        <v>267</v>
      </c>
      <c r="NIM1" s="231" t="s">
        <v>267</v>
      </c>
      <c r="NIO1" s="231" t="s">
        <v>267</v>
      </c>
      <c r="NIQ1" s="231" t="s">
        <v>267</v>
      </c>
      <c r="NIS1" s="231" t="s">
        <v>267</v>
      </c>
      <c r="NIU1" s="231" t="s">
        <v>267</v>
      </c>
      <c r="NIW1" s="231" t="s">
        <v>267</v>
      </c>
      <c r="NIY1" s="231" t="s">
        <v>267</v>
      </c>
      <c r="NJA1" s="231" t="s">
        <v>267</v>
      </c>
      <c r="NJC1" s="231" t="s">
        <v>267</v>
      </c>
      <c r="NJE1" s="231" t="s">
        <v>267</v>
      </c>
      <c r="NJG1" s="231" t="s">
        <v>267</v>
      </c>
      <c r="NJI1" s="231" t="s">
        <v>267</v>
      </c>
      <c r="NJK1" s="231" t="s">
        <v>267</v>
      </c>
      <c r="NJM1" s="231" t="s">
        <v>267</v>
      </c>
      <c r="NJO1" s="231" t="s">
        <v>267</v>
      </c>
      <c r="NJQ1" s="231" t="s">
        <v>267</v>
      </c>
      <c r="NJS1" s="231" t="s">
        <v>267</v>
      </c>
      <c r="NJU1" s="231" t="s">
        <v>267</v>
      </c>
      <c r="NJW1" s="231" t="s">
        <v>267</v>
      </c>
      <c r="NJY1" s="231" t="s">
        <v>267</v>
      </c>
      <c r="NKA1" s="231" t="s">
        <v>267</v>
      </c>
      <c r="NKC1" s="231" t="s">
        <v>267</v>
      </c>
      <c r="NKE1" s="231" t="s">
        <v>267</v>
      </c>
      <c r="NKG1" s="231" t="s">
        <v>267</v>
      </c>
      <c r="NKI1" s="231" t="s">
        <v>267</v>
      </c>
      <c r="NKK1" s="231" t="s">
        <v>267</v>
      </c>
      <c r="NKM1" s="231" t="s">
        <v>267</v>
      </c>
      <c r="NKO1" s="231" t="s">
        <v>267</v>
      </c>
      <c r="NKQ1" s="231" t="s">
        <v>267</v>
      </c>
      <c r="NKS1" s="231" t="s">
        <v>267</v>
      </c>
      <c r="NKU1" s="231" t="s">
        <v>267</v>
      </c>
      <c r="NKW1" s="231" t="s">
        <v>267</v>
      </c>
      <c r="NKY1" s="231" t="s">
        <v>267</v>
      </c>
      <c r="NLA1" s="231" t="s">
        <v>267</v>
      </c>
      <c r="NLC1" s="231" t="s">
        <v>267</v>
      </c>
      <c r="NLE1" s="231" t="s">
        <v>267</v>
      </c>
      <c r="NLG1" s="231" t="s">
        <v>267</v>
      </c>
      <c r="NLI1" s="231" t="s">
        <v>267</v>
      </c>
      <c r="NLK1" s="231" t="s">
        <v>267</v>
      </c>
      <c r="NLM1" s="231" t="s">
        <v>267</v>
      </c>
      <c r="NLO1" s="231" t="s">
        <v>267</v>
      </c>
      <c r="NLQ1" s="231" t="s">
        <v>267</v>
      </c>
      <c r="NLS1" s="231" t="s">
        <v>267</v>
      </c>
      <c r="NLU1" s="231" t="s">
        <v>267</v>
      </c>
      <c r="NLW1" s="231" t="s">
        <v>267</v>
      </c>
      <c r="NLY1" s="231" t="s">
        <v>267</v>
      </c>
      <c r="NMA1" s="231" t="s">
        <v>267</v>
      </c>
      <c r="NMC1" s="231" t="s">
        <v>267</v>
      </c>
      <c r="NME1" s="231" t="s">
        <v>267</v>
      </c>
      <c r="NMG1" s="231" t="s">
        <v>267</v>
      </c>
      <c r="NMI1" s="231" t="s">
        <v>267</v>
      </c>
      <c r="NMK1" s="231" t="s">
        <v>267</v>
      </c>
      <c r="NMM1" s="231" t="s">
        <v>267</v>
      </c>
      <c r="NMO1" s="231" t="s">
        <v>267</v>
      </c>
      <c r="NMQ1" s="231" t="s">
        <v>267</v>
      </c>
      <c r="NMS1" s="231" t="s">
        <v>267</v>
      </c>
      <c r="NMU1" s="231" t="s">
        <v>267</v>
      </c>
      <c r="NMW1" s="231" t="s">
        <v>267</v>
      </c>
      <c r="NMY1" s="231" t="s">
        <v>267</v>
      </c>
      <c r="NNA1" s="231" t="s">
        <v>267</v>
      </c>
      <c r="NNC1" s="231" t="s">
        <v>267</v>
      </c>
      <c r="NNE1" s="231" t="s">
        <v>267</v>
      </c>
      <c r="NNG1" s="231" t="s">
        <v>267</v>
      </c>
      <c r="NNI1" s="231" t="s">
        <v>267</v>
      </c>
      <c r="NNK1" s="231" t="s">
        <v>267</v>
      </c>
      <c r="NNM1" s="231" t="s">
        <v>267</v>
      </c>
      <c r="NNO1" s="231" t="s">
        <v>267</v>
      </c>
      <c r="NNQ1" s="231" t="s">
        <v>267</v>
      </c>
      <c r="NNS1" s="231" t="s">
        <v>267</v>
      </c>
      <c r="NNU1" s="231" t="s">
        <v>267</v>
      </c>
      <c r="NNW1" s="231" t="s">
        <v>267</v>
      </c>
      <c r="NNY1" s="231" t="s">
        <v>267</v>
      </c>
      <c r="NOA1" s="231" t="s">
        <v>267</v>
      </c>
      <c r="NOC1" s="231" t="s">
        <v>267</v>
      </c>
      <c r="NOE1" s="231" t="s">
        <v>267</v>
      </c>
      <c r="NOG1" s="231" t="s">
        <v>267</v>
      </c>
      <c r="NOI1" s="231" t="s">
        <v>267</v>
      </c>
      <c r="NOK1" s="231" t="s">
        <v>267</v>
      </c>
      <c r="NOM1" s="231" t="s">
        <v>267</v>
      </c>
      <c r="NOO1" s="231" t="s">
        <v>267</v>
      </c>
      <c r="NOQ1" s="231" t="s">
        <v>267</v>
      </c>
      <c r="NOS1" s="231" t="s">
        <v>267</v>
      </c>
      <c r="NOU1" s="231" t="s">
        <v>267</v>
      </c>
      <c r="NOW1" s="231" t="s">
        <v>267</v>
      </c>
      <c r="NOY1" s="231" t="s">
        <v>267</v>
      </c>
      <c r="NPA1" s="231" t="s">
        <v>267</v>
      </c>
      <c r="NPC1" s="231" t="s">
        <v>267</v>
      </c>
      <c r="NPE1" s="231" t="s">
        <v>267</v>
      </c>
      <c r="NPG1" s="231" t="s">
        <v>267</v>
      </c>
      <c r="NPI1" s="231" t="s">
        <v>267</v>
      </c>
      <c r="NPK1" s="231" t="s">
        <v>267</v>
      </c>
      <c r="NPM1" s="231" t="s">
        <v>267</v>
      </c>
      <c r="NPO1" s="231" t="s">
        <v>267</v>
      </c>
      <c r="NPQ1" s="231" t="s">
        <v>267</v>
      </c>
      <c r="NPS1" s="231" t="s">
        <v>267</v>
      </c>
      <c r="NPU1" s="231" t="s">
        <v>267</v>
      </c>
      <c r="NPW1" s="231" t="s">
        <v>267</v>
      </c>
      <c r="NPY1" s="231" t="s">
        <v>267</v>
      </c>
      <c r="NQA1" s="231" t="s">
        <v>267</v>
      </c>
      <c r="NQC1" s="231" t="s">
        <v>267</v>
      </c>
      <c r="NQE1" s="231" t="s">
        <v>267</v>
      </c>
      <c r="NQG1" s="231" t="s">
        <v>267</v>
      </c>
      <c r="NQI1" s="231" t="s">
        <v>267</v>
      </c>
      <c r="NQK1" s="231" t="s">
        <v>267</v>
      </c>
      <c r="NQM1" s="231" t="s">
        <v>267</v>
      </c>
      <c r="NQO1" s="231" t="s">
        <v>267</v>
      </c>
      <c r="NQQ1" s="231" t="s">
        <v>267</v>
      </c>
      <c r="NQS1" s="231" t="s">
        <v>267</v>
      </c>
      <c r="NQU1" s="231" t="s">
        <v>267</v>
      </c>
      <c r="NQW1" s="231" t="s">
        <v>267</v>
      </c>
      <c r="NQY1" s="231" t="s">
        <v>267</v>
      </c>
      <c r="NRA1" s="231" t="s">
        <v>267</v>
      </c>
      <c r="NRC1" s="231" t="s">
        <v>267</v>
      </c>
      <c r="NRE1" s="231" t="s">
        <v>267</v>
      </c>
      <c r="NRG1" s="231" t="s">
        <v>267</v>
      </c>
      <c r="NRI1" s="231" t="s">
        <v>267</v>
      </c>
      <c r="NRK1" s="231" t="s">
        <v>267</v>
      </c>
      <c r="NRM1" s="231" t="s">
        <v>267</v>
      </c>
      <c r="NRO1" s="231" t="s">
        <v>267</v>
      </c>
      <c r="NRQ1" s="231" t="s">
        <v>267</v>
      </c>
      <c r="NRS1" s="231" t="s">
        <v>267</v>
      </c>
      <c r="NRU1" s="231" t="s">
        <v>267</v>
      </c>
      <c r="NRW1" s="231" t="s">
        <v>267</v>
      </c>
      <c r="NRY1" s="231" t="s">
        <v>267</v>
      </c>
      <c r="NSA1" s="231" t="s">
        <v>267</v>
      </c>
      <c r="NSC1" s="231" t="s">
        <v>267</v>
      </c>
      <c r="NSE1" s="231" t="s">
        <v>267</v>
      </c>
      <c r="NSG1" s="231" t="s">
        <v>267</v>
      </c>
      <c r="NSI1" s="231" t="s">
        <v>267</v>
      </c>
      <c r="NSK1" s="231" t="s">
        <v>267</v>
      </c>
      <c r="NSM1" s="231" t="s">
        <v>267</v>
      </c>
      <c r="NSO1" s="231" t="s">
        <v>267</v>
      </c>
      <c r="NSQ1" s="231" t="s">
        <v>267</v>
      </c>
      <c r="NSS1" s="231" t="s">
        <v>267</v>
      </c>
      <c r="NSU1" s="231" t="s">
        <v>267</v>
      </c>
      <c r="NSW1" s="231" t="s">
        <v>267</v>
      </c>
      <c r="NSY1" s="231" t="s">
        <v>267</v>
      </c>
      <c r="NTA1" s="231" t="s">
        <v>267</v>
      </c>
      <c r="NTC1" s="231" t="s">
        <v>267</v>
      </c>
      <c r="NTE1" s="231" t="s">
        <v>267</v>
      </c>
      <c r="NTG1" s="231" t="s">
        <v>267</v>
      </c>
      <c r="NTI1" s="231" t="s">
        <v>267</v>
      </c>
      <c r="NTK1" s="231" t="s">
        <v>267</v>
      </c>
      <c r="NTM1" s="231" t="s">
        <v>267</v>
      </c>
      <c r="NTO1" s="231" t="s">
        <v>267</v>
      </c>
      <c r="NTQ1" s="231" t="s">
        <v>267</v>
      </c>
      <c r="NTS1" s="231" t="s">
        <v>267</v>
      </c>
      <c r="NTU1" s="231" t="s">
        <v>267</v>
      </c>
      <c r="NTW1" s="231" t="s">
        <v>267</v>
      </c>
      <c r="NTY1" s="231" t="s">
        <v>267</v>
      </c>
      <c r="NUA1" s="231" t="s">
        <v>267</v>
      </c>
      <c r="NUC1" s="231" t="s">
        <v>267</v>
      </c>
      <c r="NUE1" s="231" t="s">
        <v>267</v>
      </c>
      <c r="NUG1" s="231" t="s">
        <v>267</v>
      </c>
      <c r="NUI1" s="231" t="s">
        <v>267</v>
      </c>
      <c r="NUK1" s="231" t="s">
        <v>267</v>
      </c>
      <c r="NUM1" s="231" t="s">
        <v>267</v>
      </c>
      <c r="NUO1" s="231" t="s">
        <v>267</v>
      </c>
      <c r="NUQ1" s="231" t="s">
        <v>267</v>
      </c>
      <c r="NUS1" s="231" t="s">
        <v>267</v>
      </c>
      <c r="NUU1" s="231" t="s">
        <v>267</v>
      </c>
      <c r="NUW1" s="231" t="s">
        <v>267</v>
      </c>
      <c r="NUY1" s="231" t="s">
        <v>267</v>
      </c>
      <c r="NVA1" s="231" t="s">
        <v>267</v>
      </c>
      <c r="NVC1" s="231" t="s">
        <v>267</v>
      </c>
      <c r="NVE1" s="231" t="s">
        <v>267</v>
      </c>
      <c r="NVG1" s="231" t="s">
        <v>267</v>
      </c>
      <c r="NVI1" s="231" t="s">
        <v>267</v>
      </c>
      <c r="NVK1" s="231" t="s">
        <v>267</v>
      </c>
      <c r="NVM1" s="231" t="s">
        <v>267</v>
      </c>
      <c r="NVO1" s="231" t="s">
        <v>267</v>
      </c>
      <c r="NVQ1" s="231" t="s">
        <v>267</v>
      </c>
      <c r="NVS1" s="231" t="s">
        <v>267</v>
      </c>
      <c r="NVU1" s="231" t="s">
        <v>267</v>
      </c>
      <c r="NVW1" s="231" t="s">
        <v>267</v>
      </c>
      <c r="NVY1" s="231" t="s">
        <v>267</v>
      </c>
      <c r="NWA1" s="231" t="s">
        <v>267</v>
      </c>
      <c r="NWC1" s="231" t="s">
        <v>267</v>
      </c>
      <c r="NWE1" s="231" t="s">
        <v>267</v>
      </c>
      <c r="NWG1" s="231" t="s">
        <v>267</v>
      </c>
      <c r="NWI1" s="231" t="s">
        <v>267</v>
      </c>
      <c r="NWK1" s="231" t="s">
        <v>267</v>
      </c>
      <c r="NWM1" s="231" t="s">
        <v>267</v>
      </c>
      <c r="NWO1" s="231" t="s">
        <v>267</v>
      </c>
      <c r="NWQ1" s="231" t="s">
        <v>267</v>
      </c>
      <c r="NWS1" s="231" t="s">
        <v>267</v>
      </c>
      <c r="NWU1" s="231" t="s">
        <v>267</v>
      </c>
      <c r="NWW1" s="231" t="s">
        <v>267</v>
      </c>
      <c r="NWY1" s="231" t="s">
        <v>267</v>
      </c>
      <c r="NXA1" s="231" t="s">
        <v>267</v>
      </c>
      <c r="NXC1" s="231" t="s">
        <v>267</v>
      </c>
      <c r="NXE1" s="231" t="s">
        <v>267</v>
      </c>
      <c r="NXG1" s="231" t="s">
        <v>267</v>
      </c>
      <c r="NXI1" s="231" t="s">
        <v>267</v>
      </c>
      <c r="NXK1" s="231" t="s">
        <v>267</v>
      </c>
      <c r="NXM1" s="231" t="s">
        <v>267</v>
      </c>
      <c r="NXO1" s="231" t="s">
        <v>267</v>
      </c>
      <c r="NXQ1" s="231" t="s">
        <v>267</v>
      </c>
      <c r="NXS1" s="231" t="s">
        <v>267</v>
      </c>
      <c r="NXU1" s="231" t="s">
        <v>267</v>
      </c>
      <c r="NXW1" s="231" t="s">
        <v>267</v>
      </c>
      <c r="NXY1" s="231" t="s">
        <v>267</v>
      </c>
      <c r="NYA1" s="231" t="s">
        <v>267</v>
      </c>
      <c r="NYC1" s="231" t="s">
        <v>267</v>
      </c>
      <c r="NYE1" s="231" t="s">
        <v>267</v>
      </c>
      <c r="NYG1" s="231" t="s">
        <v>267</v>
      </c>
      <c r="NYI1" s="231" t="s">
        <v>267</v>
      </c>
      <c r="NYK1" s="231" t="s">
        <v>267</v>
      </c>
      <c r="NYM1" s="231" t="s">
        <v>267</v>
      </c>
      <c r="NYO1" s="231" t="s">
        <v>267</v>
      </c>
      <c r="NYQ1" s="231" t="s">
        <v>267</v>
      </c>
      <c r="NYS1" s="231" t="s">
        <v>267</v>
      </c>
      <c r="NYU1" s="231" t="s">
        <v>267</v>
      </c>
      <c r="NYW1" s="231" t="s">
        <v>267</v>
      </c>
      <c r="NYY1" s="231" t="s">
        <v>267</v>
      </c>
      <c r="NZA1" s="231" t="s">
        <v>267</v>
      </c>
      <c r="NZC1" s="231" t="s">
        <v>267</v>
      </c>
      <c r="NZE1" s="231" t="s">
        <v>267</v>
      </c>
      <c r="NZG1" s="231" t="s">
        <v>267</v>
      </c>
      <c r="NZI1" s="231" t="s">
        <v>267</v>
      </c>
      <c r="NZK1" s="231" t="s">
        <v>267</v>
      </c>
      <c r="NZM1" s="231" t="s">
        <v>267</v>
      </c>
      <c r="NZO1" s="231" t="s">
        <v>267</v>
      </c>
      <c r="NZQ1" s="231" t="s">
        <v>267</v>
      </c>
      <c r="NZS1" s="231" t="s">
        <v>267</v>
      </c>
      <c r="NZU1" s="231" t="s">
        <v>267</v>
      </c>
      <c r="NZW1" s="231" t="s">
        <v>267</v>
      </c>
      <c r="NZY1" s="231" t="s">
        <v>267</v>
      </c>
      <c r="OAA1" s="231" t="s">
        <v>267</v>
      </c>
      <c r="OAC1" s="231" t="s">
        <v>267</v>
      </c>
      <c r="OAE1" s="231" t="s">
        <v>267</v>
      </c>
      <c r="OAG1" s="231" t="s">
        <v>267</v>
      </c>
      <c r="OAI1" s="231" t="s">
        <v>267</v>
      </c>
      <c r="OAK1" s="231" t="s">
        <v>267</v>
      </c>
      <c r="OAM1" s="231" t="s">
        <v>267</v>
      </c>
      <c r="OAO1" s="231" t="s">
        <v>267</v>
      </c>
      <c r="OAQ1" s="231" t="s">
        <v>267</v>
      </c>
      <c r="OAS1" s="231" t="s">
        <v>267</v>
      </c>
      <c r="OAU1" s="231" t="s">
        <v>267</v>
      </c>
      <c r="OAW1" s="231" t="s">
        <v>267</v>
      </c>
      <c r="OAY1" s="231" t="s">
        <v>267</v>
      </c>
      <c r="OBA1" s="231" t="s">
        <v>267</v>
      </c>
      <c r="OBC1" s="231" t="s">
        <v>267</v>
      </c>
      <c r="OBE1" s="231" t="s">
        <v>267</v>
      </c>
      <c r="OBG1" s="231" t="s">
        <v>267</v>
      </c>
      <c r="OBI1" s="231" t="s">
        <v>267</v>
      </c>
      <c r="OBK1" s="231" t="s">
        <v>267</v>
      </c>
      <c r="OBM1" s="231" t="s">
        <v>267</v>
      </c>
      <c r="OBO1" s="231" t="s">
        <v>267</v>
      </c>
      <c r="OBQ1" s="231" t="s">
        <v>267</v>
      </c>
      <c r="OBS1" s="231" t="s">
        <v>267</v>
      </c>
      <c r="OBU1" s="231" t="s">
        <v>267</v>
      </c>
      <c r="OBW1" s="231" t="s">
        <v>267</v>
      </c>
      <c r="OBY1" s="231" t="s">
        <v>267</v>
      </c>
      <c r="OCA1" s="231" t="s">
        <v>267</v>
      </c>
      <c r="OCC1" s="231" t="s">
        <v>267</v>
      </c>
      <c r="OCE1" s="231" t="s">
        <v>267</v>
      </c>
      <c r="OCG1" s="231" t="s">
        <v>267</v>
      </c>
      <c r="OCI1" s="231" t="s">
        <v>267</v>
      </c>
      <c r="OCK1" s="231" t="s">
        <v>267</v>
      </c>
      <c r="OCM1" s="231" t="s">
        <v>267</v>
      </c>
      <c r="OCO1" s="231" t="s">
        <v>267</v>
      </c>
      <c r="OCQ1" s="231" t="s">
        <v>267</v>
      </c>
      <c r="OCS1" s="231" t="s">
        <v>267</v>
      </c>
      <c r="OCU1" s="231" t="s">
        <v>267</v>
      </c>
      <c r="OCW1" s="231" t="s">
        <v>267</v>
      </c>
      <c r="OCY1" s="231" t="s">
        <v>267</v>
      </c>
      <c r="ODA1" s="231" t="s">
        <v>267</v>
      </c>
      <c r="ODC1" s="231" t="s">
        <v>267</v>
      </c>
      <c r="ODE1" s="231" t="s">
        <v>267</v>
      </c>
      <c r="ODG1" s="231" t="s">
        <v>267</v>
      </c>
      <c r="ODI1" s="231" t="s">
        <v>267</v>
      </c>
      <c r="ODK1" s="231" t="s">
        <v>267</v>
      </c>
      <c r="ODM1" s="231" t="s">
        <v>267</v>
      </c>
      <c r="ODO1" s="231" t="s">
        <v>267</v>
      </c>
      <c r="ODQ1" s="231" t="s">
        <v>267</v>
      </c>
      <c r="ODS1" s="231" t="s">
        <v>267</v>
      </c>
      <c r="ODU1" s="231" t="s">
        <v>267</v>
      </c>
      <c r="ODW1" s="231" t="s">
        <v>267</v>
      </c>
      <c r="ODY1" s="231" t="s">
        <v>267</v>
      </c>
      <c r="OEA1" s="231" t="s">
        <v>267</v>
      </c>
      <c r="OEC1" s="231" t="s">
        <v>267</v>
      </c>
      <c r="OEE1" s="231" t="s">
        <v>267</v>
      </c>
      <c r="OEG1" s="231" t="s">
        <v>267</v>
      </c>
      <c r="OEI1" s="231" t="s">
        <v>267</v>
      </c>
      <c r="OEK1" s="231" t="s">
        <v>267</v>
      </c>
      <c r="OEM1" s="231" t="s">
        <v>267</v>
      </c>
      <c r="OEO1" s="231" t="s">
        <v>267</v>
      </c>
      <c r="OEQ1" s="231" t="s">
        <v>267</v>
      </c>
      <c r="OES1" s="231" t="s">
        <v>267</v>
      </c>
      <c r="OEU1" s="231" t="s">
        <v>267</v>
      </c>
      <c r="OEW1" s="231" t="s">
        <v>267</v>
      </c>
      <c r="OEY1" s="231" t="s">
        <v>267</v>
      </c>
      <c r="OFA1" s="231" t="s">
        <v>267</v>
      </c>
      <c r="OFC1" s="231" t="s">
        <v>267</v>
      </c>
      <c r="OFE1" s="231" t="s">
        <v>267</v>
      </c>
      <c r="OFG1" s="231" t="s">
        <v>267</v>
      </c>
      <c r="OFI1" s="231" t="s">
        <v>267</v>
      </c>
      <c r="OFK1" s="231" t="s">
        <v>267</v>
      </c>
      <c r="OFM1" s="231" t="s">
        <v>267</v>
      </c>
      <c r="OFO1" s="231" t="s">
        <v>267</v>
      </c>
      <c r="OFQ1" s="231" t="s">
        <v>267</v>
      </c>
      <c r="OFS1" s="231" t="s">
        <v>267</v>
      </c>
      <c r="OFU1" s="231" t="s">
        <v>267</v>
      </c>
      <c r="OFW1" s="231" t="s">
        <v>267</v>
      </c>
      <c r="OFY1" s="231" t="s">
        <v>267</v>
      </c>
      <c r="OGA1" s="231" t="s">
        <v>267</v>
      </c>
      <c r="OGC1" s="231" t="s">
        <v>267</v>
      </c>
      <c r="OGE1" s="231" t="s">
        <v>267</v>
      </c>
      <c r="OGG1" s="231" t="s">
        <v>267</v>
      </c>
      <c r="OGI1" s="231" t="s">
        <v>267</v>
      </c>
      <c r="OGK1" s="231" t="s">
        <v>267</v>
      </c>
      <c r="OGM1" s="231" t="s">
        <v>267</v>
      </c>
      <c r="OGO1" s="231" t="s">
        <v>267</v>
      </c>
      <c r="OGQ1" s="231" t="s">
        <v>267</v>
      </c>
      <c r="OGS1" s="231" t="s">
        <v>267</v>
      </c>
      <c r="OGU1" s="231" t="s">
        <v>267</v>
      </c>
      <c r="OGW1" s="231" t="s">
        <v>267</v>
      </c>
      <c r="OGY1" s="231" t="s">
        <v>267</v>
      </c>
      <c r="OHA1" s="231" t="s">
        <v>267</v>
      </c>
      <c r="OHC1" s="231" t="s">
        <v>267</v>
      </c>
      <c r="OHE1" s="231" t="s">
        <v>267</v>
      </c>
      <c r="OHG1" s="231" t="s">
        <v>267</v>
      </c>
      <c r="OHI1" s="231" t="s">
        <v>267</v>
      </c>
      <c r="OHK1" s="231" t="s">
        <v>267</v>
      </c>
      <c r="OHM1" s="231" t="s">
        <v>267</v>
      </c>
      <c r="OHO1" s="231" t="s">
        <v>267</v>
      </c>
      <c r="OHQ1" s="231" t="s">
        <v>267</v>
      </c>
      <c r="OHS1" s="231" t="s">
        <v>267</v>
      </c>
      <c r="OHU1" s="231" t="s">
        <v>267</v>
      </c>
      <c r="OHW1" s="231" t="s">
        <v>267</v>
      </c>
      <c r="OHY1" s="231" t="s">
        <v>267</v>
      </c>
      <c r="OIA1" s="231" t="s">
        <v>267</v>
      </c>
      <c r="OIC1" s="231" t="s">
        <v>267</v>
      </c>
      <c r="OIE1" s="231" t="s">
        <v>267</v>
      </c>
      <c r="OIG1" s="231" t="s">
        <v>267</v>
      </c>
      <c r="OII1" s="231" t="s">
        <v>267</v>
      </c>
      <c r="OIK1" s="231" t="s">
        <v>267</v>
      </c>
      <c r="OIM1" s="231" t="s">
        <v>267</v>
      </c>
      <c r="OIO1" s="231" t="s">
        <v>267</v>
      </c>
      <c r="OIQ1" s="231" t="s">
        <v>267</v>
      </c>
      <c r="OIS1" s="231" t="s">
        <v>267</v>
      </c>
      <c r="OIU1" s="231" t="s">
        <v>267</v>
      </c>
      <c r="OIW1" s="231" t="s">
        <v>267</v>
      </c>
      <c r="OIY1" s="231" t="s">
        <v>267</v>
      </c>
      <c r="OJA1" s="231" t="s">
        <v>267</v>
      </c>
      <c r="OJC1" s="231" t="s">
        <v>267</v>
      </c>
      <c r="OJE1" s="231" t="s">
        <v>267</v>
      </c>
      <c r="OJG1" s="231" t="s">
        <v>267</v>
      </c>
      <c r="OJI1" s="231" t="s">
        <v>267</v>
      </c>
      <c r="OJK1" s="231" t="s">
        <v>267</v>
      </c>
      <c r="OJM1" s="231" t="s">
        <v>267</v>
      </c>
      <c r="OJO1" s="231" t="s">
        <v>267</v>
      </c>
      <c r="OJQ1" s="231" t="s">
        <v>267</v>
      </c>
      <c r="OJS1" s="231" t="s">
        <v>267</v>
      </c>
      <c r="OJU1" s="231" t="s">
        <v>267</v>
      </c>
      <c r="OJW1" s="231" t="s">
        <v>267</v>
      </c>
      <c r="OJY1" s="231" t="s">
        <v>267</v>
      </c>
      <c r="OKA1" s="231" t="s">
        <v>267</v>
      </c>
      <c r="OKC1" s="231" t="s">
        <v>267</v>
      </c>
      <c r="OKE1" s="231" t="s">
        <v>267</v>
      </c>
      <c r="OKG1" s="231" t="s">
        <v>267</v>
      </c>
      <c r="OKI1" s="231" t="s">
        <v>267</v>
      </c>
      <c r="OKK1" s="231" t="s">
        <v>267</v>
      </c>
      <c r="OKM1" s="231" t="s">
        <v>267</v>
      </c>
      <c r="OKO1" s="231" t="s">
        <v>267</v>
      </c>
      <c r="OKQ1" s="231" t="s">
        <v>267</v>
      </c>
      <c r="OKS1" s="231" t="s">
        <v>267</v>
      </c>
      <c r="OKU1" s="231" t="s">
        <v>267</v>
      </c>
      <c r="OKW1" s="231" t="s">
        <v>267</v>
      </c>
      <c r="OKY1" s="231" t="s">
        <v>267</v>
      </c>
      <c r="OLA1" s="231" t="s">
        <v>267</v>
      </c>
      <c r="OLC1" s="231" t="s">
        <v>267</v>
      </c>
      <c r="OLE1" s="231" t="s">
        <v>267</v>
      </c>
      <c r="OLG1" s="231" t="s">
        <v>267</v>
      </c>
      <c r="OLI1" s="231" t="s">
        <v>267</v>
      </c>
      <c r="OLK1" s="231" t="s">
        <v>267</v>
      </c>
      <c r="OLM1" s="231" t="s">
        <v>267</v>
      </c>
      <c r="OLO1" s="231" t="s">
        <v>267</v>
      </c>
      <c r="OLQ1" s="231" t="s">
        <v>267</v>
      </c>
      <c r="OLS1" s="231" t="s">
        <v>267</v>
      </c>
      <c r="OLU1" s="231" t="s">
        <v>267</v>
      </c>
      <c r="OLW1" s="231" t="s">
        <v>267</v>
      </c>
      <c r="OLY1" s="231" t="s">
        <v>267</v>
      </c>
      <c r="OMA1" s="231" t="s">
        <v>267</v>
      </c>
      <c r="OMC1" s="231" t="s">
        <v>267</v>
      </c>
      <c r="OME1" s="231" t="s">
        <v>267</v>
      </c>
      <c r="OMG1" s="231" t="s">
        <v>267</v>
      </c>
      <c r="OMI1" s="231" t="s">
        <v>267</v>
      </c>
      <c r="OMK1" s="231" t="s">
        <v>267</v>
      </c>
      <c r="OMM1" s="231" t="s">
        <v>267</v>
      </c>
      <c r="OMO1" s="231" t="s">
        <v>267</v>
      </c>
      <c r="OMQ1" s="231" t="s">
        <v>267</v>
      </c>
      <c r="OMS1" s="231" t="s">
        <v>267</v>
      </c>
      <c r="OMU1" s="231" t="s">
        <v>267</v>
      </c>
      <c r="OMW1" s="231" t="s">
        <v>267</v>
      </c>
      <c r="OMY1" s="231" t="s">
        <v>267</v>
      </c>
      <c r="ONA1" s="231" t="s">
        <v>267</v>
      </c>
      <c r="ONC1" s="231" t="s">
        <v>267</v>
      </c>
      <c r="ONE1" s="231" t="s">
        <v>267</v>
      </c>
      <c r="ONG1" s="231" t="s">
        <v>267</v>
      </c>
      <c r="ONI1" s="231" t="s">
        <v>267</v>
      </c>
      <c r="ONK1" s="231" t="s">
        <v>267</v>
      </c>
      <c r="ONM1" s="231" t="s">
        <v>267</v>
      </c>
      <c r="ONO1" s="231" t="s">
        <v>267</v>
      </c>
      <c r="ONQ1" s="231" t="s">
        <v>267</v>
      </c>
      <c r="ONS1" s="231" t="s">
        <v>267</v>
      </c>
      <c r="ONU1" s="231" t="s">
        <v>267</v>
      </c>
      <c r="ONW1" s="231" t="s">
        <v>267</v>
      </c>
      <c r="ONY1" s="231" t="s">
        <v>267</v>
      </c>
      <c r="OOA1" s="231" t="s">
        <v>267</v>
      </c>
      <c r="OOC1" s="231" t="s">
        <v>267</v>
      </c>
      <c r="OOE1" s="231" t="s">
        <v>267</v>
      </c>
      <c r="OOG1" s="231" t="s">
        <v>267</v>
      </c>
      <c r="OOI1" s="231" t="s">
        <v>267</v>
      </c>
      <c r="OOK1" s="231" t="s">
        <v>267</v>
      </c>
      <c r="OOM1" s="231" t="s">
        <v>267</v>
      </c>
      <c r="OOO1" s="231" t="s">
        <v>267</v>
      </c>
      <c r="OOQ1" s="231" t="s">
        <v>267</v>
      </c>
      <c r="OOS1" s="231" t="s">
        <v>267</v>
      </c>
      <c r="OOU1" s="231" t="s">
        <v>267</v>
      </c>
      <c r="OOW1" s="231" t="s">
        <v>267</v>
      </c>
      <c r="OOY1" s="231" t="s">
        <v>267</v>
      </c>
      <c r="OPA1" s="231" t="s">
        <v>267</v>
      </c>
      <c r="OPC1" s="231" t="s">
        <v>267</v>
      </c>
      <c r="OPE1" s="231" t="s">
        <v>267</v>
      </c>
      <c r="OPG1" s="231" t="s">
        <v>267</v>
      </c>
      <c r="OPI1" s="231" t="s">
        <v>267</v>
      </c>
      <c r="OPK1" s="231" t="s">
        <v>267</v>
      </c>
      <c r="OPM1" s="231" t="s">
        <v>267</v>
      </c>
      <c r="OPO1" s="231" t="s">
        <v>267</v>
      </c>
      <c r="OPQ1" s="231" t="s">
        <v>267</v>
      </c>
      <c r="OPS1" s="231" t="s">
        <v>267</v>
      </c>
      <c r="OPU1" s="231" t="s">
        <v>267</v>
      </c>
      <c r="OPW1" s="231" t="s">
        <v>267</v>
      </c>
      <c r="OPY1" s="231" t="s">
        <v>267</v>
      </c>
      <c r="OQA1" s="231" t="s">
        <v>267</v>
      </c>
      <c r="OQC1" s="231" t="s">
        <v>267</v>
      </c>
      <c r="OQE1" s="231" t="s">
        <v>267</v>
      </c>
      <c r="OQG1" s="231" t="s">
        <v>267</v>
      </c>
      <c r="OQI1" s="231" t="s">
        <v>267</v>
      </c>
      <c r="OQK1" s="231" t="s">
        <v>267</v>
      </c>
      <c r="OQM1" s="231" t="s">
        <v>267</v>
      </c>
      <c r="OQO1" s="231" t="s">
        <v>267</v>
      </c>
      <c r="OQQ1" s="231" t="s">
        <v>267</v>
      </c>
      <c r="OQS1" s="231" t="s">
        <v>267</v>
      </c>
      <c r="OQU1" s="231" t="s">
        <v>267</v>
      </c>
      <c r="OQW1" s="231" t="s">
        <v>267</v>
      </c>
      <c r="OQY1" s="231" t="s">
        <v>267</v>
      </c>
      <c r="ORA1" s="231" t="s">
        <v>267</v>
      </c>
      <c r="ORC1" s="231" t="s">
        <v>267</v>
      </c>
      <c r="ORE1" s="231" t="s">
        <v>267</v>
      </c>
      <c r="ORG1" s="231" t="s">
        <v>267</v>
      </c>
      <c r="ORI1" s="231" t="s">
        <v>267</v>
      </c>
      <c r="ORK1" s="231" t="s">
        <v>267</v>
      </c>
      <c r="ORM1" s="231" t="s">
        <v>267</v>
      </c>
      <c r="ORO1" s="231" t="s">
        <v>267</v>
      </c>
      <c r="ORQ1" s="231" t="s">
        <v>267</v>
      </c>
      <c r="ORS1" s="231" t="s">
        <v>267</v>
      </c>
      <c r="ORU1" s="231" t="s">
        <v>267</v>
      </c>
      <c r="ORW1" s="231" t="s">
        <v>267</v>
      </c>
      <c r="ORY1" s="231" t="s">
        <v>267</v>
      </c>
      <c r="OSA1" s="231" t="s">
        <v>267</v>
      </c>
      <c r="OSC1" s="231" t="s">
        <v>267</v>
      </c>
      <c r="OSE1" s="231" t="s">
        <v>267</v>
      </c>
      <c r="OSG1" s="231" t="s">
        <v>267</v>
      </c>
      <c r="OSI1" s="231" t="s">
        <v>267</v>
      </c>
      <c r="OSK1" s="231" t="s">
        <v>267</v>
      </c>
      <c r="OSM1" s="231" t="s">
        <v>267</v>
      </c>
      <c r="OSO1" s="231" t="s">
        <v>267</v>
      </c>
      <c r="OSQ1" s="231" t="s">
        <v>267</v>
      </c>
      <c r="OSS1" s="231" t="s">
        <v>267</v>
      </c>
      <c r="OSU1" s="231" t="s">
        <v>267</v>
      </c>
      <c r="OSW1" s="231" t="s">
        <v>267</v>
      </c>
      <c r="OSY1" s="231" t="s">
        <v>267</v>
      </c>
      <c r="OTA1" s="231" t="s">
        <v>267</v>
      </c>
      <c r="OTC1" s="231" t="s">
        <v>267</v>
      </c>
      <c r="OTE1" s="231" t="s">
        <v>267</v>
      </c>
      <c r="OTG1" s="231" t="s">
        <v>267</v>
      </c>
      <c r="OTI1" s="231" t="s">
        <v>267</v>
      </c>
      <c r="OTK1" s="231" t="s">
        <v>267</v>
      </c>
      <c r="OTM1" s="231" t="s">
        <v>267</v>
      </c>
      <c r="OTO1" s="231" t="s">
        <v>267</v>
      </c>
      <c r="OTQ1" s="231" t="s">
        <v>267</v>
      </c>
      <c r="OTS1" s="231" t="s">
        <v>267</v>
      </c>
      <c r="OTU1" s="231" t="s">
        <v>267</v>
      </c>
      <c r="OTW1" s="231" t="s">
        <v>267</v>
      </c>
      <c r="OTY1" s="231" t="s">
        <v>267</v>
      </c>
      <c r="OUA1" s="231" t="s">
        <v>267</v>
      </c>
      <c r="OUC1" s="231" t="s">
        <v>267</v>
      </c>
      <c r="OUE1" s="231" t="s">
        <v>267</v>
      </c>
      <c r="OUG1" s="231" t="s">
        <v>267</v>
      </c>
      <c r="OUI1" s="231" t="s">
        <v>267</v>
      </c>
      <c r="OUK1" s="231" t="s">
        <v>267</v>
      </c>
      <c r="OUM1" s="231" t="s">
        <v>267</v>
      </c>
      <c r="OUO1" s="231" t="s">
        <v>267</v>
      </c>
      <c r="OUQ1" s="231" t="s">
        <v>267</v>
      </c>
      <c r="OUS1" s="231" t="s">
        <v>267</v>
      </c>
      <c r="OUU1" s="231" t="s">
        <v>267</v>
      </c>
      <c r="OUW1" s="231" t="s">
        <v>267</v>
      </c>
      <c r="OUY1" s="231" t="s">
        <v>267</v>
      </c>
      <c r="OVA1" s="231" t="s">
        <v>267</v>
      </c>
      <c r="OVC1" s="231" t="s">
        <v>267</v>
      </c>
      <c r="OVE1" s="231" t="s">
        <v>267</v>
      </c>
      <c r="OVG1" s="231" t="s">
        <v>267</v>
      </c>
      <c r="OVI1" s="231" t="s">
        <v>267</v>
      </c>
      <c r="OVK1" s="231" t="s">
        <v>267</v>
      </c>
      <c r="OVM1" s="231" t="s">
        <v>267</v>
      </c>
      <c r="OVO1" s="231" t="s">
        <v>267</v>
      </c>
      <c r="OVQ1" s="231" t="s">
        <v>267</v>
      </c>
      <c r="OVS1" s="231" t="s">
        <v>267</v>
      </c>
      <c r="OVU1" s="231" t="s">
        <v>267</v>
      </c>
      <c r="OVW1" s="231" t="s">
        <v>267</v>
      </c>
      <c r="OVY1" s="231" t="s">
        <v>267</v>
      </c>
      <c r="OWA1" s="231" t="s">
        <v>267</v>
      </c>
      <c r="OWC1" s="231" t="s">
        <v>267</v>
      </c>
      <c r="OWE1" s="231" t="s">
        <v>267</v>
      </c>
      <c r="OWG1" s="231" t="s">
        <v>267</v>
      </c>
      <c r="OWI1" s="231" t="s">
        <v>267</v>
      </c>
      <c r="OWK1" s="231" t="s">
        <v>267</v>
      </c>
      <c r="OWM1" s="231" t="s">
        <v>267</v>
      </c>
      <c r="OWO1" s="231" t="s">
        <v>267</v>
      </c>
      <c r="OWQ1" s="231" t="s">
        <v>267</v>
      </c>
      <c r="OWS1" s="231" t="s">
        <v>267</v>
      </c>
      <c r="OWU1" s="231" t="s">
        <v>267</v>
      </c>
      <c r="OWW1" s="231" t="s">
        <v>267</v>
      </c>
      <c r="OWY1" s="231" t="s">
        <v>267</v>
      </c>
      <c r="OXA1" s="231" t="s">
        <v>267</v>
      </c>
      <c r="OXC1" s="231" t="s">
        <v>267</v>
      </c>
      <c r="OXE1" s="231" t="s">
        <v>267</v>
      </c>
      <c r="OXG1" s="231" t="s">
        <v>267</v>
      </c>
      <c r="OXI1" s="231" t="s">
        <v>267</v>
      </c>
      <c r="OXK1" s="231" t="s">
        <v>267</v>
      </c>
      <c r="OXM1" s="231" t="s">
        <v>267</v>
      </c>
      <c r="OXO1" s="231" t="s">
        <v>267</v>
      </c>
      <c r="OXQ1" s="231" t="s">
        <v>267</v>
      </c>
      <c r="OXS1" s="231" t="s">
        <v>267</v>
      </c>
      <c r="OXU1" s="231" t="s">
        <v>267</v>
      </c>
      <c r="OXW1" s="231" t="s">
        <v>267</v>
      </c>
      <c r="OXY1" s="231" t="s">
        <v>267</v>
      </c>
      <c r="OYA1" s="231" t="s">
        <v>267</v>
      </c>
      <c r="OYC1" s="231" t="s">
        <v>267</v>
      </c>
      <c r="OYE1" s="231" t="s">
        <v>267</v>
      </c>
      <c r="OYG1" s="231" t="s">
        <v>267</v>
      </c>
      <c r="OYI1" s="231" t="s">
        <v>267</v>
      </c>
      <c r="OYK1" s="231" t="s">
        <v>267</v>
      </c>
      <c r="OYM1" s="231" t="s">
        <v>267</v>
      </c>
      <c r="OYO1" s="231" t="s">
        <v>267</v>
      </c>
      <c r="OYQ1" s="231" t="s">
        <v>267</v>
      </c>
      <c r="OYS1" s="231" t="s">
        <v>267</v>
      </c>
      <c r="OYU1" s="231" t="s">
        <v>267</v>
      </c>
      <c r="OYW1" s="231" t="s">
        <v>267</v>
      </c>
      <c r="OYY1" s="231" t="s">
        <v>267</v>
      </c>
      <c r="OZA1" s="231" t="s">
        <v>267</v>
      </c>
      <c r="OZC1" s="231" t="s">
        <v>267</v>
      </c>
      <c r="OZE1" s="231" t="s">
        <v>267</v>
      </c>
      <c r="OZG1" s="231" t="s">
        <v>267</v>
      </c>
      <c r="OZI1" s="231" t="s">
        <v>267</v>
      </c>
      <c r="OZK1" s="231" t="s">
        <v>267</v>
      </c>
      <c r="OZM1" s="231" t="s">
        <v>267</v>
      </c>
      <c r="OZO1" s="231" t="s">
        <v>267</v>
      </c>
      <c r="OZQ1" s="231" t="s">
        <v>267</v>
      </c>
      <c r="OZS1" s="231" t="s">
        <v>267</v>
      </c>
      <c r="OZU1" s="231" t="s">
        <v>267</v>
      </c>
      <c r="OZW1" s="231" t="s">
        <v>267</v>
      </c>
      <c r="OZY1" s="231" t="s">
        <v>267</v>
      </c>
      <c r="PAA1" s="231" t="s">
        <v>267</v>
      </c>
      <c r="PAC1" s="231" t="s">
        <v>267</v>
      </c>
      <c r="PAE1" s="231" t="s">
        <v>267</v>
      </c>
      <c r="PAG1" s="231" t="s">
        <v>267</v>
      </c>
      <c r="PAI1" s="231" t="s">
        <v>267</v>
      </c>
      <c r="PAK1" s="231" t="s">
        <v>267</v>
      </c>
      <c r="PAM1" s="231" t="s">
        <v>267</v>
      </c>
      <c r="PAO1" s="231" t="s">
        <v>267</v>
      </c>
      <c r="PAQ1" s="231" t="s">
        <v>267</v>
      </c>
      <c r="PAS1" s="231" t="s">
        <v>267</v>
      </c>
      <c r="PAU1" s="231" t="s">
        <v>267</v>
      </c>
      <c r="PAW1" s="231" t="s">
        <v>267</v>
      </c>
      <c r="PAY1" s="231" t="s">
        <v>267</v>
      </c>
      <c r="PBA1" s="231" t="s">
        <v>267</v>
      </c>
      <c r="PBC1" s="231" t="s">
        <v>267</v>
      </c>
      <c r="PBE1" s="231" t="s">
        <v>267</v>
      </c>
      <c r="PBG1" s="231" t="s">
        <v>267</v>
      </c>
      <c r="PBI1" s="231" t="s">
        <v>267</v>
      </c>
      <c r="PBK1" s="231" t="s">
        <v>267</v>
      </c>
      <c r="PBM1" s="231" t="s">
        <v>267</v>
      </c>
      <c r="PBO1" s="231" t="s">
        <v>267</v>
      </c>
      <c r="PBQ1" s="231" t="s">
        <v>267</v>
      </c>
      <c r="PBS1" s="231" t="s">
        <v>267</v>
      </c>
      <c r="PBU1" s="231" t="s">
        <v>267</v>
      </c>
      <c r="PBW1" s="231" t="s">
        <v>267</v>
      </c>
      <c r="PBY1" s="231" t="s">
        <v>267</v>
      </c>
      <c r="PCA1" s="231" t="s">
        <v>267</v>
      </c>
      <c r="PCC1" s="231" t="s">
        <v>267</v>
      </c>
      <c r="PCE1" s="231" t="s">
        <v>267</v>
      </c>
      <c r="PCG1" s="231" t="s">
        <v>267</v>
      </c>
      <c r="PCI1" s="231" t="s">
        <v>267</v>
      </c>
      <c r="PCK1" s="231" t="s">
        <v>267</v>
      </c>
      <c r="PCM1" s="231" t="s">
        <v>267</v>
      </c>
      <c r="PCO1" s="231" t="s">
        <v>267</v>
      </c>
      <c r="PCQ1" s="231" t="s">
        <v>267</v>
      </c>
      <c r="PCS1" s="231" t="s">
        <v>267</v>
      </c>
      <c r="PCU1" s="231" t="s">
        <v>267</v>
      </c>
      <c r="PCW1" s="231" t="s">
        <v>267</v>
      </c>
      <c r="PCY1" s="231" t="s">
        <v>267</v>
      </c>
      <c r="PDA1" s="231" t="s">
        <v>267</v>
      </c>
      <c r="PDC1" s="231" t="s">
        <v>267</v>
      </c>
      <c r="PDE1" s="231" t="s">
        <v>267</v>
      </c>
      <c r="PDG1" s="231" t="s">
        <v>267</v>
      </c>
      <c r="PDI1" s="231" t="s">
        <v>267</v>
      </c>
      <c r="PDK1" s="231" t="s">
        <v>267</v>
      </c>
      <c r="PDM1" s="231" t="s">
        <v>267</v>
      </c>
      <c r="PDO1" s="231" t="s">
        <v>267</v>
      </c>
      <c r="PDQ1" s="231" t="s">
        <v>267</v>
      </c>
      <c r="PDS1" s="231" t="s">
        <v>267</v>
      </c>
      <c r="PDU1" s="231" t="s">
        <v>267</v>
      </c>
      <c r="PDW1" s="231" t="s">
        <v>267</v>
      </c>
      <c r="PDY1" s="231" t="s">
        <v>267</v>
      </c>
      <c r="PEA1" s="231" t="s">
        <v>267</v>
      </c>
      <c r="PEC1" s="231" t="s">
        <v>267</v>
      </c>
      <c r="PEE1" s="231" t="s">
        <v>267</v>
      </c>
      <c r="PEG1" s="231" t="s">
        <v>267</v>
      </c>
      <c r="PEI1" s="231" t="s">
        <v>267</v>
      </c>
      <c r="PEK1" s="231" t="s">
        <v>267</v>
      </c>
      <c r="PEM1" s="231" t="s">
        <v>267</v>
      </c>
      <c r="PEO1" s="231" t="s">
        <v>267</v>
      </c>
      <c r="PEQ1" s="231" t="s">
        <v>267</v>
      </c>
      <c r="PES1" s="231" t="s">
        <v>267</v>
      </c>
      <c r="PEU1" s="231" t="s">
        <v>267</v>
      </c>
      <c r="PEW1" s="231" t="s">
        <v>267</v>
      </c>
      <c r="PEY1" s="231" t="s">
        <v>267</v>
      </c>
      <c r="PFA1" s="231" t="s">
        <v>267</v>
      </c>
      <c r="PFC1" s="231" t="s">
        <v>267</v>
      </c>
      <c r="PFE1" s="231" t="s">
        <v>267</v>
      </c>
      <c r="PFG1" s="231" t="s">
        <v>267</v>
      </c>
      <c r="PFI1" s="231" t="s">
        <v>267</v>
      </c>
      <c r="PFK1" s="231" t="s">
        <v>267</v>
      </c>
      <c r="PFM1" s="231" t="s">
        <v>267</v>
      </c>
      <c r="PFO1" s="231" t="s">
        <v>267</v>
      </c>
      <c r="PFQ1" s="231" t="s">
        <v>267</v>
      </c>
      <c r="PFS1" s="231" t="s">
        <v>267</v>
      </c>
      <c r="PFU1" s="231" t="s">
        <v>267</v>
      </c>
      <c r="PFW1" s="231" t="s">
        <v>267</v>
      </c>
      <c r="PFY1" s="231" t="s">
        <v>267</v>
      </c>
      <c r="PGA1" s="231" t="s">
        <v>267</v>
      </c>
      <c r="PGC1" s="231" t="s">
        <v>267</v>
      </c>
      <c r="PGE1" s="231" t="s">
        <v>267</v>
      </c>
      <c r="PGG1" s="231" t="s">
        <v>267</v>
      </c>
      <c r="PGI1" s="231" t="s">
        <v>267</v>
      </c>
      <c r="PGK1" s="231" t="s">
        <v>267</v>
      </c>
      <c r="PGM1" s="231" t="s">
        <v>267</v>
      </c>
      <c r="PGO1" s="231" t="s">
        <v>267</v>
      </c>
      <c r="PGQ1" s="231" t="s">
        <v>267</v>
      </c>
      <c r="PGS1" s="231" t="s">
        <v>267</v>
      </c>
      <c r="PGU1" s="231" t="s">
        <v>267</v>
      </c>
      <c r="PGW1" s="231" t="s">
        <v>267</v>
      </c>
      <c r="PGY1" s="231" t="s">
        <v>267</v>
      </c>
      <c r="PHA1" s="231" t="s">
        <v>267</v>
      </c>
      <c r="PHC1" s="231" t="s">
        <v>267</v>
      </c>
      <c r="PHE1" s="231" t="s">
        <v>267</v>
      </c>
      <c r="PHG1" s="231" t="s">
        <v>267</v>
      </c>
      <c r="PHI1" s="231" t="s">
        <v>267</v>
      </c>
      <c r="PHK1" s="231" t="s">
        <v>267</v>
      </c>
      <c r="PHM1" s="231" t="s">
        <v>267</v>
      </c>
      <c r="PHO1" s="231" t="s">
        <v>267</v>
      </c>
      <c r="PHQ1" s="231" t="s">
        <v>267</v>
      </c>
      <c r="PHS1" s="231" t="s">
        <v>267</v>
      </c>
      <c r="PHU1" s="231" t="s">
        <v>267</v>
      </c>
      <c r="PHW1" s="231" t="s">
        <v>267</v>
      </c>
      <c r="PHY1" s="231" t="s">
        <v>267</v>
      </c>
      <c r="PIA1" s="231" t="s">
        <v>267</v>
      </c>
      <c r="PIC1" s="231" t="s">
        <v>267</v>
      </c>
      <c r="PIE1" s="231" t="s">
        <v>267</v>
      </c>
      <c r="PIG1" s="231" t="s">
        <v>267</v>
      </c>
      <c r="PII1" s="231" t="s">
        <v>267</v>
      </c>
      <c r="PIK1" s="231" t="s">
        <v>267</v>
      </c>
      <c r="PIM1" s="231" t="s">
        <v>267</v>
      </c>
      <c r="PIO1" s="231" t="s">
        <v>267</v>
      </c>
      <c r="PIQ1" s="231" t="s">
        <v>267</v>
      </c>
      <c r="PIS1" s="231" t="s">
        <v>267</v>
      </c>
      <c r="PIU1" s="231" t="s">
        <v>267</v>
      </c>
      <c r="PIW1" s="231" t="s">
        <v>267</v>
      </c>
      <c r="PIY1" s="231" t="s">
        <v>267</v>
      </c>
      <c r="PJA1" s="231" t="s">
        <v>267</v>
      </c>
      <c r="PJC1" s="231" t="s">
        <v>267</v>
      </c>
      <c r="PJE1" s="231" t="s">
        <v>267</v>
      </c>
      <c r="PJG1" s="231" t="s">
        <v>267</v>
      </c>
      <c r="PJI1" s="231" t="s">
        <v>267</v>
      </c>
      <c r="PJK1" s="231" t="s">
        <v>267</v>
      </c>
      <c r="PJM1" s="231" t="s">
        <v>267</v>
      </c>
      <c r="PJO1" s="231" t="s">
        <v>267</v>
      </c>
      <c r="PJQ1" s="231" t="s">
        <v>267</v>
      </c>
      <c r="PJS1" s="231" t="s">
        <v>267</v>
      </c>
      <c r="PJU1" s="231" t="s">
        <v>267</v>
      </c>
      <c r="PJW1" s="231" t="s">
        <v>267</v>
      </c>
      <c r="PJY1" s="231" t="s">
        <v>267</v>
      </c>
      <c r="PKA1" s="231" t="s">
        <v>267</v>
      </c>
      <c r="PKC1" s="231" t="s">
        <v>267</v>
      </c>
      <c r="PKE1" s="231" t="s">
        <v>267</v>
      </c>
      <c r="PKG1" s="231" t="s">
        <v>267</v>
      </c>
      <c r="PKI1" s="231" t="s">
        <v>267</v>
      </c>
      <c r="PKK1" s="231" t="s">
        <v>267</v>
      </c>
      <c r="PKM1" s="231" t="s">
        <v>267</v>
      </c>
      <c r="PKO1" s="231" t="s">
        <v>267</v>
      </c>
      <c r="PKQ1" s="231" t="s">
        <v>267</v>
      </c>
      <c r="PKS1" s="231" t="s">
        <v>267</v>
      </c>
      <c r="PKU1" s="231" t="s">
        <v>267</v>
      </c>
      <c r="PKW1" s="231" t="s">
        <v>267</v>
      </c>
      <c r="PKY1" s="231" t="s">
        <v>267</v>
      </c>
      <c r="PLA1" s="231" t="s">
        <v>267</v>
      </c>
      <c r="PLC1" s="231" t="s">
        <v>267</v>
      </c>
      <c r="PLE1" s="231" t="s">
        <v>267</v>
      </c>
      <c r="PLG1" s="231" t="s">
        <v>267</v>
      </c>
      <c r="PLI1" s="231" t="s">
        <v>267</v>
      </c>
      <c r="PLK1" s="231" t="s">
        <v>267</v>
      </c>
      <c r="PLM1" s="231" t="s">
        <v>267</v>
      </c>
      <c r="PLO1" s="231" t="s">
        <v>267</v>
      </c>
      <c r="PLQ1" s="231" t="s">
        <v>267</v>
      </c>
      <c r="PLS1" s="231" t="s">
        <v>267</v>
      </c>
      <c r="PLU1" s="231" t="s">
        <v>267</v>
      </c>
      <c r="PLW1" s="231" t="s">
        <v>267</v>
      </c>
      <c r="PLY1" s="231" t="s">
        <v>267</v>
      </c>
      <c r="PMA1" s="231" t="s">
        <v>267</v>
      </c>
      <c r="PMC1" s="231" t="s">
        <v>267</v>
      </c>
      <c r="PME1" s="231" t="s">
        <v>267</v>
      </c>
      <c r="PMG1" s="231" t="s">
        <v>267</v>
      </c>
      <c r="PMI1" s="231" t="s">
        <v>267</v>
      </c>
      <c r="PMK1" s="231" t="s">
        <v>267</v>
      </c>
      <c r="PMM1" s="231" t="s">
        <v>267</v>
      </c>
      <c r="PMO1" s="231" t="s">
        <v>267</v>
      </c>
      <c r="PMQ1" s="231" t="s">
        <v>267</v>
      </c>
      <c r="PMS1" s="231" t="s">
        <v>267</v>
      </c>
      <c r="PMU1" s="231" t="s">
        <v>267</v>
      </c>
      <c r="PMW1" s="231" t="s">
        <v>267</v>
      </c>
      <c r="PMY1" s="231" t="s">
        <v>267</v>
      </c>
      <c r="PNA1" s="231" t="s">
        <v>267</v>
      </c>
      <c r="PNC1" s="231" t="s">
        <v>267</v>
      </c>
      <c r="PNE1" s="231" t="s">
        <v>267</v>
      </c>
      <c r="PNG1" s="231" t="s">
        <v>267</v>
      </c>
      <c r="PNI1" s="231" t="s">
        <v>267</v>
      </c>
      <c r="PNK1" s="231" t="s">
        <v>267</v>
      </c>
      <c r="PNM1" s="231" t="s">
        <v>267</v>
      </c>
      <c r="PNO1" s="231" t="s">
        <v>267</v>
      </c>
      <c r="PNQ1" s="231" t="s">
        <v>267</v>
      </c>
      <c r="PNS1" s="231" t="s">
        <v>267</v>
      </c>
      <c r="PNU1" s="231" t="s">
        <v>267</v>
      </c>
      <c r="PNW1" s="231" t="s">
        <v>267</v>
      </c>
      <c r="PNY1" s="231" t="s">
        <v>267</v>
      </c>
      <c r="POA1" s="231" t="s">
        <v>267</v>
      </c>
      <c r="POC1" s="231" t="s">
        <v>267</v>
      </c>
      <c r="POE1" s="231" t="s">
        <v>267</v>
      </c>
      <c r="POG1" s="231" t="s">
        <v>267</v>
      </c>
      <c r="POI1" s="231" t="s">
        <v>267</v>
      </c>
      <c r="POK1" s="231" t="s">
        <v>267</v>
      </c>
      <c r="POM1" s="231" t="s">
        <v>267</v>
      </c>
      <c r="POO1" s="231" t="s">
        <v>267</v>
      </c>
      <c r="POQ1" s="231" t="s">
        <v>267</v>
      </c>
      <c r="POS1" s="231" t="s">
        <v>267</v>
      </c>
      <c r="POU1" s="231" t="s">
        <v>267</v>
      </c>
      <c r="POW1" s="231" t="s">
        <v>267</v>
      </c>
      <c r="POY1" s="231" t="s">
        <v>267</v>
      </c>
      <c r="PPA1" s="231" t="s">
        <v>267</v>
      </c>
      <c r="PPC1" s="231" t="s">
        <v>267</v>
      </c>
      <c r="PPE1" s="231" t="s">
        <v>267</v>
      </c>
      <c r="PPG1" s="231" t="s">
        <v>267</v>
      </c>
      <c r="PPI1" s="231" t="s">
        <v>267</v>
      </c>
      <c r="PPK1" s="231" t="s">
        <v>267</v>
      </c>
      <c r="PPM1" s="231" t="s">
        <v>267</v>
      </c>
      <c r="PPO1" s="231" t="s">
        <v>267</v>
      </c>
      <c r="PPQ1" s="231" t="s">
        <v>267</v>
      </c>
      <c r="PPS1" s="231" t="s">
        <v>267</v>
      </c>
      <c r="PPU1" s="231" t="s">
        <v>267</v>
      </c>
      <c r="PPW1" s="231" t="s">
        <v>267</v>
      </c>
      <c r="PPY1" s="231" t="s">
        <v>267</v>
      </c>
      <c r="PQA1" s="231" t="s">
        <v>267</v>
      </c>
      <c r="PQC1" s="231" t="s">
        <v>267</v>
      </c>
      <c r="PQE1" s="231" t="s">
        <v>267</v>
      </c>
      <c r="PQG1" s="231" t="s">
        <v>267</v>
      </c>
      <c r="PQI1" s="231" t="s">
        <v>267</v>
      </c>
      <c r="PQK1" s="231" t="s">
        <v>267</v>
      </c>
      <c r="PQM1" s="231" t="s">
        <v>267</v>
      </c>
      <c r="PQO1" s="231" t="s">
        <v>267</v>
      </c>
      <c r="PQQ1" s="231" t="s">
        <v>267</v>
      </c>
      <c r="PQS1" s="231" t="s">
        <v>267</v>
      </c>
      <c r="PQU1" s="231" t="s">
        <v>267</v>
      </c>
      <c r="PQW1" s="231" t="s">
        <v>267</v>
      </c>
      <c r="PQY1" s="231" t="s">
        <v>267</v>
      </c>
      <c r="PRA1" s="231" t="s">
        <v>267</v>
      </c>
      <c r="PRC1" s="231" t="s">
        <v>267</v>
      </c>
      <c r="PRE1" s="231" t="s">
        <v>267</v>
      </c>
      <c r="PRG1" s="231" t="s">
        <v>267</v>
      </c>
      <c r="PRI1" s="231" t="s">
        <v>267</v>
      </c>
      <c r="PRK1" s="231" t="s">
        <v>267</v>
      </c>
      <c r="PRM1" s="231" t="s">
        <v>267</v>
      </c>
      <c r="PRO1" s="231" t="s">
        <v>267</v>
      </c>
      <c r="PRQ1" s="231" t="s">
        <v>267</v>
      </c>
      <c r="PRS1" s="231" t="s">
        <v>267</v>
      </c>
      <c r="PRU1" s="231" t="s">
        <v>267</v>
      </c>
      <c r="PRW1" s="231" t="s">
        <v>267</v>
      </c>
      <c r="PRY1" s="231" t="s">
        <v>267</v>
      </c>
      <c r="PSA1" s="231" t="s">
        <v>267</v>
      </c>
      <c r="PSC1" s="231" t="s">
        <v>267</v>
      </c>
      <c r="PSE1" s="231" t="s">
        <v>267</v>
      </c>
      <c r="PSG1" s="231" t="s">
        <v>267</v>
      </c>
      <c r="PSI1" s="231" t="s">
        <v>267</v>
      </c>
      <c r="PSK1" s="231" t="s">
        <v>267</v>
      </c>
      <c r="PSM1" s="231" t="s">
        <v>267</v>
      </c>
      <c r="PSO1" s="231" t="s">
        <v>267</v>
      </c>
      <c r="PSQ1" s="231" t="s">
        <v>267</v>
      </c>
      <c r="PSS1" s="231" t="s">
        <v>267</v>
      </c>
      <c r="PSU1" s="231" t="s">
        <v>267</v>
      </c>
      <c r="PSW1" s="231" t="s">
        <v>267</v>
      </c>
      <c r="PSY1" s="231" t="s">
        <v>267</v>
      </c>
      <c r="PTA1" s="231" t="s">
        <v>267</v>
      </c>
      <c r="PTC1" s="231" t="s">
        <v>267</v>
      </c>
      <c r="PTE1" s="231" t="s">
        <v>267</v>
      </c>
      <c r="PTG1" s="231" t="s">
        <v>267</v>
      </c>
      <c r="PTI1" s="231" t="s">
        <v>267</v>
      </c>
      <c r="PTK1" s="231" t="s">
        <v>267</v>
      </c>
      <c r="PTM1" s="231" t="s">
        <v>267</v>
      </c>
      <c r="PTO1" s="231" t="s">
        <v>267</v>
      </c>
      <c r="PTQ1" s="231" t="s">
        <v>267</v>
      </c>
      <c r="PTS1" s="231" t="s">
        <v>267</v>
      </c>
      <c r="PTU1" s="231" t="s">
        <v>267</v>
      </c>
      <c r="PTW1" s="231" t="s">
        <v>267</v>
      </c>
      <c r="PTY1" s="231" t="s">
        <v>267</v>
      </c>
      <c r="PUA1" s="231" t="s">
        <v>267</v>
      </c>
      <c r="PUC1" s="231" t="s">
        <v>267</v>
      </c>
      <c r="PUE1" s="231" t="s">
        <v>267</v>
      </c>
      <c r="PUG1" s="231" t="s">
        <v>267</v>
      </c>
      <c r="PUI1" s="231" t="s">
        <v>267</v>
      </c>
      <c r="PUK1" s="231" t="s">
        <v>267</v>
      </c>
      <c r="PUM1" s="231" t="s">
        <v>267</v>
      </c>
      <c r="PUO1" s="231" t="s">
        <v>267</v>
      </c>
      <c r="PUQ1" s="231" t="s">
        <v>267</v>
      </c>
      <c r="PUS1" s="231" t="s">
        <v>267</v>
      </c>
      <c r="PUU1" s="231" t="s">
        <v>267</v>
      </c>
      <c r="PUW1" s="231" t="s">
        <v>267</v>
      </c>
      <c r="PUY1" s="231" t="s">
        <v>267</v>
      </c>
      <c r="PVA1" s="231" t="s">
        <v>267</v>
      </c>
      <c r="PVC1" s="231" t="s">
        <v>267</v>
      </c>
      <c r="PVE1" s="231" t="s">
        <v>267</v>
      </c>
      <c r="PVG1" s="231" t="s">
        <v>267</v>
      </c>
      <c r="PVI1" s="231" t="s">
        <v>267</v>
      </c>
      <c r="PVK1" s="231" t="s">
        <v>267</v>
      </c>
      <c r="PVM1" s="231" t="s">
        <v>267</v>
      </c>
      <c r="PVO1" s="231" t="s">
        <v>267</v>
      </c>
      <c r="PVQ1" s="231" t="s">
        <v>267</v>
      </c>
      <c r="PVS1" s="231" t="s">
        <v>267</v>
      </c>
      <c r="PVU1" s="231" t="s">
        <v>267</v>
      </c>
      <c r="PVW1" s="231" t="s">
        <v>267</v>
      </c>
      <c r="PVY1" s="231" t="s">
        <v>267</v>
      </c>
      <c r="PWA1" s="231" t="s">
        <v>267</v>
      </c>
      <c r="PWC1" s="231" t="s">
        <v>267</v>
      </c>
      <c r="PWE1" s="231" t="s">
        <v>267</v>
      </c>
      <c r="PWG1" s="231" t="s">
        <v>267</v>
      </c>
      <c r="PWI1" s="231" t="s">
        <v>267</v>
      </c>
      <c r="PWK1" s="231" t="s">
        <v>267</v>
      </c>
      <c r="PWM1" s="231" t="s">
        <v>267</v>
      </c>
      <c r="PWO1" s="231" t="s">
        <v>267</v>
      </c>
      <c r="PWQ1" s="231" t="s">
        <v>267</v>
      </c>
      <c r="PWS1" s="231" t="s">
        <v>267</v>
      </c>
      <c r="PWU1" s="231" t="s">
        <v>267</v>
      </c>
      <c r="PWW1" s="231" t="s">
        <v>267</v>
      </c>
      <c r="PWY1" s="231" t="s">
        <v>267</v>
      </c>
      <c r="PXA1" s="231" t="s">
        <v>267</v>
      </c>
      <c r="PXC1" s="231" t="s">
        <v>267</v>
      </c>
      <c r="PXE1" s="231" t="s">
        <v>267</v>
      </c>
      <c r="PXG1" s="231" t="s">
        <v>267</v>
      </c>
      <c r="PXI1" s="231" t="s">
        <v>267</v>
      </c>
      <c r="PXK1" s="231" t="s">
        <v>267</v>
      </c>
      <c r="PXM1" s="231" t="s">
        <v>267</v>
      </c>
      <c r="PXO1" s="231" t="s">
        <v>267</v>
      </c>
      <c r="PXQ1" s="231" t="s">
        <v>267</v>
      </c>
      <c r="PXS1" s="231" t="s">
        <v>267</v>
      </c>
      <c r="PXU1" s="231" t="s">
        <v>267</v>
      </c>
      <c r="PXW1" s="231" t="s">
        <v>267</v>
      </c>
      <c r="PXY1" s="231" t="s">
        <v>267</v>
      </c>
      <c r="PYA1" s="231" t="s">
        <v>267</v>
      </c>
      <c r="PYC1" s="231" t="s">
        <v>267</v>
      </c>
      <c r="PYE1" s="231" t="s">
        <v>267</v>
      </c>
      <c r="PYG1" s="231" t="s">
        <v>267</v>
      </c>
      <c r="PYI1" s="231" t="s">
        <v>267</v>
      </c>
      <c r="PYK1" s="231" t="s">
        <v>267</v>
      </c>
      <c r="PYM1" s="231" t="s">
        <v>267</v>
      </c>
      <c r="PYO1" s="231" t="s">
        <v>267</v>
      </c>
      <c r="PYQ1" s="231" t="s">
        <v>267</v>
      </c>
      <c r="PYS1" s="231" t="s">
        <v>267</v>
      </c>
      <c r="PYU1" s="231" t="s">
        <v>267</v>
      </c>
      <c r="PYW1" s="231" t="s">
        <v>267</v>
      </c>
      <c r="PYY1" s="231" t="s">
        <v>267</v>
      </c>
      <c r="PZA1" s="231" t="s">
        <v>267</v>
      </c>
      <c r="PZC1" s="231" t="s">
        <v>267</v>
      </c>
      <c r="PZE1" s="231" t="s">
        <v>267</v>
      </c>
      <c r="PZG1" s="231" t="s">
        <v>267</v>
      </c>
      <c r="PZI1" s="231" t="s">
        <v>267</v>
      </c>
      <c r="PZK1" s="231" t="s">
        <v>267</v>
      </c>
      <c r="PZM1" s="231" t="s">
        <v>267</v>
      </c>
      <c r="PZO1" s="231" t="s">
        <v>267</v>
      </c>
      <c r="PZQ1" s="231" t="s">
        <v>267</v>
      </c>
      <c r="PZS1" s="231" t="s">
        <v>267</v>
      </c>
      <c r="PZU1" s="231" t="s">
        <v>267</v>
      </c>
      <c r="PZW1" s="231" t="s">
        <v>267</v>
      </c>
      <c r="PZY1" s="231" t="s">
        <v>267</v>
      </c>
      <c r="QAA1" s="231" t="s">
        <v>267</v>
      </c>
      <c r="QAC1" s="231" t="s">
        <v>267</v>
      </c>
      <c r="QAE1" s="231" t="s">
        <v>267</v>
      </c>
      <c r="QAG1" s="231" t="s">
        <v>267</v>
      </c>
      <c r="QAI1" s="231" t="s">
        <v>267</v>
      </c>
      <c r="QAK1" s="231" t="s">
        <v>267</v>
      </c>
      <c r="QAM1" s="231" t="s">
        <v>267</v>
      </c>
      <c r="QAO1" s="231" t="s">
        <v>267</v>
      </c>
      <c r="QAQ1" s="231" t="s">
        <v>267</v>
      </c>
      <c r="QAS1" s="231" t="s">
        <v>267</v>
      </c>
      <c r="QAU1" s="231" t="s">
        <v>267</v>
      </c>
      <c r="QAW1" s="231" t="s">
        <v>267</v>
      </c>
      <c r="QAY1" s="231" t="s">
        <v>267</v>
      </c>
      <c r="QBA1" s="231" t="s">
        <v>267</v>
      </c>
      <c r="QBC1" s="231" t="s">
        <v>267</v>
      </c>
      <c r="QBE1" s="231" t="s">
        <v>267</v>
      </c>
      <c r="QBG1" s="231" t="s">
        <v>267</v>
      </c>
      <c r="QBI1" s="231" t="s">
        <v>267</v>
      </c>
      <c r="QBK1" s="231" t="s">
        <v>267</v>
      </c>
      <c r="QBM1" s="231" t="s">
        <v>267</v>
      </c>
      <c r="QBO1" s="231" t="s">
        <v>267</v>
      </c>
      <c r="QBQ1" s="231" t="s">
        <v>267</v>
      </c>
      <c r="QBS1" s="231" t="s">
        <v>267</v>
      </c>
      <c r="QBU1" s="231" t="s">
        <v>267</v>
      </c>
      <c r="QBW1" s="231" t="s">
        <v>267</v>
      </c>
      <c r="QBY1" s="231" t="s">
        <v>267</v>
      </c>
      <c r="QCA1" s="231" t="s">
        <v>267</v>
      </c>
      <c r="QCC1" s="231" t="s">
        <v>267</v>
      </c>
      <c r="QCE1" s="231" t="s">
        <v>267</v>
      </c>
      <c r="QCG1" s="231" t="s">
        <v>267</v>
      </c>
      <c r="QCI1" s="231" t="s">
        <v>267</v>
      </c>
      <c r="QCK1" s="231" t="s">
        <v>267</v>
      </c>
      <c r="QCM1" s="231" t="s">
        <v>267</v>
      </c>
      <c r="QCO1" s="231" t="s">
        <v>267</v>
      </c>
      <c r="QCQ1" s="231" t="s">
        <v>267</v>
      </c>
      <c r="QCS1" s="231" t="s">
        <v>267</v>
      </c>
      <c r="QCU1" s="231" t="s">
        <v>267</v>
      </c>
      <c r="QCW1" s="231" t="s">
        <v>267</v>
      </c>
      <c r="QCY1" s="231" t="s">
        <v>267</v>
      </c>
      <c r="QDA1" s="231" t="s">
        <v>267</v>
      </c>
      <c r="QDC1" s="231" t="s">
        <v>267</v>
      </c>
      <c r="QDE1" s="231" t="s">
        <v>267</v>
      </c>
      <c r="QDG1" s="231" t="s">
        <v>267</v>
      </c>
      <c r="QDI1" s="231" t="s">
        <v>267</v>
      </c>
      <c r="QDK1" s="231" t="s">
        <v>267</v>
      </c>
      <c r="QDM1" s="231" t="s">
        <v>267</v>
      </c>
      <c r="QDO1" s="231" t="s">
        <v>267</v>
      </c>
      <c r="QDQ1" s="231" t="s">
        <v>267</v>
      </c>
      <c r="QDS1" s="231" t="s">
        <v>267</v>
      </c>
      <c r="QDU1" s="231" t="s">
        <v>267</v>
      </c>
      <c r="QDW1" s="231" t="s">
        <v>267</v>
      </c>
      <c r="QDY1" s="231" t="s">
        <v>267</v>
      </c>
      <c r="QEA1" s="231" t="s">
        <v>267</v>
      </c>
      <c r="QEC1" s="231" t="s">
        <v>267</v>
      </c>
      <c r="QEE1" s="231" t="s">
        <v>267</v>
      </c>
      <c r="QEG1" s="231" t="s">
        <v>267</v>
      </c>
      <c r="QEI1" s="231" t="s">
        <v>267</v>
      </c>
      <c r="QEK1" s="231" t="s">
        <v>267</v>
      </c>
      <c r="QEM1" s="231" t="s">
        <v>267</v>
      </c>
      <c r="QEO1" s="231" t="s">
        <v>267</v>
      </c>
      <c r="QEQ1" s="231" t="s">
        <v>267</v>
      </c>
      <c r="QES1" s="231" t="s">
        <v>267</v>
      </c>
      <c r="QEU1" s="231" t="s">
        <v>267</v>
      </c>
      <c r="QEW1" s="231" t="s">
        <v>267</v>
      </c>
      <c r="QEY1" s="231" t="s">
        <v>267</v>
      </c>
      <c r="QFA1" s="231" t="s">
        <v>267</v>
      </c>
      <c r="QFC1" s="231" t="s">
        <v>267</v>
      </c>
      <c r="QFE1" s="231" t="s">
        <v>267</v>
      </c>
      <c r="QFG1" s="231" t="s">
        <v>267</v>
      </c>
      <c r="QFI1" s="231" t="s">
        <v>267</v>
      </c>
      <c r="QFK1" s="231" t="s">
        <v>267</v>
      </c>
      <c r="QFM1" s="231" t="s">
        <v>267</v>
      </c>
      <c r="QFO1" s="231" t="s">
        <v>267</v>
      </c>
      <c r="QFQ1" s="231" t="s">
        <v>267</v>
      </c>
      <c r="QFS1" s="231" t="s">
        <v>267</v>
      </c>
      <c r="QFU1" s="231" t="s">
        <v>267</v>
      </c>
      <c r="QFW1" s="231" t="s">
        <v>267</v>
      </c>
      <c r="QFY1" s="231" t="s">
        <v>267</v>
      </c>
      <c r="QGA1" s="231" t="s">
        <v>267</v>
      </c>
      <c r="QGC1" s="231" t="s">
        <v>267</v>
      </c>
      <c r="QGE1" s="231" t="s">
        <v>267</v>
      </c>
      <c r="QGG1" s="231" t="s">
        <v>267</v>
      </c>
      <c r="QGI1" s="231" t="s">
        <v>267</v>
      </c>
      <c r="QGK1" s="231" t="s">
        <v>267</v>
      </c>
      <c r="QGM1" s="231" t="s">
        <v>267</v>
      </c>
      <c r="QGO1" s="231" t="s">
        <v>267</v>
      </c>
      <c r="QGQ1" s="231" t="s">
        <v>267</v>
      </c>
      <c r="QGS1" s="231" t="s">
        <v>267</v>
      </c>
      <c r="QGU1" s="231" t="s">
        <v>267</v>
      </c>
      <c r="QGW1" s="231" t="s">
        <v>267</v>
      </c>
      <c r="QGY1" s="231" t="s">
        <v>267</v>
      </c>
      <c r="QHA1" s="231" t="s">
        <v>267</v>
      </c>
      <c r="QHC1" s="231" t="s">
        <v>267</v>
      </c>
      <c r="QHE1" s="231" t="s">
        <v>267</v>
      </c>
      <c r="QHG1" s="231" t="s">
        <v>267</v>
      </c>
      <c r="QHI1" s="231" t="s">
        <v>267</v>
      </c>
      <c r="QHK1" s="231" t="s">
        <v>267</v>
      </c>
      <c r="QHM1" s="231" t="s">
        <v>267</v>
      </c>
      <c r="QHO1" s="231" t="s">
        <v>267</v>
      </c>
      <c r="QHQ1" s="231" t="s">
        <v>267</v>
      </c>
      <c r="QHS1" s="231" t="s">
        <v>267</v>
      </c>
      <c r="QHU1" s="231" t="s">
        <v>267</v>
      </c>
      <c r="QHW1" s="231" t="s">
        <v>267</v>
      </c>
      <c r="QHY1" s="231" t="s">
        <v>267</v>
      </c>
      <c r="QIA1" s="231" t="s">
        <v>267</v>
      </c>
      <c r="QIC1" s="231" t="s">
        <v>267</v>
      </c>
      <c r="QIE1" s="231" t="s">
        <v>267</v>
      </c>
      <c r="QIG1" s="231" t="s">
        <v>267</v>
      </c>
      <c r="QII1" s="231" t="s">
        <v>267</v>
      </c>
      <c r="QIK1" s="231" t="s">
        <v>267</v>
      </c>
      <c r="QIM1" s="231" t="s">
        <v>267</v>
      </c>
      <c r="QIO1" s="231" t="s">
        <v>267</v>
      </c>
      <c r="QIQ1" s="231" t="s">
        <v>267</v>
      </c>
      <c r="QIS1" s="231" t="s">
        <v>267</v>
      </c>
      <c r="QIU1" s="231" t="s">
        <v>267</v>
      </c>
      <c r="QIW1" s="231" t="s">
        <v>267</v>
      </c>
      <c r="QIY1" s="231" t="s">
        <v>267</v>
      </c>
      <c r="QJA1" s="231" t="s">
        <v>267</v>
      </c>
      <c r="QJC1" s="231" t="s">
        <v>267</v>
      </c>
      <c r="QJE1" s="231" t="s">
        <v>267</v>
      </c>
      <c r="QJG1" s="231" t="s">
        <v>267</v>
      </c>
      <c r="QJI1" s="231" t="s">
        <v>267</v>
      </c>
      <c r="QJK1" s="231" t="s">
        <v>267</v>
      </c>
      <c r="QJM1" s="231" t="s">
        <v>267</v>
      </c>
      <c r="QJO1" s="231" t="s">
        <v>267</v>
      </c>
      <c r="QJQ1" s="231" t="s">
        <v>267</v>
      </c>
      <c r="QJS1" s="231" t="s">
        <v>267</v>
      </c>
      <c r="QJU1" s="231" t="s">
        <v>267</v>
      </c>
      <c r="QJW1" s="231" t="s">
        <v>267</v>
      </c>
      <c r="QJY1" s="231" t="s">
        <v>267</v>
      </c>
      <c r="QKA1" s="231" t="s">
        <v>267</v>
      </c>
      <c r="QKC1" s="231" t="s">
        <v>267</v>
      </c>
      <c r="QKE1" s="231" t="s">
        <v>267</v>
      </c>
      <c r="QKG1" s="231" t="s">
        <v>267</v>
      </c>
      <c r="QKI1" s="231" t="s">
        <v>267</v>
      </c>
      <c r="QKK1" s="231" t="s">
        <v>267</v>
      </c>
      <c r="QKM1" s="231" t="s">
        <v>267</v>
      </c>
      <c r="QKO1" s="231" t="s">
        <v>267</v>
      </c>
      <c r="QKQ1" s="231" t="s">
        <v>267</v>
      </c>
      <c r="QKS1" s="231" t="s">
        <v>267</v>
      </c>
      <c r="QKU1" s="231" t="s">
        <v>267</v>
      </c>
      <c r="QKW1" s="231" t="s">
        <v>267</v>
      </c>
      <c r="QKY1" s="231" t="s">
        <v>267</v>
      </c>
      <c r="QLA1" s="231" t="s">
        <v>267</v>
      </c>
      <c r="QLC1" s="231" t="s">
        <v>267</v>
      </c>
      <c r="QLE1" s="231" t="s">
        <v>267</v>
      </c>
      <c r="QLG1" s="231" t="s">
        <v>267</v>
      </c>
      <c r="QLI1" s="231" t="s">
        <v>267</v>
      </c>
      <c r="QLK1" s="231" t="s">
        <v>267</v>
      </c>
      <c r="QLM1" s="231" t="s">
        <v>267</v>
      </c>
      <c r="QLO1" s="231" t="s">
        <v>267</v>
      </c>
      <c r="QLQ1" s="231" t="s">
        <v>267</v>
      </c>
      <c r="QLS1" s="231" t="s">
        <v>267</v>
      </c>
      <c r="QLU1" s="231" t="s">
        <v>267</v>
      </c>
      <c r="QLW1" s="231" t="s">
        <v>267</v>
      </c>
      <c r="QLY1" s="231" t="s">
        <v>267</v>
      </c>
      <c r="QMA1" s="231" t="s">
        <v>267</v>
      </c>
      <c r="QMC1" s="231" t="s">
        <v>267</v>
      </c>
      <c r="QME1" s="231" t="s">
        <v>267</v>
      </c>
      <c r="QMG1" s="231" t="s">
        <v>267</v>
      </c>
      <c r="QMI1" s="231" t="s">
        <v>267</v>
      </c>
      <c r="QMK1" s="231" t="s">
        <v>267</v>
      </c>
      <c r="QMM1" s="231" t="s">
        <v>267</v>
      </c>
      <c r="QMO1" s="231" t="s">
        <v>267</v>
      </c>
      <c r="QMQ1" s="231" t="s">
        <v>267</v>
      </c>
      <c r="QMS1" s="231" t="s">
        <v>267</v>
      </c>
      <c r="QMU1" s="231" t="s">
        <v>267</v>
      </c>
      <c r="QMW1" s="231" t="s">
        <v>267</v>
      </c>
      <c r="QMY1" s="231" t="s">
        <v>267</v>
      </c>
      <c r="QNA1" s="231" t="s">
        <v>267</v>
      </c>
      <c r="QNC1" s="231" t="s">
        <v>267</v>
      </c>
      <c r="QNE1" s="231" t="s">
        <v>267</v>
      </c>
      <c r="QNG1" s="231" t="s">
        <v>267</v>
      </c>
      <c r="QNI1" s="231" t="s">
        <v>267</v>
      </c>
      <c r="QNK1" s="231" t="s">
        <v>267</v>
      </c>
      <c r="QNM1" s="231" t="s">
        <v>267</v>
      </c>
      <c r="QNO1" s="231" t="s">
        <v>267</v>
      </c>
      <c r="QNQ1" s="231" t="s">
        <v>267</v>
      </c>
      <c r="QNS1" s="231" t="s">
        <v>267</v>
      </c>
      <c r="QNU1" s="231" t="s">
        <v>267</v>
      </c>
      <c r="QNW1" s="231" t="s">
        <v>267</v>
      </c>
      <c r="QNY1" s="231" t="s">
        <v>267</v>
      </c>
      <c r="QOA1" s="231" t="s">
        <v>267</v>
      </c>
      <c r="QOC1" s="231" t="s">
        <v>267</v>
      </c>
      <c r="QOE1" s="231" t="s">
        <v>267</v>
      </c>
      <c r="QOG1" s="231" t="s">
        <v>267</v>
      </c>
      <c r="QOI1" s="231" t="s">
        <v>267</v>
      </c>
      <c r="QOK1" s="231" t="s">
        <v>267</v>
      </c>
      <c r="QOM1" s="231" t="s">
        <v>267</v>
      </c>
      <c r="QOO1" s="231" t="s">
        <v>267</v>
      </c>
      <c r="QOQ1" s="231" t="s">
        <v>267</v>
      </c>
      <c r="QOS1" s="231" t="s">
        <v>267</v>
      </c>
      <c r="QOU1" s="231" t="s">
        <v>267</v>
      </c>
      <c r="QOW1" s="231" t="s">
        <v>267</v>
      </c>
      <c r="QOY1" s="231" t="s">
        <v>267</v>
      </c>
      <c r="QPA1" s="231" t="s">
        <v>267</v>
      </c>
      <c r="QPC1" s="231" t="s">
        <v>267</v>
      </c>
      <c r="QPE1" s="231" t="s">
        <v>267</v>
      </c>
      <c r="QPG1" s="231" t="s">
        <v>267</v>
      </c>
      <c r="QPI1" s="231" t="s">
        <v>267</v>
      </c>
      <c r="QPK1" s="231" t="s">
        <v>267</v>
      </c>
      <c r="QPM1" s="231" t="s">
        <v>267</v>
      </c>
      <c r="QPO1" s="231" t="s">
        <v>267</v>
      </c>
      <c r="QPQ1" s="231" t="s">
        <v>267</v>
      </c>
      <c r="QPS1" s="231" t="s">
        <v>267</v>
      </c>
      <c r="QPU1" s="231" t="s">
        <v>267</v>
      </c>
      <c r="QPW1" s="231" t="s">
        <v>267</v>
      </c>
      <c r="QPY1" s="231" t="s">
        <v>267</v>
      </c>
      <c r="QQA1" s="231" t="s">
        <v>267</v>
      </c>
      <c r="QQC1" s="231" t="s">
        <v>267</v>
      </c>
      <c r="QQE1" s="231" t="s">
        <v>267</v>
      </c>
      <c r="QQG1" s="231" t="s">
        <v>267</v>
      </c>
      <c r="QQI1" s="231" t="s">
        <v>267</v>
      </c>
      <c r="QQK1" s="231" t="s">
        <v>267</v>
      </c>
      <c r="QQM1" s="231" t="s">
        <v>267</v>
      </c>
      <c r="QQO1" s="231" t="s">
        <v>267</v>
      </c>
      <c r="QQQ1" s="231" t="s">
        <v>267</v>
      </c>
      <c r="QQS1" s="231" t="s">
        <v>267</v>
      </c>
      <c r="QQU1" s="231" t="s">
        <v>267</v>
      </c>
      <c r="QQW1" s="231" t="s">
        <v>267</v>
      </c>
      <c r="QQY1" s="231" t="s">
        <v>267</v>
      </c>
      <c r="QRA1" s="231" t="s">
        <v>267</v>
      </c>
      <c r="QRC1" s="231" t="s">
        <v>267</v>
      </c>
      <c r="QRE1" s="231" t="s">
        <v>267</v>
      </c>
      <c r="QRG1" s="231" t="s">
        <v>267</v>
      </c>
      <c r="QRI1" s="231" t="s">
        <v>267</v>
      </c>
      <c r="QRK1" s="231" t="s">
        <v>267</v>
      </c>
      <c r="QRM1" s="231" t="s">
        <v>267</v>
      </c>
      <c r="QRO1" s="231" t="s">
        <v>267</v>
      </c>
      <c r="QRQ1" s="231" t="s">
        <v>267</v>
      </c>
      <c r="QRS1" s="231" t="s">
        <v>267</v>
      </c>
      <c r="QRU1" s="231" t="s">
        <v>267</v>
      </c>
      <c r="QRW1" s="231" t="s">
        <v>267</v>
      </c>
      <c r="QRY1" s="231" t="s">
        <v>267</v>
      </c>
      <c r="QSA1" s="231" t="s">
        <v>267</v>
      </c>
      <c r="QSC1" s="231" t="s">
        <v>267</v>
      </c>
      <c r="QSE1" s="231" t="s">
        <v>267</v>
      </c>
      <c r="QSG1" s="231" t="s">
        <v>267</v>
      </c>
      <c r="QSI1" s="231" t="s">
        <v>267</v>
      </c>
      <c r="QSK1" s="231" t="s">
        <v>267</v>
      </c>
      <c r="QSM1" s="231" t="s">
        <v>267</v>
      </c>
      <c r="QSO1" s="231" t="s">
        <v>267</v>
      </c>
      <c r="QSQ1" s="231" t="s">
        <v>267</v>
      </c>
      <c r="QSS1" s="231" t="s">
        <v>267</v>
      </c>
      <c r="QSU1" s="231" t="s">
        <v>267</v>
      </c>
      <c r="QSW1" s="231" t="s">
        <v>267</v>
      </c>
      <c r="QSY1" s="231" t="s">
        <v>267</v>
      </c>
      <c r="QTA1" s="231" t="s">
        <v>267</v>
      </c>
      <c r="QTC1" s="231" t="s">
        <v>267</v>
      </c>
      <c r="QTE1" s="231" t="s">
        <v>267</v>
      </c>
      <c r="QTG1" s="231" t="s">
        <v>267</v>
      </c>
      <c r="QTI1" s="231" t="s">
        <v>267</v>
      </c>
      <c r="QTK1" s="231" t="s">
        <v>267</v>
      </c>
      <c r="QTM1" s="231" t="s">
        <v>267</v>
      </c>
      <c r="QTO1" s="231" t="s">
        <v>267</v>
      </c>
      <c r="QTQ1" s="231" t="s">
        <v>267</v>
      </c>
      <c r="QTS1" s="231" t="s">
        <v>267</v>
      </c>
      <c r="QTU1" s="231" t="s">
        <v>267</v>
      </c>
      <c r="QTW1" s="231" t="s">
        <v>267</v>
      </c>
      <c r="QTY1" s="231" t="s">
        <v>267</v>
      </c>
      <c r="QUA1" s="231" t="s">
        <v>267</v>
      </c>
      <c r="QUC1" s="231" t="s">
        <v>267</v>
      </c>
      <c r="QUE1" s="231" t="s">
        <v>267</v>
      </c>
      <c r="QUG1" s="231" t="s">
        <v>267</v>
      </c>
      <c r="QUI1" s="231" t="s">
        <v>267</v>
      </c>
      <c r="QUK1" s="231" t="s">
        <v>267</v>
      </c>
      <c r="QUM1" s="231" t="s">
        <v>267</v>
      </c>
      <c r="QUO1" s="231" t="s">
        <v>267</v>
      </c>
      <c r="QUQ1" s="231" t="s">
        <v>267</v>
      </c>
      <c r="QUS1" s="231" t="s">
        <v>267</v>
      </c>
      <c r="QUU1" s="231" t="s">
        <v>267</v>
      </c>
      <c r="QUW1" s="231" t="s">
        <v>267</v>
      </c>
      <c r="QUY1" s="231" t="s">
        <v>267</v>
      </c>
      <c r="QVA1" s="231" t="s">
        <v>267</v>
      </c>
      <c r="QVC1" s="231" t="s">
        <v>267</v>
      </c>
      <c r="QVE1" s="231" t="s">
        <v>267</v>
      </c>
      <c r="QVG1" s="231" t="s">
        <v>267</v>
      </c>
      <c r="QVI1" s="231" t="s">
        <v>267</v>
      </c>
      <c r="QVK1" s="231" t="s">
        <v>267</v>
      </c>
      <c r="QVM1" s="231" t="s">
        <v>267</v>
      </c>
      <c r="QVO1" s="231" t="s">
        <v>267</v>
      </c>
      <c r="QVQ1" s="231" t="s">
        <v>267</v>
      </c>
      <c r="QVS1" s="231" t="s">
        <v>267</v>
      </c>
      <c r="QVU1" s="231" t="s">
        <v>267</v>
      </c>
      <c r="QVW1" s="231" t="s">
        <v>267</v>
      </c>
      <c r="QVY1" s="231" t="s">
        <v>267</v>
      </c>
      <c r="QWA1" s="231" t="s">
        <v>267</v>
      </c>
      <c r="QWC1" s="231" t="s">
        <v>267</v>
      </c>
      <c r="QWE1" s="231" t="s">
        <v>267</v>
      </c>
      <c r="QWG1" s="231" t="s">
        <v>267</v>
      </c>
      <c r="QWI1" s="231" t="s">
        <v>267</v>
      </c>
      <c r="QWK1" s="231" t="s">
        <v>267</v>
      </c>
      <c r="QWM1" s="231" t="s">
        <v>267</v>
      </c>
      <c r="QWO1" s="231" t="s">
        <v>267</v>
      </c>
      <c r="QWQ1" s="231" t="s">
        <v>267</v>
      </c>
      <c r="QWS1" s="231" t="s">
        <v>267</v>
      </c>
      <c r="QWU1" s="231" t="s">
        <v>267</v>
      </c>
      <c r="QWW1" s="231" t="s">
        <v>267</v>
      </c>
      <c r="QWY1" s="231" t="s">
        <v>267</v>
      </c>
      <c r="QXA1" s="231" t="s">
        <v>267</v>
      </c>
      <c r="QXC1" s="231" t="s">
        <v>267</v>
      </c>
      <c r="QXE1" s="231" t="s">
        <v>267</v>
      </c>
      <c r="QXG1" s="231" t="s">
        <v>267</v>
      </c>
      <c r="QXI1" s="231" t="s">
        <v>267</v>
      </c>
      <c r="QXK1" s="231" t="s">
        <v>267</v>
      </c>
      <c r="QXM1" s="231" t="s">
        <v>267</v>
      </c>
      <c r="QXO1" s="231" t="s">
        <v>267</v>
      </c>
      <c r="QXQ1" s="231" t="s">
        <v>267</v>
      </c>
      <c r="QXS1" s="231" t="s">
        <v>267</v>
      </c>
      <c r="QXU1" s="231" t="s">
        <v>267</v>
      </c>
      <c r="QXW1" s="231" t="s">
        <v>267</v>
      </c>
      <c r="QXY1" s="231" t="s">
        <v>267</v>
      </c>
      <c r="QYA1" s="231" t="s">
        <v>267</v>
      </c>
      <c r="QYC1" s="231" t="s">
        <v>267</v>
      </c>
      <c r="QYE1" s="231" t="s">
        <v>267</v>
      </c>
      <c r="QYG1" s="231" t="s">
        <v>267</v>
      </c>
      <c r="QYI1" s="231" t="s">
        <v>267</v>
      </c>
      <c r="QYK1" s="231" t="s">
        <v>267</v>
      </c>
      <c r="QYM1" s="231" t="s">
        <v>267</v>
      </c>
      <c r="QYO1" s="231" t="s">
        <v>267</v>
      </c>
      <c r="QYQ1" s="231" t="s">
        <v>267</v>
      </c>
      <c r="QYS1" s="231" t="s">
        <v>267</v>
      </c>
      <c r="QYU1" s="231" t="s">
        <v>267</v>
      </c>
      <c r="QYW1" s="231" t="s">
        <v>267</v>
      </c>
      <c r="QYY1" s="231" t="s">
        <v>267</v>
      </c>
      <c r="QZA1" s="231" t="s">
        <v>267</v>
      </c>
      <c r="QZC1" s="231" t="s">
        <v>267</v>
      </c>
      <c r="QZE1" s="231" t="s">
        <v>267</v>
      </c>
      <c r="QZG1" s="231" t="s">
        <v>267</v>
      </c>
      <c r="QZI1" s="231" t="s">
        <v>267</v>
      </c>
      <c r="QZK1" s="231" t="s">
        <v>267</v>
      </c>
      <c r="QZM1" s="231" t="s">
        <v>267</v>
      </c>
      <c r="QZO1" s="231" t="s">
        <v>267</v>
      </c>
      <c r="QZQ1" s="231" t="s">
        <v>267</v>
      </c>
      <c r="QZS1" s="231" t="s">
        <v>267</v>
      </c>
      <c r="QZU1" s="231" t="s">
        <v>267</v>
      </c>
      <c r="QZW1" s="231" t="s">
        <v>267</v>
      </c>
      <c r="QZY1" s="231" t="s">
        <v>267</v>
      </c>
      <c r="RAA1" s="231" t="s">
        <v>267</v>
      </c>
      <c r="RAC1" s="231" t="s">
        <v>267</v>
      </c>
      <c r="RAE1" s="231" t="s">
        <v>267</v>
      </c>
      <c r="RAG1" s="231" t="s">
        <v>267</v>
      </c>
      <c r="RAI1" s="231" t="s">
        <v>267</v>
      </c>
      <c r="RAK1" s="231" t="s">
        <v>267</v>
      </c>
      <c r="RAM1" s="231" t="s">
        <v>267</v>
      </c>
      <c r="RAO1" s="231" t="s">
        <v>267</v>
      </c>
      <c r="RAQ1" s="231" t="s">
        <v>267</v>
      </c>
      <c r="RAS1" s="231" t="s">
        <v>267</v>
      </c>
      <c r="RAU1" s="231" t="s">
        <v>267</v>
      </c>
      <c r="RAW1" s="231" t="s">
        <v>267</v>
      </c>
      <c r="RAY1" s="231" t="s">
        <v>267</v>
      </c>
      <c r="RBA1" s="231" t="s">
        <v>267</v>
      </c>
      <c r="RBC1" s="231" t="s">
        <v>267</v>
      </c>
      <c r="RBE1" s="231" t="s">
        <v>267</v>
      </c>
      <c r="RBG1" s="231" t="s">
        <v>267</v>
      </c>
      <c r="RBI1" s="231" t="s">
        <v>267</v>
      </c>
      <c r="RBK1" s="231" t="s">
        <v>267</v>
      </c>
      <c r="RBM1" s="231" t="s">
        <v>267</v>
      </c>
      <c r="RBO1" s="231" t="s">
        <v>267</v>
      </c>
      <c r="RBQ1" s="231" t="s">
        <v>267</v>
      </c>
      <c r="RBS1" s="231" t="s">
        <v>267</v>
      </c>
      <c r="RBU1" s="231" t="s">
        <v>267</v>
      </c>
      <c r="RBW1" s="231" t="s">
        <v>267</v>
      </c>
      <c r="RBY1" s="231" t="s">
        <v>267</v>
      </c>
      <c r="RCA1" s="231" t="s">
        <v>267</v>
      </c>
      <c r="RCC1" s="231" t="s">
        <v>267</v>
      </c>
      <c r="RCE1" s="231" t="s">
        <v>267</v>
      </c>
      <c r="RCG1" s="231" t="s">
        <v>267</v>
      </c>
      <c r="RCI1" s="231" t="s">
        <v>267</v>
      </c>
      <c r="RCK1" s="231" t="s">
        <v>267</v>
      </c>
      <c r="RCM1" s="231" t="s">
        <v>267</v>
      </c>
      <c r="RCO1" s="231" t="s">
        <v>267</v>
      </c>
      <c r="RCQ1" s="231" t="s">
        <v>267</v>
      </c>
      <c r="RCS1" s="231" t="s">
        <v>267</v>
      </c>
      <c r="RCU1" s="231" t="s">
        <v>267</v>
      </c>
      <c r="RCW1" s="231" t="s">
        <v>267</v>
      </c>
      <c r="RCY1" s="231" t="s">
        <v>267</v>
      </c>
      <c r="RDA1" s="231" t="s">
        <v>267</v>
      </c>
      <c r="RDC1" s="231" t="s">
        <v>267</v>
      </c>
      <c r="RDE1" s="231" t="s">
        <v>267</v>
      </c>
      <c r="RDG1" s="231" t="s">
        <v>267</v>
      </c>
      <c r="RDI1" s="231" t="s">
        <v>267</v>
      </c>
      <c r="RDK1" s="231" t="s">
        <v>267</v>
      </c>
      <c r="RDM1" s="231" t="s">
        <v>267</v>
      </c>
      <c r="RDO1" s="231" t="s">
        <v>267</v>
      </c>
      <c r="RDQ1" s="231" t="s">
        <v>267</v>
      </c>
      <c r="RDS1" s="231" t="s">
        <v>267</v>
      </c>
      <c r="RDU1" s="231" t="s">
        <v>267</v>
      </c>
      <c r="RDW1" s="231" t="s">
        <v>267</v>
      </c>
      <c r="RDY1" s="231" t="s">
        <v>267</v>
      </c>
      <c r="REA1" s="231" t="s">
        <v>267</v>
      </c>
      <c r="REC1" s="231" t="s">
        <v>267</v>
      </c>
      <c r="REE1" s="231" t="s">
        <v>267</v>
      </c>
      <c r="REG1" s="231" t="s">
        <v>267</v>
      </c>
      <c r="REI1" s="231" t="s">
        <v>267</v>
      </c>
      <c r="REK1" s="231" t="s">
        <v>267</v>
      </c>
      <c r="REM1" s="231" t="s">
        <v>267</v>
      </c>
      <c r="REO1" s="231" t="s">
        <v>267</v>
      </c>
      <c r="REQ1" s="231" t="s">
        <v>267</v>
      </c>
      <c r="RES1" s="231" t="s">
        <v>267</v>
      </c>
      <c r="REU1" s="231" t="s">
        <v>267</v>
      </c>
      <c r="REW1" s="231" t="s">
        <v>267</v>
      </c>
      <c r="REY1" s="231" t="s">
        <v>267</v>
      </c>
      <c r="RFA1" s="231" t="s">
        <v>267</v>
      </c>
      <c r="RFC1" s="231" t="s">
        <v>267</v>
      </c>
      <c r="RFE1" s="231" t="s">
        <v>267</v>
      </c>
      <c r="RFG1" s="231" t="s">
        <v>267</v>
      </c>
      <c r="RFI1" s="231" t="s">
        <v>267</v>
      </c>
      <c r="RFK1" s="231" t="s">
        <v>267</v>
      </c>
      <c r="RFM1" s="231" t="s">
        <v>267</v>
      </c>
      <c r="RFO1" s="231" t="s">
        <v>267</v>
      </c>
      <c r="RFQ1" s="231" t="s">
        <v>267</v>
      </c>
      <c r="RFS1" s="231" t="s">
        <v>267</v>
      </c>
      <c r="RFU1" s="231" t="s">
        <v>267</v>
      </c>
      <c r="RFW1" s="231" t="s">
        <v>267</v>
      </c>
      <c r="RFY1" s="231" t="s">
        <v>267</v>
      </c>
      <c r="RGA1" s="231" t="s">
        <v>267</v>
      </c>
      <c r="RGC1" s="231" t="s">
        <v>267</v>
      </c>
      <c r="RGE1" s="231" t="s">
        <v>267</v>
      </c>
      <c r="RGG1" s="231" t="s">
        <v>267</v>
      </c>
      <c r="RGI1" s="231" t="s">
        <v>267</v>
      </c>
      <c r="RGK1" s="231" t="s">
        <v>267</v>
      </c>
      <c r="RGM1" s="231" t="s">
        <v>267</v>
      </c>
      <c r="RGO1" s="231" t="s">
        <v>267</v>
      </c>
      <c r="RGQ1" s="231" t="s">
        <v>267</v>
      </c>
      <c r="RGS1" s="231" t="s">
        <v>267</v>
      </c>
      <c r="RGU1" s="231" t="s">
        <v>267</v>
      </c>
      <c r="RGW1" s="231" t="s">
        <v>267</v>
      </c>
      <c r="RGY1" s="231" t="s">
        <v>267</v>
      </c>
      <c r="RHA1" s="231" t="s">
        <v>267</v>
      </c>
      <c r="RHC1" s="231" t="s">
        <v>267</v>
      </c>
      <c r="RHE1" s="231" t="s">
        <v>267</v>
      </c>
      <c r="RHG1" s="231" t="s">
        <v>267</v>
      </c>
      <c r="RHI1" s="231" t="s">
        <v>267</v>
      </c>
      <c r="RHK1" s="231" t="s">
        <v>267</v>
      </c>
      <c r="RHM1" s="231" t="s">
        <v>267</v>
      </c>
      <c r="RHO1" s="231" t="s">
        <v>267</v>
      </c>
      <c r="RHQ1" s="231" t="s">
        <v>267</v>
      </c>
      <c r="RHS1" s="231" t="s">
        <v>267</v>
      </c>
      <c r="RHU1" s="231" t="s">
        <v>267</v>
      </c>
      <c r="RHW1" s="231" t="s">
        <v>267</v>
      </c>
      <c r="RHY1" s="231" t="s">
        <v>267</v>
      </c>
      <c r="RIA1" s="231" t="s">
        <v>267</v>
      </c>
      <c r="RIC1" s="231" t="s">
        <v>267</v>
      </c>
      <c r="RIE1" s="231" t="s">
        <v>267</v>
      </c>
      <c r="RIG1" s="231" t="s">
        <v>267</v>
      </c>
      <c r="RII1" s="231" t="s">
        <v>267</v>
      </c>
      <c r="RIK1" s="231" t="s">
        <v>267</v>
      </c>
      <c r="RIM1" s="231" t="s">
        <v>267</v>
      </c>
      <c r="RIO1" s="231" t="s">
        <v>267</v>
      </c>
      <c r="RIQ1" s="231" t="s">
        <v>267</v>
      </c>
      <c r="RIS1" s="231" t="s">
        <v>267</v>
      </c>
      <c r="RIU1" s="231" t="s">
        <v>267</v>
      </c>
      <c r="RIW1" s="231" t="s">
        <v>267</v>
      </c>
      <c r="RIY1" s="231" t="s">
        <v>267</v>
      </c>
      <c r="RJA1" s="231" t="s">
        <v>267</v>
      </c>
      <c r="RJC1" s="231" t="s">
        <v>267</v>
      </c>
      <c r="RJE1" s="231" t="s">
        <v>267</v>
      </c>
      <c r="RJG1" s="231" t="s">
        <v>267</v>
      </c>
      <c r="RJI1" s="231" t="s">
        <v>267</v>
      </c>
      <c r="RJK1" s="231" t="s">
        <v>267</v>
      </c>
      <c r="RJM1" s="231" t="s">
        <v>267</v>
      </c>
      <c r="RJO1" s="231" t="s">
        <v>267</v>
      </c>
      <c r="RJQ1" s="231" t="s">
        <v>267</v>
      </c>
      <c r="RJS1" s="231" t="s">
        <v>267</v>
      </c>
      <c r="RJU1" s="231" t="s">
        <v>267</v>
      </c>
      <c r="RJW1" s="231" t="s">
        <v>267</v>
      </c>
      <c r="RJY1" s="231" t="s">
        <v>267</v>
      </c>
      <c r="RKA1" s="231" t="s">
        <v>267</v>
      </c>
      <c r="RKC1" s="231" t="s">
        <v>267</v>
      </c>
      <c r="RKE1" s="231" t="s">
        <v>267</v>
      </c>
      <c r="RKG1" s="231" t="s">
        <v>267</v>
      </c>
      <c r="RKI1" s="231" t="s">
        <v>267</v>
      </c>
      <c r="RKK1" s="231" t="s">
        <v>267</v>
      </c>
      <c r="RKM1" s="231" t="s">
        <v>267</v>
      </c>
      <c r="RKO1" s="231" t="s">
        <v>267</v>
      </c>
      <c r="RKQ1" s="231" t="s">
        <v>267</v>
      </c>
      <c r="RKS1" s="231" t="s">
        <v>267</v>
      </c>
      <c r="RKU1" s="231" t="s">
        <v>267</v>
      </c>
      <c r="RKW1" s="231" t="s">
        <v>267</v>
      </c>
      <c r="RKY1" s="231" t="s">
        <v>267</v>
      </c>
      <c r="RLA1" s="231" t="s">
        <v>267</v>
      </c>
      <c r="RLC1" s="231" t="s">
        <v>267</v>
      </c>
      <c r="RLE1" s="231" t="s">
        <v>267</v>
      </c>
      <c r="RLG1" s="231" t="s">
        <v>267</v>
      </c>
      <c r="RLI1" s="231" t="s">
        <v>267</v>
      </c>
      <c r="RLK1" s="231" t="s">
        <v>267</v>
      </c>
      <c r="RLM1" s="231" t="s">
        <v>267</v>
      </c>
      <c r="RLO1" s="231" t="s">
        <v>267</v>
      </c>
      <c r="RLQ1" s="231" t="s">
        <v>267</v>
      </c>
      <c r="RLS1" s="231" t="s">
        <v>267</v>
      </c>
      <c r="RLU1" s="231" t="s">
        <v>267</v>
      </c>
      <c r="RLW1" s="231" t="s">
        <v>267</v>
      </c>
      <c r="RLY1" s="231" t="s">
        <v>267</v>
      </c>
      <c r="RMA1" s="231" t="s">
        <v>267</v>
      </c>
      <c r="RMC1" s="231" t="s">
        <v>267</v>
      </c>
      <c r="RME1" s="231" t="s">
        <v>267</v>
      </c>
      <c r="RMG1" s="231" t="s">
        <v>267</v>
      </c>
      <c r="RMI1" s="231" t="s">
        <v>267</v>
      </c>
      <c r="RMK1" s="231" t="s">
        <v>267</v>
      </c>
      <c r="RMM1" s="231" t="s">
        <v>267</v>
      </c>
      <c r="RMO1" s="231" t="s">
        <v>267</v>
      </c>
      <c r="RMQ1" s="231" t="s">
        <v>267</v>
      </c>
      <c r="RMS1" s="231" t="s">
        <v>267</v>
      </c>
      <c r="RMU1" s="231" t="s">
        <v>267</v>
      </c>
      <c r="RMW1" s="231" t="s">
        <v>267</v>
      </c>
      <c r="RMY1" s="231" t="s">
        <v>267</v>
      </c>
      <c r="RNA1" s="231" t="s">
        <v>267</v>
      </c>
      <c r="RNC1" s="231" t="s">
        <v>267</v>
      </c>
      <c r="RNE1" s="231" t="s">
        <v>267</v>
      </c>
      <c r="RNG1" s="231" t="s">
        <v>267</v>
      </c>
      <c r="RNI1" s="231" t="s">
        <v>267</v>
      </c>
      <c r="RNK1" s="231" t="s">
        <v>267</v>
      </c>
      <c r="RNM1" s="231" t="s">
        <v>267</v>
      </c>
      <c r="RNO1" s="231" t="s">
        <v>267</v>
      </c>
      <c r="RNQ1" s="231" t="s">
        <v>267</v>
      </c>
      <c r="RNS1" s="231" t="s">
        <v>267</v>
      </c>
      <c r="RNU1" s="231" t="s">
        <v>267</v>
      </c>
      <c r="RNW1" s="231" t="s">
        <v>267</v>
      </c>
      <c r="RNY1" s="231" t="s">
        <v>267</v>
      </c>
      <c r="ROA1" s="231" t="s">
        <v>267</v>
      </c>
      <c r="ROC1" s="231" t="s">
        <v>267</v>
      </c>
      <c r="ROE1" s="231" t="s">
        <v>267</v>
      </c>
      <c r="ROG1" s="231" t="s">
        <v>267</v>
      </c>
      <c r="ROI1" s="231" t="s">
        <v>267</v>
      </c>
      <c r="ROK1" s="231" t="s">
        <v>267</v>
      </c>
      <c r="ROM1" s="231" t="s">
        <v>267</v>
      </c>
      <c r="ROO1" s="231" t="s">
        <v>267</v>
      </c>
      <c r="ROQ1" s="231" t="s">
        <v>267</v>
      </c>
      <c r="ROS1" s="231" t="s">
        <v>267</v>
      </c>
      <c r="ROU1" s="231" t="s">
        <v>267</v>
      </c>
      <c r="ROW1" s="231" t="s">
        <v>267</v>
      </c>
      <c r="ROY1" s="231" t="s">
        <v>267</v>
      </c>
      <c r="RPA1" s="231" t="s">
        <v>267</v>
      </c>
      <c r="RPC1" s="231" t="s">
        <v>267</v>
      </c>
      <c r="RPE1" s="231" t="s">
        <v>267</v>
      </c>
      <c r="RPG1" s="231" t="s">
        <v>267</v>
      </c>
      <c r="RPI1" s="231" t="s">
        <v>267</v>
      </c>
      <c r="RPK1" s="231" t="s">
        <v>267</v>
      </c>
      <c r="RPM1" s="231" t="s">
        <v>267</v>
      </c>
      <c r="RPO1" s="231" t="s">
        <v>267</v>
      </c>
      <c r="RPQ1" s="231" t="s">
        <v>267</v>
      </c>
      <c r="RPS1" s="231" t="s">
        <v>267</v>
      </c>
      <c r="RPU1" s="231" t="s">
        <v>267</v>
      </c>
      <c r="RPW1" s="231" t="s">
        <v>267</v>
      </c>
      <c r="RPY1" s="231" t="s">
        <v>267</v>
      </c>
      <c r="RQA1" s="231" t="s">
        <v>267</v>
      </c>
      <c r="RQC1" s="231" t="s">
        <v>267</v>
      </c>
      <c r="RQE1" s="231" t="s">
        <v>267</v>
      </c>
      <c r="RQG1" s="231" t="s">
        <v>267</v>
      </c>
      <c r="RQI1" s="231" t="s">
        <v>267</v>
      </c>
      <c r="RQK1" s="231" t="s">
        <v>267</v>
      </c>
      <c r="RQM1" s="231" t="s">
        <v>267</v>
      </c>
      <c r="RQO1" s="231" t="s">
        <v>267</v>
      </c>
      <c r="RQQ1" s="231" t="s">
        <v>267</v>
      </c>
      <c r="RQS1" s="231" t="s">
        <v>267</v>
      </c>
      <c r="RQU1" s="231" t="s">
        <v>267</v>
      </c>
      <c r="RQW1" s="231" t="s">
        <v>267</v>
      </c>
      <c r="RQY1" s="231" t="s">
        <v>267</v>
      </c>
      <c r="RRA1" s="231" t="s">
        <v>267</v>
      </c>
      <c r="RRC1" s="231" t="s">
        <v>267</v>
      </c>
      <c r="RRE1" s="231" t="s">
        <v>267</v>
      </c>
      <c r="RRG1" s="231" t="s">
        <v>267</v>
      </c>
      <c r="RRI1" s="231" t="s">
        <v>267</v>
      </c>
      <c r="RRK1" s="231" t="s">
        <v>267</v>
      </c>
      <c r="RRM1" s="231" t="s">
        <v>267</v>
      </c>
      <c r="RRO1" s="231" t="s">
        <v>267</v>
      </c>
      <c r="RRQ1" s="231" t="s">
        <v>267</v>
      </c>
      <c r="RRS1" s="231" t="s">
        <v>267</v>
      </c>
      <c r="RRU1" s="231" t="s">
        <v>267</v>
      </c>
      <c r="RRW1" s="231" t="s">
        <v>267</v>
      </c>
      <c r="RRY1" s="231" t="s">
        <v>267</v>
      </c>
      <c r="RSA1" s="231" t="s">
        <v>267</v>
      </c>
      <c r="RSC1" s="231" t="s">
        <v>267</v>
      </c>
      <c r="RSE1" s="231" t="s">
        <v>267</v>
      </c>
      <c r="RSG1" s="231" t="s">
        <v>267</v>
      </c>
      <c r="RSI1" s="231" t="s">
        <v>267</v>
      </c>
      <c r="RSK1" s="231" t="s">
        <v>267</v>
      </c>
      <c r="RSM1" s="231" t="s">
        <v>267</v>
      </c>
      <c r="RSO1" s="231" t="s">
        <v>267</v>
      </c>
      <c r="RSQ1" s="231" t="s">
        <v>267</v>
      </c>
      <c r="RSS1" s="231" t="s">
        <v>267</v>
      </c>
      <c r="RSU1" s="231" t="s">
        <v>267</v>
      </c>
      <c r="RSW1" s="231" t="s">
        <v>267</v>
      </c>
      <c r="RSY1" s="231" t="s">
        <v>267</v>
      </c>
      <c r="RTA1" s="231" t="s">
        <v>267</v>
      </c>
      <c r="RTC1" s="231" t="s">
        <v>267</v>
      </c>
      <c r="RTE1" s="231" t="s">
        <v>267</v>
      </c>
      <c r="RTG1" s="231" t="s">
        <v>267</v>
      </c>
      <c r="RTI1" s="231" t="s">
        <v>267</v>
      </c>
      <c r="RTK1" s="231" t="s">
        <v>267</v>
      </c>
      <c r="RTM1" s="231" t="s">
        <v>267</v>
      </c>
      <c r="RTO1" s="231" t="s">
        <v>267</v>
      </c>
      <c r="RTQ1" s="231" t="s">
        <v>267</v>
      </c>
      <c r="RTS1" s="231" t="s">
        <v>267</v>
      </c>
      <c r="RTU1" s="231" t="s">
        <v>267</v>
      </c>
      <c r="RTW1" s="231" t="s">
        <v>267</v>
      </c>
      <c r="RTY1" s="231" t="s">
        <v>267</v>
      </c>
      <c r="RUA1" s="231" t="s">
        <v>267</v>
      </c>
      <c r="RUC1" s="231" t="s">
        <v>267</v>
      </c>
      <c r="RUE1" s="231" t="s">
        <v>267</v>
      </c>
      <c r="RUG1" s="231" t="s">
        <v>267</v>
      </c>
      <c r="RUI1" s="231" t="s">
        <v>267</v>
      </c>
      <c r="RUK1" s="231" t="s">
        <v>267</v>
      </c>
      <c r="RUM1" s="231" t="s">
        <v>267</v>
      </c>
      <c r="RUO1" s="231" t="s">
        <v>267</v>
      </c>
      <c r="RUQ1" s="231" t="s">
        <v>267</v>
      </c>
      <c r="RUS1" s="231" t="s">
        <v>267</v>
      </c>
      <c r="RUU1" s="231" t="s">
        <v>267</v>
      </c>
      <c r="RUW1" s="231" t="s">
        <v>267</v>
      </c>
      <c r="RUY1" s="231" t="s">
        <v>267</v>
      </c>
      <c r="RVA1" s="231" t="s">
        <v>267</v>
      </c>
      <c r="RVC1" s="231" t="s">
        <v>267</v>
      </c>
      <c r="RVE1" s="231" t="s">
        <v>267</v>
      </c>
      <c r="RVG1" s="231" t="s">
        <v>267</v>
      </c>
      <c r="RVI1" s="231" t="s">
        <v>267</v>
      </c>
      <c r="RVK1" s="231" t="s">
        <v>267</v>
      </c>
      <c r="RVM1" s="231" t="s">
        <v>267</v>
      </c>
      <c r="RVO1" s="231" t="s">
        <v>267</v>
      </c>
      <c r="RVQ1" s="231" t="s">
        <v>267</v>
      </c>
      <c r="RVS1" s="231" t="s">
        <v>267</v>
      </c>
      <c r="RVU1" s="231" t="s">
        <v>267</v>
      </c>
      <c r="RVW1" s="231" t="s">
        <v>267</v>
      </c>
      <c r="RVY1" s="231" t="s">
        <v>267</v>
      </c>
      <c r="RWA1" s="231" t="s">
        <v>267</v>
      </c>
      <c r="RWC1" s="231" t="s">
        <v>267</v>
      </c>
      <c r="RWE1" s="231" t="s">
        <v>267</v>
      </c>
      <c r="RWG1" s="231" t="s">
        <v>267</v>
      </c>
      <c r="RWI1" s="231" t="s">
        <v>267</v>
      </c>
      <c r="RWK1" s="231" t="s">
        <v>267</v>
      </c>
      <c r="RWM1" s="231" t="s">
        <v>267</v>
      </c>
      <c r="RWO1" s="231" t="s">
        <v>267</v>
      </c>
      <c r="RWQ1" s="231" t="s">
        <v>267</v>
      </c>
      <c r="RWS1" s="231" t="s">
        <v>267</v>
      </c>
      <c r="RWU1" s="231" t="s">
        <v>267</v>
      </c>
      <c r="RWW1" s="231" t="s">
        <v>267</v>
      </c>
      <c r="RWY1" s="231" t="s">
        <v>267</v>
      </c>
      <c r="RXA1" s="231" t="s">
        <v>267</v>
      </c>
      <c r="RXC1" s="231" t="s">
        <v>267</v>
      </c>
      <c r="RXE1" s="231" t="s">
        <v>267</v>
      </c>
      <c r="RXG1" s="231" t="s">
        <v>267</v>
      </c>
      <c r="RXI1" s="231" t="s">
        <v>267</v>
      </c>
      <c r="RXK1" s="231" t="s">
        <v>267</v>
      </c>
      <c r="RXM1" s="231" t="s">
        <v>267</v>
      </c>
      <c r="RXO1" s="231" t="s">
        <v>267</v>
      </c>
      <c r="RXQ1" s="231" t="s">
        <v>267</v>
      </c>
      <c r="RXS1" s="231" t="s">
        <v>267</v>
      </c>
      <c r="RXU1" s="231" t="s">
        <v>267</v>
      </c>
      <c r="RXW1" s="231" t="s">
        <v>267</v>
      </c>
      <c r="RXY1" s="231" t="s">
        <v>267</v>
      </c>
      <c r="RYA1" s="231" t="s">
        <v>267</v>
      </c>
      <c r="RYC1" s="231" t="s">
        <v>267</v>
      </c>
      <c r="RYE1" s="231" t="s">
        <v>267</v>
      </c>
      <c r="RYG1" s="231" t="s">
        <v>267</v>
      </c>
      <c r="RYI1" s="231" t="s">
        <v>267</v>
      </c>
      <c r="RYK1" s="231" t="s">
        <v>267</v>
      </c>
      <c r="RYM1" s="231" t="s">
        <v>267</v>
      </c>
      <c r="RYO1" s="231" t="s">
        <v>267</v>
      </c>
      <c r="RYQ1" s="231" t="s">
        <v>267</v>
      </c>
      <c r="RYS1" s="231" t="s">
        <v>267</v>
      </c>
      <c r="RYU1" s="231" t="s">
        <v>267</v>
      </c>
      <c r="RYW1" s="231" t="s">
        <v>267</v>
      </c>
      <c r="RYY1" s="231" t="s">
        <v>267</v>
      </c>
      <c r="RZA1" s="231" t="s">
        <v>267</v>
      </c>
      <c r="RZC1" s="231" t="s">
        <v>267</v>
      </c>
      <c r="RZE1" s="231" t="s">
        <v>267</v>
      </c>
      <c r="RZG1" s="231" t="s">
        <v>267</v>
      </c>
      <c r="RZI1" s="231" t="s">
        <v>267</v>
      </c>
      <c r="RZK1" s="231" t="s">
        <v>267</v>
      </c>
      <c r="RZM1" s="231" t="s">
        <v>267</v>
      </c>
      <c r="RZO1" s="231" t="s">
        <v>267</v>
      </c>
      <c r="RZQ1" s="231" t="s">
        <v>267</v>
      </c>
      <c r="RZS1" s="231" t="s">
        <v>267</v>
      </c>
      <c r="RZU1" s="231" t="s">
        <v>267</v>
      </c>
      <c r="RZW1" s="231" t="s">
        <v>267</v>
      </c>
      <c r="RZY1" s="231" t="s">
        <v>267</v>
      </c>
      <c r="SAA1" s="231" t="s">
        <v>267</v>
      </c>
      <c r="SAC1" s="231" t="s">
        <v>267</v>
      </c>
      <c r="SAE1" s="231" t="s">
        <v>267</v>
      </c>
      <c r="SAG1" s="231" t="s">
        <v>267</v>
      </c>
      <c r="SAI1" s="231" t="s">
        <v>267</v>
      </c>
      <c r="SAK1" s="231" t="s">
        <v>267</v>
      </c>
      <c r="SAM1" s="231" t="s">
        <v>267</v>
      </c>
      <c r="SAO1" s="231" t="s">
        <v>267</v>
      </c>
      <c r="SAQ1" s="231" t="s">
        <v>267</v>
      </c>
      <c r="SAS1" s="231" t="s">
        <v>267</v>
      </c>
      <c r="SAU1" s="231" t="s">
        <v>267</v>
      </c>
      <c r="SAW1" s="231" t="s">
        <v>267</v>
      </c>
      <c r="SAY1" s="231" t="s">
        <v>267</v>
      </c>
      <c r="SBA1" s="231" t="s">
        <v>267</v>
      </c>
      <c r="SBC1" s="231" t="s">
        <v>267</v>
      </c>
      <c r="SBE1" s="231" t="s">
        <v>267</v>
      </c>
      <c r="SBG1" s="231" t="s">
        <v>267</v>
      </c>
      <c r="SBI1" s="231" t="s">
        <v>267</v>
      </c>
      <c r="SBK1" s="231" t="s">
        <v>267</v>
      </c>
      <c r="SBM1" s="231" t="s">
        <v>267</v>
      </c>
      <c r="SBO1" s="231" t="s">
        <v>267</v>
      </c>
      <c r="SBQ1" s="231" t="s">
        <v>267</v>
      </c>
      <c r="SBS1" s="231" t="s">
        <v>267</v>
      </c>
      <c r="SBU1" s="231" t="s">
        <v>267</v>
      </c>
      <c r="SBW1" s="231" t="s">
        <v>267</v>
      </c>
      <c r="SBY1" s="231" t="s">
        <v>267</v>
      </c>
      <c r="SCA1" s="231" t="s">
        <v>267</v>
      </c>
      <c r="SCC1" s="231" t="s">
        <v>267</v>
      </c>
      <c r="SCE1" s="231" t="s">
        <v>267</v>
      </c>
      <c r="SCG1" s="231" t="s">
        <v>267</v>
      </c>
      <c r="SCI1" s="231" t="s">
        <v>267</v>
      </c>
      <c r="SCK1" s="231" t="s">
        <v>267</v>
      </c>
      <c r="SCM1" s="231" t="s">
        <v>267</v>
      </c>
      <c r="SCO1" s="231" t="s">
        <v>267</v>
      </c>
      <c r="SCQ1" s="231" t="s">
        <v>267</v>
      </c>
      <c r="SCS1" s="231" t="s">
        <v>267</v>
      </c>
      <c r="SCU1" s="231" t="s">
        <v>267</v>
      </c>
      <c r="SCW1" s="231" t="s">
        <v>267</v>
      </c>
      <c r="SCY1" s="231" t="s">
        <v>267</v>
      </c>
      <c r="SDA1" s="231" t="s">
        <v>267</v>
      </c>
      <c r="SDC1" s="231" t="s">
        <v>267</v>
      </c>
      <c r="SDE1" s="231" t="s">
        <v>267</v>
      </c>
      <c r="SDG1" s="231" t="s">
        <v>267</v>
      </c>
      <c r="SDI1" s="231" t="s">
        <v>267</v>
      </c>
      <c r="SDK1" s="231" t="s">
        <v>267</v>
      </c>
      <c r="SDM1" s="231" t="s">
        <v>267</v>
      </c>
      <c r="SDO1" s="231" t="s">
        <v>267</v>
      </c>
      <c r="SDQ1" s="231" t="s">
        <v>267</v>
      </c>
      <c r="SDS1" s="231" t="s">
        <v>267</v>
      </c>
      <c r="SDU1" s="231" t="s">
        <v>267</v>
      </c>
      <c r="SDW1" s="231" t="s">
        <v>267</v>
      </c>
      <c r="SDY1" s="231" t="s">
        <v>267</v>
      </c>
      <c r="SEA1" s="231" t="s">
        <v>267</v>
      </c>
      <c r="SEC1" s="231" t="s">
        <v>267</v>
      </c>
      <c r="SEE1" s="231" t="s">
        <v>267</v>
      </c>
      <c r="SEG1" s="231" t="s">
        <v>267</v>
      </c>
      <c r="SEI1" s="231" t="s">
        <v>267</v>
      </c>
      <c r="SEK1" s="231" t="s">
        <v>267</v>
      </c>
      <c r="SEM1" s="231" t="s">
        <v>267</v>
      </c>
      <c r="SEO1" s="231" t="s">
        <v>267</v>
      </c>
      <c r="SEQ1" s="231" t="s">
        <v>267</v>
      </c>
      <c r="SES1" s="231" t="s">
        <v>267</v>
      </c>
      <c r="SEU1" s="231" t="s">
        <v>267</v>
      </c>
      <c r="SEW1" s="231" t="s">
        <v>267</v>
      </c>
      <c r="SEY1" s="231" t="s">
        <v>267</v>
      </c>
      <c r="SFA1" s="231" t="s">
        <v>267</v>
      </c>
      <c r="SFC1" s="231" t="s">
        <v>267</v>
      </c>
      <c r="SFE1" s="231" t="s">
        <v>267</v>
      </c>
      <c r="SFG1" s="231" t="s">
        <v>267</v>
      </c>
      <c r="SFI1" s="231" t="s">
        <v>267</v>
      </c>
      <c r="SFK1" s="231" t="s">
        <v>267</v>
      </c>
      <c r="SFM1" s="231" t="s">
        <v>267</v>
      </c>
      <c r="SFO1" s="231" t="s">
        <v>267</v>
      </c>
      <c r="SFQ1" s="231" t="s">
        <v>267</v>
      </c>
      <c r="SFS1" s="231" t="s">
        <v>267</v>
      </c>
      <c r="SFU1" s="231" t="s">
        <v>267</v>
      </c>
      <c r="SFW1" s="231" t="s">
        <v>267</v>
      </c>
      <c r="SFY1" s="231" t="s">
        <v>267</v>
      </c>
      <c r="SGA1" s="231" t="s">
        <v>267</v>
      </c>
      <c r="SGC1" s="231" t="s">
        <v>267</v>
      </c>
      <c r="SGE1" s="231" t="s">
        <v>267</v>
      </c>
      <c r="SGG1" s="231" t="s">
        <v>267</v>
      </c>
      <c r="SGI1" s="231" t="s">
        <v>267</v>
      </c>
      <c r="SGK1" s="231" t="s">
        <v>267</v>
      </c>
      <c r="SGM1" s="231" t="s">
        <v>267</v>
      </c>
      <c r="SGO1" s="231" t="s">
        <v>267</v>
      </c>
      <c r="SGQ1" s="231" t="s">
        <v>267</v>
      </c>
      <c r="SGS1" s="231" t="s">
        <v>267</v>
      </c>
      <c r="SGU1" s="231" t="s">
        <v>267</v>
      </c>
      <c r="SGW1" s="231" t="s">
        <v>267</v>
      </c>
      <c r="SGY1" s="231" t="s">
        <v>267</v>
      </c>
      <c r="SHA1" s="231" t="s">
        <v>267</v>
      </c>
      <c r="SHC1" s="231" t="s">
        <v>267</v>
      </c>
      <c r="SHE1" s="231" t="s">
        <v>267</v>
      </c>
      <c r="SHG1" s="231" t="s">
        <v>267</v>
      </c>
      <c r="SHI1" s="231" t="s">
        <v>267</v>
      </c>
      <c r="SHK1" s="231" t="s">
        <v>267</v>
      </c>
      <c r="SHM1" s="231" t="s">
        <v>267</v>
      </c>
      <c r="SHO1" s="231" t="s">
        <v>267</v>
      </c>
      <c r="SHQ1" s="231" t="s">
        <v>267</v>
      </c>
      <c r="SHS1" s="231" t="s">
        <v>267</v>
      </c>
      <c r="SHU1" s="231" t="s">
        <v>267</v>
      </c>
      <c r="SHW1" s="231" t="s">
        <v>267</v>
      </c>
      <c r="SHY1" s="231" t="s">
        <v>267</v>
      </c>
      <c r="SIA1" s="231" t="s">
        <v>267</v>
      </c>
      <c r="SIC1" s="231" t="s">
        <v>267</v>
      </c>
      <c r="SIE1" s="231" t="s">
        <v>267</v>
      </c>
      <c r="SIG1" s="231" t="s">
        <v>267</v>
      </c>
      <c r="SII1" s="231" t="s">
        <v>267</v>
      </c>
      <c r="SIK1" s="231" t="s">
        <v>267</v>
      </c>
      <c r="SIM1" s="231" t="s">
        <v>267</v>
      </c>
      <c r="SIO1" s="231" t="s">
        <v>267</v>
      </c>
      <c r="SIQ1" s="231" t="s">
        <v>267</v>
      </c>
      <c r="SIS1" s="231" t="s">
        <v>267</v>
      </c>
      <c r="SIU1" s="231" t="s">
        <v>267</v>
      </c>
      <c r="SIW1" s="231" t="s">
        <v>267</v>
      </c>
      <c r="SIY1" s="231" t="s">
        <v>267</v>
      </c>
      <c r="SJA1" s="231" t="s">
        <v>267</v>
      </c>
      <c r="SJC1" s="231" t="s">
        <v>267</v>
      </c>
      <c r="SJE1" s="231" t="s">
        <v>267</v>
      </c>
      <c r="SJG1" s="231" t="s">
        <v>267</v>
      </c>
      <c r="SJI1" s="231" t="s">
        <v>267</v>
      </c>
      <c r="SJK1" s="231" t="s">
        <v>267</v>
      </c>
      <c r="SJM1" s="231" t="s">
        <v>267</v>
      </c>
      <c r="SJO1" s="231" t="s">
        <v>267</v>
      </c>
      <c r="SJQ1" s="231" t="s">
        <v>267</v>
      </c>
      <c r="SJS1" s="231" t="s">
        <v>267</v>
      </c>
      <c r="SJU1" s="231" t="s">
        <v>267</v>
      </c>
      <c r="SJW1" s="231" t="s">
        <v>267</v>
      </c>
      <c r="SJY1" s="231" t="s">
        <v>267</v>
      </c>
      <c r="SKA1" s="231" t="s">
        <v>267</v>
      </c>
      <c r="SKC1" s="231" t="s">
        <v>267</v>
      </c>
      <c r="SKE1" s="231" t="s">
        <v>267</v>
      </c>
      <c r="SKG1" s="231" t="s">
        <v>267</v>
      </c>
      <c r="SKI1" s="231" t="s">
        <v>267</v>
      </c>
      <c r="SKK1" s="231" t="s">
        <v>267</v>
      </c>
      <c r="SKM1" s="231" t="s">
        <v>267</v>
      </c>
      <c r="SKO1" s="231" t="s">
        <v>267</v>
      </c>
      <c r="SKQ1" s="231" t="s">
        <v>267</v>
      </c>
      <c r="SKS1" s="231" t="s">
        <v>267</v>
      </c>
      <c r="SKU1" s="231" t="s">
        <v>267</v>
      </c>
      <c r="SKW1" s="231" t="s">
        <v>267</v>
      </c>
      <c r="SKY1" s="231" t="s">
        <v>267</v>
      </c>
      <c r="SLA1" s="231" t="s">
        <v>267</v>
      </c>
      <c r="SLC1" s="231" t="s">
        <v>267</v>
      </c>
      <c r="SLE1" s="231" t="s">
        <v>267</v>
      </c>
      <c r="SLG1" s="231" t="s">
        <v>267</v>
      </c>
      <c r="SLI1" s="231" t="s">
        <v>267</v>
      </c>
      <c r="SLK1" s="231" t="s">
        <v>267</v>
      </c>
      <c r="SLM1" s="231" t="s">
        <v>267</v>
      </c>
      <c r="SLO1" s="231" t="s">
        <v>267</v>
      </c>
      <c r="SLQ1" s="231" t="s">
        <v>267</v>
      </c>
      <c r="SLS1" s="231" t="s">
        <v>267</v>
      </c>
      <c r="SLU1" s="231" t="s">
        <v>267</v>
      </c>
      <c r="SLW1" s="231" t="s">
        <v>267</v>
      </c>
      <c r="SLY1" s="231" t="s">
        <v>267</v>
      </c>
      <c r="SMA1" s="231" t="s">
        <v>267</v>
      </c>
      <c r="SMC1" s="231" t="s">
        <v>267</v>
      </c>
      <c r="SME1" s="231" t="s">
        <v>267</v>
      </c>
      <c r="SMG1" s="231" t="s">
        <v>267</v>
      </c>
      <c r="SMI1" s="231" t="s">
        <v>267</v>
      </c>
      <c r="SMK1" s="231" t="s">
        <v>267</v>
      </c>
      <c r="SMM1" s="231" t="s">
        <v>267</v>
      </c>
      <c r="SMO1" s="231" t="s">
        <v>267</v>
      </c>
      <c r="SMQ1" s="231" t="s">
        <v>267</v>
      </c>
      <c r="SMS1" s="231" t="s">
        <v>267</v>
      </c>
      <c r="SMU1" s="231" t="s">
        <v>267</v>
      </c>
      <c r="SMW1" s="231" t="s">
        <v>267</v>
      </c>
      <c r="SMY1" s="231" t="s">
        <v>267</v>
      </c>
      <c r="SNA1" s="231" t="s">
        <v>267</v>
      </c>
      <c r="SNC1" s="231" t="s">
        <v>267</v>
      </c>
      <c r="SNE1" s="231" t="s">
        <v>267</v>
      </c>
      <c r="SNG1" s="231" t="s">
        <v>267</v>
      </c>
      <c r="SNI1" s="231" t="s">
        <v>267</v>
      </c>
      <c r="SNK1" s="231" t="s">
        <v>267</v>
      </c>
      <c r="SNM1" s="231" t="s">
        <v>267</v>
      </c>
      <c r="SNO1" s="231" t="s">
        <v>267</v>
      </c>
      <c r="SNQ1" s="231" t="s">
        <v>267</v>
      </c>
      <c r="SNS1" s="231" t="s">
        <v>267</v>
      </c>
      <c r="SNU1" s="231" t="s">
        <v>267</v>
      </c>
      <c r="SNW1" s="231" t="s">
        <v>267</v>
      </c>
      <c r="SNY1" s="231" t="s">
        <v>267</v>
      </c>
      <c r="SOA1" s="231" t="s">
        <v>267</v>
      </c>
      <c r="SOC1" s="231" t="s">
        <v>267</v>
      </c>
      <c r="SOE1" s="231" t="s">
        <v>267</v>
      </c>
      <c r="SOG1" s="231" t="s">
        <v>267</v>
      </c>
      <c r="SOI1" s="231" t="s">
        <v>267</v>
      </c>
      <c r="SOK1" s="231" t="s">
        <v>267</v>
      </c>
      <c r="SOM1" s="231" t="s">
        <v>267</v>
      </c>
      <c r="SOO1" s="231" t="s">
        <v>267</v>
      </c>
      <c r="SOQ1" s="231" t="s">
        <v>267</v>
      </c>
      <c r="SOS1" s="231" t="s">
        <v>267</v>
      </c>
      <c r="SOU1" s="231" t="s">
        <v>267</v>
      </c>
      <c r="SOW1" s="231" t="s">
        <v>267</v>
      </c>
      <c r="SOY1" s="231" t="s">
        <v>267</v>
      </c>
      <c r="SPA1" s="231" t="s">
        <v>267</v>
      </c>
      <c r="SPC1" s="231" t="s">
        <v>267</v>
      </c>
      <c r="SPE1" s="231" t="s">
        <v>267</v>
      </c>
      <c r="SPG1" s="231" t="s">
        <v>267</v>
      </c>
      <c r="SPI1" s="231" t="s">
        <v>267</v>
      </c>
      <c r="SPK1" s="231" t="s">
        <v>267</v>
      </c>
      <c r="SPM1" s="231" t="s">
        <v>267</v>
      </c>
      <c r="SPO1" s="231" t="s">
        <v>267</v>
      </c>
      <c r="SPQ1" s="231" t="s">
        <v>267</v>
      </c>
      <c r="SPS1" s="231" t="s">
        <v>267</v>
      </c>
      <c r="SPU1" s="231" t="s">
        <v>267</v>
      </c>
      <c r="SPW1" s="231" t="s">
        <v>267</v>
      </c>
      <c r="SPY1" s="231" t="s">
        <v>267</v>
      </c>
      <c r="SQA1" s="231" t="s">
        <v>267</v>
      </c>
      <c r="SQC1" s="231" t="s">
        <v>267</v>
      </c>
      <c r="SQE1" s="231" t="s">
        <v>267</v>
      </c>
      <c r="SQG1" s="231" t="s">
        <v>267</v>
      </c>
      <c r="SQI1" s="231" t="s">
        <v>267</v>
      </c>
      <c r="SQK1" s="231" t="s">
        <v>267</v>
      </c>
      <c r="SQM1" s="231" t="s">
        <v>267</v>
      </c>
      <c r="SQO1" s="231" t="s">
        <v>267</v>
      </c>
      <c r="SQQ1" s="231" t="s">
        <v>267</v>
      </c>
      <c r="SQS1" s="231" t="s">
        <v>267</v>
      </c>
      <c r="SQU1" s="231" t="s">
        <v>267</v>
      </c>
      <c r="SQW1" s="231" t="s">
        <v>267</v>
      </c>
      <c r="SQY1" s="231" t="s">
        <v>267</v>
      </c>
      <c r="SRA1" s="231" t="s">
        <v>267</v>
      </c>
      <c r="SRC1" s="231" t="s">
        <v>267</v>
      </c>
      <c r="SRE1" s="231" t="s">
        <v>267</v>
      </c>
      <c r="SRG1" s="231" t="s">
        <v>267</v>
      </c>
      <c r="SRI1" s="231" t="s">
        <v>267</v>
      </c>
      <c r="SRK1" s="231" t="s">
        <v>267</v>
      </c>
      <c r="SRM1" s="231" t="s">
        <v>267</v>
      </c>
      <c r="SRO1" s="231" t="s">
        <v>267</v>
      </c>
      <c r="SRQ1" s="231" t="s">
        <v>267</v>
      </c>
      <c r="SRS1" s="231" t="s">
        <v>267</v>
      </c>
      <c r="SRU1" s="231" t="s">
        <v>267</v>
      </c>
      <c r="SRW1" s="231" t="s">
        <v>267</v>
      </c>
      <c r="SRY1" s="231" t="s">
        <v>267</v>
      </c>
      <c r="SSA1" s="231" t="s">
        <v>267</v>
      </c>
      <c r="SSC1" s="231" t="s">
        <v>267</v>
      </c>
      <c r="SSE1" s="231" t="s">
        <v>267</v>
      </c>
      <c r="SSG1" s="231" t="s">
        <v>267</v>
      </c>
      <c r="SSI1" s="231" t="s">
        <v>267</v>
      </c>
      <c r="SSK1" s="231" t="s">
        <v>267</v>
      </c>
      <c r="SSM1" s="231" t="s">
        <v>267</v>
      </c>
      <c r="SSO1" s="231" t="s">
        <v>267</v>
      </c>
      <c r="SSQ1" s="231" t="s">
        <v>267</v>
      </c>
      <c r="SSS1" s="231" t="s">
        <v>267</v>
      </c>
      <c r="SSU1" s="231" t="s">
        <v>267</v>
      </c>
      <c r="SSW1" s="231" t="s">
        <v>267</v>
      </c>
      <c r="SSY1" s="231" t="s">
        <v>267</v>
      </c>
      <c r="STA1" s="231" t="s">
        <v>267</v>
      </c>
      <c r="STC1" s="231" t="s">
        <v>267</v>
      </c>
      <c r="STE1" s="231" t="s">
        <v>267</v>
      </c>
      <c r="STG1" s="231" t="s">
        <v>267</v>
      </c>
      <c r="STI1" s="231" t="s">
        <v>267</v>
      </c>
      <c r="STK1" s="231" t="s">
        <v>267</v>
      </c>
      <c r="STM1" s="231" t="s">
        <v>267</v>
      </c>
      <c r="STO1" s="231" t="s">
        <v>267</v>
      </c>
      <c r="STQ1" s="231" t="s">
        <v>267</v>
      </c>
      <c r="STS1" s="231" t="s">
        <v>267</v>
      </c>
      <c r="STU1" s="231" t="s">
        <v>267</v>
      </c>
      <c r="STW1" s="231" t="s">
        <v>267</v>
      </c>
      <c r="STY1" s="231" t="s">
        <v>267</v>
      </c>
      <c r="SUA1" s="231" t="s">
        <v>267</v>
      </c>
      <c r="SUC1" s="231" t="s">
        <v>267</v>
      </c>
      <c r="SUE1" s="231" t="s">
        <v>267</v>
      </c>
      <c r="SUG1" s="231" t="s">
        <v>267</v>
      </c>
      <c r="SUI1" s="231" t="s">
        <v>267</v>
      </c>
      <c r="SUK1" s="231" t="s">
        <v>267</v>
      </c>
      <c r="SUM1" s="231" t="s">
        <v>267</v>
      </c>
      <c r="SUO1" s="231" t="s">
        <v>267</v>
      </c>
      <c r="SUQ1" s="231" t="s">
        <v>267</v>
      </c>
      <c r="SUS1" s="231" t="s">
        <v>267</v>
      </c>
      <c r="SUU1" s="231" t="s">
        <v>267</v>
      </c>
      <c r="SUW1" s="231" t="s">
        <v>267</v>
      </c>
      <c r="SUY1" s="231" t="s">
        <v>267</v>
      </c>
      <c r="SVA1" s="231" t="s">
        <v>267</v>
      </c>
      <c r="SVC1" s="231" t="s">
        <v>267</v>
      </c>
      <c r="SVE1" s="231" t="s">
        <v>267</v>
      </c>
      <c r="SVG1" s="231" t="s">
        <v>267</v>
      </c>
      <c r="SVI1" s="231" t="s">
        <v>267</v>
      </c>
      <c r="SVK1" s="231" t="s">
        <v>267</v>
      </c>
      <c r="SVM1" s="231" t="s">
        <v>267</v>
      </c>
      <c r="SVO1" s="231" t="s">
        <v>267</v>
      </c>
      <c r="SVQ1" s="231" t="s">
        <v>267</v>
      </c>
      <c r="SVS1" s="231" t="s">
        <v>267</v>
      </c>
      <c r="SVU1" s="231" t="s">
        <v>267</v>
      </c>
      <c r="SVW1" s="231" t="s">
        <v>267</v>
      </c>
      <c r="SVY1" s="231" t="s">
        <v>267</v>
      </c>
      <c r="SWA1" s="231" t="s">
        <v>267</v>
      </c>
      <c r="SWC1" s="231" t="s">
        <v>267</v>
      </c>
      <c r="SWE1" s="231" t="s">
        <v>267</v>
      </c>
      <c r="SWG1" s="231" t="s">
        <v>267</v>
      </c>
      <c r="SWI1" s="231" t="s">
        <v>267</v>
      </c>
      <c r="SWK1" s="231" t="s">
        <v>267</v>
      </c>
      <c r="SWM1" s="231" t="s">
        <v>267</v>
      </c>
      <c r="SWO1" s="231" t="s">
        <v>267</v>
      </c>
      <c r="SWQ1" s="231" t="s">
        <v>267</v>
      </c>
      <c r="SWS1" s="231" t="s">
        <v>267</v>
      </c>
      <c r="SWU1" s="231" t="s">
        <v>267</v>
      </c>
      <c r="SWW1" s="231" t="s">
        <v>267</v>
      </c>
      <c r="SWY1" s="231" t="s">
        <v>267</v>
      </c>
      <c r="SXA1" s="231" t="s">
        <v>267</v>
      </c>
      <c r="SXC1" s="231" t="s">
        <v>267</v>
      </c>
      <c r="SXE1" s="231" t="s">
        <v>267</v>
      </c>
      <c r="SXG1" s="231" t="s">
        <v>267</v>
      </c>
      <c r="SXI1" s="231" t="s">
        <v>267</v>
      </c>
      <c r="SXK1" s="231" t="s">
        <v>267</v>
      </c>
      <c r="SXM1" s="231" t="s">
        <v>267</v>
      </c>
      <c r="SXO1" s="231" t="s">
        <v>267</v>
      </c>
      <c r="SXQ1" s="231" t="s">
        <v>267</v>
      </c>
      <c r="SXS1" s="231" t="s">
        <v>267</v>
      </c>
      <c r="SXU1" s="231" t="s">
        <v>267</v>
      </c>
      <c r="SXW1" s="231" t="s">
        <v>267</v>
      </c>
      <c r="SXY1" s="231" t="s">
        <v>267</v>
      </c>
      <c r="SYA1" s="231" t="s">
        <v>267</v>
      </c>
      <c r="SYC1" s="231" t="s">
        <v>267</v>
      </c>
      <c r="SYE1" s="231" t="s">
        <v>267</v>
      </c>
      <c r="SYG1" s="231" t="s">
        <v>267</v>
      </c>
      <c r="SYI1" s="231" t="s">
        <v>267</v>
      </c>
      <c r="SYK1" s="231" t="s">
        <v>267</v>
      </c>
      <c r="SYM1" s="231" t="s">
        <v>267</v>
      </c>
      <c r="SYO1" s="231" t="s">
        <v>267</v>
      </c>
      <c r="SYQ1" s="231" t="s">
        <v>267</v>
      </c>
      <c r="SYS1" s="231" t="s">
        <v>267</v>
      </c>
      <c r="SYU1" s="231" t="s">
        <v>267</v>
      </c>
      <c r="SYW1" s="231" t="s">
        <v>267</v>
      </c>
      <c r="SYY1" s="231" t="s">
        <v>267</v>
      </c>
      <c r="SZA1" s="231" t="s">
        <v>267</v>
      </c>
      <c r="SZC1" s="231" t="s">
        <v>267</v>
      </c>
      <c r="SZE1" s="231" t="s">
        <v>267</v>
      </c>
      <c r="SZG1" s="231" t="s">
        <v>267</v>
      </c>
      <c r="SZI1" s="231" t="s">
        <v>267</v>
      </c>
      <c r="SZK1" s="231" t="s">
        <v>267</v>
      </c>
      <c r="SZM1" s="231" t="s">
        <v>267</v>
      </c>
      <c r="SZO1" s="231" t="s">
        <v>267</v>
      </c>
      <c r="SZQ1" s="231" t="s">
        <v>267</v>
      </c>
      <c r="SZS1" s="231" t="s">
        <v>267</v>
      </c>
      <c r="SZU1" s="231" t="s">
        <v>267</v>
      </c>
      <c r="SZW1" s="231" t="s">
        <v>267</v>
      </c>
      <c r="SZY1" s="231" t="s">
        <v>267</v>
      </c>
      <c r="TAA1" s="231" t="s">
        <v>267</v>
      </c>
      <c r="TAC1" s="231" t="s">
        <v>267</v>
      </c>
      <c r="TAE1" s="231" t="s">
        <v>267</v>
      </c>
      <c r="TAG1" s="231" t="s">
        <v>267</v>
      </c>
      <c r="TAI1" s="231" t="s">
        <v>267</v>
      </c>
      <c r="TAK1" s="231" t="s">
        <v>267</v>
      </c>
      <c r="TAM1" s="231" t="s">
        <v>267</v>
      </c>
      <c r="TAO1" s="231" t="s">
        <v>267</v>
      </c>
      <c r="TAQ1" s="231" t="s">
        <v>267</v>
      </c>
      <c r="TAS1" s="231" t="s">
        <v>267</v>
      </c>
      <c r="TAU1" s="231" t="s">
        <v>267</v>
      </c>
      <c r="TAW1" s="231" t="s">
        <v>267</v>
      </c>
      <c r="TAY1" s="231" t="s">
        <v>267</v>
      </c>
      <c r="TBA1" s="231" t="s">
        <v>267</v>
      </c>
      <c r="TBC1" s="231" t="s">
        <v>267</v>
      </c>
      <c r="TBE1" s="231" t="s">
        <v>267</v>
      </c>
      <c r="TBG1" s="231" t="s">
        <v>267</v>
      </c>
      <c r="TBI1" s="231" t="s">
        <v>267</v>
      </c>
      <c r="TBK1" s="231" t="s">
        <v>267</v>
      </c>
      <c r="TBM1" s="231" t="s">
        <v>267</v>
      </c>
      <c r="TBO1" s="231" t="s">
        <v>267</v>
      </c>
      <c r="TBQ1" s="231" t="s">
        <v>267</v>
      </c>
      <c r="TBS1" s="231" t="s">
        <v>267</v>
      </c>
      <c r="TBU1" s="231" t="s">
        <v>267</v>
      </c>
      <c r="TBW1" s="231" t="s">
        <v>267</v>
      </c>
      <c r="TBY1" s="231" t="s">
        <v>267</v>
      </c>
      <c r="TCA1" s="231" t="s">
        <v>267</v>
      </c>
      <c r="TCC1" s="231" t="s">
        <v>267</v>
      </c>
      <c r="TCE1" s="231" t="s">
        <v>267</v>
      </c>
      <c r="TCG1" s="231" t="s">
        <v>267</v>
      </c>
      <c r="TCI1" s="231" t="s">
        <v>267</v>
      </c>
      <c r="TCK1" s="231" t="s">
        <v>267</v>
      </c>
      <c r="TCM1" s="231" t="s">
        <v>267</v>
      </c>
      <c r="TCO1" s="231" t="s">
        <v>267</v>
      </c>
      <c r="TCQ1" s="231" t="s">
        <v>267</v>
      </c>
      <c r="TCS1" s="231" t="s">
        <v>267</v>
      </c>
      <c r="TCU1" s="231" t="s">
        <v>267</v>
      </c>
      <c r="TCW1" s="231" t="s">
        <v>267</v>
      </c>
      <c r="TCY1" s="231" t="s">
        <v>267</v>
      </c>
      <c r="TDA1" s="231" t="s">
        <v>267</v>
      </c>
      <c r="TDC1" s="231" t="s">
        <v>267</v>
      </c>
      <c r="TDE1" s="231" t="s">
        <v>267</v>
      </c>
      <c r="TDG1" s="231" t="s">
        <v>267</v>
      </c>
      <c r="TDI1" s="231" t="s">
        <v>267</v>
      </c>
      <c r="TDK1" s="231" t="s">
        <v>267</v>
      </c>
      <c r="TDM1" s="231" t="s">
        <v>267</v>
      </c>
      <c r="TDO1" s="231" t="s">
        <v>267</v>
      </c>
      <c r="TDQ1" s="231" t="s">
        <v>267</v>
      </c>
      <c r="TDS1" s="231" t="s">
        <v>267</v>
      </c>
      <c r="TDU1" s="231" t="s">
        <v>267</v>
      </c>
      <c r="TDW1" s="231" t="s">
        <v>267</v>
      </c>
      <c r="TDY1" s="231" t="s">
        <v>267</v>
      </c>
      <c r="TEA1" s="231" t="s">
        <v>267</v>
      </c>
      <c r="TEC1" s="231" t="s">
        <v>267</v>
      </c>
      <c r="TEE1" s="231" t="s">
        <v>267</v>
      </c>
      <c r="TEG1" s="231" t="s">
        <v>267</v>
      </c>
      <c r="TEI1" s="231" t="s">
        <v>267</v>
      </c>
      <c r="TEK1" s="231" t="s">
        <v>267</v>
      </c>
      <c r="TEM1" s="231" t="s">
        <v>267</v>
      </c>
      <c r="TEO1" s="231" t="s">
        <v>267</v>
      </c>
      <c r="TEQ1" s="231" t="s">
        <v>267</v>
      </c>
      <c r="TES1" s="231" t="s">
        <v>267</v>
      </c>
      <c r="TEU1" s="231" t="s">
        <v>267</v>
      </c>
      <c r="TEW1" s="231" t="s">
        <v>267</v>
      </c>
      <c r="TEY1" s="231" t="s">
        <v>267</v>
      </c>
      <c r="TFA1" s="231" t="s">
        <v>267</v>
      </c>
      <c r="TFC1" s="231" t="s">
        <v>267</v>
      </c>
      <c r="TFE1" s="231" t="s">
        <v>267</v>
      </c>
      <c r="TFG1" s="231" t="s">
        <v>267</v>
      </c>
      <c r="TFI1" s="231" t="s">
        <v>267</v>
      </c>
      <c r="TFK1" s="231" t="s">
        <v>267</v>
      </c>
      <c r="TFM1" s="231" t="s">
        <v>267</v>
      </c>
      <c r="TFO1" s="231" t="s">
        <v>267</v>
      </c>
      <c r="TFQ1" s="231" t="s">
        <v>267</v>
      </c>
      <c r="TFS1" s="231" t="s">
        <v>267</v>
      </c>
      <c r="TFU1" s="231" t="s">
        <v>267</v>
      </c>
      <c r="TFW1" s="231" t="s">
        <v>267</v>
      </c>
      <c r="TFY1" s="231" t="s">
        <v>267</v>
      </c>
      <c r="TGA1" s="231" t="s">
        <v>267</v>
      </c>
      <c r="TGC1" s="231" t="s">
        <v>267</v>
      </c>
      <c r="TGE1" s="231" t="s">
        <v>267</v>
      </c>
      <c r="TGG1" s="231" t="s">
        <v>267</v>
      </c>
      <c r="TGI1" s="231" t="s">
        <v>267</v>
      </c>
      <c r="TGK1" s="231" t="s">
        <v>267</v>
      </c>
      <c r="TGM1" s="231" t="s">
        <v>267</v>
      </c>
      <c r="TGO1" s="231" t="s">
        <v>267</v>
      </c>
      <c r="TGQ1" s="231" t="s">
        <v>267</v>
      </c>
      <c r="TGS1" s="231" t="s">
        <v>267</v>
      </c>
      <c r="TGU1" s="231" t="s">
        <v>267</v>
      </c>
      <c r="TGW1" s="231" t="s">
        <v>267</v>
      </c>
      <c r="TGY1" s="231" t="s">
        <v>267</v>
      </c>
      <c r="THA1" s="231" t="s">
        <v>267</v>
      </c>
      <c r="THC1" s="231" t="s">
        <v>267</v>
      </c>
      <c r="THE1" s="231" t="s">
        <v>267</v>
      </c>
      <c r="THG1" s="231" t="s">
        <v>267</v>
      </c>
      <c r="THI1" s="231" t="s">
        <v>267</v>
      </c>
      <c r="THK1" s="231" t="s">
        <v>267</v>
      </c>
      <c r="THM1" s="231" t="s">
        <v>267</v>
      </c>
      <c r="THO1" s="231" t="s">
        <v>267</v>
      </c>
      <c r="THQ1" s="231" t="s">
        <v>267</v>
      </c>
      <c r="THS1" s="231" t="s">
        <v>267</v>
      </c>
      <c r="THU1" s="231" t="s">
        <v>267</v>
      </c>
      <c r="THW1" s="231" t="s">
        <v>267</v>
      </c>
      <c r="THY1" s="231" t="s">
        <v>267</v>
      </c>
      <c r="TIA1" s="231" t="s">
        <v>267</v>
      </c>
      <c r="TIC1" s="231" t="s">
        <v>267</v>
      </c>
      <c r="TIE1" s="231" t="s">
        <v>267</v>
      </c>
      <c r="TIG1" s="231" t="s">
        <v>267</v>
      </c>
      <c r="TII1" s="231" t="s">
        <v>267</v>
      </c>
      <c r="TIK1" s="231" t="s">
        <v>267</v>
      </c>
      <c r="TIM1" s="231" t="s">
        <v>267</v>
      </c>
      <c r="TIO1" s="231" t="s">
        <v>267</v>
      </c>
      <c r="TIQ1" s="231" t="s">
        <v>267</v>
      </c>
      <c r="TIS1" s="231" t="s">
        <v>267</v>
      </c>
      <c r="TIU1" s="231" t="s">
        <v>267</v>
      </c>
      <c r="TIW1" s="231" t="s">
        <v>267</v>
      </c>
      <c r="TIY1" s="231" t="s">
        <v>267</v>
      </c>
      <c r="TJA1" s="231" t="s">
        <v>267</v>
      </c>
      <c r="TJC1" s="231" t="s">
        <v>267</v>
      </c>
      <c r="TJE1" s="231" t="s">
        <v>267</v>
      </c>
      <c r="TJG1" s="231" t="s">
        <v>267</v>
      </c>
      <c r="TJI1" s="231" t="s">
        <v>267</v>
      </c>
      <c r="TJK1" s="231" t="s">
        <v>267</v>
      </c>
      <c r="TJM1" s="231" t="s">
        <v>267</v>
      </c>
      <c r="TJO1" s="231" t="s">
        <v>267</v>
      </c>
      <c r="TJQ1" s="231" t="s">
        <v>267</v>
      </c>
      <c r="TJS1" s="231" t="s">
        <v>267</v>
      </c>
      <c r="TJU1" s="231" t="s">
        <v>267</v>
      </c>
      <c r="TJW1" s="231" t="s">
        <v>267</v>
      </c>
      <c r="TJY1" s="231" t="s">
        <v>267</v>
      </c>
      <c r="TKA1" s="231" t="s">
        <v>267</v>
      </c>
      <c r="TKC1" s="231" t="s">
        <v>267</v>
      </c>
      <c r="TKE1" s="231" t="s">
        <v>267</v>
      </c>
      <c r="TKG1" s="231" t="s">
        <v>267</v>
      </c>
      <c r="TKI1" s="231" t="s">
        <v>267</v>
      </c>
      <c r="TKK1" s="231" t="s">
        <v>267</v>
      </c>
      <c r="TKM1" s="231" t="s">
        <v>267</v>
      </c>
      <c r="TKO1" s="231" t="s">
        <v>267</v>
      </c>
      <c r="TKQ1" s="231" t="s">
        <v>267</v>
      </c>
      <c r="TKS1" s="231" t="s">
        <v>267</v>
      </c>
      <c r="TKU1" s="231" t="s">
        <v>267</v>
      </c>
      <c r="TKW1" s="231" t="s">
        <v>267</v>
      </c>
      <c r="TKY1" s="231" t="s">
        <v>267</v>
      </c>
      <c r="TLA1" s="231" t="s">
        <v>267</v>
      </c>
      <c r="TLC1" s="231" t="s">
        <v>267</v>
      </c>
      <c r="TLE1" s="231" t="s">
        <v>267</v>
      </c>
      <c r="TLG1" s="231" t="s">
        <v>267</v>
      </c>
      <c r="TLI1" s="231" t="s">
        <v>267</v>
      </c>
      <c r="TLK1" s="231" t="s">
        <v>267</v>
      </c>
      <c r="TLM1" s="231" t="s">
        <v>267</v>
      </c>
      <c r="TLO1" s="231" t="s">
        <v>267</v>
      </c>
      <c r="TLQ1" s="231" t="s">
        <v>267</v>
      </c>
      <c r="TLS1" s="231" t="s">
        <v>267</v>
      </c>
      <c r="TLU1" s="231" t="s">
        <v>267</v>
      </c>
      <c r="TLW1" s="231" t="s">
        <v>267</v>
      </c>
      <c r="TLY1" s="231" t="s">
        <v>267</v>
      </c>
      <c r="TMA1" s="231" t="s">
        <v>267</v>
      </c>
      <c r="TMC1" s="231" t="s">
        <v>267</v>
      </c>
      <c r="TME1" s="231" t="s">
        <v>267</v>
      </c>
      <c r="TMG1" s="231" t="s">
        <v>267</v>
      </c>
      <c r="TMI1" s="231" t="s">
        <v>267</v>
      </c>
      <c r="TMK1" s="231" t="s">
        <v>267</v>
      </c>
      <c r="TMM1" s="231" t="s">
        <v>267</v>
      </c>
      <c r="TMO1" s="231" t="s">
        <v>267</v>
      </c>
      <c r="TMQ1" s="231" t="s">
        <v>267</v>
      </c>
      <c r="TMS1" s="231" t="s">
        <v>267</v>
      </c>
      <c r="TMU1" s="231" t="s">
        <v>267</v>
      </c>
      <c r="TMW1" s="231" t="s">
        <v>267</v>
      </c>
      <c r="TMY1" s="231" t="s">
        <v>267</v>
      </c>
      <c r="TNA1" s="231" t="s">
        <v>267</v>
      </c>
      <c r="TNC1" s="231" t="s">
        <v>267</v>
      </c>
      <c r="TNE1" s="231" t="s">
        <v>267</v>
      </c>
      <c r="TNG1" s="231" t="s">
        <v>267</v>
      </c>
      <c r="TNI1" s="231" t="s">
        <v>267</v>
      </c>
      <c r="TNK1" s="231" t="s">
        <v>267</v>
      </c>
      <c r="TNM1" s="231" t="s">
        <v>267</v>
      </c>
      <c r="TNO1" s="231" t="s">
        <v>267</v>
      </c>
      <c r="TNQ1" s="231" t="s">
        <v>267</v>
      </c>
      <c r="TNS1" s="231" t="s">
        <v>267</v>
      </c>
      <c r="TNU1" s="231" t="s">
        <v>267</v>
      </c>
      <c r="TNW1" s="231" t="s">
        <v>267</v>
      </c>
      <c r="TNY1" s="231" t="s">
        <v>267</v>
      </c>
      <c r="TOA1" s="231" t="s">
        <v>267</v>
      </c>
      <c r="TOC1" s="231" t="s">
        <v>267</v>
      </c>
      <c r="TOE1" s="231" t="s">
        <v>267</v>
      </c>
      <c r="TOG1" s="231" t="s">
        <v>267</v>
      </c>
      <c r="TOI1" s="231" t="s">
        <v>267</v>
      </c>
      <c r="TOK1" s="231" t="s">
        <v>267</v>
      </c>
      <c r="TOM1" s="231" t="s">
        <v>267</v>
      </c>
      <c r="TOO1" s="231" t="s">
        <v>267</v>
      </c>
      <c r="TOQ1" s="231" t="s">
        <v>267</v>
      </c>
      <c r="TOS1" s="231" t="s">
        <v>267</v>
      </c>
      <c r="TOU1" s="231" t="s">
        <v>267</v>
      </c>
      <c r="TOW1" s="231" t="s">
        <v>267</v>
      </c>
      <c r="TOY1" s="231" t="s">
        <v>267</v>
      </c>
      <c r="TPA1" s="231" t="s">
        <v>267</v>
      </c>
      <c r="TPC1" s="231" t="s">
        <v>267</v>
      </c>
      <c r="TPE1" s="231" t="s">
        <v>267</v>
      </c>
      <c r="TPG1" s="231" t="s">
        <v>267</v>
      </c>
      <c r="TPI1" s="231" t="s">
        <v>267</v>
      </c>
      <c r="TPK1" s="231" t="s">
        <v>267</v>
      </c>
      <c r="TPM1" s="231" t="s">
        <v>267</v>
      </c>
      <c r="TPO1" s="231" t="s">
        <v>267</v>
      </c>
      <c r="TPQ1" s="231" t="s">
        <v>267</v>
      </c>
      <c r="TPS1" s="231" t="s">
        <v>267</v>
      </c>
      <c r="TPU1" s="231" t="s">
        <v>267</v>
      </c>
      <c r="TPW1" s="231" t="s">
        <v>267</v>
      </c>
      <c r="TPY1" s="231" t="s">
        <v>267</v>
      </c>
      <c r="TQA1" s="231" t="s">
        <v>267</v>
      </c>
      <c r="TQC1" s="231" t="s">
        <v>267</v>
      </c>
      <c r="TQE1" s="231" t="s">
        <v>267</v>
      </c>
      <c r="TQG1" s="231" t="s">
        <v>267</v>
      </c>
      <c r="TQI1" s="231" t="s">
        <v>267</v>
      </c>
      <c r="TQK1" s="231" t="s">
        <v>267</v>
      </c>
      <c r="TQM1" s="231" t="s">
        <v>267</v>
      </c>
      <c r="TQO1" s="231" t="s">
        <v>267</v>
      </c>
      <c r="TQQ1" s="231" t="s">
        <v>267</v>
      </c>
      <c r="TQS1" s="231" t="s">
        <v>267</v>
      </c>
      <c r="TQU1" s="231" t="s">
        <v>267</v>
      </c>
      <c r="TQW1" s="231" t="s">
        <v>267</v>
      </c>
      <c r="TQY1" s="231" t="s">
        <v>267</v>
      </c>
      <c r="TRA1" s="231" t="s">
        <v>267</v>
      </c>
      <c r="TRC1" s="231" t="s">
        <v>267</v>
      </c>
      <c r="TRE1" s="231" t="s">
        <v>267</v>
      </c>
      <c r="TRG1" s="231" t="s">
        <v>267</v>
      </c>
      <c r="TRI1" s="231" t="s">
        <v>267</v>
      </c>
      <c r="TRK1" s="231" t="s">
        <v>267</v>
      </c>
      <c r="TRM1" s="231" t="s">
        <v>267</v>
      </c>
      <c r="TRO1" s="231" t="s">
        <v>267</v>
      </c>
      <c r="TRQ1" s="231" t="s">
        <v>267</v>
      </c>
      <c r="TRS1" s="231" t="s">
        <v>267</v>
      </c>
      <c r="TRU1" s="231" t="s">
        <v>267</v>
      </c>
      <c r="TRW1" s="231" t="s">
        <v>267</v>
      </c>
      <c r="TRY1" s="231" t="s">
        <v>267</v>
      </c>
      <c r="TSA1" s="231" t="s">
        <v>267</v>
      </c>
      <c r="TSC1" s="231" t="s">
        <v>267</v>
      </c>
      <c r="TSE1" s="231" t="s">
        <v>267</v>
      </c>
      <c r="TSG1" s="231" t="s">
        <v>267</v>
      </c>
      <c r="TSI1" s="231" t="s">
        <v>267</v>
      </c>
      <c r="TSK1" s="231" t="s">
        <v>267</v>
      </c>
      <c r="TSM1" s="231" t="s">
        <v>267</v>
      </c>
      <c r="TSO1" s="231" t="s">
        <v>267</v>
      </c>
      <c r="TSQ1" s="231" t="s">
        <v>267</v>
      </c>
      <c r="TSS1" s="231" t="s">
        <v>267</v>
      </c>
      <c r="TSU1" s="231" t="s">
        <v>267</v>
      </c>
      <c r="TSW1" s="231" t="s">
        <v>267</v>
      </c>
      <c r="TSY1" s="231" t="s">
        <v>267</v>
      </c>
      <c r="TTA1" s="231" t="s">
        <v>267</v>
      </c>
      <c r="TTC1" s="231" t="s">
        <v>267</v>
      </c>
      <c r="TTE1" s="231" t="s">
        <v>267</v>
      </c>
      <c r="TTG1" s="231" t="s">
        <v>267</v>
      </c>
      <c r="TTI1" s="231" t="s">
        <v>267</v>
      </c>
      <c r="TTK1" s="231" t="s">
        <v>267</v>
      </c>
      <c r="TTM1" s="231" t="s">
        <v>267</v>
      </c>
      <c r="TTO1" s="231" t="s">
        <v>267</v>
      </c>
      <c r="TTQ1" s="231" t="s">
        <v>267</v>
      </c>
      <c r="TTS1" s="231" t="s">
        <v>267</v>
      </c>
      <c r="TTU1" s="231" t="s">
        <v>267</v>
      </c>
      <c r="TTW1" s="231" t="s">
        <v>267</v>
      </c>
      <c r="TTY1" s="231" t="s">
        <v>267</v>
      </c>
      <c r="TUA1" s="231" t="s">
        <v>267</v>
      </c>
      <c r="TUC1" s="231" t="s">
        <v>267</v>
      </c>
      <c r="TUE1" s="231" t="s">
        <v>267</v>
      </c>
      <c r="TUG1" s="231" t="s">
        <v>267</v>
      </c>
      <c r="TUI1" s="231" t="s">
        <v>267</v>
      </c>
      <c r="TUK1" s="231" t="s">
        <v>267</v>
      </c>
      <c r="TUM1" s="231" t="s">
        <v>267</v>
      </c>
      <c r="TUO1" s="231" t="s">
        <v>267</v>
      </c>
      <c r="TUQ1" s="231" t="s">
        <v>267</v>
      </c>
      <c r="TUS1" s="231" t="s">
        <v>267</v>
      </c>
      <c r="TUU1" s="231" t="s">
        <v>267</v>
      </c>
      <c r="TUW1" s="231" t="s">
        <v>267</v>
      </c>
      <c r="TUY1" s="231" t="s">
        <v>267</v>
      </c>
      <c r="TVA1" s="231" t="s">
        <v>267</v>
      </c>
      <c r="TVC1" s="231" t="s">
        <v>267</v>
      </c>
      <c r="TVE1" s="231" t="s">
        <v>267</v>
      </c>
      <c r="TVG1" s="231" t="s">
        <v>267</v>
      </c>
      <c r="TVI1" s="231" t="s">
        <v>267</v>
      </c>
      <c r="TVK1" s="231" t="s">
        <v>267</v>
      </c>
      <c r="TVM1" s="231" t="s">
        <v>267</v>
      </c>
      <c r="TVO1" s="231" t="s">
        <v>267</v>
      </c>
      <c r="TVQ1" s="231" t="s">
        <v>267</v>
      </c>
      <c r="TVS1" s="231" t="s">
        <v>267</v>
      </c>
      <c r="TVU1" s="231" t="s">
        <v>267</v>
      </c>
      <c r="TVW1" s="231" t="s">
        <v>267</v>
      </c>
      <c r="TVY1" s="231" t="s">
        <v>267</v>
      </c>
      <c r="TWA1" s="231" t="s">
        <v>267</v>
      </c>
      <c r="TWC1" s="231" t="s">
        <v>267</v>
      </c>
      <c r="TWE1" s="231" t="s">
        <v>267</v>
      </c>
      <c r="TWG1" s="231" t="s">
        <v>267</v>
      </c>
      <c r="TWI1" s="231" t="s">
        <v>267</v>
      </c>
      <c r="TWK1" s="231" t="s">
        <v>267</v>
      </c>
      <c r="TWM1" s="231" t="s">
        <v>267</v>
      </c>
      <c r="TWO1" s="231" t="s">
        <v>267</v>
      </c>
      <c r="TWQ1" s="231" t="s">
        <v>267</v>
      </c>
      <c r="TWS1" s="231" t="s">
        <v>267</v>
      </c>
      <c r="TWU1" s="231" t="s">
        <v>267</v>
      </c>
      <c r="TWW1" s="231" t="s">
        <v>267</v>
      </c>
      <c r="TWY1" s="231" t="s">
        <v>267</v>
      </c>
      <c r="TXA1" s="231" t="s">
        <v>267</v>
      </c>
      <c r="TXC1" s="231" t="s">
        <v>267</v>
      </c>
      <c r="TXE1" s="231" t="s">
        <v>267</v>
      </c>
      <c r="TXG1" s="231" t="s">
        <v>267</v>
      </c>
      <c r="TXI1" s="231" t="s">
        <v>267</v>
      </c>
      <c r="TXK1" s="231" t="s">
        <v>267</v>
      </c>
      <c r="TXM1" s="231" t="s">
        <v>267</v>
      </c>
      <c r="TXO1" s="231" t="s">
        <v>267</v>
      </c>
      <c r="TXQ1" s="231" t="s">
        <v>267</v>
      </c>
      <c r="TXS1" s="231" t="s">
        <v>267</v>
      </c>
      <c r="TXU1" s="231" t="s">
        <v>267</v>
      </c>
      <c r="TXW1" s="231" t="s">
        <v>267</v>
      </c>
      <c r="TXY1" s="231" t="s">
        <v>267</v>
      </c>
      <c r="TYA1" s="231" t="s">
        <v>267</v>
      </c>
      <c r="TYC1" s="231" t="s">
        <v>267</v>
      </c>
      <c r="TYE1" s="231" t="s">
        <v>267</v>
      </c>
      <c r="TYG1" s="231" t="s">
        <v>267</v>
      </c>
      <c r="TYI1" s="231" t="s">
        <v>267</v>
      </c>
      <c r="TYK1" s="231" t="s">
        <v>267</v>
      </c>
      <c r="TYM1" s="231" t="s">
        <v>267</v>
      </c>
      <c r="TYO1" s="231" t="s">
        <v>267</v>
      </c>
      <c r="TYQ1" s="231" t="s">
        <v>267</v>
      </c>
      <c r="TYS1" s="231" t="s">
        <v>267</v>
      </c>
      <c r="TYU1" s="231" t="s">
        <v>267</v>
      </c>
      <c r="TYW1" s="231" t="s">
        <v>267</v>
      </c>
      <c r="TYY1" s="231" t="s">
        <v>267</v>
      </c>
      <c r="TZA1" s="231" t="s">
        <v>267</v>
      </c>
      <c r="TZC1" s="231" t="s">
        <v>267</v>
      </c>
      <c r="TZE1" s="231" t="s">
        <v>267</v>
      </c>
      <c r="TZG1" s="231" t="s">
        <v>267</v>
      </c>
      <c r="TZI1" s="231" t="s">
        <v>267</v>
      </c>
      <c r="TZK1" s="231" t="s">
        <v>267</v>
      </c>
      <c r="TZM1" s="231" t="s">
        <v>267</v>
      </c>
      <c r="TZO1" s="231" t="s">
        <v>267</v>
      </c>
      <c r="TZQ1" s="231" t="s">
        <v>267</v>
      </c>
      <c r="TZS1" s="231" t="s">
        <v>267</v>
      </c>
      <c r="TZU1" s="231" t="s">
        <v>267</v>
      </c>
      <c r="TZW1" s="231" t="s">
        <v>267</v>
      </c>
      <c r="TZY1" s="231" t="s">
        <v>267</v>
      </c>
      <c r="UAA1" s="231" t="s">
        <v>267</v>
      </c>
      <c r="UAC1" s="231" t="s">
        <v>267</v>
      </c>
      <c r="UAE1" s="231" t="s">
        <v>267</v>
      </c>
      <c r="UAG1" s="231" t="s">
        <v>267</v>
      </c>
      <c r="UAI1" s="231" t="s">
        <v>267</v>
      </c>
      <c r="UAK1" s="231" t="s">
        <v>267</v>
      </c>
      <c r="UAM1" s="231" t="s">
        <v>267</v>
      </c>
      <c r="UAO1" s="231" t="s">
        <v>267</v>
      </c>
      <c r="UAQ1" s="231" t="s">
        <v>267</v>
      </c>
      <c r="UAS1" s="231" t="s">
        <v>267</v>
      </c>
      <c r="UAU1" s="231" t="s">
        <v>267</v>
      </c>
      <c r="UAW1" s="231" t="s">
        <v>267</v>
      </c>
      <c r="UAY1" s="231" t="s">
        <v>267</v>
      </c>
      <c r="UBA1" s="231" t="s">
        <v>267</v>
      </c>
      <c r="UBC1" s="231" t="s">
        <v>267</v>
      </c>
      <c r="UBE1" s="231" t="s">
        <v>267</v>
      </c>
      <c r="UBG1" s="231" t="s">
        <v>267</v>
      </c>
      <c r="UBI1" s="231" t="s">
        <v>267</v>
      </c>
      <c r="UBK1" s="231" t="s">
        <v>267</v>
      </c>
      <c r="UBM1" s="231" t="s">
        <v>267</v>
      </c>
      <c r="UBO1" s="231" t="s">
        <v>267</v>
      </c>
      <c r="UBQ1" s="231" t="s">
        <v>267</v>
      </c>
      <c r="UBS1" s="231" t="s">
        <v>267</v>
      </c>
      <c r="UBU1" s="231" t="s">
        <v>267</v>
      </c>
      <c r="UBW1" s="231" t="s">
        <v>267</v>
      </c>
      <c r="UBY1" s="231" t="s">
        <v>267</v>
      </c>
      <c r="UCA1" s="231" t="s">
        <v>267</v>
      </c>
      <c r="UCC1" s="231" t="s">
        <v>267</v>
      </c>
      <c r="UCE1" s="231" t="s">
        <v>267</v>
      </c>
      <c r="UCG1" s="231" t="s">
        <v>267</v>
      </c>
      <c r="UCI1" s="231" t="s">
        <v>267</v>
      </c>
      <c r="UCK1" s="231" t="s">
        <v>267</v>
      </c>
      <c r="UCM1" s="231" t="s">
        <v>267</v>
      </c>
      <c r="UCO1" s="231" t="s">
        <v>267</v>
      </c>
      <c r="UCQ1" s="231" t="s">
        <v>267</v>
      </c>
      <c r="UCS1" s="231" t="s">
        <v>267</v>
      </c>
      <c r="UCU1" s="231" t="s">
        <v>267</v>
      </c>
      <c r="UCW1" s="231" t="s">
        <v>267</v>
      </c>
      <c r="UCY1" s="231" t="s">
        <v>267</v>
      </c>
      <c r="UDA1" s="231" t="s">
        <v>267</v>
      </c>
      <c r="UDC1" s="231" t="s">
        <v>267</v>
      </c>
      <c r="UDE1" s="231" t="s">
        <v>267</v>
      </c>
      <c r="UDG1" s="231" t="s">
        <v>267</v>
      </c>
      <c r="UDI1" s="231" t="s">
        <v>267</v>
      </c>
      <c r="UDK1" s="231" t="s">
        <v>267</v>
      </c>
      <c r="UDM1" s="231" t="s">
        <v>267</v>
      </c>
      <c r="UDO1" s="231" t="s">
        <v>267</v>
      </c>
      <c r="UDQ1" s="231" t="s">
        <v>267</v>
      </c>
      <c r="UDS1" s="231" t="s">
        <v>267</v>
      </c>
      <c r="UDU1" s="231" t="s">
        <v>267</v>
      </c>
      <c r="UDW1" s="231" t="s">
        <v>267</v>
      </c>
      <c r="UDY1" s="231" t="s">
        <v>267</v>
      </c>
      <c r="UEA1" s="231" t="s">
        <v>267</v>
      </c>
      <c r="UEC1" s="231" t="s">
        <v>267</v>
      </c>
      <c r="UEE1" s="231" t="s">
        <v>267</v>
      </c>
      <c r="UEG1" s="231" t="s">
        <v>267</v>
      </c>
      <c r="UEI1" s="231" t="s">
        <v>267</v>
      </c>
      <c r="UEK1" s="231" t="s">
        <v>267</v>
      </c>
      <c r="UEM1" s="231" t="s">
        <v>267</v>
      </c>
      <c r="UEO1" s="231" t="s">
        <v>267</v>
      </c>
      <c r="UEQ1" s="231" t="s">
        <v>267</v>
      </c>
      <c r="UES1" s="231" t="s">
        <v>267</v>
      </c>
      <c r="UEU1" s="231" t="s">
        <v>267</v>
      </c>
      <c r="UEW1" s="231" t="s">
        <v>267</v>
      </c>
      <c r="UEY1" s="231" t="s">
        <v>267</v>
      </c>
      <c r="UFA1" s="231" t="s">
        <v>267</v>
      </c>
      <c r="UFC1" s="231" t="s">
        <v>267</v>
      </c>
      <c r="UFE1" s="231" t="s">
        <v>267</v>
      </c>
      <c r="UFG1" s="231" t="s">
        <v>267</v>
      </c>
      <c r="UFI1" s="231" t="s">
        <v>267</v>
      </c>
      <c r="UFK1" s="231" t="s">
        <v>267</v>
      </c>
      <c r="UFM1" s="231" t="s">
        <v>267</v>
      </c>
      <c r="UFO1" s="231" t="s">
        <v>267</v>
      </c>
      <c r="UFQ1" s="231" t="s">
        <v>267</v>
      </c>
      <c r="UFS1" s="231" t="s">
        <v>267</v>
      </c>
      <c r="UFU1" s="231" t="s">
        <v>267</v>
      </c>
      <c r="UFW1" s="231" t="s">
        <v>267</v>
      </c>
      <c r="UFY1" s="231" t="s">
        <v>267</v>
      </c>
      <c r="UGA1" s="231" t="s">
        <v>267</v>
      </c>
      <c r="UGC1" s="231" t="s">
        <v>267</v>
      </c>
      <c r="UGE1" s="231" t="s">
        <v>267</v>
      </c>
      <c r="UGG1" s="231" t="s">
        <v>267</v>
      </c>
      <c r="UGI1" s="231" t="s">
        <v>267</v>
      </c>
      <c r="UGK1" s="231" t="s">
        <v>267</v>
      </c>
      <c r="UGM1" s="231" t="s">
        <v>267</v>
      </c>
      <c r="UGO1" s="231" t="s">
        <v>267</v>
      </c>
      <c r="UGQ1" s="231" t="s">
        <v>267</v>
      </c>
      <c r="UGS1" s="231" t="s">
        <v>267</v>
      </c>
      <c r="UGU1" s="231" t="s">
        <v>267</v>
      </c>
      <c r="UGW1" s="231" t="s">
        <v>267</v>
      </c>
      <c r="UGY1" s="231" t="s">
        <v>267</v>
      </c>
      <c r="UHA1" s="231" t="s">
        <v>267</v>
      </c>
      <c r="UHC1" s="231" t="s">
        <v>267</v>
      </c>
      <c r="UHE1" s="231" t="s">
        <v>267</v>
      </c>
      <c r="UHG1" s="231" t="s">
        <v>267</v>
      </c>
      <c r="UHI1" s="231" t="s">
        <v>267</v>
      </c>
      <c r="UHK1" s="231" t="s">
        <v>267</v>
      </c>
      <c r="UHM1" s="231" t="s">
        <v>267</v>
      </c>
      <c r="UHO1" s="231" t="s">
        <v>267</v>
      </c>
      <c r="UHQ1" s="231" t="s">
        <v>267</v>
      </c>
      <c r="UHS1" s="231" t="s">
        <v>267</v>
      </c>
      <c r="UHU1" s="231" t="s">
        <v>267</v>
      </c>
      <c r="UHW1" s="231" t="s">
        <v>267</v>
      </c>
      <c r="UHY1" s="231" t="s">
        <v>267</v>
      </c>
      <c r="UIA1" s="231" t="s">
        <v>267</v>
      </c>
      <c r="UIC1" s="231" t="s">
        <v>267</v>
      </c>
      <c r="UIE1" s="231" t="s">
        <v>267</v>
      </c>
      <c r="UIG1" s="231" t="s">
        <v>267</v>
      </c>
      <c r="UII1" s="231" t="s">
        <v>267</v>
      </c>
      <c r="UIK1" s="231" t="s">
        <v>267</v>
      </c>
      <c r="UIM1" s="231" t="s">
        <v>267</v>
      </c>
      <c r="UIO1" s="231" t="s">
        <v>267</v>
      </c>
      <c r="UIQ1" s="231" t="s">
        <v>267</v>
      </c>
      <c r="UIS1" s="231" t="s">
        <v>267</v>
      </c>
      <c r="UIU1" s="231" t="s">
        <v>267</v>
      </c>
      <c r="UIW1" s="231" t="s">
        <v>267</v>
      </c>
      <c r="UIY1" s="231" t="s">
        <v>267</v>
      </c>
      <c r="UJA1" s="231" t="s">
        <v>267</v>
      </c>
      <c r="UJC1" s="231" t="s">
        <v>267</v>
      </c>
      <c r="UJE1" s="231" t="s">
        <v>267</v>
      </c>
      <c r="UJG1" s="231" t="s">
        <v>267</v>
      </c>
      <c r="UJI1" s="231" t="s">
        <v>267</v>
      </c>
      <c r="UJK1" s="231" t="s">
        <v>267</v>
      </c>
      <c r="UJM1" s="231" t="s">
        <v>267</v>
      </c>
      <c r="UJO1" s="231" t="s">
        <v>267</v>
      </c>
      <c r="UJQ1" s="231" t="s">
        <v>267</v>
      </c>
      <c r="UJS1" s="231" t="s">
        <v>267</v>
      </c>
      <c r="UJU1" s="231" t="s">
        <v>267</v>
      </c>
      <c r="UJW1" s="231" t="s">
        <v>267</v>
      </c>
      <c r="UJY1" s="231" t="s">
        <v>267</v>
      </c>
      <c r="UKA1" s="231" t="s">
        <v>267</v>
      </c>
      <c r="UKC1" s="231" t="s">
        <v>267</v>
      </c>
      <c r="UKE1" s="231" t="s">
        <v>267</v>
      </c>
      <c r="UKG1" s="231" t="s">
        <v>267</v>
      </c>
      <c r="UKI1" s="231" t="s">
        <v>267</v>
      </c>
      <c r="UKK1" s="231" t="s">
        <v>267</v>
      </c>
      <c r="UKM1" s="231" t="s">
        <v>267</v>
      </c>
      <c r="UKO1" s="231" t="s">
        <v>267</v>
      </c>
      <c r="UKQ1" s="231" t="s">
        <v>267</v>
      </c>
      <c r="UKS1" s="231" t="s">
        <v>267</v>
      </c>
      <c r="UKU1" s="231" t="s">
        <v>267</v>
      </c>
      <c r="UKW1" s="231" t="s">
        <v>267</v>
      </c>
      <c r="UKY1" s="231" t="s">
        <v>267</v>
      </c>
      <c r="ULA1" s="231" t="s">
        <v>267</v>
      </c>
      <c r="ULC1" s="231" t="s">
        <v>267</v>
      </c>
      <c r="ULE1" s="231" t="s">
        <v>267</v>
      </c>
      <c r="ULG1" s="231" t="s">
        <v>267</v>
      </c>
      <c r="ULI1" s="231" t="s">
        <v>267</v>
      </c>
      <c r="ULK1" s="231" t="s">
        <v>267</v>
      </c>
      <c r="ULM1" s="231" t="s">
        <v>267</v>
      </c>
      <c r="ULO1" s="231" t="s">
        <v>267</v>
      </c>
      <c r="ULQ1" s="231" t="s">
        <v>267</v>
      </c>
      <c r="ULS1" s="231" t="s">
        <v>267</v>
      </c>
      <c r="ULU1" s="231" t="s">
        <v>267</v>
      </c>
      <c r="ULW1" s="231" t="s">
        <v>267</v>
      </c>
      <c r="ULY1" s="231" t="s">
        <v>267</v>
      </c>
      <c r="UMA1" s="231" t="s">
        <v>267</v>
      </c>
      <c r="UMC1" s="231" t="s">
        <v>267</v>
      </c>
      <c r="UME1" s="231" t="s">
        <v>267</v>
      </c>
      <c r="UMG1" s="231" t="s">
        <v>267</v>
      </c>
      <c r="UMI1" s="231" t="s">
        <v>267</v>
      </c>
      <c r="UMK1" s="231" t="s">
        <v>267</v>
      </c>
      <c r="UMM1" s="231" t="s">
        <v>267</v>
      </c>
      <c r="UMO1" s="231" t="s">
        <v>267</v>
      </c>
      <c r="UMQ1" s="231" t="s">
        <v>267</v>
      </c>
      <c r="UMS1" s="231" t="s">
        <v>267</v>
      </c>
      <c r="UMU1" s="231" t="s">
        <v>267</v>
      </c>
      <c r="UMW1" s="231" t="s">
        <v>267</v>
      </c>
      <c r="UMY1" s="231" t="s">
        <v>267</v>
      </c>
      <c r="UNA1" s="231" t="s">
        <v>267</v>
      </c>
      <c r="UNC1" s="231" t="s">
        <v>267</v>
      </c>
      <c r="UNE1" s="231" t="s">
        <v>267</v>
      </c>
      <c r="UNG1" s="231" t="s">
        <v>267</v>
      </c>
      <c r="UNI1" s="231" t="s">
        <v>267</v>
      </c>
      <c r="UNK1" s="231" t="s">
        <v>267</v>
      </c>
      <c r="UNM1" s="231" t="s">
        <v>267</v>
      </c>
      <c r="UNO1" s="231" t="s">
        <v>267</v>
      </c>
      <c r="UNQ1" s="231" t="s">
        <v>267</v>
      </c>
      <c r="UNS1" s="231" t="s">
        <v>267</v>
      </c>
      <c r="UNU1" s="231" t="s">
        <v>267</v>
      </c>
      <c r="UNW1" s="231" t="s">
        <v>267</v>
      </c>
      <c r="UNY1" s="231" t="s">
        <v>267</v>
      </c>
      <c r="UOA1" s="231" t="s">
        <v>267</v>
      </c>
      <c r="UOC1" s="231" t="s">
        <v>267</v>
      </c>
      <c r="UOE1" s="231" t="s">
        <v>267</v>
      </c>
      <c r="UOG1" s="231" t="s">
        <v>267</v>
      </c>
      <c r="UOI1" s="231" t="s">
        <v>267</v>
      </c>
      <c r="UOK1" s="231" t="s">
        <v>267</v>
      </c>
      <c r="UOM1" s="231" t="s">
        <v>267</v>
      </c>
      <c r="UOO1" s="231" t="s">
        <v>267</v>
      </c>
      <c r="UOQ1" s="231" t="s">
        <v>267</v>
      </c>
      <c r="UOS1" s="231" t="s">
        <v>267</v>
      </c>
      <c r="UOU1" s="231" t="s">
        <v>267</v>
      </c>
      <c r="UOW1" s="231" t="s">
        <v>267</v>
      </c>
      <c r="UOY1" s="231" t="s">
        <v>267</v>
      </c>
      <c r="UPA1" s="231" t="s">
        <v>267</v>
      </c>
      <c r="UPC1" s="231" t="s">
        <v>267</v>
      </c>
      <c r="UPE1" s="231" t="s">
        <v>267</v>
      </c>
      <c r="UPG1" s="231" t="s">
        <v>267</v>
      </c>
      <c r="UPI1" s="231" t="s">
        <v>267</v>
      </c>
      <c r="UPK1" s="231" t="s">
        <v>267</v>
      </c>
      <c r="UPM1" s="231" t="s">
        <v>267</v>
      </c>
      <c r="UPO1" s="231" t="s">
        <v>267</v>
      </c>
      <c r="UPQ1" s="231" t="s">
        <v>267</v>
      </c>
      <c r="UPS1" s="231" t="s">
        <v>267</v>
      </c>
      <c r="UPU1" s="231" t="s">
        <v>267</v>
      </c>
      <c r="UPW1" s="231" t="s">
        <v>267</v>
      </c>
      <c r="UPY1" s="231" t="s">
        <v>267</v>
      </c>
      <c r="UQA1" s="231" t="s">
        <v>267</v>
      </c>
      <c r="UQC1" s="231" t="s">
        <v>267</v>
      </c>
      <c r="UQE1" s="231" t="s">
        <v>267</v>
      </c>
      <c r="UQG1" s="231" t="s">
        <v>267</v>
      </c>
      <c r="UQI1" s="231" t="s">
        <v>267</v>
      </c>
      <c r="UQK1" s="231" t="s">
        <v>267</v>
      </c>
      <c r="UQM1" s="231" t="s">
        <v>267</v>
      </c>
      <c r="UQO1" s="231" t="s">
        <v>267</v>
      </c>
      <c r="UQQ1" s="231" t="s">
        <v>267</v>
      </c>
      <c r="UQS1" s="231" t="s">
        <v>267</v>
      </c>
      <c r="UQU1" s="231" t="s">
        <v>267</v>
      </c>
      <c r="UQW1" s="231" t="s">
        <v>267</v>
      </c>
      <c r="UQY1" s="231" t="s">
        <v>267</v>
      </c>
      <c r="URA1" s="231" t="s">
        <v>267</v>
      </c>
      <c r="URC1" s="231" t="s">
        <v>267</v>
      </c>
      <c r="URE1" s="231" t="s">
        <v>267</v>
      </c>
      <c r="URG1" s="231" t="s">
        <v>267</v>
      </c>
      <c r="URI1" s="231" t="s">
        <v>267</v>
      </c>
      <c r="URK1" s="231" t="s">
        <v>267</v>
      </c>
      <c r="URM1" s="231" t="s">
        <v>267</v>
      </c>
      <c r="URO1" s="231" t="s">
        <v>267</v>
      </c>
      <c r="URQ1" s="231" t="s">
        <v>267</v>
      </c>
      <c r="URS1" s="231" t="s">
        <v>267</v>
      </c>
      <c r="URU1" s="231" t="s">
        <v>267</v>
      </c>
      <c r="URW1" s="231" t="s">
        <v>267</v>
      </c>
      <c r="URY1" s="231" t="s">
        <v>267</v>
      </c>
      <c r="USA1" s="231" t="s">
        <v>267</v>
      </c>
      <c r="USC1" s="231" t="s">
        <v>267</v>
      </c>
      <c r="USE1" s="231" t="s">
        <v>267</v>
      </c>
      <c r="USG1" s="231" t="s">
        <v>267</v>
      </c>
      <c r="USI1" s="231" t="s">
        <v>267</v>
      </c>
      <c r="USK1" s="231" t="s">
        <v>267</v>
      </c>
      <c r="USM1" s="231" t="s">
        <v>267</v>
      </c>
      <c r="USO1" s="231" t="s">
        <v>267</v>
      </c>
      <c r="USQ1" s="231" t="s">
        <v>267</v>
      </c>
      <c r="USS1" s="231" t="s">
        <v>267</v>
      </c>
      <c r="USU1" s="231" t="s">
        <v>267</v>
      </c>
      <c r="USW1" s="231" t="s">
        <v>267</v>
      </c>
      <c r="USY1" s="231" t="s">
        <v>267</v>
      </c>
      <c r="UTA1" s="231" t="s">
        <v>267</v>
      </c>
      <c r="UTC1" s="231" t="s">
        <v>267</v>
      </c>
      <c r="UTE1" s="231" t="s">
        <v>267</v>
      </c>
      <c r="UTG1" s="231" t="s">
        <v>267</v>
      </c>
      <c r="UTI1" s="231" t="s">
        <v>267</v>
      </c>
      <c r="UTK1" s="231" t="s">
        <v>267</v>
      </c>
      <c r="UTM1" s="231" t="s">
        <v>267</v>
      </c>
      <c r="UTO1" s="231" t="s">
        <v>267</v>
      </c>
      <c r="UTQ1" s="231" t="s">
        <v>267</v>
      </c>
      <c r="UTS1" s="231" t="s">
        <v>267</v>
      </c>
      <c r="UTU1" s="231" t="s">
        <v>267</v>
      </c>
      <c r="UTW1" s="231" t="s">
        <v>267</v>
      </c>
      <c r="UTY1" s="231" t="s">
        <v>267</v>
      </c>
      <c r="UUA1" s="231" t="s">
        <v>267</v>
      </c>
      <c r="UUC1" s="231" t="s">
        <v>267</v>
      </c>
      <c r="UUE1" s="231" t="s">
        <v>267</v>
      </c>
      <c r="UUG1" s="231" t="s">
        <v>267</v>
      </c>
      <c r="UUI1" s="231" t="s">
        <v>267</v>
      </c>
      <c r="UUK1" s="231" t="s">
        <v>267</v>
      </c>
      <c r="UUM1" s="231" t="s">
        <v>267</v>
      </c>
      <c r="UUO1" s="231" t="s">
        <v>267</v>
      </c>
      <c r="UUQ1" s="231" t="s">
        <v>267</v>
      </c>
      <c r="UUS1" s="231" t="s">
        <v>267</v>
      </c>
      <c r="UUU1" s="231" t="s">
        <v>267</v>
      </c>
      <c r="UUW1" s="231" t="s">
        <v>267</v>
      </c>
      <c r="UUY1" s="231" t="s">
        <v>267</v>
      </c>
      <c r="UVA1" s="231" t="s">
        <v>267</v>
      </c>
      <c r="UVC1" s="231" t="s">
        <v>267</v>
      </c>
      <c r="UVE1" s="231" t="s">
        <v>267</v>
      </c>
      <c r="UVG1" s="231" t="s">
        <v>267</v>
      </c>
      <c r="UVI1" s="231" t="s">
        <v>267</v>
      </c>
      <c r="UVK1" s="231" t="s">
        <v>267</v>
      </c>
      <c r="UVM1" s="231" t="s">
        <v>267</v>
      </c>
      <c r="UVO1" s="231" t="s">
        <v>267</v>
      </c>
      <c r="UVQ1" s="231" t="s">
        <v>267</v>
      </c>
      <c r="UVS1" s="231" t="s">
        <v>267</v>
      </c>
      <c r="UVU1" s="231" t="s">
        <v>267</v>
      </c>
      <c r="UVW1" s="231" t="s">
        <v>267</v>
      </c>
      <c r="UVY1" s="231" t="s">
        <v>267</v>
      </c>
      <c r="UWA1" s="231" t="s">
        <v>267</v>
      </c>
      <c r="UWC1" s="231" t="s">
        <v>267</v>
      </c>
      <c r="UWE1" s="231" t="s">
        <v>267</v>
      </c>
      <c r="UWG1" s="231" t="s">
        <v>267</v>
      </c>
      <c r="UWI1" s="231" t="s">
        <v>267</v>
      </c>
      <c r="UWK1" s="231" t="s">
        <v>267</v>
      </c>
      <c r="UWM1" s="231" t="s">
        <v>267</v>
      </c>
      <c r="UWO1" s="231" t="s">
        <v>267</v>
      </c>
      <c r="UWQ1" s="231" t="s">
        <v>267</v>
      </c>
      <c r="UWS1" s="231" t="s">
        <v>267</v>
      </c>
      <c r="UWU1" s="231" t="s">
        <v>267</v>
      </c>
      <c r="UWW1" s="231" t="s">
        <v>267</v>
      </c>
      <c r="UWY1" s="231" t="s">
        <v>267</v>
      </c>
      <c r="UXA1" s="231" t="s">
        <v>267</v>
      </c>
      <c r="UXC1" s="231" t="s">
        <v>267</v>
      </c>
      <c r="UXE1" s="231" t="s">
        <v>267</v>
      </c>
      <c r="UXG1" s="231" t="s">
        <v>267</v>
      </c>
      <c r="UXI1" s="231" t="s">
        <v>267</v>
      </c>
      <c r="UXK1" s="231" t="s">
        <v>267</v>
      </c>
      <c r="UXM1" s="231" t="s">
        <v>267</v>
      </c>
      <c r="UXO1" s="231" t="s">
        <v>267</v>
      </c>
      <c r="UXQ1" s="231" t="s">
        <v>267</v>
      </c>
      <c r="UXS1" s="231" t="s">
        <v>267</v>
      </c>
      <c r="UXU1" s="231" t="s">
        <v>267</v>
      </c>
      <c r="UXW1" s="231" t="s">
        <v>267</v>
      </c>
      <c r="UXY1" s="231" t="s">
        <v>267</v>
      </c>
      <c r="UYA1" s="231" t="s">
        <v>267</v>
      </c>
      <c r="UYC1" s="231" t="s">
        <v>267</v>
      </c>
      <c r="UYE1" s="231" t="s">
        <v>267</v>
      </c>
      <c r="UYG1" s="231" t="s">
        <v>267</v>
      </c>
      <c r="UYI1" s="231" t="s">
        <v>267</v>
      </c>
      <c r="UYK1" s="231" t="s">
        <v>267</v>
      </c>
      <c r="UYM1" s="231" t="s">
        <v>267</v>
      </c>
      <c r="UYO1" s="231" t="s">
        <v>267</v>
      </c>
      <c r="UYQ1" s="231" t="s">
        <v>267</v>
      </c>
      <c r="UYS1" s="231" t="s">
        <v>267</v>
      </c>
      <c r="UYU1" s="231" t="s">
        <v>267</v>
      </c>
      <c r="UYW1" s="231" t="s">
        <v>267</v>
      </c>
      <c r="UYY1" s="231" t="s">
        <v>267</v>
      </c>
      <c r="UZA1" s="231" t="s">
        <v>267</v>
      </c>
      <c r="UZC1" s="231" t="s">
        <v>267</v>
      </c>
      <c r="UZE1" s="231" t="s">
        <v>267</v>
      </c>
      <c r="UZG1" s="231" t="s">
        <v>267</v>
      </c>
      <c r="UZI1" s="231" t="s">
        <v>267</v>
      </c>
      <c r="UZK1" s="231" t="s">
        <v>267</v>
      </c>
      <c r="UZM1" s="231" t="s">
        <v>267</v>
      </c>
      <c r="UZO1" s="231" t="s">
        <v>267</v>
      </c>
      <c r="UZQ1" s="231" t="s">
        <v>267</v>
      </c>
      <c r="UZS1" s="231" t="s">
        <v>267</v>
      </c>
      <c r="UZU1" s="231" t="s">
        <v>267</v>
      </c>
      <c r="UZW1" s="231" t="s">
        <v>267</v>
      </c>
      <c r="UZY1" s="231" t="s">
        <v>267</v>
      </c>
      <c r="VAA1" s="231" t="s">
        <v>267</v>
      </c>
      <c r="VAC1" s="231" t="s">
        <v>267</v>
      </c>
      <c r="VAE1" s="231" t="s">
        <v>267</v>
      </c>
      <c r="VAG1" s="231" t="s">
        <v>267</v>
      </c>
      <c r="VAI1" s="231" t="s">
        <v>267</v>
      </c>
      <c r="VAK1" s="231" t="s">
        <v>267</v>
      </c>
      <c r="VAM1" s="231" t="s">
        <v>267</v>
      </c>
      <c r="VAO1" s="231" t="s">
        <v>267</v>
      </c>
      <c r="VAQ1" s="231" t="s">
        <v>267</v>
      </c>
      <c r="VAS1" s="231" t="s">
        <v>267</v>
      </c>
      <c r="VAU1" s="231" t="s">
        <v>267</v>
      </c>
      <c r="VAW1" s="231" t="s">
        <v>267</v>
      </c>
      <c r="VAY1" s="231" t="s">
        <v>267</v>
      </c>
      <c r="VBA1" s="231" t="s">
        <v>267</v>
      </c>
      <c r="VBC1" s="231" t="s">
        <v>267</v>
      </c>
      <c r="VBE1" s="231" t="s">
        <v>267</v>
      </c>
      <c r="VBG1" s="231" t="s">
        <v>267</v>
      </c>
      <c r="VBI1" s="231" t="s">
        <v>267</v>
      </c>
      <c r="VBK1" s="231" t="s">
        <v>267</v>
      </c>
      <c r="VBM1" s="231" t="s">
        <v>267</v>
      </c>
      <c r="VBO1" s="231" t="s">
        <v>267</v>
      </c>
      <c r="VBQ1" s="231" t="s">
        <v>267</v>
      </c>
      <c r="VBS1" s="231" t="s">
        <v>267</v>
      </c>
      <c r="VBU1" s="231" t="s">
        <v>267</v>
      </c>
      <c r="VBW1" s="231" t="s">
        <v>267</v>
      </c>
      <c r="VBY1" s="231" t="s">
        <v>267</v>
      </c>
      <c r="VCA1" s="231" t="s">
        <v>267</v>
      </c>
      <c r="VCC1" s="231" t="s">
        <v>267</v>
      </c>
      <c r="VCE1" s="231" t="s">
        <v>267</v>
      </c>
      <c r="VCG1" s="231" t="s">
        <v>267</v>
      </c>
      <c r="VCI1" s="231" t="s">
        <v>267</v>
      </c>
      <c r="VCK1" s="231" t="s">
        <v>267</v>
      </c>
      <c r="VCM1" s="231" t="s">
        <v>267</v>
      </c>
      <c r="VCO1" s="231" t="s">
        <v>267</v>
      </c>
      <c r="VCQ1" s="231" t="s">
        <v>267</v>
      </c>
      <c r="VCS1" s="231" t="s">
        <v>267</v>
      </c>
      <c r="VCU1" s="231" t="s">
        <v>267</v>
      </c>
      <c r="VCW1" s="231" t="s">
        <v>267</v>
      </c>
      <c r="VCY1" s="231" t="s">
        <v>267</v>
      </c>
      <c r="VDA1" s="231" t="s">
        <v>267</v>
      </c>
      <c r="VDC1" s="231" t="s">
        <v>267</v>
      </c>
      <c r="VDE1" s="231" t="s">
        <v>267</v>
      </c>
      <c r="VDG1" s="231" t="s">
        <v>267</v>
      </c>
      <c r="VDI1" s="231" t="s">
        <v>267</v>
      </c>
      <c r="VDK1" s="231" t="s">
        <v>267</v>
      </c>
      <c r="VDM1" s="231" t="s">
        <v>267</v>
      </c>
      <c r="VDO1" s="231" t="s">
        <v>267</v>
      </c>
      <c r="VDQ1" s="231" t="s">
        <v>267</v>
      </c>
      <c r="VDS1" s="231" t="s">
        <v>267</v>
      </c>
      <c r="VDU1" s="231" t="s">
        <v>267</v>
      </c>
      <c r="VDW1" s="231" t="s">
        <v>267</v>
      </c>
      <c r="VDY1" s="231" t="s">
        <v>267</v>
      </c>
      <c r="VEA1" s="231" t="s">
        <v>267</v>
      </c>
      <c r="VEC1" s="231" t="s">
        <v>267</v>
      </c>
      <c r="VEE1" s="231" t="s">
        <v>267</v>
      </c>
      <c r="VEG1" s="231" t="s">
        <v>267</v>
      </c>
      <c r="VEI1" s="231" t="s">
        <v>267</v>
      </c>
      <c r="VEK1" s="231" t="s">
        <v>267</v>
      </c>
      <c r="VEM1" s="231" t="s">
        <v>267</v>
      </c>
      <c r="VEO1" s="231" t="s">
        <v>267</v>
      </c>
      <c r="VEQ1" s="231" t="s">
        <v>267</v>
      </c>
      <c r="VES1" s="231" t="s">
        <v>267</v>
      </c>
      <c r="VEU1" s="231" t="s">
        <v>267</v>
      </c>
      <c r="VEW1" s="231" t="s">
        <v>267</v>
      </c>
      <c r="VEY1" s="231" t="s">
        <v>267</v>
      </c>
      <c r="VFA1" s="231" t="s">
        <v>267</v>
      </c>
      <c r="VFC1" s="231" t="s">
        <v>267</v>
      </c>
      <c r="VFE1" s="231" t="s">
        <v>267</v>
      </c>
      <c r="VFG1" s="231" t="s">
        <v>267</v>
      </c>
      <c r="VFI1" s="231" t="s">
        <v>267</v>
      </c>
      <c r="VFK1" s="231" t="s">
        <v>267</v>
      </c>
      <c r="VFM1" s="231" t="s">
        <v>267</v>
      </c>
      <c r="VFO1" s="231" t="s">
        <v>267</v>
      </c>
      <c r="VFQ1" s="231" t="s">
        <v>267</v>
      </c>
      <c r="VFS1" s="231" t="s">
        <v>267</v>
      </c>
      <c r="VFU1" s="231" t="s">
        <v>267</v>
      </c>
      <c r="VFW1" s="231" t="s">
        <v>267</v>
      </c>
      <c r="VFY1" s="231" t="s">
        <v>267</v>
      </c>
      <c r="VGA1" s="231" t="s">
        <v>267</v>
      </c>
      <c r="VGC1" s="231" t="s">
        <v>267</v>
      </c>
      <c r="VGE1" s="231" t="s">
        <v>267</v>
      </c>
      <c r="VGG1" s="231" t="s">
        <v>267</v>
      </c>
      <c r="VGI1" s="231" t="s">
        <v>267</v>
      </c>
      <c r="VGK1" s="231" t="s">
        <v>267</v>
      </c>
      <c r="VGM1" s="231" t="s">
        <v>267</v>
      </c>
      <c r="VGO1" s="231" t="s">
        <v>267</v>
      </c>
      <c r="VGQ1" s="231" t="s">
        <v>267</v>
      </c>
      <c r="VGS1" s="231" t="s">
        <v>267</v>
      </c>
      <c r="VGU1" s="231" t="s">
        <v>267</v>
      </c>
      <c r="VGW1" s="231" t="s">
        <v>267</v>
      </c>
      <c r="VGY1" s="231" t="s">
        <v>267</v>
      </c>
      <c r="VHA1" s="231" t="s">
        <v>267</v>
      </c>
      <c r="VHC1" s="231" t="s">
        <v>267</v>
      </c>
      <c r="VHE1" s="231" t="s">
        <v>267</v>
      </c>
      <c r="VHG1" s="231" t="s">
        <v>267</v>
      </c>
      <c r="VHI1" s="231" t="s">
        <v>267</v>
      </c>
      <c r="VHK1" s="231" t="s">
        <v>267</v>
      </c>
      <c r="VHM1" s="231" t="s">
        <v>267</v>
      </c>
      <c r="VHO1" s="231" t="s">
        <v>267</v>
      </c>
      <c r="VHQ1" s="231" t="s">
        <v>267</v>
      </c>
      <c r="VHS1" s="231" t="s">
        <v>267</v>
      </c>
      <c r="VHU1" s="231" t="s">
        <v>267</v>
      </c>
      <c r="VHW1" s="231" t="s">
        <v>267</v>
      </c>
      <c r="VHY1" s="231" t="s">
        <v>267</v>
      </c>
      <c r="VIA1" s="231" t="s">
        <v>267</v>
      </c>
      <c r="VIC1" s="231" t="s">
        <v>267</v>
      </c>
      <c r="VIE1" s="231" t="s">
        <v>267</v>
      </c>
      <c r="VIG1" s="231" t="s">
        <v>267</v>
      </c>
      <c r="VII1" s="231" t="s">
        <v>267</v>
      </c>
      <c r="VIK1" s="231" t="s">
        <v>267</v>
      </c>
      <c r="VIM1" s="231" t="s">
        <v>267</v>
      </c>
      <c r="VIO1" s="231" t="s">
        <v>267</v>
      </c>
      <c r="VIQ1" s="231" t="s">
        <v>267</v>
      </c>
      <c r="VIS1" s="231" t="s">
        <v>267</v>
      </c>
      <c r="VIU1" s="231" t="s">
        <v>267</v>
      </c>
      <c r="VIW1" s="231" t="s">
        <v>267</v>
      </c>
      <c r="VIY1" s="231" t="s">
        <v>267</v>
      </c>
      <c r="VJA1" s="231" t="s">
        <v>267</v>
      </c>
      <c r="VJC1" s="231" t="s">
        <v>267</v>
      </c>
      <c r="VJE1" s="231" t="s">
        <v>267</v>
      </c>
      <c r="VJG1" s="231" t="s">
        <v>267</v>
      </c>
      <c r="VJI1" s="231" t="s">
        <v>267</v>
      </c>
      <c r="VJK1" s="231" t="s">
        <v>267</v>
      </c>
      <c r="VJM1" s="231" t="s">
        <v>267</v>
      </c>
      <c r="VJO1" s="231" t="s">
        <v>267</v>
      </c>
      <c r="VJQ1" s="231" t="s">
        <v>267</v>
      </c>
      <c r="VJS1" s="231" t="s">
        <v>267</v>
      </c>
      <c r="VJU1" s="231" t="s">
        <v>267</v>
      </c>
      <c r="VJW1" s="231" t="s">
        <v>267</v>
      </c>
      <c r="VJY1" s="231" t="s">
        <v>267</v>
      </c>
      <c r="VKA1" s="231" t="s">
        <v>267</v>
      </c>
      <c r="VKC1" s="231" t="s">
        <v>267</v>
      </c>
      <c r="VKE1" s="231" t="s">
        <v>267</v>
      </c>
      <c r="VKG1" s="231" t="s">
        <v>267</v>
      </c>
      <c r="VKI1" s="231" t="s">
        <v>267</v>
      </c>
      <c r="VKK1" s="231" t="s">
        <v>267</v>
      </c>
      <c r="VKM1" s="231" t="s">
        <v>267</v>
      </c>
      <c r="VKO1" s="231" t="s">
        <v>267</v>
      </c>
      <c r="VKQ1" s="231" t="s">
        <v>267</v>
      </c>
      <c r="VKS1" s="231" t="s">
        <v>267</v>
      </c>
      <c r="VKU1" s="231" t="s">
        <v>267</v>
      </c>
      <c r="VKW1" s="231" t="s">
        <v>267</v>
      </c>
      <c r="VKY1" s="231" t="s">
        <v>267</v>
      </c>
      <c r="VLA1" s="231" t="s">
        <v>267</v>
      </c>
      <c r="VLC1" s="231" t="s">
        <v>267</v>
      </c>
      <c r="VLE1" s="231" t="s">
        <v>267</v>
      </c>
      <c r="VLG1" s="231" t="s">
        <v>267</v>
      </c>
      <c r="VLI1" s="231" t="s">
        <v>267</v>
      </c>
      <c r="VLK1" s="231" t="s">
        <v>267</v>
      </c>
      <c r="VLM1" s="231" t="s">
        <v>267</v>
      </c>
      <c r="VLO1" s="231" t="s">
        <v>267</v>
      </c>
      <c r="VLQ1" s="231" t="s">
        <v>267</v>
      </c>
      <c r="VLS1" s="231" t="s">
        <v>267</v>
      </c>
      <c r="VLU1" s="231" t="s">
        <v>267</v>
      </c>
      <c r="VLW1" s="231" t="s">
        <v>267</v>
      </c>
      <c r="VLY1" s="231" t="s">
        <v>267</v>
      </c>
      <c r="VMA1" s="231" t="s">
        <v>267</v>
      </c>
      <c r="VMC1" s="231" t="s">
        <v>267</v>
      </c>
      <c r="VME1" s="231" t="s">
        <v>267</v>
      </c>
      <c r="VMG1" s="231" t="s">
        <v>267</v>
      </c>
      <c r="VMI1" s="231" t="s">
        <v>267</v>
      </c>
      <c r="VMK1" s="231" t="s">
        <v>267</v>
      </c>
      <c r="VMM1" s="231" t="s">
        <v>267</v>
      </c>
      <c r="VMO1" s="231" t="s">
        <v>267</v>
      </c>
      <c r="VMQ1" s="231" t="s">
        <v>267</v>
      </c>
      <c r="VMS1" s="231" t="s">
        <v>267</v>
      </c>
      <c r="VMU1" s="231" t="s">
        <v>267</v>
      </c>
      <c r="VMW1" s="231" t="s">
        <v>267</v>
      </c>
      <c r="VMY1" s="231" t="s">
        <v>267</v>
      </c>
      <c r="VNA1" s="231" t="s">
        <v>267</v>
      </c>
      <c r="VNC1" s="231" t="s">
        <v>267</v>
      </c>
      <c r="VNE1" s="231" t="s">
        <v>267</v>
      </c>
      <c r="VNG1" s="231" t="s">
        <v>267</v>
      </c>
      <c r="VNI1" s="231" t="s">
        <v>267</v>
      </c>
      <c r="VNK1" s="231" t="s">
        <v>267</v>
      </c>
      <c r="VNM1" s="231" t="s">
        <v>267</v>
      </c>
      <c r="VNO1" s="231" t="s">
        <v>267</v>
      </c>
      <c r="VNQ1" s="231" t="s">
        <v>267</v>
      </c>
      <c r="VNS1" s="231" t="s">
        <v>267</v>
      </c>
      <c r="VNU1" s="231" t="s">
        <v>267</v>
      </c>
      <c r="VNW1" s="231" t="s">
        <v>267</v>
      </c>
      <c r="VNY1" s="231" t="s">
        <v>267</v>
      </c>
      <c r="VOA1" s="231" t="s">
        <v>267</v>
      </c>
      <c r="VOC1" s="231" t="s">
        <v>267</v>
      </c>
      <c r="VOE1" s="231" t="s">
        <v>267</v>
      </c>
      <c r="VOG1" s="231" t="s">
        <v>267</v>
      </c>
      <c r="VOI1" s="231" t="s">
        <v>267</v>
      </c>
      <c r="VOK1" s="231" t="s">
        <v>267</v>
      </c>
      <c r="VOM1" s="231" t="s">
        <v>267</v>
      </c>
      <c r="VOO1" s="231" t="s">
        <v>267</v>
      </c>
      <c r="VOQ1" s="231" t="s">
        <v>267</v>
      </c>
      <c r="VOS1" s="231" t="s">
        <v>267</v>
      </c>
      <c r="VOU1" s="231" t="s">
        <v>267</v>
      </c>
      <c r="VOW1" s="231" t="s">
        <v>267</v>
      </c>
      <c r="VOY1" s="231" t="s">
        <v>267</v>
      </c>
      <c r="VPA1" s="231" t="s">
        <v>267</v>
      </c>
      <c r="VPC1" s="231" t="s">
        <v>267</v>
      </c>
      <c r="VPE1" s="231" t="s">
        <v>267</v>
      </c>
      <c r="VPG1" s="231" t="s">
        <v>267</v>
      </c>
      <c r="VPI1" s="231" t="s">
        <v>267</v>
      </c>
      <c r="VPK1" s="231" t="s">
        <v>267</v>
      </c>
      <c r="VPM1" s="231" t="s">
        <v>267</v>
      </c>
      <c r="VPO1" s="231" t="s">
        <v>267</v>
      </c>
      <c r="VPQ1" s="231" t="s">
        <v>267</v>
      </c>
      <c r="VPS1" s="231" t="s">
        <v>267</v>
      </c>
      <c r="VPU1" s="231" t="s">
        <v>267</v>
      </c>
      <c r="VPW1" s="231" t="s">
        <v>267</v>
      </c>
      <c r="VPY1" s="231" t="s">
        <v>267</v>
      </c>
      <c r="VQA1" s="231" t="s">
        <v>267</v>
      </c>
      <c r="VQC1" s="231" t="s">
        <v>267</v>
      </c>
      <c r="VQE1" s="231" t="s">
        <v>267</v>
      </c>
      <c r="VQG1" s="231" t="s">
        <v>267</v>
      </c>
      <c r="VQI1" s="231" t="s">
        <v>267</v>
      </c>
      <c r="VQK1" s="231" t="s">
        <v>267</v>
      </c>
      <c r="VQM1" s="231" t="s">
        <v>267</v>
      </c>
      <c r="VQO1" s="231" t="s">
        <v>267</v>
      </c>
      <c r="VQQ1" s="231" t="s">
        <v>267</v>
      </c>
      <c r="VQS1" s="231" t="s">
        <v>267</v>
      </c>
      <c r="VQU1" s="231" t="s">
        <v>267</v>
      </c>
      <c r="VQW1" s="231" t="s">
        <v>267</v>
      </c>
      <c r="VQY1" s="231" t="s">
        <v>267</v>
      </c>
      <c r="VRA1" s="231" t="s">
        <v>267</v>
      </c>
      <c r="VRC1" s="231" t="s">
        <v>267</v>
      </c>
      <c r="VRE1" s="231" t="s">
        <v>267</v>
      </c>
      <c r="VRG1" s="231" t="s">
        <v>267</v>
      </c>
      <c r="VRI1" s="231" t="s">
        <v>267</v>
      </c>
      <c r="VRK1" s="231" t="s">
        <v>267</v>
      </c>
      <c r="VRM1" s="231" t="s">
        <v>267</v>
      </c>
      <c r="VRO1" s="231" t="s">
        <v>267</v>
      </c>
      <c r="VRQ1" s="231" t="s">
        <v>267</v>
      </c>
      <c r="VRS1" s="231" t="s">
        <v>267</v>
      </c>
      <c r="VRU1" s="231" t="s">
        <v>267</v>
      </c>
      <c r="VRW1" s="231" t="s">
        <v>267</v>
      </c>
      <c r="VRY1" s="231" t="s">
        <v>267</v>
      </c>
      <c r="VSA1" s="231" t="s">
        <v>267</v>
      </c>
      <c r="VSC1" s="231" t="s">
        <v>267</v>
      </c>
      <c r="VSE1" s="231" t="s">
        <v>267</v>
      </c>
      <c r="VSG1" s="231" t="s">
        <v>267</v>
      </c>
      <c r="VSI1" s="231" t="s">
        <v>267</v>
      </c>
      <c r="VSK1" s="231" t="s">
        <v>267</v>
      </c>
      <c r="VSM1" s="231" t="s">
        <v>267</v>
      </c>
      <c r="VSO1" s="231" t="s">
        <v>267</v>
      </c>
      <c r="VSQ1" s="231" t="s">
        <v>267</v>
      </c>
      <c r="VSS1" s="231" t="s">
        <v>267</v>
      </c>
      <c r="VSU1" s="231" t="s">
        <v>267</v>
      </c>
      <c r="VSW1" s="231" t="s">
        <v>267</v>
      </c>
      <c r="VSY1" s="231" t="s">
        <v>267</v>
      </c>
      <c r="VTA1" s="231" t="s">
        <v>267</v>
      </c>
      <c r="VTC1" s="231" t="s">
        <v>267</v>
      </c>
      <c r="VTE1" s="231" t="s">
        <v>267</v>
      </c>
      <c r="VTG1" s="231" t="s">
        <v>267</v>
      </c>
      <c r="VTI1" s="231" t="s">
        <v>267</v>
      </c>
      <c r="VTK1" s="231" t="s">
        <v>267</v>
      </c>
      <c r="VTM1" s="231" t="s">
        <v>267</v>
      </c>
      <c r="VTO1" s="231" t="s">
        <v>267</v>
      </c>
      <c r="VTQ1" s="231" t="s">
        <v>267</v>
      </c>
      <c r="VTS1" s="231" t="s">
        <v>267</v>
      </c>
      <c r="VTU1" s="231" t="s">
        <v>267</v>
      </c>
      <c r="VTW1" s="231" t="s">
        <v>267</v>
      </c>
      <c r="VTY1" s="231" t="s">
        <v>267</v>
      </c>
      <c r="VUA1" s="231" t="s">
        <v>267</v>
      </c>
      <c r="VUC1" s="231" t="s">
        <v>267</v>
      </c>
      <c r="VUE1" s="231" t="s">
        <v>267</v>
      </c>
      <c r="VUG1" s="231" t="s">
        <v>267</v>
      </c>
      <c r="VUI1" s="231" t="s">
        <v>267</v>
      </c>
      <c r="VUK1" s="231" t="s">
        <v>267</v>
      </c>
      <c r="VUM1" s="231" t="s">
        <v>267</v>
      </c>
      <c r="VUO1" s="231" t="s">
        <v>267</v>
      </c>
      <c r="VUQ1" s="231" t="s">
        <v>267</v>
      </c>
      <c r="VUS1" s="231" t="s">
        <v>267</v>
      </c>
      <c r="VUU1" s="231" t="s">
        <v>267</v>
      </c>
      <c r="VUW1" s="231" t="s">
        <v>267</v>
      </c>
      <c r="VUY1" s="231" t="s">
        <v>267</v>
      </c>
      <c r="VVA1" s="231" t="s">
        <v>267</v>
      </c>
      <c r="VVC1" s="231" t="s">
        <v>267</v>
      </c>
      <c r="VVE1" s="231" t="s">
        <v>267</v>
      </c>
      <c r="VVG1" s="231" t="s">
        <v>267</v>
      </c>
      <c r="VVI1" s="231" t="s">
        <v>267</v>
      </c>
      <c r="VVK1" s="231" t="s">
        <v>267</v>
      </c>
      <c r="VVM1" s="231" t="s">
        <v>267</v>
      </c>
      <c r="VVO1" s="231" t="s">
        <v>267</v>
      </c>
      <c r="VVQ1" s="231" t="s">
        <v>267</v>
      </c>
      <c r="VVS1" s="231" t="s">
        <v>267</v>
      </c>
      <c r="VVU1" s="231" t="s">
        <v>267</v>
      </c>
      <c r="VVW1" s="231" t="s">
        <v>267</v>
      </c>
      <c r="VVY1" s="231" t="s">
        <v>267</v>
      </c>
      <c r="VWA1" s="231" t="s">
        <v>267</v>
      </c>
      <c r="VWC1" s="231" t="s">
        <v>267</v>
      </c>
      <c r="VWE1" s="231" t="s">
        <v>267</v>
      </c>
      <c r="VWG1" s="231" t="s">
        <v>267</v>
      </c>
      <c r="VWI1" s="231" t="s">
        <v>267</v>
      </c>
      <c r="VWK1" s="231" t="s">
        <v>267</v>
      </c>
      <c r="VWM1" s="231" t="s">
        <v>267</v>
      </c>
      <c r="VWO1" s="231" t="s">
        <v>267</v>
      </c>
      <c r="VWQ1" s="231" t="s">
        <v>267</v>
      </c>
      <c r="VWS1" s="231" t="s">
        <v>267</v>
      </c>
      <c r="VWU1" s="231" t="s">
        <v>267</v>
      </c>
      <c r="VWW1" s="231" t="s">
        <v>267</v>
      </c>
      <c r="VWY1" s="231" t="s">
        <v>267</v>
      </c>
      <c r="VXA1" s="231" t="s">
        <v>267</v>
      </c>
      <c r="VXC1" s="231" t="s">
        <v>267</v>
      </c>
      <c r="VXE1" s="231" t="s">
        <v>267</v>
      </c>
      <c r="VXG1" s="231" t="s">
        <v>267</v>
      </c>
      <c r="VXI1" s="231" t="s">
        <v>267</v>
      </c>
      <c r="VXK1" s="231" t="s">
        <v>267</v>
      </c>
      <c r="VXM1" s="231" t="s">
        <v>267</v>
      </c>
      <c r="VXO1" s="231" t="s">
        <v>267</v>
      </c>
      <c r="VXQ1" s="231" t="s">
        <v>267</v>
      </c>
      <c r="VXS1" s="231" t="s">
        <v>267</v>
      </c>
      <c r="VXU1" s="231" t="s">
        <v>267</v>
      </c>
      <c r="VXW1" s="231" t="s">
        <v>267</v>
      </c>
      <c r="VXY1" s="231" t="s">
        <v>267</v>
      </c>
      <c r="VYA1" s="231" t="s">
        <v>267</v>
      </c>
      <c r="VYC1" s="231" t="s">
        <v>267</v>
      </c>
      <c r="VYE1" s="231" t="s">
        <v>267</v>
      </c>
      <c r="VYG1" s="231" t="s">
        <v>267</v>
      </c>
      <c r="VYI1" s="231" t="s">
        <v>267</v>
      </c>
      <c r="VYK1" s="231" t="s">
        <v>267</v>
      </c>
      <c r="VYM1" s="231" t="s">
        <v>267</v>
      </c>
      <c r="VYO1" s="231" t="s">
        <v>267</v>
      </c>
      <c r="VYQ1" s="231" t="s">
        <v>267</v>
      </c>
      <c r="VYS1" s="231" t="s">
        <v>267</v>
      </c>
      <c r="VYU1" s="231" t="s">
        <v>267</v>
      </c>
      <c r="VYW1" s="231" t="s">
        <v>267</v>
      </c>
      <c r="VYY1" s="231" t="s">
        <v>267</v>
      </c>
      <c r="VZA1" s="231" t="s">
        <v>267</v>
      </c>
      <c r="VZC1" s="231" t="s">
        <v>267</v>
      </c>
      <c r="VZE1" s="231" t="s">
        <v>267</v>
      </c>
      <c r="VZG1" s="231" t="s">
        <v>267</v>
      </c>
      <c r="VZI1" s="231" t="s">
        <v>267</v>
      </c>
      <c r="VZK1" s="231" t="s">
        <v>267</v>
      </c>
      <c r="VZM1" s="231" t="s">
        <v>267</v>
      </c>
      <c r="VZO1" s="231" t="s">
        <v>267</v>
      </c>
      <c r="VZQ1" s="231" t="s">
        <v>267</v>
      </c>
      <c r="VZS1" s="231" t="s">
        <v>267</v>
      </c>
      <c r="VZU1" s="231" t="s">
        <v>267</v>
      </c>
      <c r="VZW1" s="231" t="s">
        <v>267</v>
      </c>
      <c r="VZY1" s="231" t="s">
        <v>267</v>
      </c>
      <c r="WAA1" s="231" t="s">
        <v>267</v>
      </c>
      <c r="WAC1" s="231" t="s">
        <v>267</v>
      </c>
      <c r="WAE1" s="231" t="s">
        <v>267</v>
      </c>
      <c r="WAG1" s="231" t="s">
        <v>267</v>
      </c>
      <c r="WAI1" s="231" t="s">
        <v>267</v>
      </c>
      <c r="WAK1" s="231" t="s">
        <v>267</v>
      </c>
      <c r="WAM1" s="231" t="s">
        <v>267</v>
      </c>
      <c r="WAO1" s="231" t="s">
        <v>267</v>
      </c>
      <c r="WAQ1" s="231" t="s">
        <v>267</v>
      </c>
      <c r="WAS1" s="231" t="s">
        <v>267</v>
      </c>
      <c r="WAU1" s="231" t="s">
        <v>267</v>
      </c>
      <c r="WAW1" s="231" t="s">
        <v>267</v>
      </c>
      <c r="WAY1" s="231" t="s">
        <v>267</v>
      </c>
      <c r="WBA1" s="231" t="s">
        <v>267</v>
      </c>
      <c r="WBC1" s="231" t="s">
        <v>267</v>
      </c>
      <c r="WBE1" s="231" t="s">
        <v>267</v>
      </c>
      <c r="WBG1" s="231" t="s">
        <v>267</v>
      </c>
      <c r="WBI1" s="231" t="s">
        <v>267</v>
      </c>
      <c r="WBK1" s="231" t="s">
        <v>267</v>
      </c>
      <c r="WBM1" s="231" t="s">
        <v>267</v>
      </c>
      <c r="WBO1" s="231" t="s">
        <v>267</v>
      </c>
      <c r="WBQ1" s="231" t="s">
        <v>267</v>
      </c>
      <c r="WBS1" s="231" t="s">
        <v>267</v>
      </c>
      <c r="WBU1" s="231" t="s">
        <v>267</v>
      </c>
      <c r="WBW1" s="231" t="s">
        <v>267</v>
      </c>
      <c r="WBY1" s="231" t="s">
        <v>267</v>
      </c>
      <c r="WCA1" s="231" t="s">
        <v>267</v>
      </c>
      <c r="WCC1" s="231" t="s">
        <v>267</v>
      </c>
      <c r="WCE1" s="231" t="s">
        <v>267</v>
      </c>
      <c r="WCG1" s="231" t="s">
        <v>267</v>
      </c>
      <c r="WCI1" s="231" t="s">
        <v>267</v>
      </c>
      <c r="WCK1" s="231" t="s">
        <v>267</v>
      </c>
      <c r="WCM1" s="231" t="s">
        <v>267</v>
      </c>
      <c r="WCO1" s="231" t="s">
        <v>267</v>
      </c>
      <c r="WCQ1" s="231" t="s">
        <v>267</v>
      </c>
      <c r="WCS1" s="231" t="s">
        <v>267</v>
      </c>
      <c r="WCU1" s="231" t="s">
        <v>267</v>
      </c>
      <c r="WCW1" s="231" t="s">
        <v>267</v>
      </c>
      <c r="WCY1" s="231" t="s">
        <v>267</v>
      </c>
      <c r="WDA1" s="231" t="s">
        <v>267</v>
      </c>
      <c r="WDC1" s="231" t="s">
        <v>267</v>
      </c>
      <c r="WDE1" s="231" t="s">
        <v>267</v>
      </c>
      <c r="WDG1" s="231" t="s">
        <v>267</v>
      </c>
      <c r="WDI1" s="231" t="s">
        <v>267</v>
      </c>
      <c r="WDK1" s="231" t="s">
        <v>267</v>
      </c>
      <c r="WDM1" s="231" t="s">
        <v>267</v>
      </c>
      <c r="WDO1" s="231" t="s">
        <v>267</v>
      </c>
      <c r="WDQ1" s="231" t="s">
        <v>267</v>
      </c>
      <c r="WDS1" s="231" t="s">
        <v>267</v>
      </c>
      <c r="WDU1" s="231" t="s">
        <v>267</v>
      </c>
      <c r="WDW1" s="231" t="s">
        <v>267</v>
      </c>
      <c r="WDY1" s="231" t="s">
        <v>267</v>
      </c>
      <c r="WEA1" s="231" t="s">
        <v>267</v>
      </c>
      <c r="WEC1" s="231" t="s">
        <v>267</v>
      </c>
      <c r="WEE1" s="231" t="s">
        <v>267</v>
      </c>
      <c r="WEG1" s="231" t="s">
        <v>267</v>
      </c>
      <c r="WEI1" s="231" t="s">
        <v>267</v>
      </c>
      <c r="WEK1" s="231" t="s">
        <v>267</v>
      </c>
      <c r="WEM1" s="231" t="s">
        <v>267</v>
      </c>
      <c r="WEO1" s="231" t="s">
        <v>267</v>
      </c>
      <c r="WEQ1" s="231" t="s">
        <v>267</v>
      </c>
      <c r="WES1" s="231" t="s">
        <v>267</v>
      </c>
      <c r="WEU1" s="231" t="s">
        <v>267</v>
      </c>
      <c r="WEW1" s="231" t="s">
        <v>267</v>
      </c>
      <c r="WEY1" s="231" t="s">
        <v>267</v>
      </c>
      <c r="WFA1" s="231" t="s">
        <v>267</v>
      </c>
      <c r="WFC1" s="231" t="s">
        <v>267</v>
      </c>
      <c r="WFE1" s="231" t="s">
        <v>267</v>
      </c>
      <c r="WFG1" s="231" t="s">
        <v>267</v>
      </c>
      <c r="WFI1" s="231" t="s">
        <v>267</v>
      </c>
      <c r="WFK1" s="231" t="s">
        <v>267</v>
      </c>
      <c r="WFM1" s="231" t="s">
        <v>267</v>
      </c>
      <c r="WFO1" s="231" t="s">
        <v>267</v>
      </c>
      <c r="WFQ1" s="231" t="s">
        <v>267</v>
      </c>
      <c r="WFS1" s="231" t="s">
        <v>267</v>
      </c>
      <c r="WFU1" s="231" t="s">
        <v>267</v>
      </c>
      <c r="WFW1" s="231" t="s">
        <v>267</v>
      </c>
      <c r="WFY1" s="231" t="s">
        <v>267</v>
      </c>
      <c r="WGA1" s="231" t="s">
        <v>267</v>
      </c>
      <c r="WGC1" s="231" t="s">
        <v>267</v>
      </c>
      <c r="WGE1" s="231" t="s">
        <v>267</v>
      </c>
      <c r="WGG1" s="231" t="s">
        <v>267</v>
      </c>
      <c r="WGI1" s="231" t="s">
        <v>267</v>
      </c>
      <c r="WGK1" s="231" t="s">
        <v>267</v>
      </c>
      <c r="WGM1" s="231" t="s">
        <v>267</v>
      </c>
      <c r="WGO1" s="231" t="s">
        <v>267</v>
      </c>
      <c r="WGQ1" s="231" t="s">
        <v>267</v>
      </c>
      <c r="WGS1" s="231" t="s">
        <v>267</v>
      </c>
      <c r="WGU1" s="231" t="s">
        <v>267</v>
      </c>
      <c r="WGW1" s="231" t="s">
        <v>267</v>
      </c>
      <c r="WGY1" s="231" t="s">
        <v>267</v>
      </c>
      <c r="WHA1" s="231" t="s">
        <v>267</v>
      </c>
      <c r="WHC1" s="231" t="s">
        <v>267</v>
      </c>
      <c r="WHE1" s="231" t="s">
        <v>267</v>
      </c>
      <c r="WHG1" s="231" t="s">
        <v>267</v>
      </c>
      <c r="WHI1" s="231" t="s">
        <v>267</v>
      </c>
      <c r="WHK1" s="231" t="s">
        <v>267</v>
      </c>
      <c r="WHM1" s="231" t="s">
        <v>267</v>
      </c>
      <c r="WHO1" s="231" t="s">
        <v>267</v>
      </c>
      <c r="WHQ1" s="231" t="s">
        <v>267</v>
      </c>
      <c r="WHS1" s="231" t="s">
        <v>267</v>
      </c>
      <c r="WHU1" s="231" t="s">
        <v>267</v>
      </c>
      <c r="WHW1" s="231" t="s">
        <v>267</v>
      </c>
      <c r="WHY1" s="231" t="s">
        <v>267</v>
      </c>
      <c r="WIA1" s="231" t="s">
        <v>267</v>
      </c>
      <c r="WIC1" s="231" t="s">
        <v>267</v>
      </c>
      <c r="WIE1" s="231" t="s">
        <v>267</v>
      </c>
      <c r="WIG1" s="231" t="s">
        <v>267</v>
      </c>
      <c r="WII1" s="231" t="s">
        <v>267</v>
      </c>
      <c r="WIK1" s="231" t="s">
        <v>267</v>
      </c>
      <c r="WIM1" s="231" t="s">
        <v>267</v>
      </c>
      <c r="WIO1" s="231" t="s">
        <v>267</v>
      </c>
      <c r="WIQ1" s="231" t="s">
        <v>267</v>
      </c>
      <c r="WIS1" s="231" t="s">
        <v>267</v>
      </c>
      <c r="WIU1" s="231" t="s">
        <v>267</v>
      </c>
      <c r="WIW1" s="231" t="s">
        <v>267</v>
      </c>
      <c r="WIY1" s="231" t="s">
        <v>267</v>
      </c>
      <c r="WJA1" s="231" t="s">
        <v>267</v>
      </c>
      <c r="WJC1" s="231" t="s">
        <v>267</v>
      </c>
      <c r="WJE1" s="231" t="s">
        <v>267</v>
      </c>
      <c r="WJG1" s="231" t="s">
        <v>267</v>
      </c>
      <c r="WJI1" s="231" t="s">
        <v>267</v>
      </c>
      <c r="WJK1" s="231" t="s">
        <v>267</v>
      </c>
      <c r="WJM1" s="231" t="s">
        <v>267</v>
      </c>
      <c r="WJO1" s="231" t="s">
        <v>267</v>
      </c>
      <c r="WJQ1" s="231" t="s">
        <v>267</v>
      </c>
      <c r="WJS1" s="231" t="s">
        <v>267</v>
      </c>
      <c r="WJU1" s="231" t="s">
        <v>267</v>
      </c>
      <c r="WJW1" s="231" t="s">
        <v>267</v>
      </c>
      <c r="WJY1" s="231" t="s">
        <v>267</v>
      </c>
      <c r="WKA1" s="231" t="s">
        <v>267</v>
      </c>
      <c r="WKC1" s="231" t="s">
        <v>267</v>
      </c>
      <c r="WKE1" s="231" t="s">
        <v>267</v>
      </c>
      <c r="WKG1" s="231" t="s">
        <v>267</v>
      </c>
      <c r="WKI1" s="231" t="s">
        <v>267</v>
      </c>
      <c r="WKK1" s="231" t="s">
        <v>267</v>
      </c>
      <c r="WKM1" s="231" t="s">
        <v>267</v>
      </c>
      <c r="WKO1" s="231" t="s">
        <v>267</v>
      </c>
      <c r="WKQ1" s="231" t="s">
        <v>267</v>
      </c>
      <c r="WKS1" s="231" t="s">
        <v>267</v>
      </c>
      <c r="WKU1" s="231" t="s">
        <v>267</v>
      </c>
      <c r="WKW1" s="231" t="s">
        <v>267</v>
      </c>
      <c r="WKY1" s="231" t="s">
        <v>267</v>
      </c>
      <c r="WLA1" s="231" t="s">
        <v>267</v>
      </c>
      <c r="WLC1" s="231" t="s">
        <v>267</v>
      </c>
      <c r="WLE1" s="231" t="s">
        <v>267</v>
      </c>
      <c r="WLG1" s="231" t="s">
        <v>267</v>
      </c>
      <c r="WLI1" s="231" t="s">
        <v>267</v>
      </c>
      <c r="WLK1" s="231" t="s">
        <v>267</v>
      </c>
      <c r="WLM1" s="231" t="s">
        <v>267</v>
      </c>
      <c r="WLO1" s="231" t="s">
        <v>267</v>
      </c>
      <c r="WLQ1" s="231" t="s">
        <v>267</v>
      </c>
      <c r="WLS1" s="231" t="s">
        <v>267</v>
      </c>
      <c r="WLU1" s="231" t="s">
        <v>267</v>
      </c>
      <c r="WLW1" s="231" t="s">
        <v>267</v>
      </c>
      <c r="WLY1" s="231" t="s">
        <v>267</v>
      </c>
      <c r="WMA1" s="231" t="s">
        <v>267</v>
      </c>
      <c r="WMC1" s="231" t="s">
        <v>267</v>
      </c>
      <c r="WME1" s="231" t="s">
        <v>267</v>
      </c>
      <c r="WMG1" s="231" t="s">
        <v>267</v>
      </c>
      <c r="WMI1" s="231" t="s">
        <v>267</v>
      </c>
      <c r="WMK1" s="231" t="s">
        <v>267</v>
      </c>
      <c r="WMM1" s="231" t="s">
        <v>267</v>
      </c>
      <c r="WMO1" s="231" t="s">
        <v>267</v>
      </c>
      <c r="WMQ1" s="231" t="s">
        <v>267</v>
      </c>
      <c r="WMS1" s="231" t="s">
        <v>267</v>
      </c>
      <c r="WMU1" s="231" t="s">
        <v>267</v>
      </c>
      <c r="WMW1" s="231" t="s">
        <v>267</v>
      </c>
      <c r="WMY1" s="231" t="s">
        <v>267</v>
      </c>
      <c r="WNA1" s="231" t="s">
        <v>267</v>
      </c>
      <c r="WNC1" s="231" t="s">
        <v>267</v>
      </c>
      <c r="WNE1" s="231" t="s">
        <v>267</v>
      </c>
      <c r="WNG1" s="231" t="s">
        <v>267</v>
      </c>
      <c r="WNI1" s="231" t="s">
        <v>267</v>
      </c>
      <c r="WNK1" s="231" t="s">
        <v>267</v>
      </c>
      <c r="WNM1" s="231" t="s">
        <v>267</v>
      </c>
      <c r="WNO1" s="231" t="s">
        <v>267</v>
      </c>
      <c r="WNQ1" s="231" t="s">
        <v>267</v>
      </c>
      <c r="WNS1" s="231" t="s">
        <v>267</v>
      </c>
      <c r="WNU1" s="231" t="s">
        <v>267</v>
      </c>
      <c r="WNW1" s="231" t="s">
        <v>267</v>
      </c>
      <c r="WNY1" s="231" t="s">
        <v>267</v>
      </c>
      <c r="WOA1" s="231" t="s">
        <v>267</v>
      </c>
      <c r="WOC1" s="231" t="s">
        <v>267</v>
      </c>
      <c r="WOE1" s="231" t="s">
        <v>267</v>
      </c>
      <c r="WOG1" s="231" t="s">
        <v>267</v>
      </c>
      <c r="WOI1" s="231" t="s">
        <v>267</v>
      </c>
      <c r="WOK1" s="231" t="s">
        <v>267</v>
      </c>
      <c r="WOM1" s="231" t="s">
        <v>267</v>
      </c>
      <c r="WOO1" s="231" t="s">
        <v>267</v>
      </c>
      <c r="WOQ1" s="231" t="s">
        <v>267</v>
      </c>
      <c r="WOS1" s="231" t="s">
        <v>267</v>
      </c>
      <c r="WOU1" s="231" t="s">
        <v>267</v>
      </c>
      <c r="WOW1" s="231" t="s">
        <v>267</v>
      </c>
      <c r="WOY1" s="231" t="s">
        <v>267</v>
      </c>
      <c r="WPA1" s="231" t="s">
        <v>267</v>
      </c>
      <c r="WPC1" s="231" t="s">
        <v>267</v>
      </c>
      <c r="WPE1" s="231" t="s">
        <v>267</v>
      </c>
      <c r="WPG1" s="231" t="s">
        <v>267</v>
      </c>
      <c r="WPI1" s="231" t="s">
        <v>267</v>
      </c>
      <c r="WPK1" s="231" t="s">
        <v>267</v>
      </c>
      <c r="WPM1" s="231" t="s">
        <v>267</v>
      </c>
      <c r="WPO1" s="231" t="s">
        <v>267</v>
      </c>
      <c r="WPQ1" s="231" t="s">
        <v>267</v>
      </c>
      <c r="WPS1" s="231" t="s">
        <v>267</v>
      </c>
      <c r="WPU1" s="231" t="s">
        <v>267</v>
      </c>
      <c r="WPW1" s="231" t="s">
        <v>267</v>
      </c>
      <c r="WPY1" s="231" t="s">
        <v>267</v>
      </c>
      <c r="WQA1" s="231" t="s">
        <v>267</v>
      </c>
      <c r="WQC1" s="231" t="s">
        <v>267</v>
      </c>
      <c r="WQE1" s="231" t="s">
        <v>267</v>
      </c>
      <c r="WQG1" s="231" t="s">
        <v>267</v>
      </c>
      <c r="WQI1" s="231" t="s">
        <v>267</v>
      </c>
      <c r="WQK1" s="231" t="s">
        <v>267</v>
      </c>
      <c r="WQM1" s="231" t="s">
        <v>267</v>
      </c>
      <c r="WQO1" s="231" t="s">
        <v>267</v>
      </c>
      <c r="WQQ1" s="231" t="s">
        <v>267</v>
      </c>
      <c r="WQS1" s="231" t="s">
        <v>267</v>
      </c>
      <c r="WQU1" s="231" t="s">
        <v>267</v>
      </c>
      <c r="WQW1" s="231" t="s">
        <v>267</v>
      </c>
      <c r="WQY1" s="231" t="s">
        <v>267</v>
      </c>
      <c r="WRA1" s="231" t="s">
        <v>267</v>
      </c>
      <c r="WRC1" s="231" t="s">
        <v>267</v>
      </c>
      <c r="WRE1" s="231" t="s">
        <v>267</v>
      </c>
      <c r="WRG1" s="231" t="s">
        <v>267</v>
      </c>
      <c r="WRI1" s="231" t="s">
        <v>267</v>
      </c>
      <c r="WRK1" s="231" t="s">
        <v>267</v>
      </c>
      <c r="WRM1" s="231" t="s">
        <v>267</v>
      </c>
      <c r="WRO1" s="231" t="s">
        <v>267</v>
      </c>
      <c r="WRQ1" s="231" t="s">
        <v>267</v>
      </c>
      <c r="WRS1" s="231" t="s">
        <v>267</v>
      </c>
      <c r="WRU1" s="231" t="s">
        <v>267</v>
      </c>
      <c r="WRW1" s="231" t="s">
        <v>267</v>
      </c>
      <c r="WRY1" s="231" t="s">
        <v>267</v>
      </c>
      <c r="WSA1" s="231" t="s">
        <v>267</v>
      </c>
      <c r="WSC1" s="231" t="s">
        <v>267</v>
      </c>
      <c r="WSE1" s="231" t="s">
        <v>267</v>
      </c>
      <c r="WSG1" s="231" t="s">
        <v>267</v>
      </c>
      <c r="WSI1" s="231" t="s">
        <v>267</v>
      </c>
      <c r="WSK1" s="231" t="s">
        <v>267</v>
      </c>
      <c r="WSM1" s="231" t="s">
        <v>267</v>
      </c>
      <c r="WSO1" s="231" t="s">
        <v>267</v>
      </c>
      <c r="WSQ1" s="231" t="s">
        <v>267</v>
      </c>
      <c r="WSS1" s="231" t="s">
        <v>267</v>
      </c>
      <c r="WSU1" s="231" t="s">
        <v>267</v>
      </c>
      <c r="WSW1" s="231" t="s">
        <v>267</v>
      </c>
      <c r="WSY1" s="231" t="s">
        <v>267</v>
      </c>
      <c r="WTA1" s="231" t="s">
        <v>267</v>
      </c>
      <c r="WTC1" s="231" t="s">
        <v>267</v>
      </c>
      <c r="WTE1" s="231" t="s">
        <v>267</v>
      </c>
      <c r="WTG1" s="231" t="s">
        <v>267</v>
      </c>
      <c r="WTI1" s="231" t="s">
        <v>267</v>
      </c>
      <c r="WTK1" s="231" t="s">
        <v>267</v>
      </c>
      <c r="WTM1" s="231" t="s">
        <v>267</v>
      </c>
      <c r="WTO1" s="231" t="s">
        <v>267</v>
      </c>
      <c r="WTQ1" s="231" t="s">
        <v>267</v>
      </c>
      <c r="WTS1" s="231" t="s">
        <v>267</v>
      </c>
      <c r="WTU1" s="231" t="s">
        <v>267</v>
      </c>
      <c r="WTW1" s="231" t="s">
        <v>267</v>
      </c>
      <c r="WTY1" s="231" t="s">
        <v>267</v>
      </c>
      <c r="WUA1" s="231" t="s">
        <v>267</v>
      </c>
      <c r="WUC1" s="231" t="s">
        <v>267</v>
      </c>
      <c r="WUE1" s="231" t="s">
        <v>267</v>
      </c>
      <c r="WUG1" s="231" t="s">
        <v>267</v>
      </c>
      <c r="WUI1" s="231" t="s">
        <v>267</v>
      </c>
      <c r="WUK1" s="231" t="s">
        <v>267</v>
      </c>
      <c r="WUM1" s="231" t="s">
        <v>267</v>
      </c>
      <c r="WUO1" s="231" t="s">
        <v>267</v>
      </c>
      <c r="WUQ1" s="231" t="s">
        <v>267</v>
      </c>
      <c r="WUS1" s="231" t="s">
        <v>267</v>
      </c>
      <c r="WUU1" s="231" t="s">
        <v>267</v>
      </c>
      <c r="WUW1" s="231" t="s">
        <v>267</v>
      </c>
      <c r="WUY1" s="231" t="s">
        <v>267</v>
      </c>
      <c r="WVA1" s="231" t="s">
        <v>267</v>
      </c>
      <c r="WVC1" s="231" t="s">
        <v>267</v>
      </c>
      <c r="WVE1" s="231" t="s">
        <v>267</v>
      </c>
      <c r="WVG1" s="231" t="s">
        <v>267</v>
      </c>
      <c r="WVI1" s="231" t="s">
        <v>267</v>
      </c>
      <c r="WVK1" s="231" t="s">
        <v>267</v>
      </c>
      <c r="WVM1" s="231" t="s">
        <v>267</v>
      </c>
      <c r="WVO1" s="231" t="s">
        <v>267</v>
      </c>
      <c r="WVQ1" s="231" t="s">
        <v>267</v>
      </c>
      <c r="WVS1" s="231" t="s">
        <v>267</v>
      </c>
      <c r="WVU1" s="231" t="s">
        <v>267</v>
      </c>
      <c r="WVW1" s="231" t="s">
        <v>267</v>
      </c>
      <c r="WVY1" s="231" t="s">
        <v>267</v>
      </c>
      <c r="WWA1" s="231" t="s">
        <v>267</v>
      </c>
      <c r="WWC1" s="231" t="s">
        <v>267</v>
      </c>
      <c r="WWE1" s="231" t="s">
        <v>267</v>
      </c>
      <c r="WWG1" s="231" t="s">
        <v>267</v>
      </c>
      <c r="WWI1" s="231" t="s">
        <v>267</v>
      </c>
      <c r="WWK1" s="231" t="s">
        <v>267</v>
      </c>
      <c r="WWM1" s="231" t="s">
        <v>267</v>
      </c>
      <c r="WWO1" s="231" t="s">
        <v>267</v>
      </c>
      <c r="WWQ1" s="231" t="s">
        <v>267</v>
      </c>
      <c r="WWS1" s="231" t="s">
        <v>267</v>
      </c>
      <c r="WWU1" s="231" t="s">
        <v>267</v>
      </c>
      <c r="WWW1" s="231" t="s">
        <v>267</v>
      </c>
      <c r="WWY1" s="231" t="s">
        <v>267</v>
      </c>
      <c r="WXA1" s="231" t="s">
        <v>267</v>
      </c>
      <c r="WXC1" s="231" t="s">
        <v>267</v>
      </c>
      <c r="WXE1" s="231" t="s">
        <v>267</v>
      </c>
      <c r="WXG1" s="231" t="s">
        <v>267</v>
      </c>
      <c r="WXI1" s="231" t="s">
        <v>267</v>
      </c>
      <c r="WXK1" s="231" t="s">
        <v>267</v>
      </c>
      <c r="WXM1" s="231" t="s">
        <v>267</v>
      </c>
      <c r="WXO1" s="231" t="s">
        <v>267</v>
      </c>
      <c r="WXQ1" s="231" t="s">
        <v>267</v>
      </c>
      <c r="WXS1" s="231" t="s">
        <v>267</v>
      </c>
      <c r="WXU1" s="231" t="s">
        <v>267</v>
      </c>
      <c r="WXW1" s="231" t="s">
        <v>267</v>
      </c>
      <c r="WXY1" s="231" t="s">
        <v>267</v>
      </c>
      <c r="WYA1" s="231" t="s">
        <v>267</v>
      </c>
      <c r="WYC1" s="231" t="s">
        <v>267</v>
      </c>
      <c r="WYE1" s="231" t="s">
        <v>267</v>
      </c>
      <c r="WYG1" s="231" t="s">
        <v>267</v>
      </c>
      <c r="WYI1" s="231" t="s">
        <v>267</v>
      </c>
      <c r="WYK1" s="231" t="s">
        <v>267</v>
      </c>
      <c r="WYM1" s="231" t="s">
        <v>267</v>
      </c>
      <c r="WYO1" s="231" t="s">
        <v>267</v>
      </c>
      <c r="WYQ1" s="231" t="s">
        <v>267</v>
      </c>
      <c r="WYS1" s="231" t="s">
        <v>267</v>
      </c>
      <c r="WYU1" s="231" t="s">
        <v>267</v>
      </c>
      <c r="WYW1" s="231" t="s">
        <v>267</v>
      </c>
      <c r="WYY1" s="231" t="s">
        <v>267</v>
      </c>
      <c r="WZA1" s="231" t="s">
        <v>267</v>
      </c>
      <c r="WZC1" s="231" t="s">
        <v>267</v>
      </c>
      <c r="WZE1" s="231" t="s">
        <v>267</v>
      </c>
      <c r="WZG1" s="231" t="s">
        <v>267</v>
      </c>
      <c r="WZI1" s="231" t="s">
        <v>267</v>
      </c>
      <c r="WZK1" s="231" t="s">
        <v>267</v>
      </c>
      <c r="WZM1" s="231" t="s">
        <v>267</v>
      </c>
      <c r="WZO1" s="231" t="s">
        <v>267</v>
      </c>
      <c r="WZQ1" s="231" t="s">
        <v>267</v>
      </c>
      <c r="WZS1" s="231" t="s">
        <v>267</v>
      </c>
      <c r="WZU1" s="231" t="s">
        <v>267</v>
      </c>
      <c r="WZW1" s="231" t="s">
        <v>267</v>
      </c>
      <c r="WZY1" s="231" t="s">
        <v>267</v>
      </c>
      <c r="XAA1" s="231" t="s">
        <v>267</v>
      </c>
      <c r="XAC1" s="231" t="s">
        <v>267</v>
      </c>
      <c r="XAE1" s="231" t="s">
        <v>267</v>
      </c>
      <c r="XAG1" s="231" t="s">
        <v>267</v>
      </c>
      <c r="XAI1" s="231" t="s">
        <v>267</v>
      </c>
      <c r="XAK1" s="231" t="s">
        <v>267</v>
      </c>
      <c r="XAM1" s="231" t="s">
        <v>267</v>
      </c>
      <c r="XAO1" s="231" t="s">
        <v>267</v>
      </c>
      <c r="XAQ1" s="231" t="s">
        <v>267</v>
      </c>
      <c r="XAS1" s="231" t="s">
        <v>267</v>
      </c>
      <c r="XAU1" s="231" t="s">
        <v>267</v>
      </c>
      <c r="XAW1" s="231" t="s">
        <v>267</v>
      </c>
      <c r="XAY1" s="231" t="s">
        <v>267</v>
      </c>
      <c r="XBA1" s="231" t="s">
        <v>267</v>
      </c>
      <c r="XBC1" s="231" t="s">
        <v>267</v>
      </c>
      <c r="XBE1" s="231" t="s">
        <v>267</v>
      </c>
      <c r="XBG1" s="231" t="s">
        <v>267</v>
      </c>
      <c r="XBI1" s="231" t="s">
        <v>267</v>
      </c>
      <c r="XBK1" s="231" t="s">
        <v>267</v>
      </c>
      <c r="XBM1" s="231" t="s">
        <v>267</v>
      </c>
      <c r="XBO1" s="231" t="s">
        <v>267</v>
      </c>
      <c r="XBQ1" s="231" t="s">
        <v>267</v>
      </c>
      <c r="XBS1" s="231" t="s">
        <v>267</v>
      </c>
      <c r="XBU1" s="231" t="s">
        <v>267</v>
      </c>
      <c r="XBW1" s="231" t="s">
        <v>267</v>
      </c>
      <c r="XBY1" s="231" t="s">
        <v>267</v>
      </c>
      <c r="XCA1" s="231" t="s">
        <v>267</v>
      </c>
      <c r="XCC1" s="231" t="s">
        <v>267</v>
      </c>
      <c r="XCE1" s="231" t="s">
        <v>267</v>
      </c>
      <c r="XCG1" s="231" t="s">
        <v>267</v>
      </c>
      <c r="XCI1" s="231" t="s">
        <v>267</v>
      </c>
      <c r="XCK1" s="231" t="s">
        <v>267</v>
      </c>
      <c r="XCM1" s="231" t="s">
        <v>267</v>
      </c>
      <c r="XCO1" s="231" t="s">
        <v>267</v>
      </c>
      <c r="XCQ1" s="231" t="s">
        <v>267</v>
      </c>
      <c r="XCS1" s="231" t="s">
        <v>267</v>
      </c>
      <c r="XCU1" s="231" t="s">
        <v>267</v>
      </c>
      <c r="XCW1" s="231" t="s">
        <v>267</v>
      </c>
      <c r="XCY1" s="231" t="s">
        <v>267</v>
      </c>
      <c r="XDA1" s="231" t="s">
        <v>267</v>
      </c>
      <c r="XDC1" s="231" t="s">
        <v>267</v>
      </c>
      <c r="XDE1" s="231" t="s">
        <v>267</v>
      </c>
      <c r="XDG1" s="231" t="s">
        <v>267</v>
      </c>
      <c r="XDI1" s="231" t="s">
        <v>267</v>
      </c>
      <c r="XDK1" s="231" t="s">
        <v>267</v>
      </c>
      <c r="XDM1" s="231" t="s">
        <v>267</v>
      </c>
      <c r="XDO1" s="231" t="s">
        <v>267</v>
      </c>
      <c r="XDQ1" s="231" t="s">
        <v>267</v>
      </c>
      <c r="XDS1" s="231" t="s">
        <v>267</v>
      </c>
      <c r="XDU1" s="231" t="s">
        <v>267</v>
      </c>
      <c r="XDW1" s="231" t="s">
        <v>267</v>
      </c>
      <c r="XDY1" s="231" t="s">
        <v>267</v>
      </c>
      <c r="XEA1" s="231" t="s">
        <v>267</v>
      </c>
      <c r="XEC1" s="231" t="s">
        <v>267</v>
      </c>
      <c r="XEE1" s="231" t="s">
        <v>267</v>
      </c>
      <c r="XEG1" s="231" t="s">
        <v>267</v>
      </c>
      <c r="XEI1" s="231" t="s">
        <v>267</v>
      </c>
      <c r="XEK1" s="231" t="s">
        <v>267</v>
      </c>
      <c r="XEM1" s="231" t="s">
        <v>267</v>
      </c>
      <c r="XEO1" s="231" t="s">
        <v>267</v>
      </c>
      <c r="XEQ1" s="231" t="s">
        <v>267</v>
      </c>
      <c r="XES1" s="231" t="s">
        <v>267</v>
      </c>
      <c r="XEU1" s="231" t="s">
        <v>267</v>
      </c>
      <c r="XEW1" s="231" t="s">
        <v>267</v>
      </c>
      <c r="XEY1" s="231" t="s">
        <v>267</v>
      </c>
      <c r="XFA1" s="231" t="s">
        <v>267</v>
      </c>
      <c r="XFC1" s="231" t="s">
        <v>267</v>
      </c>
    </row>
    <row r="2" spans="1:16384" s="231" customFormat="1" ht="10.8" customHeight="1" x14ac:dyDescent="0.2">
      <c r="A2" s="231" t="s">
        <v>266</v>
      </c>
      <c r="CM2" s="231" t="s">
        <v>266</v>
      </c>
      <c r="CO2" s="231" t="s">
        <v>266</v>
      </c>
      <c r="CQ2" s="231" t="s">
        <v>266</v>
      </c>
      <c r="CS2" s="231" t="s">
        <v>266</v>
      </c>
      <c r="CU2" s="231" t="s">
        <v>266</v>
      </c>
      <c r="CW2" s="231" t="s">
        <v>266</v>
      </c>
      <c r="CY2" s="231" t="s">
        <v>266</v>
      </c>
      <c r="DA2" s="231" t="s">
        <v>266</v>
      </c>
      <c r="DC2" s="231" t="s">
        <v>266</v>
      </c>
      <c r="DE2" s="231" t="s">
        <v>266</v>
      </c>
      <c r="DG2" s="231" t="s">
        <v>266</v>
      </c>
      <c r="DI2" s="231" t="s">
        <v>266</v>
      </c>
      <c r="DK2" s="231" t="s">
        <v>266</v>
      </c>
      <c r="DM2" s="231" t="s">
        <v>266</v>
      </c>
      <c r="DO2" s="231" t="s">
        <v>266</v>
      </c>
      <c r="DQ2" s="231" t="s">
        <v>266</v>
      </c>
      <c r="DS2" s="231" t="s">
        <v>266</v>
      </c>
      <c r="DU2" s="231" t="s">
        <v>266</v>
      </c>
      <c r="DW2" s="231" t="s">
        <v>266</v>
      </c>
      <c r="DY2" s="231" t="s">
        <v>266</v>
      </c>
      <c r="EA2" s="231" t="s">
        <v>266</v>
      </c>
      <c r="EC2" s="231" t="s">
        <v>266</v>
      </c>
      <c r="EE2" s="231" t="s">
        <v>266</v>
      </c>
      <c r="EG2" s="231" t="s">
        <v>266</v>
      </c>
      <c r="EI2" s="231" t="s">
        <v>266</v>
      </c>
      <c r="EK2" s="231" t="s">
        <v>266</v>
      </c>
      <c r="EM2" s="231" t="s">
        <v>266</v>
      </c>
      <c r="EO2" s="231" t="s">
        <v>266</v>
      </c>
      <c r="EQ2" s="231" t="s">
        <v>266</v>
      </c>
      <c r="ES2" s="231" t="s">
        <v>266</v>
      </c>
      <c r="EU2" s="231" t="s">
        <v>266</v>
      </c>
      <c r="EW2" s="231" t="s">
        <v>266</v>
      </c>
      <c r="EY2" s="231" t="s">
        <v>266</v>
      </c>
      <c r="FA2" s="231" t="s">
        <v>266</v>
      </c>
      <c r="FC2" s="231" t="s">
        <v>266</v>
      </c>
      <c r="FE2" s="231" t="s">
        <v>266</v>
      </c>
      <c r="FG2" s="231" t="s">
        <v>266</v>
      </c>
      <c r="FI2" s="231" t="s">
        <v>266</v>
      </c>
      <c r="FK2" s="231" t="s">
        <v>266</v>
      </c>
      <c r="FM2" s="231" t="s">
        <v>266</v>
      </c>
      <c r="FO2" s="231" t="s">
        <v>266</v>
      </c>
      <c r="FQ2" s="231" t="s">
        <v>266</v>
      </c>
      <c r="FS2" s="231" t="s">
        <v>266</v>
      </c>
      <c r="FU2" s="231" t="s">
        <v>266</v>
      </c>
      <c r="FW2" s="231" t="s">
        <v>266</v>
      </c>
      <c r="FY2" s="231" t="s">
        <v>266</v>
      </c>
      <c r="GA2" s="231" t="s">
        <v>266</v>
      </c>
      <c r="GC2" s="231" t="s">
        <v>266</v>
      </c>
      <c r="GE2" s="231" t="s">
        <v>266</v>
      </c>
      <c r="GG2" s="231" t="s">
        <v>266</v>
      </c>
      <c r="GI2" s="231" t="s">
        <v>266</v>
      </c>
      <c r="GK2" s="231" t="s">
        <v>266</v>
      </c>
      <c r="GM2" s="231" t="s">
        <v>266</v>
      </c>
      <c r="GO2" s="231" t="s">
        <v>266</v>
      </c>
      <c r="GQ2" s="231" t="s">
        <v>266</v>
      </c>
      <c r="GS2" s="231" t="s">
        <v>266</v>
      </c>
      <c r="GU2" s="231" t="s">
        <v>266</v>
      </c>
      <c r="GW2" s="231" t="s">
        <v>266</v>
      </c>
      <c r="GY2" s="231" t="s">
        <v>266</v>
      </c>
      <c r="HA2" s="231" t="s">
        <v>266</v>
      </c>
      <c r="HC2" s="231" t="s">
        <v>266</v>
      </c>
      <c r="HE2" s="231" t="s">
        <v>266</v>
      </c>
      <c r="HG2" s="231" t="s">
        <v>266</v>
      </c>
      <c r="HI2" s="231" t="s">
        <v>266</v>
      </c>
      <c r="HK2" s="231" t="s">
        <v>266</v>
      </c>
      <c r="HM2" s="231" t="s">
        <v>266</v>
      </c>
      <c r="HO2" s="231" t="s">
        <v>266</v>
      </c>
      <c r="HQ2" s="231" t="s">
        <v>266</v>
      </c>
      <c r="HS2" s="231" t="s">
        <v>266</v>
      </c>
      <c r="HU2" s="231" t="s">
        <v>266</v>
      </c>
      <c r="HW2" s="231" t="s">
        <v>266</v>
      </c>
      <c r="HY2" s="231" t="s">
        <v>266</v>
      </c>
      <c r="IA2" s="231" t="s">
        <v>266</v>
      </c>
      <c r="IC2" s="231" t="s">
        <v>266</v>
      </c>
      <c r="IE2" s="231" t="s">
        <v>266</v>
      </c>
      <c r="IG2" s="231" t="s">
        <v>266</v>
      </c>
      <c r="II2" s="231" t="s">
        <v>266</v>
      </c>
      <c r="IK2" s="231" t="s">
        <v>266</v>
      </c>
      <c r="IM2" s="231" t="s">
        <v>266</v>
      </c>
      <c r="IO2" s="231" t="s">
        <v>266</v>
      </c>
      <c r="IQ2" s="231" t="s">
        <v>266</v>
      </c>
      <c r="IS2" s="231" t="s">
        <v>266</v>
      </c>
      <c r="IU2" s="231" t="s">
        <v>266</v>
      </c>
      <c r="IW2" s="231" t="s">
        <v>266</v>
      </c>
      <c r="IY2" s="231" t="s">
        <v>266</v>
      </c>
      <c r="JA2" s="231" t="s">
        <v>266</v>
      </c>
      <c r="JC2" s="231" t="s">
        <v>266</v>
      </c>
      <c r="JE2" s="231" t="s">
        <v>266</v>
      </c>
      <c r="JG2" s="231" t="s">
        <v>266</v>
      </c>
      <c r="JI2" s="231" t="s">
        <v>266</v>
      </c>
      <c r="JK2" s="231" t="s">
        <v>266</v>
      </c>
      <c r="JM2" s="231" t="s">
        <v>266</v>
      </c>
      <c r="JO2" s="231" t="s">
        <v>266</v>
      </c>
      <c r="JQ2" s="231" t="s">
        <v>266</v>
      </c>
      <c r="JS2" s="231" t="s">
        <v>266</v>
      </c>
      <c r="JU2" s="231" t="s">
        <v>266</v>
      </c>
      <c r="JW2" s="231" t="s">
        <v>266</v>
      </c>
      <c r="JY2" s="231" t="s">
        <v>266</v>
      </c>
      <c r="KA2" s="231" t="s">
        <v>266</v>
      </c>
      <c r="KC2" s="231" t="s">
        <v>266</v>
      </c>
      <c r="KE2" s="231" t="s">
        <v>266</v>
      </c>
      <c r="KG2" s="231" t="s">
        <v>266</v>
      </c>
      <c r="KI2" s="231" t="s">
        <v>266</v>
      </c>
      <c r="KK2" s="231" t="s">
        <v>266</v>
      </c>
      <c r="KM2" s="231" t="s">
        <v>266</v>
      </c>
      <c r="KO2" s="231" t="s">
        <v>266</v>
      </c>
      <c r="KQ2" s="231" t="s">
        <v>266</v>
      </c>
      <c r="KS2" s="231" t="s">
        <v>266</v>
      </c>
      <c r="KU2" s="231" t="s">
        <v>266</v>
      </c>
      <c r="KW2" s="231" t="s">
        <v>266</v>
      </c>
      <c r="KY2" s="231" t="s">
        <v>266</v>
      </c>
      <c r="LA2" s="231" t="s">
        <v>266</v>
      </c>
      <c r="LC2" s="231" t="s">
        <v>266</v>
      </c>
      <c r="LE2" s="231" t="s">
        <v>266</v>
      </c>
      <c r="LG2" s="231" t="s">
        <v>266</v>
      </c>
      <c r="LI2" s="231" t="s">
        <v>266</v>
      </c>
      <c r="LK2" s="231" t="s">
        <v>266</v>
      </c>
      <c r="LM2" s="231" t="s">
        <v>266</v>
      </c>
      <c r="LO2" s="231" t="s">
        <v>266</v>
      </c>
      <c r="LQ2" s="231" t="s">
        <v>266</v>
      </c>
      <c r="LS2" s="231" t="s">
        <v>266</v>
      </c>
      <c r="LU2" s="231" t="s">
        <v>266</v>
      </c>
      <c r="LW2" s="231" t="s">
        <v>266</v>
      </c>
      <c r="LY2" s="231" t="s">
        <v>266</v>
      </c>
      <c r="MA2" s="231" t="s">
        <v>266</v>
      </c>
      <c r="MC2" s="231" t="s">
        <v>266</v>
      </c>
      <c r="ME2" s="231" t="s">
        <v>266</v>
      </c>
      <c r="MG2" s="231" t="s">
        <v>266</v>
      </c>
      <c r="MI2" s="231" t="s">
        <v>266</v>
      </c>
      <c r="MK2" s="231" t="s">
        <v>266</v>
      </c>
      <c r="MM2" s="231" t="s">
        <v>266</v>
      </c>
      <c r="MO2" s="231" t="s">
        <v>266</v>
      </c>
      <c r="MQ2" s="231" t="s">
        <v>266</v>
      </c>
      <c r="MS2" s="231" t="s">
        <v>266</v>
      </c>
      <c r="MU2" s="231" t="s">
        <v>266</v>
      </c>
      <c r="MW2" s="231" t="s">
        <v>266</v>
      </c>
      <c r="MY2" s="231" t="s">
        <v>266</v>
      </c>
      <c r="NA2" s="231" t="s">
        <v>266</v>
      </c>
      <c r="NC2" s="231" t="s">
        <v>266</v>
      </c>
      <c r="NE2" s="231" t="s">
        <v>266</v>
      </c>
      <c r="NG2" s="231" t="s">
        <v>266</v>
      </c>
      <c r="NI2" s="231" t="s">
        <v>266</v>
      </c>
      <c r="NK2" s="231" t="s">
        <v>266</v>
      </c>
      <c r="NM2" s="231" t="s">
        <v>266</v>
      </c>
      <c r="NO2" s="231" t="s">
        <v>266</v>
      </c>
      <c r="NQ2" s="231" t="s">
        <v>266</v>
      </c>
      <c r="NS2" s="231" t="s">
        <v>266</v>
      </c>
      <c r="NU2" s="231" t="s">
        <v>266</v>
      </c>
      <c r="NW2" s="231" t="s">
        <v>266</v>
      </c>
      <c r="NY2" s="231" t="s">
        <v>266</v>
      </c>
      <c r="OA2" s="231" t="s">
        <v>266</v>
      </c>
      <c r="OC2" s="231" t="s">
        <v>266</v>
      </c>
      <c r="OE2" s="231" t="s">
        <v>266</v>
      </c>
      <c r="OG2" s="231" t="s">
        <v>266</v>
      </c>
      <c r="OI2" s="231" t="s">
        <v>266</v>
      </c>
      <c r="OK2" s="231" t="s">
        <v>266</v>
      </c>
      <c r="OM2" s="231" t="s">
        <v>266</v>
      </c>
      <c r="OO2" s="231" t="s">
        <v>266</v>
      </c>
      <c r="OQ2" s="231" t="s">
        <v>266</v>
      </c>
      <c r="OS2" s="231" t="s">
        <v>266</v>
      </c>
      <c r="OU2" s="231" t="s">
        <v>266</v>
      </c>
      <c r="OW2" s="231" t="s">
        <v>266</v>
      </c>
      <c r="OY2" s="231" t="s">
        <v>266</v>
      </c>
      <c r="PA2" s="231" t="s">
        <v>266</v>
      </c>
      <c r="PC2" s="231" t="s">
        <v>266</v>
      </c>
      <c r="PE2" s="231" t="s">
        <v>266</v>
      </c>
      <c r="PG2" s="231" t="s">
        <v>266</v>
      </c>
      <c r="PI2" s="231" t="s">
        <v>266</v>
      </c>
      <c r="PK2" s="231" t="s">
        <v>266</v>
      </c>
      <c r="PM2" s="231" t="s">
        <v>266</v>
      </c>
      <c r="PO2" s="231" t="s">
        <v>266</v>
      </c>
      <c r="PQ2" s="231" t="s">
        <v>266</v>
      </c>
      <c r="PS2" s="231" t="s">
        <v>266</v>
      </c>
      <c r="PU2" s="231" t="s">
        <v>266</v>
      </c>
      <c r="PW2" s="231" t="s">
        <v>266</v>
      </c>
      <c r="PY2" s="231" t="s">
        <v>266</v>
      </c>
      <c r="QA2" s="231" t="s">
        <v>266</v>
      </c>
      <c r="QC2" s="231" t="s">
        <v>266</v>
      </c>
      <c r="QE2" s="231" t="s">
        <v>266</v>
      </c>
      <c r="QG2" s="231" t="s">
        <v>266</v>
      </c>
      <c r="QI2" s="231" t="s">
        <v>266</v>
      </c>
      <c r="QK2" s="231" t="s">
        <v>266</v>
      </c>
      <c r="QM2" s="231" t="s">
        <v>266</v>
      </c>
      <c r="QO2" s="231" t="s">
        <v>266</v>
      </c>
      <c r="QQ2" s="231" t="s">
        <v>266</v>
      </c>
      <c r="QS2" s="231" t="s">
        <v>266</v>
      </c>
      <c r="QU2" s="231" t="s">
        <v>266</v>
      </c>
      <c r="QW2" s="231" t="s">
        <v>266</v>
      </c>
      <c r="QY2" s="231" t="s">
        <v>266</v>
      </c>
      <c r="RA2" s="231" t="s">
        <v>266</v>
      </c>
      <c r="RC2" s="231" t="s">
        <v>266</v>
      </c>
      <c r="RE2" s="231" t="s">
        <v>266</v>
      </c>
      <c r="RG2" s="231" t="s">
        <v>266</v>
      </c>
      <c r="RI2" s="231" t="s">
        <v>266</v>
      </c>
      <c r="RK2" s="231" t="s">
        <v>266</v>
      </c>
      <c r="RM2" s="231" t="s">
        <v>266</v>
      </c>
      <c r="RO2" s="231" t="s">
        <v>266</v>
      </c>
      <c r="RQ2" s="231" t="s">
        <v>266</v>
      </c>
      <c r="RS2" s="231" t="s">
        <v>266</v>
      </c>
      <c r="RU2" s="231" t="s">
        <v>266</v>
      </c>
      <c r="RW2" s="231" t="s">
        <v>266</v>
      </c>
      <c r="RY2" s="231" t="s">
        <v>266</v>
      </c>
      <c r="SA2" s="231" t="s">
        <v>266</v>
      </c>
      <c r="SC2" s="231" t="s">
        <v>266</v>
      </c>
      <c r="SE2" s="231" t="s">
        <v>266</v>
      </c>
      <c r="SG2" s="231" t="s">
        <v>266</v>
      </c>
      <c r="SI2" s="231" t="s">
        <v>266</v>
      </c>
      <c r="SK2" s="231" t="s">
        <v>266</v>
      </c>
      <c r="SM2" s="231" t="s">
        <v>266</v>
      </c>
      <c r="SO2" s="231" t="s">
        <v>266</v>
      </c>
      <c r="SQ2" s="231" t="s">
        <v>266</v>
      </c>
      <c r="SS2" s="231" t="s">
        <v>266</v>
      </c>
      <c r="SU2" s="231" t="s">
        <v>266</v>
      </c>
      <c r="SW2" s="231" t="s">
        <v>266</v>
      </c>
      <c r="SY2" s="231" t="s">
        <v>266</v>
      </c>
      <c r="TA2" s="231" t="s">
        <v>266</v>
      </c>
      <c r="TC2" s="231" t="s">
        <v>266</v>
      </c>
      <c r="TE2" s="231" t="s">
        <v>266</v>
      </c>
      <c r="TG2" s="231" t="s">
        <v>266</v>
      </c>
      <c r="TI2" s="231" t="s">
        <v>266</v>
      </c>
      <c r="TK2" s="231" t="s">
        <v>266</v>
      </c>
      <c r="TM2" s="231" t="s">
        <v>266</v>
      </c>
      <c r="TO2" s="231" t="s">
        <v>266</v>
      </c>
      <c r="TQ2" s="231" t="s">
        <v>266</v>
      </c>
      <c r="TS2" s="231" t="s">
        <v>266</v>
      </c>
      <c r="TU2" s="231" t="s">
        <v>266</v>
      </c>
      <c r="TW2" s="231" t="s">
        <v>266</v>
      </c>
      <c r="TY2" s="231" t="s">
        <v>266</v>
      </c>
      <c r="UA2" s="231" t="s">
        <v>266</v>
      </c>
      <c r="UC2" s="231" t="s">
        <v>266</v>
      </c>
      <c r="UE2" s="231" t="s">
        <v>266</v>
      </c>
      <c r="UG2" s="231" t="s">
        <v>266</v>
      </c>
      <c r="UI2" s="231" t="s">
        <v>266</v>
      </c>
      <c r="UK2" s="231" t="s">
        <v>266</v>
      </c>
      <c r="UM2" s="231" t="s">
        <v>266</v>
      </c>
      <c r="UO2" s="231" t="s">
        <v>266</v>
      </c>
      <c r="UQ2" s="231" t="s">
        <v>266</v>
      </c>
      <c r="US2" s="231" t="s">
        <v>266</v>
      </c>
      <c r="UU2" s="231" t="s">
        <v>266</v>
      </c>
      <c r="UW2" s="231" t="s">
        <v>266</v>
      </c>
      <c r="UY2" s="231" t="s">
        <v>266</v>
      </c>
      <c r="VA2" s="231" t="s">
        <v>266</v>
      </c>
      <c r="VC2" s="231" t="s">
        <v>266</v>
      </c>
      <c r="VE2" s="231" t="s">
        <v>266</v>
      </c>
      <c r="VG2" s="231" t="s">
        <v>266</v>
      </c>
      <c r="VI2" s="231" t="s">
        <v>266</v>
      </c>
      <c r="VK2" s="231" t="s">
        <v>266</v>
      </c>
      <c r="VM2" s="231" t="s">
        <v>266</v>
      </c>
      <c r="VO2" s="231" t="s">
        <v>266</v>
      </c>
      <c r="VQ2" s="231" t="s">
        <v>266</v>
      </c>
      <c r="VS2" s="231" t="s">
        <v>266</v>
      </c>
      <c r="VU2" s="231" t="s">
        <v>266</v>
      </c>
      <c r="VW2" s="231" t="s">
        <v>266</v>
      </c>
      <c r="VY2" s="231" t="s">
        <v>266</v>
      </c>
      <c r="WA2" s="231" t="s">
        <v>266</v>
      </c>
      <c r="WC2" s="231" t="s">
        <v>266</v>
      </c>
      <c r="WE2" s="231" t="s">
        <v>266</v>
      </c>
      <c r="WG2" s="231" t="s">
        <v>266</v>
      </c>
      <c r="WI2" s="231" t="s">
        <v>266</v>
      </c>
      <c r="WK2" s="231" t="s">
        <v>266</v>
      </c>
      <c r="WM2" s="231" t="s">
        <v>266</v>
      </c>
      <c r="WO2" s="231" t="s">
        <v>266</v>
      </c>
      <c r="WQ2" s="231" t="s">
        <v>266</v>
      </c>
      <c r="WS2" s="231" t="s">
        <v>266</v>
      </c>
      <c r="WU2" s="231" t="s">
        <v>266</v>
      </c>
      <c r="WW2" s="231" t="s">
        <v>266</v>
      </c>
      <c r="WY2" s="231" t="s">
        <v>266</v>
      </c>
      <c r="XA2" s="231" t="s">
        <v>266</v>
      </c>
      <c r="XC2" s="231" t="s">
        <v>266</v>
      </c>
      <c r="XE2" s="231" t="s">
        <v>266</v>
      </c>
      <c r="XG2" s="231" t="s">
        <v>266</v>
      </c>
      <c r="XI2" s="231" t="s">
        <v>266</v>
      </c>
      <c r="XK2" s="231" t="s">
        <v>266</v>
      </c>
      <c r="XM2" s="231" t="s">
        <v>266</v>
      </c>
      <c r="XO2" s="231" t="s">
        <v>266</v>
      </c>
      <c r="XQ2" s="231" t="s">
        <v>266</v>
      </c>
      <c r="XS2" s="231" t="s">
        <v>266</v>
      </c>
      <c r="XU2" s="231" t="s">
        <v>266</v>
      </c>
      <c r="XW2" s="231" t="s">
        <v>266</v>
      </c>
      <c r="XY2" s="231" t="s">
        <v>266</v>
      </c>
      <c r="YA2" s="231" t="s">
        <v>266</v>
      </c>
      <c r="YC2" s="231" t="s">
        <v>266</v>
      </c>
      <c r="YE2" s="231" t="s">
        <v>266</v>
      </c>
      <c r="YG2" s="231" t="s">
        <v>266</v>
      </c>
      <c r="YI2" s="231" t="s">
        <v>266</v>
      </c>
      <c r="YK2" s="231" t="s">
        <v>266</v>
      </c>
      <c r="YM2" s="231" t="s">
        <v>266</v>
      </c>
      <c r="YO2" s="231" t="s">
        <v>266</v>
      </c>
      <c r="YQ2" s="231" t="s">
        <v>266</v>
      </c>
      <c r="YS2" s="231" t="s">
        <v>266</v>
      </c>
      <c r="YU2" s="231" t="s">
        <v>266</v>
      </c>
      <c r="YW2" s="231" t="s">
        <v>266</v>
      </c>
      <c r="YY2" s="231" t="s">
        <v>266</v>
      </c>
      <c r="ZA2" s="231" t="s">
        <v>266</v>
      </c>
      <c r="ZC2" s="231" t="s">
        <v>266</v>
      </c>
      <c r="ZE2" s="231" t="s">
        <v>266</v>
      </c>
      <c r="ZG2" s="231" t="s">
        <v>266</v>
      </c>
      <c r="ZI2" s="231" t="s">
        <v>266</v>
      </c>
      <c r="ZK2" s="231" t="s">
        <v>266</v>
      </c>
      <c r="ZM2" s="231" t="s">
        <v>266</v>
      </c>
      <c r="ZO2" s="231" t="s">
        <v>266</v>
      </c>
      <c r="ZQ2" s="231" t="s">
        <v>266</v>
      </c>
      <c r="ZS2" s="231" t="s">
        <v>266</v>
      </c>
      <c r="ZU2" s="231" t="s">
        <v>266</v>
      </c>
      <c r="ZW2" s="231" t="s">
        <v>266</v>
      </c>
      <c r="ZY2" s="231" t="s">
        <v>266</v>
      </c>
      <c r="AAA2" s="231" t="s">
        <v>266</v>
      </c>
      <c r="AAC2" s="231" t="s">
        <v>266</v>
      </c>
      <c r="AAE2" s="231" t="s">
        <v>266</v>
      </c>
      <c r="AAG2" s="231" t="s">
        <v>266</v>
      </c>
      <c r="AAI2" s="231" t="s">
        <v>266</v>
      </c>
      <c r="AAK2" s="231" t="s">
        <v>266</v>
      </c>
      <c r="AAM2" s="231" t="s">
        <v>266</v>
      </c>
      <c r="AAO2" s="231" t="s">
        <v>266</v>
      </c>
      <c r="AAQ2" s="231" t="s">
        <v>266</v>
      </c>
      <c r="AAS2" s="231" t="s">
        <v>266</v>
      </c>
      <c r="AAU2" s="231" t="s">
        <v>266</v>
      </c>
      <c r="AAW2" s="231" t="s">
        <v>266</v>
      </c>
      <c r="AAY2" s="231" t="s">
        <v>266</v>
      </c>
      <c r="ABA2" s="231" t="s">
        <v>266</v>
      </c>
      <c r="ABC2" s="231" t="s">
        <v>266</v>
      </c>
      <c r="ABE2" s="231" t="s">
        <v>266</v>
      </c>
      <c r="ABG2" s="231" t="s">
        <v>266</v>
      </c>
      <c r="ABI2" s="231" t="s">
        <v>266</v>
      </c>
      <c r="ABK2" s="231" t="s">
        <v>266</v>
      </c>
      <c r="ABM2" s="231" t="s">
        <v>266</v>
      </c>
      <c r="ABO2" s="231" t="s">
        <v>266</v>
      </c>
      <c r="ABQ2" s="231" t="s">
        <v>266</v>
      </c>
      <c r="ABS2" s="231" t="s">
        <v>266</v>
      </c>
      <c r="ABU2" s="231" t="s">
        <v>266</v>
      </c>
      <c r="ABW2" s="231" t="s">
        <v>266</v>
      </c>
      <c r="ABY2" s="231" t="s">
        <v>266</v>
      </c>
      <c r="ACA2" s="231" t="s">
        <v>266</v>
      </c>
      <c r="ACC2" s="231" t="s">
        <v>266</v>
      </c>
      <c r="ACE2" s="231" t="s">
        <v>266</v>
      </c>
      <c r="ACG2" s="231" t="s">
        <v>266</v>
      </c>
      <c r="ACI2" s="231" t="s">
        <v>266</v>
      </c>
      <c r="ACK2" s="231" t="s">
        <v>266</v>
      </c>
      <c r="ACM2" s="231" t="s">
        <v>266</v>
      </c>
      <c r="ACO2" s="231" t="s">
        <v>266</v>
      </c>
      <c r="ACQ2" s="231" t="s">
        <v>266</v>
      </c>
      <c r="ACS2" s="231" t="s">
        <v>266</v>
      </c>
      <c r="ACU2" s="231" t="s">
        <v>266</v>
      </c>
      <c r="ACW2" s="231" t="s">
        <v>266</v>
      </c>
      <c r="ACY2" s="231" t="s">
        <v>266</v>
      </c>
      <c r="ADA2" s="231" t="s">
        <v>266</v>
      </c>
      <c r="ADC2" s="231" t="s">
        <v>266</v>
      </c>
      <c r="ADE2" s="231" t="s">
        <v>266</v>
      </c>
      <c r="ADG2" s="231" t="s">
        <v>266</v>
      </c>
      <c r="ADI2" s="231" t="s">
        <v>266</v>
      </c>
      <c r="ADK2" s="231" t="s">
        <v>266</v>
      </c>
      <c r="ADM2" s="231" t="s">
        <v>266</v>
      </c>
      <c r="ADO2" s="231" t="s">
        <v>266</v>
      </c>
      <c r="ADQ2" s="231" t="s">
        <v>266</v>
      </c>
      <c r="ADS2" s="231" t="s">
        <v>266</v>
      </c>
      <c r="ADU2" s="231" t="s">
        <v>266</v>
      </c>
      <c r="ADW2" s="231" t="s">
        <v>266</v>
      </c>
      <c r="ADY2" s="231" t="s">
        <v>266</v>
      </c>
      <c r="AEA2" s="231" t="s">
        <v>266</v>
      </c>
      <c r="AEC2" s="231" t="s">
        <v>266</v>
      </c>
      <c r="AEE2" s="231" t="s">
        <v>266</v>
      </c>
      <c r="AEG2" s="231" t="s">
        <v>266</v>
      </c>
      <c r="AEI2" s="231" t="s">
        <v>266</v>
      </c>
      <c r="AEK2" s="231" t="s">
        <v>266</v>
      </c>
      <c r="AEM2" s="231" t="s">
        <v>266</v>
      </c>
      <c r="AEO2" s="231" t="s">
        <v>266</v>
      </c>
      <c r="AEQ2" s="231" t="s">
        <v>266</v>
      </c>
      <c r="AES2" s="231" t="s">
        <v>266</v>
      </c>
      <c r="AEU2" s="231" t="s">
        <v>266</v>
      </c>
      <c r="AEW2" s="231" t="s">
        <v>266</v>
      </c>
      <c r="AEY2" s="231" t="s">
        <v>266</v>
      </c>
      <c r="AFA2" s="231" t="s">
        <v>266</v>
      </c>
      <c r="AFC2" s="231" t="s">
        <v>266</v>
      </c>
      <c r="AFE2" s="231" t="s">
        <v>266</v>
      </c>
      <c r="AFG2" s="231" t="s">
        <v>266</v>
      </c>
      <c r="AFI2" s="231" t="s">
        <v>266</v>
      </c>
      <c r="AFK2" s="231" t="s">
        <v>266</v>
      </c>
      <c r="AFM2" s="231" t="s">
        <v>266</v>
      </c>
      <c r="AFO2" s="231" t="s">
        <v>266</v>
      </c>
      <c r="AFQ2" s="231" t="s">
        <v>266</v>
      </c>
      <c r="AFS2" s="231" t="s">
        <v>266</v>
      </c>
      <c r="AFU2" s="231" t="s">
        <v>266</v>
      </c>
      <c r="AFW2" s="231" t="s">
        <v>266</v>
      </c>
      <c r="AFY2" s="231" t="s">
        <v>266</v>
      </c>
      <c r="AGA2" s="231" t="s">
        <v>266</v>
      </c>
      <c r="AGC2" s="231" t="s">
        <v>266</v>
      </c>
      <c r="AGE2" s="231" t="s">
        <v>266</v>
      </c>
      <c r="AGG2" s="231" t="s">
        <v>266</v>
      </c>
      <c r="AGI2" s="231" t="s">
        <v>266</v>
      </c>
      <c r="AGK2" s="231" t="s">
        <v>266</v>
      </c>
      <c r="AGM2" s="231" t="s">
        <v>266</v>
      </c>
      <c r="AGO2" s="231" t="s">
        <v>266</v>
      </c>
      <c r="AGQ2" s="231" t="s">
        <v>266</v>
      </c>
      <c r="AGS2" s="231" t="s">
        <v>266</v>
      </c>
      <c r="AGU2" s="231" t="s">
        <v>266</v>
      </c>
      <c r="AGW2" s="231" t="s">
        <v>266</v>
      </c>
      <c r="AGY2" s="231" t="s">
        <v>266</v>
      </c>
      <c r="AHA2" s="231" t="s">
        <v>266</v>
      </c>
      <c r="AHC2" s="231" t="s">
        <v>266</v>
      </c>
      <c r="AHE2" s="231" t="s">
        <v>266</v>
      </c>
      <c r="AHG2" s="231" t="s">
        <v>266</v>
      </c>
      <c r="AHI2" s="231" t="s">
        <v>266</v>
      </c>
      <c r="AHK2" s="231" t="s">
        <v>266</v>
      </c>
      <c r="AHM2" s="231" t="s">
        <v>266</v>
      </c>
      <c r="AHO2" s="231" t="s">
        <v>266</v>
      </c>
      <c r="AHQ2" s="231" t="s">
        <v>266</v>
      </c>
      <c r="AHS2" s="231" t="s">
        <v>266</v>
      </c>
      <c r="AHU2" s="231" t="s">
        <v>266</v>
      </c>
      <c r="AHW2" s="231" t="s">
        <v>266</v>
      </c>
      <c r="AHY2" s="231" t="s">
        <v>266</v>
      </c>
      <c r="AIA2" s="231" t="s">
        <v>266</v>
      </c>
      <c r="AIC2" s="231" t="s">
        <v>266</v>
      </c>
      <c r="AIE2" s="231" t="s">
        <v>266</v>
      </c>
      <c r="AIG2" s="231" t="s">
        <v>266</v>
      </c>
      <c r="AII2" s="231" t="s">
        <v>266</v>
      </c>
      <c r="AIK2" s="231" t="s">
        <v>266</v>
      </c>
      <c r="AIM2" s="231" t="s">
        <v>266</v>
      </c>
      <c r="AIO2" s="231" t="s">
        <v>266</v>
      </c>
      <c r="AIQ2" s="231" t="s">
        <v>266</v>
      </c>
      <c r="AIS2" s="231" t="s">
        <v>266</v>
      </c>
      <c r="AIU2" s="231" t="s">
        <v>266</v>
      </c>
      <c r="AIW2" s="231" t="s">
        <v>266</v>
      </c>
      <c r="AIY2" s="231" t="s">
        <v>266</v>
      </c>
      <c r="AJA2" s="231" t="s">
        <v>266</v>
      </c>
      <c r="AJC2" s="231" t="s">
        <v>266</v>
      </c>
      <c r="AJE2" s="231" t="s">
        <v>266</v>
      </c>
      <c r="AJG2" s="231" t="s">
        <v>266</v>
      </c>
      <c r="AJI2" s="231" t="s">
        <v>266</v>
      </c>
      <c r="AJK2" s="231" t="s">
        <v>266</v>
      </c>
      <c r="AJM2" s="231" t="s">
        <v>266</v>
      </c>
      <c r="AJO2" s="231" t="s">
        <v>266</v>
      </c>
      <c r="AJQ2" s="231" t="s">
        <v>266</v>
      </c>
      <c r="AJS2" s="231" t="s">
        <v>266</v>
      </c>
      <c r="AJU2" s="231" t="s">
        <v>266</v>
      </c>
      <c r="AJW2" s="231" t="s">
        <v>266</v>
      </c>
      <c r="AJY2" s="231" t="s">
        <v>266</v>
      </c>
      <c r="AKA2" s="231" t="s">
        <v>266</v>
      </c>
      <c r="AKC2" s="231" t="s">
        <v>266</v>
      </c>
      <c r="AKE2" s="231" t="s">
        <v>266</v>
      </c>
      <c r="AKG2" s="231" t="s">
        <v>266</v>
      </c>
      <c r="AKI2" s="231" t="s">
        <v>266</v>
      </c>
      <c r="AKK2" s="231" t="s">
        <v>266</v>
      </c>
      <c r="AKM2" s="231" t="s">
        <v>266</v>
      </c>
      <c r="AKO2" s="231" t="s">
        <v>266</v>
      </c>
      <c r="AKQ2" s="231" t="s">
        <v>266</v>
      </c>
      <c r="AKS2" s="231" t="s">
        <v>266</v>
      </c>
      <c r="AKU2" s="231" t="s">
        <v>266</v>
      </c>
      <c r="AKW2" s="231" t="s">
        <v>266</v>
      </c>
      <c r="AKY2" s="231" t="s">
        <v>266</v>
      </c>
      <c r="ALA2" s="231" t="s">
        <v>266</v>
      </c>
      <c r="ALC2" s="231" t="s">
        <v>266</v>
      </c>
      <c r="ALE2" s="231" t="s">
        <v>266</v>
      </c>
      <c r="ALG2" s="231" t="s">
        <v>266</v>
      </c>
      <c r="ALI2" s="231" t="s">
        <v>266</v>
      </c>
      <c r="ALK2" s="231" t="s">
        <v>266</v>
      </c>
      <c r="ALM2" s="231" t="s">
        <v>266</v>
      </c>
      <c r="ALO2" s="231" t="s">
        <v>266</v>
      </c>
      <c r="ALQ2" s="231" t="s">
        <v>266</v>
      </c>
      <c r="ALS2" s="231" t="s">
        <v>266</v>
      </c>
      <c r="ALU2" s="231" t="s">
        <v>266</v>
      </c>
      <c r="ALW2" s="231" t="s">
        <v>266</v>
      </c>
      <c r="ALY2" s="231" t="s">
        <v>266</v>
      </c>
      <c r="AMA2" s="231" t="s">
        <v>266</v>
      </c>
      <c r="AMC2" s="231" t="s">
        <v>266</v>
      </c>
      <c r="AME2" s="231" t="s">
        <v>266</v>
      </c>
      <c r="AMG2" s="231" t="s">
        <v>266</v>
      </c>
      <c r="AMI2" s="231" t="s">
        <v>266</v>
      </c>
      <c r="AMK2" s="231" t="s">
        <v>266</v>
      </c>
      <c r="AMM2" s="231" t="s">
        <v>266</v>
      </c>
      <c r="AMO2" s="231" t="s">
        <v>266</v>
      </c>
      <c r="AMQ2" s="231" t="s">
        <v>266</v>
      </c>
      <c r="AMS2" s="231" t="s">
        <v>266</v>
      </c>
      <c r="AMU2" s="231" t="s">
        <v>266</v>
      </c>
      <c r="AMW2" s="231" t="s">
        <v>266</v>
      </c>
      <c r="AMY2" s="231" t="s">
        <v>266</v>
      </c>
      <c r="ANA2" s="231" t="s">
        <v>266</v>
      </c>
      <c r="ANC2" s="231" t="s">
        <v>266</v>
      </c>
      <c r="ANE2" s="231" t="s">
        <v>266</v>
      </c>
      <c r="ANG2" s="231" t="s">
        <v>266</v>
      </c>
      <c r="ANI2" s="231" t="s">
        <v>266</v>
      </c>
      <c r="ANK2" s="231" t="s">
        <v>266</v>
      </c>
      <c r="ANM2" s="231" t="s">
        <v>266</v>
      </c>
      <c r="ANO2" s="231" t="s">
        <v>266</v>
      </c>
      <c r="ANQ2" s="231" t="s">
        <v>266</v>
      </c>
      <c r="ANS2" s="231" t="s">
        <v>266</v>
      </c>
      <c r="ANU2" s="231" t="s">
        <v>266</v>
      </c>
      <c r="ANW2" s="231" t="s">
        <v>266</v>
      </c>
      <c r="ANY2" s="231" t="s">
        <v>266</v>
      </c>
      <c r="AOA2" s="231" t="s">
        <v>266</v>
      </c>
      <c r="AOC2" s="231" t="s">
        <v>266</v>
      </c>
      <c r="AOE2" s="231" t="s">
        <v>266</v>
      </c>
      <c r="AOG2" s="231" t="s">
        <v>266</v>
      </c>
      <c r="AOI2" s="231" t="s">
        <v>266</v>
      </c>
      <c r="AOK2" s="231" t="s">
        <v>266</v>
      </c>
      <c r="AOM2" s="231" t="s">
        <v>266</v>
      </c>
      <c r="AOO2" s="231" t="s">
        <v>266</v>
      </c>
      <c r="AOQ2" s="231" t="s">
        <v>266</v>
      </c>
      <c r="AOS2" s="231" t="s">
        <v>266</v>
      </c>
      <c r="AOU2" s="231" t="s">
        <v>266</v>
      </c>
      <c r="AOW2" s="231" t="s">
        <v>266</v>
      </c>
      <c r="AOY2" s="231" t="s">
        <v>266</v>
      </c>
      <c r="APA2" s="231" t="s">
        <v>266</v>
      </c>
      <c r="APC2" s="231" t="s">
        <v>266</v>
      </c>
      <c r="APE2" s="231" t="s">
        <v>266</v>
      </c>
      <c r="APG2" s="231" t="s">
        <v>266</v>
      </c>
      <c r="API2" s="231" t="s">
        <v>266</v>
      </c>
      <c r="APK2" s="231" t="s">
        <v>266</v>
      </c>
      <c r="APM2" s="231" t="s">
        <v>266</v>
      </c>
      <c r="APO2" s="231" t="s">
        <v>266</v>
      </c>
      <c r="APQ2" s="231" t="s">
        <v>266</v>
      </c>
      <c r="APS2" s="231" t="s">
        <v>266</v>
      </c>
      <c r="APU2" s="231" t="s">
        <v>266</v>
      </c>
      <c r="APW2" s="231" t="s">
        <v>266</v>
      </c>
      <c r="APY2" s="231" t="s">
        <v>266</v>
      </c>
      <c r="AQA2" s="231" t="s">
        <v>266</v>
      </c>
      <c r="AQC2" s="231" t="s">
        <v>266</v>
      </c>
      <c r="AQE2" s="231" t="s">
        <v>266</v>
      </c>
      <c r="AQG2" s="231" t="s">
        <v>266</v>
      </c>
      <c r="AQI2" s="231" t="s">
        <v>266</v>
      </c>
      <c r="AQK2" s="231" t="s">
        <v>266</v>
      </c>
      <c r="AQM2" s="231" t="s">
        <v>266</v>
      </c>
      <c r="AQO2" s="231" t="s">
        <v>266</v>
      </c>
      <c r="AQQ2" s="231" t="s">
        <v>266</v>
      </c>
      <c r="AQS2" s="231" t="s">
        <v>266</v>
      </c>
      <c r="AQU2" s="231" t="s">
        <v>266</v>
      </c>
      <c r="AQW2" s="231" t="s">
        <v>266</v>
      </c>
      <c r="AQY2" s="231" t="s">
        <v>266</v>
      </c>
      <c r="ARA2" s="231" t="s">
        <v>266</v>
      </c>
      <c r="ARC2" s="231" t="s">
        <v>266</v>
      </c>
      <c r="ARE2" s="231" t="s">
        <v>266</v>
      </c>
      <c r="ARG2" s="231" t="s">
        <v>266</v>
      </c>
      <c r="ARI2" s="231" t="s">
        <v>266</v>
      </c>
      <c r="ARK2" s="231" t="s">
        <v>266</v>
      </c>
      <c r="ARM2" s="231" t="s">
        <v>266</v>
      </c>
      <c r="ARO2" s="231" t="s">
        <v>266</v>
      </c>
      <c r="ARQ2" s="231" t="s">
        <v>266</v>
      </c>
      <c r="ARS2" s="231" t="s">
        <v>266</v>
      </c>
      <c r="ARU2" s="231" t="s">
        <v>266</v>
      </c>
      <c r="ARW2" s="231" t="s">
        <v>266</v>
      </c>
      <c r="ARY2" s="231" t="s">
        <v>266</v>
      </c>
      <c r="ASA2" s="231" t="s">
        <v>266</v>
      </c>
      <c r="ASC2" s="231" t="s">
        <v>266</v>
      </c>
      <c r="ASE2" s="231" t="s">
        <v>266</v>
      </c>
      <c r="ASG2" s="231" t="s">
        <v>266</v>
      </c>
      <c r="ASI2" s="231" t="s">
        <v>266</v>
      </c>
      <c r="ASK2" s="231" t="s">
        <v>266</v>
      </c>
      <c r="ASM2" s="231" t="s">
        <v>266</v>
      </c>
      <c r="ASO2" s="231" t="s">
        <v>266</v>
      </c>
      <c r="ASQ2" s="231" t="s">
        <v>266</v>
      </c>
      <c r="ASS2" s="231" t="s">
        <v>266</v>
      </c>
      <c r="ASU2" s="231" t="s">
        <v>266</v>
      </c>
      <c r="ASW2" s="231" t="s">
        <v>266</v>
      </c>
      <c r="ASY2" s="231" t="s">
        <v>266</v>
      </c>
      <c r="ATA2" s="231" t="s">
        <v>266</v>
      </c>
      <c r="ATC2" s="231" t="s">
        <v>266</v>
      </c>
      <c r="ATE2" s="231" t="s">
        <v>266</v>
      </c>
      <c r="ATG2" s="231" t="s">
        <v>266</v>
      </c>
      <c r="ATI2" s="231" t="s">
        <v>266</v>
      </c>
      <c r="ATK2" s="231" t="s">
        <v>266</v>
      </c>
      <c r="ATM2" s="231" t="s">
        <v>266</v>
      </c>
      <c r="ATO2" s="231" t="s">
        <v>266</v>
      </c>
      <c r="ATQ2" s="231" t="s">
        <v>266</v>
      </c>
      <c r="ATS2" s="231" t="s">
        <v>266</v>
      </c>
      <c r="ATU2" s="231" t="s">
        <v>266</v>
      </c>
      <c r="ATW2" s="231" t="s">
        <v>266</v>
      </c>
      <c r="ATY2" s="231" t="s">
        <v>266</v>
      </c>
      <c r="AUA2" s="231" t="s">
        <v>266</v>
      </c>
      <c r="AUC2" s="231" t="s">
        <v>266</v>
      </c>
      <c r="AUE2" s="231" t="s">
        <v>266</v>
      </c>
      <c r="AUG2" s="231" t="s">
        <v>266</v>
      </c>
      <c r="AUI2" s="231" t="s">
        <v>266</v>
      </c>
      <c r="AUK2" s="231" t="s">
        <v>266</v>
      </c>
      <c r="AUM2" s="231" t="s">
        <v>266</v>
      </c>
      <c r="AUO2" s="231" t="s">
        <v>266</v>
      </c>
      <c r="AUQ2" s="231" t="s">
        <v>266</v>
      </c>
      <c r="AUS2" s="231" t="s">
        <v>266</v>
      </c>
      <c r="AUU2" s="231" t="s">
        <v>266</v>
      </c>
      <c r="AUW2" s="231" t="s">
        <v>266</v>
      </c>
      <c r="AUY2" s="231" t="s">
        <v>266</v>
      </c>
      <c r="AVA2" s="231" t="s">
        <v>266</v>
      </c>
      <c r="AVC2" s="231" t="s">
        <v>266</v>
      </c>
      <c r="AVE2" s="231" t="s">
        <v>266</v>
      </c>
      <c r="AVG2" s="231" t="s">
        <v>266</v>
      </c>
      <c r="AVI2" s="231" t="s">
        <v>266</v>
      </c>
      <c r="AVK2" s="231" t="s">
        <v>266</v>
      </c>
      <c r="AVM2" s="231" t="s">
        <v>266</v>
      </c>
      <c r="AVO2" s="231" t="s">
        <v>266</v>
      </c>
      <c r="AVQ2" s="231" t="s">
        <v>266</v>
      </c>
      <c r="AVS2" s="231" t="s">
        <v>266</v>
      </c>
      <c r="AVU2" s="231" t="s">
        <v>266</v>
      </c>
      <c r="AVW2" s="231" t="s">
        <v>266</v>
      </c>
      <c r="AVY2" s="231" t="s">
        <v>266</v>
      </c>
      <c r="AWA2" s="231" t="s">
        <v>266</v>
      </c>
      <c r="AWC2" s="231" t="s">
        <v>266</v>
      </c>
      <c r="AWE2" s="231" t="s">
        <v>266</v>
      </c>
      <c r="AWG2" s="231" t="s">
        <v>266</v>
      </c>
      <c r="AWI2" s="231" t="s">
        <v>266</v>
      </c>
      <c r="AWK2" s="231" t="s">
        <v>266</v>
      </c>
      <c r="AWM2" s="231" t="s">
        <v>266</v>
      </c>
      <c r="AWO2" s="231" t="s">
        <v>266</v>
      </c>
      <c r="AWQ2" s="231" t="s">
        <v>266</v>
      </c>
      <c r="AWS2" s="231" t="s">
        <v>266</v>
      </c>
      <c r="AWU2" s="231" t="s">
        <v>266</v>
      </c>
      <c r="AWW2" s="231" t="s">
        <v>266</v>
      </c>
      <c r="AWY2" s="231" t="s">
        <v>266</v>
      </c>
      <c r="AXA2" s="231" t="s">
        <v>266</v>
      </c>
      <c r="AXC2" s="231" t="s">
        <v>266</v>
      </c>
      <c r="AXE2" s="231" t="s">
        <v>266</v>
      </c>
      <c r="AXG2" s="231" t="s">
        <v>266</v>
      </c>
      <c r="AXI2" s="231" t="s">
        <v>266</v>
      </c>
      <c r="AXK2" s="231" t="s">
        <v>266</v>
      </c>
      <c r="AXM2" s="231" t="s">
        <v>266</v>
      </c>
      <c r="AXO2" s="231" t="s">
        <v>266</v>
      </c>
      <c r="AXQ2" s="231" t="s">
        <v>266</v>
      </c>
      <c r="AXS2" s="231" t="s">
        <v>266</v>
      </c>
      <c r="AXU2" s="231" t="s">
        <v>266</v>
      </c>
      <c r="AXW2" s="231" t="s">
        <v>266</v>
      </c>
      <c r="AXY2" s="231" t="s">
        <v>266</v>
      </c>
      <c r="AYA2" s="231" t="s">
        <v>266</v>
      </c>
      <c r="AYC2" s="231" t="s">
        <v>266</v>
      </c>
      <c r="AYE2" s="231" t="s">
        <v>266</v>
      </c>
      <c r="AYG2" s="231" t="s">
        <v>266</v>
      </c>
      <c r="AYI2" s="231" t="s">
        <v>266</v>
      </c>
      <c r="AYK2" s="231" t="s">
        <v>266</v>
      </c>
      <c r="AYM2" s="231" t="s">
        <v>266</v>
      </c>
      <c r="AYO2" s="231" t="s">
        <v>266</v>
      </c>
      <c r="AYQ2" s="231" t="s">
        <v>266</v>
      </c>
      <c r="AYS2" s="231" t="s">
        <v>266</v>
      </c>
      <c r="AYU2" s="231" t="s">
        <v>266</v>
      </c>
      <c r="AYW2" s="231" t="s">
        <v>266</v>
      </c>
      <c r="AYY2" s="231" t="s">
        <v>266</v>
      </c>
      <c r="AZA2" s="231" t="s">
        <v>266</v>
      </c>
      <c r="AZC2" s="231" t="s">
        <v>266</v>
      </c>
      <c r="AZE2" s="231" t="s">
        <v>266</v>
      </c>
      <c r="AZG2" s="231" t="s">
        <v>266</v>
      </c>
      <c r="AZI2" s="231" t="s">
        <v>266</v>
      </c>
      <c r="AZK2" s="231" t="s">
        <v>266</v>
      </c>
      <c r="AZM2" s="231" t="s">
        <v>266</v>
      </c>
      <c r="AZO2" s="231" t="s">
        <v>266</v>
      </c>
      <c r="AZQ2" s="231" t="s">
        <v>266</v>
      </c>
      <c r="AZS2" s="231" t="s">
        <v>266</v>
      </c>
      <c r="AZU2" s="231" t="s">
        <v>266</v>
      </c>
      <c r="AZW2" s="231" t="s">
        <v>266</v>
      </c>
      <c r="AZY2" s="231" t="s">
        <v>266</v>
      </c>
      <c r="BAA2" s="231" t="s">
        <v>266</v>
      </c>
      <c r="BAC2" s="231" t="s">
        <v>266</v>
      </c>
      <c r="BAE2" s="231" t="s">
        <v>266</v>
      </c>
      <c r="BAG2" s="231" t="s">
        <v>266</v>
      </c>
      <c r="BAI2" s="231" t="s">
        <v>266</v>
      </c>
      <c r="BAK2" s="231" t="s">
        <v>266</v>
      </c>
      <c r="BAM2" s="231" t="s">
        <v>266</v>
      </c>
      <c r="BAO2" s="231" t="s">
        <v>266</v>
      </c>
      <c r="BAQ2" s="231" t="s">
        <v>266</v>
      </c>
      <c r="BAS2" s="231" t="s">
        <v>266</v>
      </c>
      <c r="BAU2" s="231" t="s">
        <v>266</v>
      </c>
      <c r="BAW2" s="231" t="s">
        <v>266</v>
      </c>
      <c r="BAY2" s="231" t="s">
        <v>266</v>
      </c>
      <c r="BBA2" s="231" t="s">
        <v>266</v>
      </c>
      <c r="BBC2" s="231" t="s">
        <v>266</v>
      </c>
      <c r="BBE2" s="231" t="s">
        <v>266</v>
      </c>
      <c r="BBG2" s="231" t="s">
        <v>266</v>
      </c>
      <c r="BBI2" s="231" t="s">
        <v>266</v>
      </c>
      <c r="BBK2" s="231" t="s">
        <v>266</v>
      </c>
      <c r="BBM2" s="231" t="s">
        <v>266</v>
      </c>
      <c r="BBO2" s="231" t="s">
        <v>266</v>
      </c>
      <c r="BBQ2" s="231" t="s">
        <v>266</v>
      </c>
      <c r="BBS2" s="231" t="s">
        <v>266</v>
      </c>
      <c r="BBU2" s="231" t="s">
        <v>266</v>
      </c>
      <c r="BBW2" s="231" t="s">
        <v>266</v>
      </c>
      <c r="BBY2" s="231" t="s">
        <v>266</v>
      </c>
      <c r="BCA2" s="231" t="s">
        <v>266</v>
      </c>
      <c r="BCC2" s="231" t="s">
        <v>266</v>
      </c>
      <c r="BCE2" s="231" t="s">
        <v>266</v>
      </c>
      <c r="BCG2" s="231" t="s">
        <v>266</v>
      </c>
      <c r="BCI2" s="231" t="s">
        <v>266</v>
      </c>
      <c r="BCK2" s="231" t="s">
        <v>266</v>
      </c>
      <c r="BCM2" s="231" t="s">
        <v>266</v>
      </c>
      <c r="BCO2" s="231" t="s">
        <v>266</v>
      </c>
      <c r="BCQ2" s="231" t="s">
        <v>266</v>
      </c>
      <c r="BCS2" s="231" t="s">
        <v>266</v>
      </c>
      <c r="BCU2" s="231" t="s">
        <v>266</v>
      </c>
      <c r="BCW2" s="231" t="s">
        <v>266</v>
      </c>
      <c r="BCY2" s="231" t="s">
        <v>266</v>
      </c>
      <c r="BDA2" s="231" t="s">
        <v>266</v>
      </c>
      <c r="BDC2" s="231" t="s">
        <v>266</v>
      </c>
      <c r="BDE2" s="231" t="s">
        <v>266</v>
      </c>
      <c r="BDG2" s="231" t="s">
        <v>266</v>
      </c>
      <c r="BDI2" s="231" t="s">
        <v>266</v>
      </c>
      <c r="BDK2" s="231" t="s">
        <v>266</v>
      </c>
      <c r="BDM2" s="231" t="s">
        <v>266</v>
      </c>
      <c r="BDO2" s="231" t="s">
        <v>266</v>
      </c>
      <c r="BDQ2" s="231" t="s">
        <v>266</v>
      </c>
      <c r="BDS2" s="231" t="s">
        <v>266</v>
      </c>
      <c r="BDU2" s="231" t="s">
        <v>266</v>
      </c>
      <c r="BDW2" s="231" t="s">
        <v>266</v>
      </c>
      <c r="BDY2" s="231" t="s">
        <v>266</v>
      </c>
      <c r="BEA2" s="231" t="s">
        <v>266</v>
      </c>
      <c r="BEC2" s="231" t="s">
        <v>266</v>
      </c>
      <c r="BEE2" s="231" t="s">
        <v>266</v>
      </c>
      <c r="BEG2" s="231" t="s">
        <v>266</v>
      </c>
      <c r="BEI2" s="231" t="s">
        <v>266</v>
      </c>
      <c r="BEK2" s="231" t="s">
        <v>266</v>
      </c>
      <c r="BEM2" s="231" t="s">
        <v>266</v>
      </c>
      <c r="BEO2" s="231" t="s">
        <v>266</v>
      </c>
      <c r="BEQ2" s="231" t="s">
        <v>266</v>
      </c>
      <c r="BES2" s="231" t="s">
        <v>266</v>
      </c>
      <c r="BEU2" s="231" t="s">
        <v>266</v>
      </c>
      <c r="BEW2" s="231" t="s">
        <v>266</v>
      </c>
      <c r="BEY2" s="231" t="s">
        <v>266</v>
      </c>
      <c r="BFA2" s="231" t="s">
        <v>266</v>
      </c>
      <c r="BFC2" s="231" t="s">
        <v>266</v>
      </c>
      <c r="BFE2" s="231" t="s">
        <v>266</v>
      </c>
      <c r="BFG2" s="231" t="s">
        <v>266</v>
      </c>
      <c r="BFI2" s="231" t="s">
        <v>266</v>
      </c>
      <c r="BFK2" s="231" t="s">
        <v>266</v>
      </c>
      <c r="BFM2" s="231" t="s">
        <v>266</v>
      </c>
      <c r="BFO2" s="231" t="s">
        <v>266</v>
      </c>
      <c r="BFQ2" s="231" t="s">
        <v>266</v>
      </c>
      <c r="BFS2" s="231" t="s">
        <v>266</v>
      </c>
      <c r="BFU2" s="231" t="s">
        <v>266</v>
      </c>
      <c r="BFW2" s="231" t="s">
        <v>266</v>
      </c>
      <c r="BFY2" s="231" t="s">
        <v>266</v>
      </c>
      <c r="BGA2" s="231" t="s">
        <v>266</v>
      </c>
      <c r="BGC2" s="231" t="s">
        <v>266</v>
      </c>
      <c r="BGE2" s="231" t="s">
        <v>266</v>
      </c>
      <c r="BGG2" s="231" t="s">
        <v>266</v>
      </c>
      <c r="BGI2" s="231" t="s">
        <v>266</v>
      </c>
      <c r="BGK2" s="231" t="s">
        <v>266</v>
      </c>
      <c r="BGM2" s="231" t="s">
        <v>266</v>
      </c>
      <c r="BGO2" s="231" t="s">
        <v>266</v>
      </c>
      <c r="BGQ2" s="231" t="s">
        <v>266</v>
      </c>
      <c r="BGS2" s="231" t="s">
        <v>266</v>
      </c>
      <c r="BGU2" s="231" t="s">
        <v>266</v>
      </c>
      <c r="BGW2" s="231" t="s">
        <v>266</v>
      </c>
      <c r="BGY2" s="231" t="s">
        <v>266</v>
      </c>
      <c r="BHA2" s="231" t="s">
        <v>266</v>
      </c>
      <c r="BHC2" s="231" t="s">
        <v>266</v>
      </c>
      <c r="BHE2" s="231" t="s">
        <v>266</v>
      </c>
      <c r="BHG2" s="231" t="s">
        <v>266</v>
      </c>
      <c r="BHI2" s="231" t="s">
        <v>266</v>
      </c>
      <c r="BHK2" s="231" t="s">
        <v>266</v>
      </c>
      <c r="BHM2" s="231" t="s">
        <v>266</v>
      </c>
      <c r="BHO2" s="231" t="s">
        <v>266</v>
      </c>
      <c r="BHQ2" s="231" t="s">
        <v>266</v>
      </c>
      <c r="BHS2" s="231" t="s">
        <v>266</v>
      </c>
      <c r="BHU2" s="231" t="s">
        <v>266</v>
      </c>
      <c r="BHW2" s="231" t="s">
        <v>266</v>
      </c>
      <c r="BHY2" s="231" t="s">
        <v>266</v>
      </c>
      <c r="BIA2" s="231" t="s">
        <v>266</v>
      </c>
      <c r="BIC2" s="231" t="s">
        <v>266</v>
      </c>
      <c r="BIE2" s="231" t="s">
        <v>266</v>
      </c>
      <c r="BIG2" s="231" t="s">
        <v>266</v>
      </c>
      <c r="BII2" s="231" t="s">
        <v>266</v>
      </c>
      <c r="BIK2" s="231" t="s">
        <v>266</v>
      </c>
      <c r="BIM2" s="231" t="s">
        <v>266</v>
      </c>
      <c r="BIO2" s="231" t="s">
        <v>266</v>
      </c>
      <c r="BIQ2" s="231" t="s">
        <v>266</v>
      </c>
      <c r="BIS2" s="231" t="s">
        <v>266</v>
      </c>
      <c r="BIU2" s="231" t="s">
        <v>266</v>
      </c>
      <c r="BIW2" s="231" t="s">
        <v>266</v>
      </c>
      <c r="BIY2" s="231" t="s">
        <v>266</v>
      </c>
      <c r="BJA2" s="231" t="s">
        <v>266</v>
      </c>
      <c r="BJC2" s="231" t="s">
        <v>266</v>
      </c>
      <c r="BJE2" s="231" t="s">
        <v>266</v>
      </c>
      <c r="BJG2" s="231" t="s">
        <v>266</v>
      </c>
      <c r="BJI2" s="231" t="s">
        <v>266</v>
      </c>
      <c r="BJK2" s="231" t="s">
        <v>266</v>
      </c>
      <c r="BJM2" s="231" t="s">
        <v>266</v>
      </c>
      <c r="BJO2" s="231" t="s">
        <v>266</v>
      </c>
      <c r="BJQ2" s="231" t="s">
        <v>266</v>
      </c>
      <c r="BJS2" s="231" t="s">
        <v>266</v>
      </c>
      <c r="BJU2" s="231" t="s">
        <v>266</v>
      </c>
      <c r="BJW2" s="231" t="s">
        <v>266</v>
      </c>
      <c r="BJY2" s="231" t="s">
        <v>266</v>
      </c>
      <c r="BKA2" s="231" t="s">
        <v>266</v>
      </c>
      <c r="BKC2" s="231" t="s">
        <v>266</v>
      </c>
      <c r="BKE2" s="231" t="s">
        <v>266</v>
      </c>
      <c r="BKG2" s="231" t="s">
        <v>266</v>
      </c>
      <c r="BKI2" s="231" t="s">
        <v>266</v>
      </c>
      <c r="BKK2" s="231" t="s">
        <v>266</v>
      </c>
      <c r="BKM2" s="231" t="s">
        <v>266</v>
      </c>
      <c r="BKO2" s="231" t="s">
        <v>266</v>
      </c>
      <c r="BKQ2" s="231" t="s">
        <v>266</v>
      </c>
      <c r="BKS2" s="231" t="s">
        <v>266</v>
      </c>
      <c r="BKU2" s="231" t="s">
        <v>266</v>
      </c>
      <c r="BKW2" s="231" t="s">
        <v>266</v>
      </c>
      <c r="BKY2" s="231" t="s">
        <v>266</v>
      </c>
      <c r="BLA2" s="231" t="s">
        <v>266</v>
      </c>
      <c r="BLC2" s="231" t="s">
        <v>266</v>
      </c>
      <c r="BLE2" s="231" t="s">
        <v>266</v>
      </c>
      <c r="BLG2" s="231" t="s">
        <v>266</v>
      </c>
      <c r="BLI2" s="231" t="s">
        <v>266</v>
      </c>
      <c r="BLK2" s="231" t="s">
        <v>266</v>
      </c>
      <c r="BLM2" s="231" t="s">
        <v>266</v>
      </c>
      <c r="BLO2" s="231" t="s">
        <v>266</v>
      </c>
      <c r="BLQ2" s="231" t="s">
        <v>266</v>
      </c>
      <c r="BLS2" s="231" t="s">
        <v>266</v>
      </c>
      <c r="BLU2" s="231" t="s">
        <v>266</v>
      </c>
      <c r="BLW2" s="231" t="s">
        <v>266</v>
      </c>
      <c r="BLY2" s="231" t="s">
        <v>266</v>
      </c>
      <c r="BMA2" s="231" t="s">
        <v>266</v>
      </c>
      <c r="BMC2" s="231" t="s">
        <v>266</v>
      </c>
      <c r="BME2" s="231" t="s">
        <v>266</v>
      </c>
      <c r="BMG2" s="231" t="s">
        <v>266</v>
      </c>
      <c r="BMI2" s="231" t="s">
        <v>266</v>
      </c>
      <c r="BMK2" s="231" t="s">
        <v>266</v>
      </c>
      <c r="BMM2" s="231" t="s">
        <v>266</v>
      </c>
      <c r="BMO2" s="231" t="s">
        <v>266</v>
      </c>
      <c r="BMQ2" s="231" t="s">
        <v>266</v>
      </c>
      <c r="BMS2" s="231" t="s">
        <v>266</v>
      </c>
      <c r="BMU2" s="231" t="s">
        <v>266</v>
      </c>
      <c r="BMW2" s="231" t="s">
        <v>266</v>
      </c>
      <c r="BMY2" s="231" t="s">
        <v>266</v>
      </c>
      <c r="BNA2" s="231" t="s">
        <v>266</v>
      </c>
      <c r="BNC2" s="231" t="s">
        <v>266</v>
      </c>
      <c r="BNE2" s="231" t="s">
        <v>266</v>
      </c>
      <c r="BNG2" s="231" t="s">
        <v>266</v>
      </c>
      <c r="BNI2" s="231" t="s">
        <v>266</v>
      </c>
      <c r="BNK2" s="231" t="s">
        <v>266</v>
      </c>
      <c r="BNM2" s="231" t="s">
        <v>266</v>
      </c>
      <c r="BNO2" s="231" t="s">
        <v>266</v>
      </c>
      <c r="BNQ2" s="231" t="s">
        <v>266</v>
      </c>
      <c r="BNS2" s="231" t="s">
        <v>266</v>
      </c>
      <c r="BNU2" s="231" t="s">
        <v>266</v>
      </c>
      <c r="BNW2" s="231" t="s">
        <v>266</v>
      </c>
      <c r="BNY2" s="231" t="s">
        <v>266</v>
      </c>
      <c r="BOA2" s="231" t="s">
        <v>266</v>
      </c>
      <c r="BOC2" s="231" t="s">
        <v>266</v>
      </c>
      <c r="BOE2" s="231" t="s">
        <v>266</v>
      </c>
      <c r="BOG2" s="231" t="s">
        <v>266</v>
      </c>
      <c r="BOI2" s="231" t="s">
        <v>266</v>
      </c>
      <c r="BOK2" s="231" t="s">
        <v>266</v>
      </c>
      <c r="BOM2" s="231" t="s">
        <v>266</v>
      </c>
      <c r="BOO2" s="231" t="s">
        <v>266</v>
      </c>
      <c r="BOQ2" s="231" t="s">
        <v>266</v>
      </c>
      <c r="BOS2" s="231" t="s">
        <v>266</v>
      </c>
      <c r="BOU2" s="231" t="s">
        <v>266</v>
      </c>
      <c r="BOW2" s="231" t="s">
        <v>266</v>
      </c>
      <c r="BOY2" s="231" t="s">
        <v>266</v>
      </c>
      <c r="BPA2" s="231" t="s">
        <v>266</v>
      </c>
      <c r="BPC2" s="231" t="s">
        <v>266</v>
      </c>
      <c r="BPE2" s="231" t="s">
        <v>266</v>
      </c>
      <c r="BPG2" s="231" t="s">
        <v>266</v>
      </c>
      <c r="BPI2" s="231" t="s">
        <v>266</v>
      </c>
      <c r="BPK2" s="231" t="s">
        <v>266</v>
      </c>
      <c r="BPM2" s="231" t="s">
        <v>266</v>
      </c>
      <c r="BPO2" s="231" t="s">
        <v>266</v>
      </c>
      <c r="BPQ2" s="231" t="s">
        <v>266</v>
      </c>
      <c r="BPS2" s="231" t="s">
        <v>266</v>
      </c>
      <c r="BPU2" s="231" t="s">
        <v>266</v>
      </c>
      <c r="BPW2" s="231" t="s">
        <v>266</v>
      </c>
      <c r="BPY2" s="231" t="s">
        <v>266</v>
      </c>
      <c r="BQA2" s="231" t="s">
        <v>266</v>
      </c>
      <c r="BQC2" s="231" t="s">
        <v>266</v>
      </c>
      <c r="BQE2" s="231" t="s">
        <v>266</v>
      </c>
      <c r="BQG2" s="231" t="s">
        <v>266</v>
      </c>
      <c r="BQI2" s="231" t="s">
        <v>266</v>
      </c>
      <c r="BQK2" s="231" t="s">
        <v>266</v>
      </c>
      <c r="BQM2" s="231" t="s">
        <v>266</v>
      </c>
      <c r="BQO2" s="231" t="s">
        <v>266</v>
      </c>
      <c r="BQQ2" s="231" t="s">
        <v>266</v>
      </c>
      <c r="BQS2" s="231" t="s">
        <v>266</v>
      </c>
      <c r="BQU2" s="231" t="s">
        <v>266</v>
      </c>
      <c r="BQW2" s="231" t="s">
        <v>266</v>
      </c>
      <c r="BQY2" s="231" t="s">
        <v>266</v>
      </c>
      <c r="BRA2" s="231" t="s">
        <v>266</v>
      </c>
      <c r="BRC2" s="231" t="s">
        <v>266</v>
      </c>
      <c r="BRE2" s="231" t="s">
        <v>266</v>
      </c>
      <c r="BRG2" s="231" t="s">
        <v>266</v>
      </c>
      <c r="BRI2" s="231" t="s">
        <v>266</v>
      </c>
      <c r="BRK2" s="231" t="s">
        <v>266</v>
      </c>
      <c r="BRM2" s="231" t="s">
        <v>266</v>
      </c>
      <c r="BRO2" s="231" t="s">
        <v>266</v>
      </c>
      <c r="BRQ2" s="231" t="s">
        <v>266</v>
      </c>
      <c r="BRS2" s="231" t="s">
        <v>266</v>
      </c>
      <c r="BRU2" s="231" t="s">
        <v>266</v>
      </c>
      <c r="BRW2" s="231" t="s">
        <v>266</v>
      </c>
      <c r="BRY2" s="231" t="s">
        <v>266</v>
      </c>
      <c r="BSA2" s="231" t="s">
        <v>266</v>
      </c>
      <c r="BSC2" s="231" t="s">
        <v>266</v>
      </c>
      <c r="BSE2" s="231" t="s">
        <v>266</v>
      </c>
      <c r="BSG2" s="231" t="s">
        <v>266</v>
      </c>
      <c r="BSI2" s="231" t="s">
        <v>266</v>
      </c>
      <c r="BSK2" s="231" t="s">
        <v>266</v>
      </c>
      <c r="BSM2" s="231" t="s">
        <v>266</v>
      </c>
      <c r="BSO2" s="231" t="s">
        <v>266</v>
      </c>
      <c r="BSQ2" s="231" t="s">
        <v>266</v>
      </c>
      <c r="BSS2" s="231" t="s">
        <v>266</v>
      </c>
      <c r="BSU2" s="231" t="s">
        <v>266</v>
      </c>
      <c r="BSW2" s="231" t="s">
        <v>266</v>
      </c>
      <c r="BSY2" s="231" t="s">
        <v>266</v>
      </c>
      <c r="BTA2" s="231" t="s">
        <v>266</v>
      </c>
      <c r="BTC2" s="231" t="s">
        <v>266</v>
      </c>
      <c r="BTE2" s="231" t="s">
        <v>266</v>
      </c>
      <c r="BTG2" s="231" t="s">
        <v>266</v>
      </c>
      <c r="BTI2" s="231" t="s">
        <v>266</v>
      </c>
      <c r="BTK2" s="231" t="s">
        <v>266</v>
      </c>
      <c r="BTM2" s="231" t="s">
        <v>266</v>
      </c>
      <c r="BTO2" s="231" t="s">
        <v>266</v>
      </c>
      <c r="BTQ2" s="231" t="s">
        <v>266</v>
      </c>
      <c r="BTS2" s="231" t="s">
        <v>266</v>
      </c>
      <c r="BTU2" s="231" t="s">
        <v>266</v>
      </c>
      <c r="BTW2" s="231" t="s">
        <v>266</v>
      </c>
      <c r="BTY2" s="231" t="s">
        <v>266</v>
      </c>
      <c r="BUA2" s="231" t="s">
        <v>266</v>
      </c>
      <c r="BUC2" s="231" t="s">
        <v>266</v>
      </c>
      <c r="BUE2" s="231" t="s">
        <v>266</v>
      </c>
      <c r="BUG2" s="231" t="s">
        <v>266</v>
      </c>
      <c r="BUI2" s="231" t="s">
        <v>266</v>
      </c>
      <c r="BUK2" s="231" t="s">
        <v>266</v>
      </c>
      <c r="BUM2" s="231" t="s">
        <v>266</v>
      </c>
      <c r="BUO2" s="231" t="s">
        <v>266</v>
      </c>
      <c r="BUQ2" s="231" t="s">
        <v>266</v>
      </c>
      <c r="BUS2" s="231" t="s">
        <v>266</v>
      </c>
      <c r="BUU2" s="231" t="s">
        <v>266</v>
      </c>
      <c r="BUW2" s="231" t="s">
        <v>266</v>
      </c>
      <c r="BUY2" s="231" t="s">
        <v>266</v>
      </c>
      <c r="BVA2" s="231" t="s">
        <v>266</v>
      </c>
      <c r="BVC2" s="231" t="s">
        <v>266</v>
      </c>
      <c r="BVE2" s="231" t="s">
        <v>266</v>
      </c>
      <c r="BVG2" s="231" t="s">
        <v>266</v>
      </c>
      <c r="BVI2" s="231" t="s">
        <v>266</v>
      </c>
      <c r="BVK2" s="231" t="s">
        <v>266</v>
      </c>
      <c r="BVM2" s="231" t="s">
        <v>266</v>
      </c>
      <c r="BVO2" s="231" t="s">
        <v>266</v>
      </c>
      <c r="BVQ2" s="231" t="s">
        <v>266</v>
      </c>
      <c r="BVS2" s="231" t="s">
        <v>266</v>
      </c>
      <c r="BVU2" s="231" t="s">
        <v>266</v>
      </c>
      <c r="BVW2" s="231" t="s">
        <v>266</v>
      </c>
      <c r="BVY2" s="231" t="s">
        <v>266</v>
      </c>
      <c r="BWA2" s="231" t="s">
        <v>266</v>
      </c>
      <c r="BWC2" s="231" t="s">
        <v>266</v>
      </c>
      <c r="BWE2" s="231" t="s">
        <v>266</v>
      </c>
      <c r="BWG2" s="231" t="s">
        <v>266</v>
      </c>
      <c r="BWI2" s="231" t="s">
        <v>266</v>
      </c>
      <c r="BWK2" s="231" t="s">
        <v>266</v>
      </c>
      <c r="BWM2" s="231" t="s">
        <v>266</v>
      </c>
      <c r="BWO2" s="231" t="s">
        <v>266</v>
      </c>
      <c r="BWQ2" s="231" t="s">
        <v>266</v>
      </c>
      <c r="BWS2" s="231" t="s">
        <v>266</v>
      </c>
      <c r="BWU2" s="231" t="s">
        <v>266</v>
      </c>
      <c r="BWW2" s="231" t="s">
        <v>266</v>
      </c>
      <c r="BWY2" s="231" t="s">
        <v>266</v>
      </c>
      <c r="BXA2" s="231" t="s">
        <v>266</v>
      </c>
      <c r="BXC2" s="231" t="s">
        <v>266</v>
      </c>
      <c r="BXE2" s="231" t="s">
        <v>266</v>
      </c>
      <c r="BXG2" s="231" t="s">
        <v>266</v>
      </c>
      <c r="BXI2" s="231" t="s">
        <v>266</v>
      </c>
      <c r="BXK2" s="231" t="s">
        <v>266</v>
      </c>
      <c r="BXM2" s="231" t="s">
        <v>266</v>
      </c>
      <c r="BXO2" s="231" t="s">
        <v>266</v>
      </c>
      <c r="BXQ2" s="231" t="s">
        <v>266</v>
      </c>
      <c r="BXS2" s="231" t="s">
        <v>266</v>
      </c>
      <c r="BXU2" s="231" t="s">
        <v>266</v>
      </c>
      <c r="BXW2" s="231" t="s">
        <v>266</v>
      </c>
      <c r="BXY2" s="231" t="s">
        <v>266</v>
      </c>
      <c r="BYA2" s="231" t="s">
        <v>266</v>
      </c>
      <c r="BYC2" s="231" t="s">
        <v>266</v>
      </c>
      <c r="BYE2" s="231" t="s">
        <v>266</v>
      </c>
      <c r="BYG2" s="231" t="s">
        <v>266</v>
      </c>
      <c r="BYI2" s="231" t="s">
        <v>266</v>
      </c>
      <c r="BYK2" s="231" t="s">
        <v>266</v>
      </c>
      <c r="BYM2" s="231" t="s">
        <v>266</v>
      </c>
      <c r="BYO2" s="231" t="s">
        <v>266</v>
      </c>
      <c r="BYQ2" s="231" t="s">
        <v>266</v>
      </c>
      <c r="BYS2" s="231" t="s">
        <v>266</v>
      </c>
      <c r="BYU2" s="231" t="s">
        <v>266</v>
      </c>
      <c r="BYW2" s="231" t="s">
        <v>266</v>
      </c>
      <c r="BYY2" s="231" t="s">
        <v>266</v>
      </c>
      <c r="BZA2" s="231" t="s">
        <v>266</v>
      </c>
      <c r="BZC2" s="231" t="s">
        <v>266</v>
      </c>
      <c r="BZE2" s="231" t="s">
        <v>266</v>
      </c>
      <c r="BZG2" s="231" t="s">
        <v>266</v>
      </c>
      <c r="BZI2" s="231" t="s">
        <v>266</v>
      </c>
      <c r="BZK2" s="231" t="s">
        <v>266</v>
      </c>
      <c r="BZM2" s="231" t="s">
        <v>266</v>
      </c>
      <c r="BZO2" s="231" t="s">
        <v>266</v>
      </c>
      <c r="BZQ2" s="231" t="s">
        <v>266</v>
      </c>
      <c r="BZS2" s="231" t="s">
        <v>266</v>
      </c>
      <c r="BZU2" s="231" t="s">
        <v>266</v>
      </c>
      <c r="BZW2" s="231" t="s">
        <v>266</v>
      </c>
      <c r="BZY2" s="231" t="s">
        <v>266</v>
      </c>
      <c r="CAA2" s="231" t="s">
        <v>266</v>
      </c>
      <c r="CAC2" s="231" t="s">
        <v>266</v>
      </c>
      <c r="CAE2" s="231" t="s">
        <v>266</v>
      </c>
      <c r="CAG2" s="231" t="s">
        <v>266</v>
      </c>
      <c r="CAI2" s="231" t="s">
        <v>266</v>
      </c>
      <c r="CAK2" s="231" t="s">
        <v>266</v>
      </c>
      <c r="CAM2" s="231" t="s">
        <v>266</v>
      </c>
      <c r="CAO2" s="231" t="s">
        <v>266</v>
      </c>
      <c r="CAQ2" s="231" t="s">
        <v>266</v>
      </c>
      <c r="CAS2" s="231" t="s">
        <v>266</v>
      </c>
      <c r="CAU2" s="231" t="s">
        <v>266</v>
      </c>
      <c r="CAW2" s="231" t="s">
        <v>266</v>
      </c>
      <c r="CAY2" s="231" t="s">
        <v>266</v>
      </c>
      <c r="CBA2" s="231" t="s">
        <v>266</v>
      </c>
      <c r="CBC2" s="231" t="s">
        <v>266</v>
      </c>
      <c r="CBE2" s="231" t="s">
        <v>266</v>
      </c>
      <c r="CBG2" s="231" t="s">
        <v>266</v>
      </c>
      <c r="CBI2" s="231" t="s">
        <v>266</v>
      </c>
      <c r="CBK2" s="231" t="s">
        <v>266</v>
      </c>
      <c r="CBM2" s="231" t="s">
        <v>266</v>
      </c>
      <c r="CBO2" s="231" t="s">
        <v>266</v>
      </c>
      <c r="CBQ2" s="231" t="s">
        <v>266</v>
      </c>
      <c r="CBS2" s="231" t="s">
        <v>266</v>
      </c>
      <c r="CBU2" s="231" t="s">
        <v>266</v>
      </c>
      <c r="CBW2" s="231" t="s">
        <v>266</v>
      </c>
      <c r="CBY2" s="231" t="s">
        <v>266</v>
      </c>
      <c r="CCA2" s="231" t="s">
        <v>266</v>
      </c>
      <c r="CCC2" s="231" t="s">
        <v>266</v>
      </c>
      <c r="CCE2" s="231" t="s">
        <v>266</v>
      </c>
      <c r="CCG2" s="231" t="s">
        <v>266</v>
      </c>
      <c r="CCI2" s="231" t="s">
        <v>266</v>
      </c>
      <c r="CCK2" s="231" t="s">
        <v>266</v>
      </c>
      <c r="CCM2" s="231" t="s">
        <v>266</v>
      </c>
      <c r="CCO2" s="231" t="s">
        <v>266</v>
      </c>
      <c r="CCQ2" s="231" t="s">
        <v>266</v>
      </c>
      <c r="CCS2" s="231" t="s">
        <v>266</v>
      </c>
      <c r="CCU2" s="231" t="s">
        <v>266</v>
      </c>
      <c r="CCW2" s="231" t="s">
        <v>266</v>
      </c>
      <c r="CCY2" s="231" t="s">
        <v>266</v>
      </c>
      <c r="CDA2" s="231" t="s">
        <v>266</v>
      </c>
      <c r="CDC2" s="231" t="s">
        <v>266</v>
      </c>
      <c r="CDE2" s="231" t="s">
        <v>266</v>
      </c>
      <c r="CDG2" s="231" t="s">
        <v>266</v>
      </c>
      <c r="CDI2" s="231" t="s">
        <v>266</v>
      </c>
      <c r="CDK2" s="231" t="s">
        <v>266</v>
      </c>
      <c r="CDM2" s="231" t="s">
        <v>266</v>
      </c>
      <c r="CDO2" s="231" t="s">
        <v>266</v>
      </c>
      <c r="CDQ2" s="231" t="s">
        <v>266</v>
      </c>
      <c r="CDS2" s="231" t="s">
        <v>266</v>
      </c>
      <c r="CDU2" s="231" t="s">
        <v>266</v>
      </c>
      <c r="CDW2" s="231" t="s">
        <v>266</v>
      </c>
      <c r="CDY2" s="231" t="s">
        <v>266</v>
      </c>
      <c r="CEA2" s="231" t="s">
        <v>266</v>
      </c>
      <c r="CEC2" s="231" t="s">
        <v>266</v>
      </c>
      <c r="CEE2" s="231" t="s">
        <v>266</v>
      </c>
      <c r="CEG2" s="231" t="s">
        <v>266</v>
      </c>
      <c r="CEI2" s="231" t="s">
        <v>266</v>
      </c>
      <c r="CEK2" s="231" t="s">
        <v>266</v>
      </c>
      <c r="CEM2" s="231" t="s">
        <v>266</v>
      </c>
      <c r="CEO2" s="231" t="s">
        <v>266</v>
      </c>
      <c r="CEQ2" s="231" t="s">
        <v>266</v>
      </c>
      <c r="CES2" s="231" t="s">
        <v>266</v>
      </c>
      <c r="CEU2" s="231" t="s">
        <v>266</v>
      </c>
      <c r="CEW2" s="231" t="s">
        <v>266</v>
      </c>
      <c r="CEY2" s="231" t="s">
        <v>266</v>
      </c>
      <c r="CFA2" s="231" t="s">
        <v>266</v>
      </c>
      <c r="CFC2" s="231" t="s">
        <v>266</v>
      </c>
      <c r="CFE2" s="231" t="s">
        <v>266</v>
      </c>
      <c r="CFG2" s="231" t="s">
        <v>266</v>
      </c>
      <c r="CFI2" s="231" t="s">
        <v>266</v>
      </c>
      <c r="CFK2" s="231" t="s">
        <v>266</v>
      </c>
      <c r="CFM2" s="231" t="s">
        <v>266</v>
      </c>
      <c r="CFO2" s="231" t="s">
        <v>266</v>
      </c>
      <c r="CFQ2" s="231" t="s">
        <v>266</v>
      </c>
      <c r="CFS2" s="231" t="s">
        <v>266</v>
      </c>
      <c r="CFU2" s="231" t="s">
        <v>266</v>
      </c>
      <c r="CFW2" s="231" t="s">
        <v>266</v>
      </c>
      <c r="CFY2" s="231" t="s">
        <v>266</v>
      </c>
      <c r="CGA2" s="231" t="s">
        <v>266</v>
      </c>
      <c r="CGC2" s="231" t="s">
        <v>266</v>
      </c>
      <c r="CGE2" s="231" t="s">
        <v>266</v>
      </c>
      <c r="CGG2" s="231" t="s">
        <v>266</v>
      </c>
      <c r="CGI2" s="231" t="s">
        <v>266</v>
      </c>
      <c r="CGK2" s="231" t="s">
        <v>266</v>
      </c>
      <c r="CGM2" s="231" t="s">
        <v>266</v>
      </c>
      <c r="CGO2" s="231" t="s">
        <v>266</v>
      </c>
      <c r="CGQ2" s="231" t="s">
        <v>266</v>
      </c>
      <c r="CGS2" s="231" t="s">
        <v>266</v>
      </c>
      <c r="CGU2" s="231" t="s">
        <v>266</v>
      </c>
      <c r="CGW2" s="231" t="s">
        <v>266</v>
      </c>
      <c r="CGY2" s="231" t="s">
        <v>266</v>
      </c>
      <c r="CHA2" s="231" t="s">
        <v>266</v>
      </c>
      <c r="CHC2" s="231" t="s">
        <v>266</v>
      </c>
      <c r="CHE2" s="231" t="s">
        <v>266</v>
      </c>
      <c r="CHG2" s="231" t="s">
        <v>266</v>
      </c>
      <c r="CHI2" s="231" t="s">
        <v>266</v>
      </c>
      <c r="CHK2" s="231" t="s">
        <v>266</v>
      </c>
      <c r="CHM2" s="231" t="s">
        <v>266</v>
      </c>
      <c r="CHO2" s="231" t="s">
        <v>266</v>
      </c>
      <c r="CHQ2" s="231" t="s">
        <v>266</v>
      </c>
      <c r="CHS2" s="231" t="s">
        <v>266</v>
      </c>
      <c r="CHU2" s="231" t="s">
        <v>266</v>
      </c>
      <c r="CHW2" s="231" t="s">
        <v>266</v>
      </c>
      <c r="CHY2" s="231" t="s">
        <v>266</v>
      </c>
      <c r="CIA2" s="231" t="s">
        <v>266</v>
      </c>
      <c r="CIC2" s="231" t="s">
        <v>266</v>
      </c>
      <c r="CIE2" s="231" t="s">
        <v>266</v>
      </c>
      <c r="CIG2" s="231" t="s">
        <v>266</v>
      </c>
      <c r="CII2" s="231" t="s">
        <v>266</v>
      </c>
      <c r="CIK2" s="231" t="s">
        <v>266</v>
      </c>
      <c r="CIM2" s="231" t="s">
        <v>266</v>
      </c>
      <c r="CIO2" s="231" t="s">
        <v>266</v>
      </c>
      <c r="CIQ2" s="231" t="s">
        <v>266</v>
      </c>
      <c r="CIS2" s="231" t="s">
        <v>266</v>
      </c>
      <c r="CIU2" s="231" t="s">
        <v>266</v>
      </c>
      <c r="CIW2" s="231" t="s">
        <v>266</v>
      </c>
      <c r="CIY2" s="231" t="s">
        <v>266</v>
      </c>
      <c r="CJA2" s="231" t="s">
        <v>266</v>
      </c>
      <c r="CJC2" s="231" t="s">
        <v>266</v>
      </c>
      <c r="CJE2" s="231" t="s">
        <v>266</v>
      </c>
      <c r="CJG2" s="231" t="s">
        <v>266</v>
      </c>
      <c r="CJI2" s="231" t="s">
        <v>266</v>
      </c>
      <c r="CJK2" s="231" t="s">
        <v>266</v>
      </c>
      <c r="CJM2" s="231" t="s">
        <v>266</v>
      </c>
      <c r="CJO2" s="231" t="s">
        <v>266</v>
      </c>
      <c r="CJQ2" s="231" t="s">
        <v>266</v>
      </c>
      <c r="CJS2" s="231" t="s">
        <v>266</v>
      </c>
      <c r="CJU2" s="231" t="s">
        <v>266</v>
      </c>
      <c r="CJW2" s="231" t="s">
        <v>266</v>
      </c>
      <c r="CJY2" s="231" t="s">
        <v>266</v>
      </c>
      <c r="CKA2" s="231" t="s">
        <v>266</v>
      </c>
      <c r="CKC2" s="231" t="s">
        <v>266</v>
      </c>
      <c r="CKE2" s="231" t="s">
        <v>266</v>
      </c>
      <c r="CKG2" s="231" t="s">
        <v>266</v>
      </c>
      <c r="CKI2" s="231" t="s">
        <v>266</v>
      </c>
      <c r="CKK2" s="231" t="s">
        <v>266</v>
      </c>
      <c r="CKM2" s="231" t="s">
        <v>266</v>
      </c>
      <c r="CKO2" s="231" t="s">
        <v>266</v>
      </c>
      <c r="CKQ2" s="231" t="s">
        <v>266</v>
      </c>
      <c r="CKS2" s="231" t="s">
        <v>266</v>
      </c>
      <c r="CKU2" s="231" t="s">
        <v>266</v>
      </c>
      <c r="CKW2" s="231" t="s">
        <v>266</v>
      </c>
      <c r="CKY2" s="231" t="s">
        <v>266</v>
      </c>
      <c r="CLA2" s="231" t="s">
        <v>266</v>
      </c>
      <c r="CLC2" s="231" t="s">
        <v>266</v>
      </c>
      <c r="CLE2" s="231" t="s">
        <v>266</v>
      </c>
      <c r="CLG2" s="231" t="s">
        <v>266</v>
      </c>
      <c r="CLI2" s="231" t="s">
        <v>266</v>
      </c>
      <c r="CLK2" s="231" t="s">
        <v>266</v>
      </c>
      <c r="CLM2" s="231" t="s">
        <v>266</v>
      </c>
      <c r="CLO2" s="231" t="s">
        <v>266</v>
      </c>
      <c r="CLQ2" s="231" t="s">
        <v>266</v>
      </c>
      <c r="CLS2" s="231" t="s">
        <v>266</v>
      </c>
      <c r="CLU2" s="231" t="s">
        <v>266</v>
      </c>
      <c r="CLW2" s="231" t="s">
        <v>266</v>
      </c>
      <c r="CLY2" s="231" t="s">
        <v>266</v>
      </c>
      <c r="CMA2" s="231" t="s">
        <v>266</v>
      </c>
      <c r="CMC2" s="231" t="s">
        <v>266</v>
      </c>
      <c r="CME2" s="231" t="s">
        <v>266</v>
      </c>
      <c r="CMG2" s="231" t="s">
        <v>266</v>
      </c>
      <c r="CMI2" s="231" t="s">
        <v>266</v>
      </c>
      <c r="CMK2" s="231" t="s">
        <v>266</v>
      </c>
      <c r="CMM2" s="231" t="s">
        <v>266</v>
      </c>
      <c r="CMO2" s="231" t="s">
        <v>266</v>
      </c>
      <c r="CMQ2" s="231" t="s">
        <v>266</v>
      </c>
      <c r="CMS2" s="231" t="s">
        <v>266</v>
      </c>
      <c r="CMU2" s="231" t="s">
        <v>266</v>
      </c>
      <c r="CMW2" s="231" t="s">
        <v>266</v>
      </c>
      <c r="CMY2" s="231" t="s">
        <v>266</v>
      </c>
      <c r="CNA2" s="231" t="s">
        <v>266</v>
      </c>
      <c r="CNC2" s="231" t="s">
        <v>266</v>
      </c>
      <c r="CNE2" s="231" t="s">
        <v>266</v>
      </c>
      <c r="CNG2" s="231" t="s">
        <v>266</v>
      </c>
      <c r="CNI2" s="231" t="s">
        <v>266</v>
      </c>
      <c r="CNK2" s="231" t="s">
        <v>266</v>
      </c>
      <c r="CNM2" s="231" t="s">
        <v>266</v>
      </c>
      <c r="CNO2" s="231" t="s">
        <v>266</v>
      </c>
      <c r="CNQ2" s="231" t="s">
        <v>266</v>
      </c>
      <c r="CNS2" s="231" t="s">
        <v>266</v>
      </c>
      <c r="CNU2" s="231" t="s">
        <v>266</v>
      </c>
      <c r="CNW2" s="231" t="s">
        <v>266</v>
      </c>
      <c r="CNY2" s="231" t="s">
        <v>266</v>
      </c>
      <c r="COA2" s="231" t="s">
        <v>266</v>
      </c>
      <c r="COC2" s="231" t="s">
        <v>266</v>
      </c>
      <c r="COE2" s="231" t="s">
        <v>266</v>
      </c>
      <c r="COG2" s="231" t="s">
        <v>266</v>
      </c>
      <c r="COI2" s="231" t="s">
        <v>266</v>
      </c>
      <c r="COK2" s="231" t="s">
        <v>266</v>
      </c>
      <c r="COM2" s="231" t="s">
        <v>266</v>
      </c>
      <c r="COO2" s="231" t="s">
        <v>266</v>
      </c>
      <c r="COQ2" s="231" t="s">
        <v>266</v>
      </c>
      <c r="COS2" s="231" t="s">
        <v>266</v>
      </c>
      <c r="COU2" s="231" t="s">
        <v>266</v>
      </c>
      <c r="COW2" s="231" t="s">
        <v>266</v>
      </c>
      <c r="COY2" s="231" t="s">
        <v>266</v>
      </c>
      <c r="CPA2" s="231" t="s">
        <v>266</v>
      </c>
      <c r="CPC2" s="231" t="s">
        <v>266</v>
      </c>
      <c r="CPE2" s="231" t="s">
        <v>266</v>
      </c>
      <c r="CPG2" s="231" t="s">
        <v>266</v>
      </c>
      <c r="CPI2" s="231" t="s">
        <v>266</v>
      </c>
      <c r="CPK2" s="231" t="s">
        <v>266</v>
      </c>
      <c r="CPM2" s="231" t="s">
        <v>266</v>
      </c>
      <c r="CPO2" s="231" t="s">
        <v>266</v>
      </c>
      <c r="CPQ2" s="231" t="s">
        <v>266</v>
      </c>
      <c r="CPS2" s="231" t="s">
        <v>266</v>
      </c>
      <c r="CPU2" s="231" t="s">
        <v>266</v>
      </c>
      <c r="CPW2" s="231" t="s">
        <v>266</v>
      </c>
      <c r="CPY2" s="231" t="s">
        <v>266</v>
      </c>
      <c r="CQA2" s="231" t="s">
        <v>266</v>
      </c>
      <c r="CQC2" s="231" t="s">
        <v>266</v>
      </c>
      <c r="CQE2" s="231" t="s">
        <v>266</v>
      </c>
      <c r="CQG2" s="231" t="s">
        <v>266</v>
      </c>
      <c r="CQI2" s="231" t="s">
        <v>266</v>
      </c>
      <c r="CQK2" s="231" t="s">
        <v>266</v>
      </c>
      <c r="CQM2" s="231" t="s">
        <v>266</v>
      </c>
      <c r="CQO2" s="231" t="s">
        <v>266</v>
      </c>
      <c r="CQQ2" s="231" t="s">
        <v>266</v>
      </c>
      <c r="CQS2" s="231" t="s">
        <v>266</v>
      </c>
      <c r="CQU2" s="231" t="s">
        <v>266</v>
      </c>
      <c r="CQW2" s="231" t="s">
        <v>266</v>
      </c>
      <c r="CQY2" s="231" t="s">
        <v>266</v>
      </c>
      <c r="CRA2" s="231" t="s">
        <v>266</v>
      </c>
      <c r="CRC2" s="231" t="s">
        <v>266</v>
      </c>
      <c r="CRE2" s="231" t="s">
        <v>266</v>
      </c>
      <c r="CRG2" s="231" t="s">
        <v>266</v>
      </c>
      <c r="CRI2" s="231" t="s">
        <v>266</v>
      </c>
      <c r="CRK2" s="231" t="s">
        <v>266</v>
      </c>
      <c r="CRM2" s="231" t="s">
        <v>266</v>
      </c>
      <c r="CRO2" s="231" t="s">
        <v>266</v>
      </c>
      <c r="CRQ2" s="231" t="s">
        <v>266</v>
      </c>
      <c r="CRS2" s="231" t="s">
        <v>266</v>
      </c>
      <c r="CRU2" s="231" t="s">
        <v>266</v>
      </c>
      <c r="CRW2" s="231" t="s">
        <v>266</v>
      </c>
      <c r="CRY2" s="231" t="s">
        <v>266</v>
      </c>
      <c r="CSA2" s="231" t="s">
        <v>266</v>
      </c>
      <c r="CSC2" s="231" t="s">
        <v>266</v>
      </c>
      <c r="CSE2" s="231" t="s">
        <v>266</v>
      </c>
      <c r="CSG2" s="231" t="s">
        <v>266</v>
      </c>
      <c r="CSI2" s="231" t="s">
        <v>266</v>
      </c>
      <c r="CSK2" s="231" t="s">
        <v>266</v>
      </c>
      <c r="CSM2" s="231" t="s">
        <v>266</v>
      </c>
      <c r="CSO2" s="231" t="s">
        <v>266</v>
      </c>
      <c r="CSQ2" s="231" t="s">
        <v>266</v>
      </c>
      <c r="CSS2" s="231" t="s">
        <v>266</v>
      </c>
      <c r="CSU2" s="231" t="s">
        <v>266</v>
      </c>
      <c r="CSW2" s="231" t="s">
        <v>266</v>
      </c>
      <c r="CSY2" s="231" t="s">
        <v>266</v>
      </c>
      <c r="CTA2" s="231" t="s">
        <v>266</v>
      </c>
      <c r="CTC2" s="231" t="s">
        <v>266</v>
      </c>
      <c r="CTE2" s="231" t="s">
        <v>266</v>
      </c>
      <c r="CTG2" s="231" t="s">
        <v>266</v>
      </c>
      <c r="CTI2" s="231" t="s">
        <v>266</v>
      </c>
      <c r="CTK2" s="231" t="s">
        <v>266</v>
      </c>
      <c r="CTM2" s="231" t="s">
        <v>266</v>
      </c>
      <c r="CTO2" s="231" t="s">
        <v>266</v>
      </c>
      <c r="CTQ2" s="231" t="s">
        <v>266</v>
      </c>
      <c r="CTS2" s="231" t="s">
        <v>266</v>
      </c>
      <c r="CTU2" s="231" t="s">
        <v>266</v>
      </c>
      <c r="CTW2" s="231" t="s">
        <v>266</v>
      </c>
      <c r="CTY2" s="231" t="s">
        <v>266</v>
      </c>
      <c r="CUA2" s="231" t="s">
        <v>266</v>
      </c>
      <c r="CUC2" s="231" t="s">
        <v>266</v>
      </c>
      <c r="CUE2" s="231" t="s">
        <v>266</v>
      </c>
      <c r="CUG2" s="231" t="s">
        <v>266</v>
      </c>
      <c r="CUI2" s="231" t="s">
        <v>266</v>
      </c>
      <c r="CUK2" s="231" t="s">
        <v>266</v>
      </c>
      <c r="CUM2" s="231" t="s">
        <v>266</v>
      </c>
      <c r="CUO2" s="231" t="s">
        <v>266</v>
      </c>
      <c r="CUQ2" s="231" t="s">
        <v>266</v>
      </c>
      <c r="CUS2" s="231" t="s">
        <v>266</v>
      </c>
      <c r="CUU2" s="231" t="s">
        <v>266</v>
      </c>
      <c r="CUW2" s="231" t="s">
        <v>266</v>
      </c>
      <c r="CUY2" s="231" t="s">
        <v>266</v>
      </c>
      <c r="CVA2" s="231" t="s">
        <v>266</v>
      </c>
      <c r="CVC2" s="231" t="s">
        <v>266</v>
      </c>
      <c r="CVE2" s="231" t="s">
        <v>266</v>
      </c>
      <c r="CVG2" s="231" t="s">
        <v>266</v>
      </c>
      <c r="CVI2" s="231" t="s">
        <v>266</v>
      </c>
      <c r="CVK2" s="231" t="s">
        <v>266</v>
      </c>
      <c r="CVM2" s="231" t="s">
        <v>266</v>
      </c>
      <c r="CVO2" s="231" t="s">
        <v>266</v>
      </c>
      <c r="CVQ2" s="231" t="s">
        <v>266</v>
      </c>
      <c r="CVS2" s="231" t="s">
        <v>266</v>
      </c>
      <c r="CVU2" s="231" t="s">
        <v>266</v>
      </c>
      <c r="CVW2" s="231" t="s">
        <v>266</v>
      </c>
      <c r="CVY2" s="231" t="s">
        <v>266</v>
      </c>
      <c r="CWA2" s="231" t="s">
        <v>266</v>
      </c>
      <c r="CWC2" s="231" t="s">
        <v>266</v>
      </c>
      <c r="CWE2" s="231" t="s">
        <v>266</v>
      </c>
      <c r="CWG2" s="231" t="s">
        <v>266</v>
      </c>
      <c r="CWI2" s="231" t="s">
        <v>266</v>
      </c>
      <c r="CWK2" s="231" t="s">
        <v>266</v>
      </c>
      <c r="CWM2" s="231" t="s">
        <v>266</v>
      </c>
      <c r="CWO2" s="231" t="s">
        <v>266</v>
      </c>
      <c r="CWQ2" s="231" t="s">
        <v>266</v>
      </c>
      <c r="CWS2" s="231" t="s">
        <v>266</v>
      </c>
      <c r="CWU2" s="231" t="s">
        <v>266</v>
      </c>
      <c r="CWW2" s="231" t="s">
        <v>266</v>
      </c>
      <c r="CWY2" s="231" t="s">
        <v>266</v>
      </c>
      <c r="CXA2" s="231" t="s">
        <v>266</v>
      </c>
      <c r="CXC2" s="231" t="s">
        <v>266</v>
      </c>
      <c r="CXE2" s="231" t="s">
        <v>266</v>
      </c>
      <c r="CXG2" s="231" t="s">
        <v>266</v>
      </c>
      <c r="CXI2" s="231" t="s">
        <v>266</v>
      </c>
      <c r="CXK2" s="231" t="s">
        <v>266</v>
      </c>
      <c r="CXM2" s="231" t="s">
        <v>266</v>
      </c>
      <c r="CXO2" s="231" t="s">
        <v>266</v>
      </c>
      <c r="CXQ2" s="231" t="s">
        <v>266</v>
      </c>
      <c r="CXS2" s="231" t="s">
        <v>266</v>
      </c>
      <c r="CXU2" s="231" t="s">
        <v>266</v>
      </c>
      <c r="CXW2" s="231" t="s">
        <v>266</v>
      </c>
      <c r="CXY2" s="231" t="s">
        <v>266</v>
      </c>
      <c r="CYA2" s="231" t="s">
        <v>266</v>
      </c>
      <c r="CYC2" s="231" t="s">
        <v>266</v>
      </c>
      <c r="CYE2" s="231" t="s">
        <v>266</v>
      </c>
      <c r="CYG2" s="231" t="s">
        <v>266</v>
      </c>
      <c r="CYI2" s="231" t="s">
        <v>266</v>
      </c>
      <c r="CYK2" s="231" t="s">
        <v>266</v>
      </c>
      <c r="CYM2" s="231" t="s">
        <v>266</v>
      </c>
      <c r="CYO2" s="231" t="s">
        <v>266</v>
      </c>
      <c r="CYQ2" s="231" t="s">
        <v>266</v>
      </c>
      <c r="CYS2" s="231" t="s">
        <v>266</v>
      </c>
      <c r="CYU2" s="231" t="s">
        <v>266</v>
      </c>
      <c r="CYW2" s="231" t="s">
        <v>266</v>
      </c>
      <c r="CYY2" s="231" t="s">
        <v>266</v>
      </c>
      <c r="CZA2" s="231" t="s">
        <v>266</v>
      </c>
      <c r="CZC2" s="231" t="s">
        <v>266</v>
      </c>
      <c r="CZE2" s="231" t="s">
        <v>266</v>
      </c>
      <c r="CZG2" s="231" t="s">
        <v>266</v>
      </c>
      <c r="CZI2" s="231" t="s">
        <v>266</v>
      </c>
      <c r="CZK2" s="231" t="s">
        <v>266</v>
      </c>
      <c r="CZM2" s="231" t="s">
        <v>266</v>
      </c>
      <c r="CZO2" s="231" t="s">
        <v>266</v>
      </c>
      <c r="CZQ2" s="231" t="s">
        <v>266</v>
      </c>
      <c r="CZS2" s="231" t="s">
        <v>266</v>
      </c>
      <c r="CZU2" s="231" t="s">
        <v>266</v>
      </c>
      <c r="CZW2" s="231" t="s">
        <v>266</v>
      </c>
      <c r="CZY2" s="231" t="s">
        <v>266</v>
      </c>
      <c r="DAA2" s="231" t="s">
        <v>266</v>
      </c>
      <c r="DAC2" s="231" t="s">
        <v>266</v>
      </c>
      <c r="DAE2" s="231" t="s">
        <v>266</v>
      </c>
      <c r="DAG2" s="231" t="s">
        <v>266</v>
      </c>
      <c r="DAI2" s="231" t="s">
        <v>266</v>
      </c>
      <c r="DAK2" s="231" t="s">
        <v>266</v>
      </c>
      <c r="DAM2" s="231" t="s">
        <v>266</v>
      </c>
      <c r="DAO2" s="231" t="s">
        <v>266</v>
      </c>
      <c r="DAQ2" s="231" t="s">
        <v>266</v>
      </c>
      <c r="DAS2" s="231" t="s">
        <v>266</v>
      </c>
      <c r="DAU2" s="231" t="s">
        <v>266</v>
      </c>
      <c r="DAW2" s="231" t="s">
        <v>266</v>
      </c>
      <c r="DAY2" s="231" t="s">
        <v>266</v>
      </c>
      <c r="DBA2" s="231" t="s">
        <v>266</v>
      </c>
      <c r="DBC2" s="231" t="s">
        <v>266</v>
      </c>
      <c r="DBE2" s="231" t="s">
        <v>266</v>
      </c>
      <c r="DBG2" s="231" t="s">
        <v>266</v>
      </c>
      <c r="DBI2" s="231" t="s">
        <v>266</v>
      </c>
      <c r="DBK2" s="231" t="s">
        <v>266</v>
      </c>
      <c r="DBM2" s="231" t="s">
        <v>266</v>
      </c>
      <c r="DBO2" s="231" t="s">
        <v>266</v>
      </c>
      <c r="DBQ2" s="231" t="s">
        <v>266</v>
      </c>
      <c r="DBS2" s="231" t="s">
        <v>266</v>
      </c>
      <c r="DBU2" s="231" t="s">
        <v>266</v>
      </c>
      <c r="DBW2" s="231" t="s">
        <v>266</v>
      </c>
      <c r="DBY2" s="231" t="s">
        <v>266</v>
      </c>
      <c r="DCA2" s="231" t="s">
        <v>266</v>
      </c>
      <c r="DCC2" s="231" t="s">
        <v>266</v>
      </c>
      <c r="DCE2" s="231" t="s">
        <v>266</v>
      </c>
      <c r="DCG2" s="231" t="s">
        <v>266</v>
      </c>
      <c r="DCI2" s="231" t="s">
        <v>266</v>
      </c>
      <c r="DCK2" s="231" t="s">
        <v>266</v>
      </c>
      <c r="DCM2" s="231" t="s">
        <v>266</v>
      </c>
      <c r="DCO2" s="231" t="s">
        <v>266</v>
      </c>
      <c r="DCQ2" s="231" t="s">
        <v>266</v>
      </c>
      <c r="DCS2" s="231" t="s">
        <v>266</v>
      </c>
      <c r="DCU2" s="231" t="s">
        <v>266</v>
      </c>
      <c r="DCW2" s="231" t="s">
        <v>266</v>
      </c>
      <c r="DCY2" s="231" t="s">
        <v>266</v>
      </c>
      <c r="DDA2" s="231" t="s">
        <v>266</v>
      </c>
      <c r="DDC2" s="231" t="s">
        <v>266</v>
      </c>
      <c r="DDE2" s="231" t="s">
        <v>266</v>
      </c>
      <c r="DDG2" s="231" t="s">
        <v>266</v>
      </c>
      <c r="DDI2" s="231" t="s">
        <v>266</v>
      </c>
      <c r="DDK2" s="231" t="s">
        <v>266</v>
      </c>
      <c r="DDM2" s="231" t="s">
        <v>266</v>
      </c>
      <c r="DDO2" s="231" t="s">
        <v>266</v>
      </c>
      <c r="DDQ2" s="231" t="s">
        <v>266</v>
      </c>
      <c r="DDS2" s="231" t="s">
        <v>266</v>
      </c>
      <c r="DDU2" s="231" t="s">
        <v>266</v>
      </c>
      <c r="DDW2" s="231" t="s">
        <v>266</v>
      </c>
      <c r="DDY2" s="231" t="s">
        <v>266</v>
      </c>
      <c r="DEA2" s="231" t="s">
        <v>266</v>
      </c>
      <c r="DEC2" s="231" t="s">
        <v>266</v>
      </c>
      <c r="DEE2" s="231" t="s">
        <v>266</v>
      </c>
      <c r="DEG2" s="231" t="s">
        <v>266</v>
      </c>
      <c r="DEI2" s="231" t="s">
        <v>266</v>
      </c>
      <c r="DEK2" s="231" t="s">
        <v>266</v>
      </c>
      <c r="DEM2" s="231" t="s">
        <v>266</v>
      </c>
      <c r="DEO2" s="231" t="s">
        <v>266</v>
      </c>
      <c r="DEQ2" s="231" t="s">
        <v>266</v>
      </c>
      <c r="DES2" s="231" t="s">
        <v>266</v>
      </c>
      <c r="DEU2" s="231" t="s">
        <v>266</v>
      </c>
      <c r="DEW2" s="231" t="s">
        <v>266</v>
      </c>
      <c r="DEY2" s="231" t="s">
        <v>266</v>
      </c>
      <c r="DFA2" s="231" t="s">
        <v>266</v>
      </c>
      <c r="DFC2" s="231" t="s">
        <v>266</v>
      </c>
      <c r="DFE2" s="231" t="s">
        <v>266</v>
      </c>
      <c r="DFG2" s="231" t="s">
        <v>266</v>
      </c>
      <c r="DFI2" s="231" t="s">
        <v>266</v>
      </c>
      <c r="DFK2" s="231" t="s">
        <v>266</v>
      </c>
      <c r="DFM2" s="231" t="s">
        <v>266</v>
      </c>
      <c r="DFO2" s="231" t="s">
        <v>266</v>
      </c>
      <c r="DFQ2" s="231" t="s">
        <v>266</v>
      </c>
      <c r="DFS2" s="231" t="s">
        <v>266</v>
      </c>
      <c r="DFU2" s="231" t="s">
        <v>266</v>
      </c>
      <c r="DFW2" s="231" t="s">
        <v>266</v>
      </c>
      <c r="DFY2" s="231" t="s">
        <v>266</v>
      </c>
      <c r="DGA2" s="231" t="s">
        <v>266</v>
      </c>
      <c r="DGC2" s="231" t="s">
        <v>266</v>
      </c>
      <c r="DGE2" s="231" t="s">
        <v>266</v>
      </c>
      <c r="DGG2" s="231" t="s">
        <v>266</v>
      </c>
      <c r="DGI2" s="231" t="s">
        <v>266</v>
      </c>
      <c r="DGK2" s="231" t="s">
        <v>266</v>
      </c>
      <c r="DGM2" s="231" t="s">
        <v>266</v>
      </c>
      <c r="DGO2" s="231" t="s">
        <v>266</v>
      </c>
      <c r="DGQ2" s="231" t="s">
        <v>266</v>
      </c>
      <c r="DGS2" s="231" t="s">
        <v>266</v>
      </c>
      <c r="DGU2" s="231" t="s">
        <v>266</v>
      </c>
      <c r="DGW2" s="231" t="s">
        <v>266</v>
      </c>
      <c r="DGY2" s="231" t="s">
        <v>266</v>
      </c>
      <c r="DHA2" s="231" t="s">
        <v>266</v>
      </c>
      <c r="DHC2" s="231" t="s">
        <v>266</v>
      </c>
      <c r="DHE2" s="231" t="s">
        <v>266</v>
      </c>
      <c r="DHG2" s="231" t="s">
        <v>266</v>
      </c>
      <c r="DHI2" s="231" t="s">
        <v>266</v>
      </c>
      <c r="DHK2" s="231" t="s">
        <v>266</v>
      </c>
      <c r="DHM2" s="231" t="s">
        <v>266</v>
      </c>
      <c r="DHO2" s="231" t="s">
        <v>266</v>
      </c>
      <c r="DHQ2" s="231" t="s">
        <v>266</v>
      </c>
      <c r="DHS2" s="231" t="s">
        <v>266</v>
      </c>
      <c r="DHU2" s="231" t="s">
        <v>266</v>
      </c>
      <c r="DHW2" s="231" t="s">
        <v>266</v>
      </c>
      <c r="DHY2" s="231" t="s">
        <v>266</v>
      </c>
      <c r="DIA2" s="231" t="s">
        <v>266</v>
      </c>
      <c r="DIC2" s="231" t="s">
        <v>266</v>
      </c>
      <c r="DIE2" s="231" t="s">
        <v>266</v>
      </c>
      <c r="DIG2" s="231" t="s">
        <v>266</v>
      </c>
      <c r="DII2" s="231" t="s">
        <v>266</v>
      </c>
      <c r="DIK2" s="231" t="s">
        <v>266</v>
      </c>
      <c r="DIM2" s="231" t="s">
        <v>266</v>
      </c>
      <c r="DIO2" s="231" t="s">
        <v>266</v>
      </c>
      <c r="DIQ2" s="231" t="s">
        <v>266</v>
      </c>
      <c r="DIS2" s="231" t="s">
        <v>266</v>
      </c>
      <c r="DIU2" s="231" t="s">
        <v>266</v>
      </c>
      <c r="DIW2" s="231" t="s">
        <v>266</v>
      </c>
      <c r="DIY2" s="231" t="s">
        <v>266</v>
      </c>
      <c r="DJA2" s="231" t="s">
        <v>266</v>
      </c>
      <c r="DJC2" s="231" t="s">
        <v>266</v>
      </c>
      <c r="DJE2" s="231" t="s">
        <v>266</v>
      </c>
      <c r="DJG2" s="231" t="s">
        <v>266</v>
      </c>
      <c r="DJI2" s="231" t="s">
        <v>266</v>
      </c>
      <c r="DJK2" s="231" t="s">
        <v>266</v>
      </c>
      <c r="DJM2" s="231" t="s">
        <v>266</v>
      </c>
      <c r="DJO2" s="231" t="s">
        <v>266</v>
      </c>
      <c r="DJQ2" s="231" t="s">
        <v>266</v>
      </c>
      <c r="DJS2" s="231" t="s">
        <v>266</v>
      </c>
      <c r="DJU2" s="231" t="s">
        <v>266</v>
      </c>
      <c r="DJW2" s="231" t="s">
        <v>266</v>
      </c>
      <c r="DJY2" s="231" t="s">
        <v>266</v>
      </c>
      <c r="DKA2" s="231" t="s">
        <v>266</v>
      </c>
      <c r="DKC2" s="231" t="s">
        <v>266</v>
      </c>
      <c r="DKE2" s="231" t="s">
        <v>266</v>
      </c>
      <c r="DKG2" s="231" t="s">
        <v>266</v>
      </c>
      <c r="DKI2" s="231" t="s">
        <v>266</v>
      </c>
      <c r="DKK2" s="231" t="s">
        <v>266</v>
      </c>
      <c r="DKM2" s="231" t="s">
        <v>266</v>
      </c>
      <c r="DKO2" s="231" t="s">
        <v>266</v>
      </c>
      <c r="DKQ2" s="231" t="s">
        <v>266</v>
      </c>
      <c r="DKS2" s="231" t="s">
        <v>266</v>
      </c>
      <c r="DKU2" s="231" t="s">
        <v>266</v>
      </c>
      <c r="DKW2" s="231" t="s">
        <v>266</v>
      </c>
      <c r="DKY2" s="231" t="s">
        <v>266</v>
      </c>
      <c r="DLA2" s="231" t="s">
        <v>266</v>
      </c>
      <c r="DLC2" s="231" t="s">
        <v>266</v>
      </c>
      <c r="DLE2" s="231" t="s">
        <v>266</v>
      </c>
      <c r="DLG2" s="231" t="s">
        <v>266</v>
      </c>
      <c r="DLI2" s="231" t="s">
        <v>266</v>
      </c>
      <c r="DLK2" s="231" t="s">
        <v>266</v>
      </c>
      <c r="DLM2" s="231" t="s">
        <v>266</v>
      </c>
      <c r="DLO2" s="231" t="s">
        <v>266</v>
      </c>
      <c r="DLQ2" s="231" t="s">
        <v>266</v>
      </c>
      <c r="DLS2" s="231" t="s">
        <v>266</v>
      </c>
      <c r="DLU2" s="231" t="s">
        <v>266</v>
      </c>
      <c r="DLW2" s="231" t="s">
        <v>266</v>
      </c>
      <c r="DLY2" s="231" t="s">
        <v>266</v>
      </c>
      <c r="DMA2" s="231" t="s">
        <v>266</v>
      </c>
      <c r="DMC2" s="231" t="s">
        <v>266</v>
      </c>
      <c r="DME2" s="231" t="s">
        <v>266</v>
      </c>
      <c r="DMG2" s="231" t="s">
        <v>266</v>
      </c>
      <c r="DMI2" s="231" t="s">
        <v>266</v>
      </c>
      <c r="DMK2" s="231" t="s">
        <v>266</v>
      </c>
      <c r="DMM2" s="231" t="s">
        <v>266</v>
      </c>
      <c r="DMO2" s="231" t="s">
        <v>266</v>
      </c>
      <c r="DMQ2" s="231" t="s">
        <v>266</v>
      </c>
      <c r="DMS2" s="231" t="s">
        <v>266</v>
      </c>
      <c r="DMU2" s="231" t="s">
        <v>266</v>
      </c>
      <c r="DMW2" s="231" t="s">
        <v>266</v>
      </c>
      <c r="DMY2" s="231" t="s">
        <v>266</v>
      </c>
      <c r="DNA2" s="231" t="s">
        <v>266</v>
      </c>
      <c r="DNC2" s="231" t="s">
        <v>266</v>
      </c>
      <c r="DNE2" s="231" t="s">
        <v>266</v>
      </c>
      <c r="DNG2" s="231" t="s">
        <v>266</v>
      </c>
      <c r="DNI2" s="231" t="s">
        <v>266</v>
      </c>
      <c r="DNK2" s="231" t="s">
        <v>266</v>
      </c>
      <c r="DNM2" s="231" t="s">
        <v>266</v>
      </c>
      <c r="DNO2" s="231" t="s">
        <v>266</v>
      </c>
      <c r="DNQ2" s="231" t="s">
        <v>266</v>
      </c>
      <c r="DNS2" s="231" t="s">
        <v>266</v>
      </c>
      <c r="DNU2" s="231" t="s">
        <v>266</v>
      </c>
      <c r="DNW2" s="231" t="s">
        <v>266</v>
      </c>
      <c r="DNY2" s="231" t="s">
        <v>266</v>
      </c>
      <c r="DOA2" s="231" t="s">
        <v>266</v>
      </c>
      <c r="DOC2" s="231" t="s">
        <v>266</v>
      </c>
      <c r="DOE2" s="231" t="s">
        <v>266</v>
      </c>
      <c r="DOG2" s="231" t="s">
        <v>266</v>
      </c>
      <c r="DOI2" s="231" t="s">
        <v>266</v>
      </c>
      <c r="DOK2" s="231" t="s">
        <v>266</v>
      </c>
      <c r="DOM2" s="231" t="s">
        <v>266</v>
      </c>
      <c r="DOO2" s="231" t="s">
        <v>266</v>
      </c>
      <c r="DOQ2" s="231" t="s">
        <v>266</v>
      </c>
      <c r="DOS2" s="231" t="s">
        <v>266</v>
      </c>
      <c r="DOU2" s="231" t="s">
        <v>266</v>
      </c>
      <c r="DOW2" s="231" t="s">
        <v>266</v>
      </c>
      <c r="DOY2" s="231" t="s">
        <v>266</v>
      </c>
      <c r="DPA2" s="231" t="s">
        <v>266</v>
      </c>
      <c r="DPC2" s="231" t="s">
        <v>266</v>
      </c>
      <c r="DPE2" s="231" t="s">
        <v>266</v>
      </c>
      <c r="DPG2" s="231" t="s">
        <v>266</v>
      </c>
      <c r="DPI2" s="231" t="s">
        <v>266</v>
      </c>
      <c r="DPK2" s="231" t="s">
        <v>266</v>
      </c>
      <c r="DPM2" s="231" t="s">
        <v>266</v>
      </c>
      <c r="DPO2" s="231" t="s">
        <v>266</v>
      </c>
      <c r="DPQ2" s="231" t="s">
        <v>266</v>
      </c>
      <c r="DPS2" s="231" t="s">
        <v>266</v>
      </c>
      <c r="DPU2" s="231" t="s">
        <v>266</v>
      </c>
      <c r="DPW2" s="231" t="s">
        <v>266</v>
      </c>
      <c r="DPY2" s="231" t="s">
        <v>266</v>
      </c>
      <c r="DQA2" s="231" t="s">
        <v>266</v>
      </c>
      <c r="DQC2" s="231" t="s">
        <v>266</v>
      </c>
      <c r="DQE2" s="231" t="s">
        <v>266</v>
      </c>
      <c r="DQG2" s="231" t="s">
        <v>266</v>
      </c>
      <c r="DQI2" s="231" t="s">
        <v>266</v>
      </c>
      <c r="DQK2" s="231" t="s">
        <v>266</v>
      </c>
      <c r="DQM2" s="231" t="s">
        <v>266</v>
      </c>
      <c r="DQO2" s="231" t="s">
        <v>266</v>
      </c>
      <c r="DQQ2" s="231" t="s">
        <v>266</v>
      </c>
      <c r="DQS2" s="231" t="s">
        <v>266</v>
      </c>
      <c r="DQU2" s="231" t="s">
        <v>266</v>
      </c>
      <c r="DQW2" s="231" t="s">
        <v>266</v>
      </c>
      <c r="DQY2" s="231" t="s">
        <v>266</v>
      </c>
      <c r="DRA2" s="231" t="s">
        <v>266</v>
      </c>
      <c r="DRC2" s="231" t="s">
        <v>266</v>
      </c>
      <c r="DRE2" s="231" t="s">
        <v>266</v>
      </c>
      <c r="DRG2" s="231" t="s">
        <v>266</v>
      </c>
      <c r="DRI2" s="231" t="s">
        <v>266</v>
      </c>
      <c r="DRK2" s="231" t="s">
        <v>266</v>
      </c>
      <c r="DRM2" s="231" t="s">
        <v>266</v>
      </c>
      <c r="DRO2" s="231" t="s">
        <v>266</v>
      </c>
      <c r="DRQ2" s="231" t="s">
        <v>266</v>
      </c>
      <c r="DRS2" s="231" t="s">
        <v>266</v>
      </c>
      <c r="DRU2" s="231" t="s">
        <v>266</v>
      </c>
      <c r="DRW2" s="231" t="s">
        <v>266</v>
      </c>
      <c r="DRY2" s="231" t="s">
        <v>266</v>
      </c>
      <c r="DSA2" s="231" t="s">
        <v>266</v>
      </c>
      <c r="DSC2" s="231" t="s">
        <v>266</v>
      </c>
      <c r="DSE2" s="231" t="s">
        <v>266</v>
      </c>
      <c r="DSG2" s="231" t="s">
        <v>266</v>
      </c>
      <c r="DSI2" s="231" t="s">
        <v>266</v>
      </c>
      <c r="DSK2" s="231" t="s">
        <v>266</v>
      </c>
      <c r="DSM2" s="231" t="s">
        <v>266</v>
      </c>
      <c r="DSO2" s="231" t="s">
        <v>266</v>
      </c>
      <c r="DSQ2" s="231" t="s">
        <v>266</v>
      </c>
      <c r="DSS2" s="231" t="s">
        <v>266</v>
      </c>
      <c r="DSU2" s="231" t="s">
        <v>266</v>
      </c>
      <c r="DSW2" s="231" t="s">
        <v>266</v>
      </c>
      <c r="DSY2" s="231" t="s">
        <v>266</v>
      </c>
      <c r="DTA2" s="231" t="s">
        <v>266</v>
      </c>
      <c r="DTC2" s="231" t="s">
        <v>266</v>
      </c>
      <c r="DTE2" s="231" t="s">
        <v>266</v>
      </c>
      <c r="DTG2" s="231" t="s">
        <v>266</v>
      </c>
      <c r="DTI2" s="231" t="s">
        <v>266</v>
      </c>
      <c r="DTK2" s="231" t="s">
        <v>266</v>
      </c>
      <c r="DTM2" s="231" t="s">
        <v>266</v>
      </c>
      <c r="DTO2" s="231" t="s">
        <v>266</v>
      </c>
      <c r="DTQ2" s="231" t="s">
        <v>266</v>
      </c>
      <c r="DTS2" s="231" t="s">
        <v>266</v>
      </c>
      <c r="DTU2" s="231" t="s">
        <v>266</v>
      </c>
      <c r="DTW2" s="231" t="s">
        <v>266</v>
      </c>
      <c r="DTY2" s="231" t="s">
        <v>266</v>
      </c>
      <c r="DUA2" s="231" t="s">
        <v>266</v>
      </c>
      <c r="DUC2" s="231" t="s">
        <v>266</v>
      </c>
      <c r="DUE2" s="231" t="s">
        <v>266</v>
      </c>
      <c r="DUG2" s="231" t="s">
        <v>266</v>
      </c>
      <c r="DUI2" s="231" t="s">
        <v>266</v>
      </c>
      <c r="DUK2" s="231" t="s">
        <v>266</v>
      </c>
      <c r="DUM2" s="231" t="s">
        <v>266</v>
      </c>
      <c r="DUO2" s="231" t="s">
        <v>266</v>
      </c>
      <c r="DUQ2" s="231" t="s">
        <v>266</v>
      </c>
      <c r="DUS2" s="231" t="s">
        <v>266</v>
      </c>
      <c r="DUU2" s="231" t="s">
        <v>266</v>
      </c>
      <c r="DUW2" s="231" t="s">
        <v>266</v>
      </c>
      <c r="DUY2" s="231" t="s">
        <v>266</v>
      </c>
      <c r="DVA2" s="231" t="s">
        <v>266</v>
      </c>
      <c r="DVC2" s="231" t="s">
        <v>266</v>
      </c>
      <c r="DVE2" s="231" t="s">
        <v>266</v>
      </c>
      <c r="DVG2" s="231" t="s">
        <v>266</v>
      </c>
      <c r="DVI2" s="231" t="s">
        <v>266</v>
      </c>
      <c r="DVK2" s="231" t="s">
        <v>266</v>
      </c>
      <c r="DVM2" s="231" t="s">
        <v>266</v>
      </c>
      <c r="DVO2" s="231" t="s">
        <v>266</v>
      </c>
      <c r="DVQ2" s="231" t="s">
        <v>266</v>
      </c>
      <c r="DVS2" s="231" t="s">
        <v>266</v>
      </c>
      <c r="DVU2" s="231" t="s">
        <v>266</v>
      </c>
      <c r="DVW2" s="231" t="s">
        <v>266</v>
      </c>
      <c r="DVY2" s="231" t="s">
        <v>266</v>
      </c>
      <c r="DWA2" s="231" t="s">
        <v>266</v>
      </c>
      <c r="DWC2" s="231" t="s">
        <v>266</v>
      </c>
      <c r="DWE2" s="231" t="s">
        <v>266</v>
      </c>
      <c r="DWG2" s="231" t="s">
        <v>266</v>
      </c>
      <c r="DWI2" s="231" t="s">
        <v>266</v>
      </c>
      <c r="DWK2" s="231" t="s">
        <v>266</v>
      </c>
      <c r="DWM2" s="231" t="s">
        <v>266</v>
      </c>
      <c r="DWO2" s="231" t="s">
        <v>266</v>
      </c>
      <c r="DWQ2" s="231" t="s">
        <v>266</v>
      </c>
      <c r="DWS2" s="231" t="s">
        <v>266</v>
      </c>
      <c r="DWU2" s="231" t="s">
        <v>266</v>
      </c>
      <c r="DWW2" s="231" t="s">
        <v>266</v>
      </c>
      <c r="DWY2" s="231" t="s">
        <v>266</v>
      </c>
      <c r="DXA2" s="231" t="s">
        <v>266</v>
      </c>
      <c r="DXC2" s="231" t="s">
        <v>266</v>
      </c>
      <c r="DXE2" s="231" t="s">
        <v>266</v>
      </c>
      <c r="DXG2" s="231" t="s">
        <v>266</v>
      </c>
      <c r="DXI2" s="231" t="s">
        <v>266</v>
      </c>
      <c r="DXK2" s="231" t="s">
        <v>266</v>
      </c>
      <c r="DXM2" s="231" t="s">
        <v>266</v>
      </c>
      <c r="DXO2" s="231" t="s">
        <v>266</v>
      </c>
      <c r="DXQ2" s="231" t="s">
        <v>266</v>
      </c>
      <c r="DXS2" s="231" t="s">
        <v>266</v>
      </c>
      <c r="DXU2" s="231" t="s">
        <v>266</v>
      </c>
      <c r="DXW2" s="231" t="s">
        <v>266</v>
      </c>
      <c r="DXY2" s="231" t="s">
        <v>266</v>
      </c>
      <c r="DYA2" s="231" t="s">
        <v>266</v>
      </c>
      <c r="DYC2" s="231" t="s">
        <v>266</v>
      </c>
      <c r="DYE2" s="231" t="s">
        <v>266</v>
      </c>
      <c r="DYG2" s="231" t="s">
        <v>266</v>
      </c>
      <c r="DYI2" s="231" t="s">
        <v>266</v>
      </c>
      <c r="DYK2" s="231" t="s">
        <v>266</v>
      </c>
      <c r="DYM2" s="231" t="s">
        <v>266</v>
      </c>
      <c r="DYO2" s="231" t="s">
        <v>266</v>
      </c>
      <c r="DYQ2" s="231" t="s">
        <v>266</v>
      </c>
      <c r="DYS2" s="231" t="s">
        <v>266</v>
      </c>
      <c r="DYU2" s="231" t="s">
        <v>266</v>
      </c>
      <c r="DYW2" s="231" t="s">
        <v>266</v>
      </c>
      <c r="DYY2" s="231" t="s">
        <v>266</v>
      </c>
      <c r="DZA2" s="231" t="s">
        <v>266</v>
      </c>
      <c r="DZC2" s="231" t="s">
        <v>266</v>
      </c>
      <c r="DZE2" s="231" t="s">
        <v>266</v>
      </c>
      <c r="DZG2" s="231" t="s">
        <v>266</v>
      </c>
      <c r="DZI2" s="231" t="s">
        <v>266</v>
      </c>
      <c r="DZK2" s="231" t="s">
        <v>266</v>
      </c>
      <c r="DZM2" s="231" t="s">
        <v>266</v>
      </c>
      <c r="DZO2" s="231" t="s">
        <v>266</v>
      </c>
      <c r="DZQ2" s="231" t="s">
        <v>266</v>
      </c>
      <c r="DZS2" s="231" t="s">
        <v>266</v>
      </c>
      <c r="DZU2" s="231" t="s">
        <v>266</v>
      </c>
      <c r="DZW2" s="231" t="s">
        <v>266</v>
      </c>
      <c r="DZY2" s="231" t="s">
        <v>266</v>
      </c>
      <c r="EAA2" s="231" t="s">
        <v>266</v>
      </c>
      <c r="EAC2" s="231" t="s">
        <v>266</v>
      </c>
      <c r="EAE2" s="231" t="s">
        <v>266</v>
      </c>
      <c r="EAG2" s="231" t="s">
        <v>266</v>
      </c>
      <c r="EAI2" s="231" t="s">
        <v>266</v>
      </c>
      <c r="EAK2" s="231" t="s">
        <v>266</v>
      </c>
      <c r="EAM2" s="231" t="s">
        <v>266</v>
      </c>
      <c r="EAO2" s="231" t="s">
        <v>266</v>
      </c>
      <c r="EAQ2" s="231" t="s">
        <v>266</v>
      </c>
      <c r="EAS2" s="231" t="s">
        <v>266</v>
      </c>
      <c r="EAU2" s="231" t="s">
        <v>266</v>
      </c>
      <c r="EAW2" s="231" t="s">
        <v>266</v>
      </c>
      <c r="EAY2" s="231" t="s">
        <v>266</v>
      </c>
      <c r="EBA2" s="231" t="s">
        <v>266</v>
      </c>
      <c r="EBC2" s="231" t="s">
        <v>266</v>
      </c>
      <c r="EBE2" s="231" t="s">
        <v>266</v>
      </c>
      <c r="EBG2" s="231" t="s">
        <v>266</v>
      </c>
      <c r="EBI2" s="231" t="s">
        <v>266</v>
      </c>
      <c r="EBK2" s="231" t="s">
        <v>266</v>
      </c>
      <c r="EBM2" s="231" t="s">
        <v>266</v>
      </c>
      <c r="EBO2" s="231" t="s">
        <v>266</v>
      </c>
      <c r="EBQ2" s="231" t="s">
        <v>266</v>
      </c>
      <c r="EBS2" s="231" t="s">
        <v>266</v>
      </c>
      <c r="EBU2" s="231" t="s">
        <v>266</v>
      </c>
      <c r="EBW2" s="231" t="s">
        <v>266</v>
      </c>
      <c r="EBY2" s="231" t="s">
        <v>266</v>
      </c>
      <c r="ECA2" s="231" t="s">
        <v>266</v>
      </c>
      <c r="ECC2" s="231" t="s">
        <v>266</v>
      </c>
      <c r="ECE2" s="231" t="s">
        <v>266</v>
      </c>
      <c r="ECG2" s="231" t="s">
        <v>266</v>
      </c>
      <c r="ECI2" s="231" t="s">
        <v>266</v>
      </c>
      <c r="ECK2" s="231" t="s">
        <v>266</v>
      </c>
      <c r="ECM2" s="231" t="s">
        <v>266</v>
      </c>
      <c r="ECO2" s="231" t="s">
        <v>266</v>
      </c>
      <c r="ECQ2" s="231" t="s">
        <v>266</v>
      </c>
      <c r="ECS2" s="231" t="s">
        <v>266</v>
      </c>
      <c r="ECU2" s="231" t="s">
        <v>266</v>
      </c>
      <c r="ECW2" s="231" t="s">
        <v>266</v>
      </c>
      <c r="ECY2" s="231" t="s">
        <v>266</v>
      </c>
      <c r="EDA2" s="231" t="s">
        <v>266</v>
      </c>
      <c r="EDC2" s="231" t="s">
        <v>266</v>
      </c>
      <c r="EDE2" s="231" t="s">
        <v>266</v>
      </c>
      <c r="EDG2" s="231" t="s">
        <v>266</v>
      </c>
      <c r="EDI2" s="231" t="s">
        <v>266</v>
      </c>
      <c r="EDK2" s="231" t="s">
        <v>266</v>
      </c>
      <c r="EDM2" s="231" t="s">
        <v>266</v>
      </c>
      <c r="EDO2" s="231" t="s">
        <v>266</v>
      </c>
      <c r="EDQ2" s="231" t="s">
        <v>266</v>
      </c>
      <c r="EDS2" s="231" t="s">
        <v>266</v>
      </c>
      <c r="EDU2" s="231" t="s">
        <v>266</v>
      </c>
      <c r="EDW2" s="231" t="s">
        <v>266</v>
      </c>
      <c r="EDY2" s="231" t="s">
        <v>266</v>
      </c>
      <c r="EEA2" s="231" t="s">
        <v>266</v>
      </c>
      <c r="EEC2" s="231" t="s">
        <v>266</v>
      </c>
      <c r="EEE2" s="231" t="s">
        <v>266</v>
      </c>
      <c r="EEG2" s="231" t="s">
        <v>266</v>
      </c>
      <c r="EEI2" s="231" t="s">
        <v>266</v>
      </c>
      <c r="EEK2" s="231" t="s">
        <v>266</v>
      </c>
      <c r="EEM2" s="231" t="s">
        <v>266</v>
      </c>
      <c r="EEO2" s="231" t="s">
        <v>266</v>
      </c>
      <c r="EEQ2" s="231" t="s">
        <v>266</v>
      </c>
      <c r="EES2" s="231" t="s">
        <v>266</v>
      </c>
      <c r="EEU2" s="231" t="s">
        <v>266</v>
      </c>
      <c r="EEW2" s="231" t="s">
        <v>266</v>
      </c>
      <c r="EEY2" s="231" t="s">
        <v>266</v>
      </c>
      <c r="EFA2" s="231" t="s">
        <v>266</v>
      </c>
      <c r="EFC2" s="231" t="s">
        <v>266</v>
      </c>
      <c r="EFE2" s="231" t="s">
        <v>266</v>
      </c>
      <c r="EFG2" s="231" t="s">
        <v>266</v>
      </c>
      <c r="EFI2" s="231" t="s">
        <v>266</v>
      </c>
      <c r="EFK2" s="231" t="s">
        <v>266</v>
      </c>
      <c r="EFM2" s="231" t="s">
        <v>266</v>
      </c>
      <c r="EFO2" s="231" t="s">
        <v>266</v>
      </c>
      <c r="EFQ2" s="231" t="s">
        <v>266</v>
      </c>
      <c r="EFS2" s="231" t="s">
        <v>266</v>
      </c>
      <c r="EFU2" s="231" t="s">
        <v>266</v>
      </c>
      <c r="EFW2" s="231" t="s">
        <v>266</v>
      </c>
      <c r="EFY2" s="231" t="s">
        <v>266</v>
      </c>
      <c r="EGA2" s="231" t="s">
        <v>266</v>
      </c>
      <c r="EGC2" s="231" t="s">
        <v>266</v>
      </c>
      <c r="EGE2" s="231" t="s">
        <v>266</v>
      </c>
      <c r="EGG2" s="231" t="s">
        <v>266</v>
      </c>
      <c r="EGI2" s="231" t="s">
        <v>266</v>
      </c>
      <c r="EGK2" s="231" t="s">
        <v>266</v>
      </c>
      <c r="EGM2" s="231" t="s">
        <v>266</v>
      </c>
      <c r="EGO2" s="231" t="s">
        <v>266</v>
      </c>
      <c r="EGQ2" s="231" t="s">
        <v>266</v>
      </c>
      <c r="EGS2" s="231" t="s">
        <v>266</v>
      </c>
      <c r="EGU2" s="231" t="s">
        <v>266</v>
      </c>
      <c r="EGW2" s="231" t="s">
        <v>266</v>
      </c>
      <c r="EGY2" s="231" t="s">
        <v>266</v>
      </c>
      <c r="EHA2" s="231" t="s">
        <v>266</v>
      </c>
      <c r="EHC2" s="231" t="s">
        <v>266</v>
      </c>
      <c r="EHE2" s="231" t="s">
        <v>266</v>
      </c>
      <c r="EHG2" s="231" t="s">
        <v>266</v>
      </c>
      <c r="EHI2" s="231" t="s">
        <v>266</v>
      </c>
      <c r="EHK2" s="231" t="s">
        <v>266</v>
      </c>
      <c r="EHM2" s="231" t="s">
        <v>266</v>
      </c>
      <c r="EHO2" s="231" t="s">
        <v>266</v>
      </c>
      <c r="EHQ2" s="231" t="s">
        <v>266</v>
      </c>
      <c r="EHS2" s="231" t="s">
        <v>266</v>
      </c>
      <c r="EHU2" s="231" t="s">
        <v>266</v>
      </c>
      <c r="EHW2" s="231" t="s">
        <v>266</v>
      </c>
      <c r="EHY2" s="231" t="s">
        <v>266</v>
      </c>
      <c r="EIA2" s="231" t="s">
        <v>266</v>
      </c>
      <c r="EIC2" s="231" t="s">
        <v>266</v>
      </c>
      <c r="EIE2" s="231" t="s">
        <v>266</v>
      </c>
      <c r="EIG2" s="231" t="s">
        <v>266</v>
      </c>
      <c r="EII2" s="231" t="s">
        <v>266</v>
      </c>
      <c r="EIK2" s="231" t="s">
        <v>266</v>
      </c>
      <c r="EIM2" s="231" t="s">
        <v>266</v>
      </c>
      <c r="EIO2" s="231" t="s">
        <v>266</v>
      </c>
      <c r="EIQ2" s="231" t="s">
        <v>266</v>
      </c>
      <c r="EIS2" s="231" t="s">
        <v>266</v>
      </c>
      <c r="EIU2" s="231" t="s">
        <v>266</v>
      </c>
      <c r="EIW2" s="231" t="s">
        <v>266</v>
      </c>
      <c r="EIY2" s="231" t="s">
        <v>266</v>
      </c>
      <c r="EJA2" s="231" t="s">
        <v>266</v>
      </c>
      <c r="EJC2" s="231" t="s">
        <v>266</v>
      </c>
      <c r="EJE2" s="231" t="s">
        <v>266</v>
      </c>
      <c r="EJG2" s="231" t="s">
        <v>266</v>
      </c>
      <c r="EJI2" s="231" t="s">
        <v>266</v>
      </c>
      <c r="EJK2" s="231" t="s">
        <v>266</v>
      </c>
      <c r="EJM2" s="231" t="s">
        <v>266</v>
      </c>
      <c r="EJO2" s="231" t="s">
        <v>266</v>
      </c>
      <c r="EJQ2" s="231" t="s">
        <v>266</v>
      </c>
      <c r="EJS2" s="231" t="s">
        <v>266</v>
      </c>
      <c r="EJU2" s="231" t="s">
        <v>266</v>
      </c>
      <c r="EJW2" s="231" t="s">
        <v>266</v>
      </c>
      <c r="EJY2" s="231" t="s">
        <v>266</v>
      </c>
      <c r="EKA2" s="231" t="s">
        <v>266</v>
      </c>
      <c r="EKC2" s="231" t="s">
        <v>266</v>
      </c>
      <c r="EKE2" s="231" t="s">
        <v>266</v>
      </c>
      <c r="EKG2" s="231" t="s">
        <v>266</v>
      </c>
      <c r="EKI2" s="231" t="s">
        <v>266</v>
      </c>
      <c r="EKK2" s="231" t="s">
        <v>266</v>
      </c>
      <c r="EKM2" s="231" t="s">
        <v>266</v>
      </c>
      <c r="EKO2" s="231" t="s">
        <v>266</v>
      </c>
      <c r="EKQ2" s="231" t="s">
        <v>266</v>
      </c>
      <c r="EKS2" s="231" t="s">
        <v>266</v>
      </c>
      <c r="EKU2" s="231" t="s">
        <v>266</v>
      </c>
      <c r="EKW2" s="231" t="s">
        <v>266</v>
      </c>
      <c r="EKY2" s="231" t="s">
        <v>266</v>
      </c>
      <c r="ELA2" s="231" t="s">
        <v>266</v>
      </c>
      <c r="ELC2" s="231" t="s">
        <v>266</v>
      </c>
      <c r="ELE2" s="231" t="s">
        <v>266</v>
      </c>
      <c r="ELG2" s="231" t="s">
        <v>266</v>
      </c>
      <c r="ELI2" s="231" t="s">
        <v>266</v>
      </c>
      <c r="ELK2" s="231" t="s">
        <v>266</v>
      </c>
      <c r="ELM2" s="231" t="s">
        <v>266</v>
      </c>
      <c r="ELO2" s="231" t="s">
        <v>266</v>
      </c>
      <c r="ELQ2" s="231" t="s">
        <v>266</v>
      </c>
      <c r="ELS2" s="231" t="s">
        <v>266</v>
      </c>
      <c r="ELU2" s="231" t="s">
        <v>266</v>
      </c>
      <c r="ELW2" s="231" t="s">
        <v>266</v>
      </c>
      <c r="ELY2" s="231" t="s">
        <v>266</v>
      </c>
      <c r="EMA2" s="231" t="s">
        <v>266</v>
      </c>
      <c r="EMC2" s="231" t="s">
        <v>266</v>
      </c>
      <c r="EME2" s="231" t="s">
        <v>266</v>
      </c>
      <c r="EMG2" s="231" t="s">
        <v>266</v>
      </c>
      <c r="EMI2" s="231" t="s">
        <v>266</v>
      </c>
      <c r="EMK2" s="231" t="s">
        <v>266</v>
      </c>
      <c r="EMM2" s="231" t="s">
        <v>266</v>
      </c>
      <c r="EMO2" s="231" t="s">
        <v>266</v>
      </c>
      <c r="EMQ2" s="231" t="s">
        <v>266</v>
      </c>
      <c r="EMS2" s="231" t="s">
        <v>266</v>
      </c>
      <c r="EMU2" s="231" t="s">
        <v>266</v>
      </c>
      <c r="EMW2" s="231" t="s">
        <v>266</v>
      </c>
      <c r="EMY2" s="231" t="s">
        <v>266</v>
      </c>
      <c r="ENA2" s="231" t="s">
        <v>266</v>
      </c>
      <c r="ENC2" s="231" t="s">
        <v>266</v>
      </c>
      <c r="ENE2" s="231" t="s">
        <v>266</v>
      </c>
      <c r="ENG2" s="231" t="s">
        <v>266</v>
      </c>
      <c r="ENI2" s="231" t="s">
        <v>266</v>
      </c>
      <c r="ENK2" s="231" t="s">
        <v>266</v>
      </c>
      <c r="ENM2" s="231" t="s">
        <v>266</v>
      </c>
      <c r="ENO2" s="231" t="s">
        <v>266</v>
      </c>
      <c r="ENQ2" s="231" t="s">
        <v>266</v>
      </c>
      <c r="ENS2" s="231" t="s">
        <v>266</v>
      </c>
      <c r="ENU2" s="231" t="s">
        <v>266</v>
      </c>
      <c r="ENW2" s="231" t="s">
        <v>266</v>
      </c>
      <c r="ENY2" s="231" t="s">
        <v>266</v>
      </c>
      <c r="EOA2" s="231" t="s">
        <v>266</v>
      </c>
      <c r="EOC2" s="231" t="s">
        <v>266</v>
      </c>
      <c r="EOE2" s="231" t="s">
        <v>266</v>
      </c>
      <c r="EOG2" s="231" t="s">
        <v>266</v>
      </c>
      <c r="EOI2" s="231" t="s">
        <v>266</v>
      </c>
      <c r="EOK2" s="231" t="s">
        <v>266</v>
      </c>
      <c r="EOM2" s="231" t="s">
        <v>266</v>
      </c>
      <c r="EOO2" s="231" t="s">
        <v>266</v>
      </c>
      <c r="EOQ2" s="231" t="s">
        <v>266</v>
      </c>
      <c r="EOS2" s="231" t="s">
        <v>266</v>
      </c>
      <c r="EOU2" s="231" t="s">
        <v>266</v>
      </c>
      <c r="EOW2" s="231" t="s">
        <v>266</v>
      </c>
      <c r="EOY2" s="231" t="s">
        <v>266</v>
      </c>
      <c r="EPA2" s="231" t="s">
        <v>266</v>
      </c>
      <c r="EPC2" s="231" t="s">
        <v>266</v>
      </c>
      <c r="EPE2" s="231" t="s">
        <v>266</v>
      </c>
      <c r="EPG2" s="231" t="s">
        <v>266</v>
      </c>
      <c r="EPI2" s="231" t="s">
        <v>266</v>
      </c>
      <c r="EPK2" s="231" t="s">
        <v>266</v>
      </c>
      <c r="EPM2" s="231" t="s">
        <v>266</v>
      </c>
      <c r="EPO2" s="231" t="s">
        <v>266</v>
      </c>
      <c r="EPQ2" s="231" t="s">
        <v>266</v>
      </c>
      <c r="EPS2" s="231" t="s">
        <v>266</v>
      </c>
      <c r="EPU2" s="231" t="s">
        <v>266</v>
      </c>
      <c r="EPW2" s="231" t="s">
        <v>266</v>
      </c>
      <c r="EPY2" s="231" t="s">
        <v>266</v>
      </c>
      <c r="EQA2" s="231" t="s">
        <v>266</v>
      </c>
      <c r="EQC2" s="231" t="s">
        <v>266</v>
      </c>
      <c r="EQE2" s="231" t="s">
        <v>266</v>
      </c>
      <c r="EQG2" s="231" t="s">
        <v>266</v>
      </c>
      <c r="EQI2" s="231" t="s">
        <v>266</v>
      </c>
      <c r="EQK2" s="231" t="s">
        <v>266</v>
      </c>
      <c r="EQM2" s="231" t="s">
        <v>266</v>
      </c>
      <c r="EQO2" s="231" t="s">
        <v>266</v>
      </c>
      <c r="EQQ2" s="231" t="s">
        <v>266</v>
      </c>
      <c r="EQS2" s="231" t="s">
        <v>266</v>
      </c>
      <c r="EQU2" s="231" t="s">
        <v>266</v>
      </c>
      <c r="EQW2" s="231" t="s">
        <v>266</v>
      </c>
      <c r="EQY2" s="231" t="s">
        <v>266</v>
      </c>
      <c r="ERA2" s="231" t="s">
        <v>266</v>
      </c>
      <c r="ERC2" s="231" t="s">
        <v>266</v>
      </c>
      <c r="ERE2" s="231" t="s">
        <v>266</v>
      </c>
      <c r="ERG2" s="231" t="s">
        <v>266</v>
      </c>
      <c r="ERI2" s="231" t="s">
        <v>266</v>
      </c>
      <c r="ERK2" s="231" t="s">
        <v>266</v>
      </c>
      <c r="ERM2" s="231" t="s">
        <v>266</v>
      </c>
      <c r="ERO2" s="231" t="s">
        <v>266</v>
      </c>
      <c r="ERQ2" s="231" t="s">
        <v>266</v>
      </c>
      <c r="ERS2" s="231" t="s">
        <v>266</v>
      </c>
      <c r="ERU2" s="231" t="s">
        <v>266</v>
      </c>
      <c r="ERW2" s="231" t="s">
        <v>266</v>
      </c>
      <c r="ERY2" s="231" t="s">
        <v>266</v>
      </c>
      <c r="ESA2" s="231" t="s">
        <v>266</v>
      </c>
      <c r="ESC2" s="231" t="s">
        <v>266</v>
      </c>
      <c r="ESE2" s="231" t="s">
        <v>266</v>
      </c>
      <c r="ESG2" s="231" t="s">
        <v>266</v>
      </c>
      <c r="ESI2" s="231" t="s">
        <v>266</v>
      </c>
      <c r="ESK2" s="231" t="s">
        <v>266</v>
      </c>
      <c r="ESM2" s="231" t="s">
        <v>266</v>
      </c>
      <c r="ESO2" s="231" t="s">
        <v>266</v>
      </c>
      <c r="ESQ2" s="231" t="s">
        <v>266</v>
      </c>
      <c r="ESS2" s="231" t="s">
        <v>266</v>
      </c>
      <c r="ESU2" s="231" t="s">
        <v>266</v>
      </c>
      <c r="ESW2" s="231" t="s">
        <v>266</v>
      </c>
      <c r="ESY2" s="231" t="s">
        <v>266</v>
      </c>
      <c r="ETA2" s="231" t="s">
        <v>266</v>
      </c>
      <c r="ETC2" s="231" t="s">
        <v>266</v>
      </c>
      <c r="ETE2" s="231" t="s">
        <v>266</v>
      </c>
      <c r="ETG2" s="231" t="s">
        <v>266</v>
      </c>
      <c r="ETI2" s="231" t="s">
        <v>266</v>
      </c>
      <c r="ETK2" s="231" t="s">
        <v>266</v>
      </c>
      <c r="ETM2" s="231" t="s">
        <v>266</v>
      </c>
      <c r="ETO2" s="231" t="s">
        <v>266</v>
      </c>
      <c r="ETQ2" s="231" t="s">
        <v>266</v>
      </c>
      <c r="ETS2" s="231" t="s">
        <v>266</v>
      </c>
      <c r="ETU2" s="231" t="s">
        <v>266</v>
      </c>
      <c r="ETW2" s="231" t="s">
        <v>266</v>
      </c>
      <c r="ETY2" s="231" t="s">
        <v>266</v>
      </c>
      <c r="EUA2" s="231" t="s">
        <v>266</v>
      </c>
      <c r="EUC2" s="231" t="s">
        <v>266</v>
      </c>
      <c r="EUE2" s="231" t="s">
        <v>266</v>
      </c>
      <c r="EUG2" s="231" t="s">
        <v>266</v>
      </c>
      <c r="EUI2" s="231" t="s">
        <v>266</v>
      </c>
      <c r="EUK2" s="231" t="s">
        <v>266</v>
      </c>
      <c r="EUM2" s="231" t="s">
        <v>266</v>
      </c>
      <c r="EUO2" s="231" t="s">
        <v>266</v>
      </c>
      <c r="EUQ2" s="231" t="s">
        <v>266</v>
      </c>
      <c r="EUS2" s="231" t="s">
        <v>266</v>
      </c>
      <c r="EUU2" s="231" t="s">
        <v>266</v>
      </c>
      <c r="EUW2" s="231" t="s">
        <v>266</v>
      </c>
      <c r="EUY2" s="231" t="s">
        <v>266</v>
      </c>
      <c r="EVA2" s="231" t="s">
        <v>266</v>
      </c>
      <c r="EVC2" s="231" t="s">
        <v>266</v>
      </c>
      <c r="EVE2" s="231" t="s">
        <v>266</v>
      </c>
      <c r="EVG2" s="231" t="s">
        <v>266</v>
      </c>
      <c r="EVI2" s="231" t="s">
        <v>266</v>
      </c>
      <c r="EVK2" s="231" t="s">
        <v>266</v>
      </c>
      <c r="EVM2" s="231" t="s">
        <v>266</v>
      </c>
      <c r="EVO2" s="231" t="s">
        <v>266</v>
      </c>
      <c r="EVQ2" s="231" t="s">
        <v>266</v>
      </c>
      <c r="EVS2" s="231" t="s">
        <v>266</v>
      </c>
      <c r="EVU2" s="231" t="s">
        <v>266</v>
      </c>
      <c r="EVW2" s="231" t="s">
        <v>266</v>
      </c>
      <c r="EVY2" s="231" t="s">
        <v>266</v>
      </c>
      <c r="EWA2" s="231" t="s">
        <v>266</v>
      </c>
      <c r="EWC2" s="231" t="s">
        <v>266</v>
      </c>
      <c r="EWE2" s="231" t="s">
        <v>266</v>
      </c>
      <c r="EWG2" s="231" t="s">
        <v>266</v>
      </c>
      <c r="EWI2" s="231" t="s">
        <v>266</v>
      </c>
      <c r="EWK2" s="231" t="s">
        <v>266</v>
      </c>
      <c r="EWM2" s="231" t="s">
        <v>266</v>
      </c>
      <c r="EWO2" s="231" t="s">
        <v>266</v>
      </c>
      <c r="EWQ2" s="231" t="s">
        <v>266</v>
      </c>
      <c r="EWS2" s="231" t="s">
        <v>266</v>
      </c>
      <c r="EWU2" s="231" t="s">
        <v>266</v>
      </c>
      <c r="EWW2" s="231" t="s">
        <v>266</v>
      </c>
      <c r="EWY2" s="231" t="s">
        <v>266</v>
      </c>
      <c r="EXA2" s="231" t="s">
        <v>266</v>
      </c>
      <c r="EXC2" s="231" t="s">
        <v>266</v>
      </c>
      <c r="EXE2" s="231" t="s">
        <v>266</v>
      </c>
      <c r="EXG2" s="231" t="s">
        <v>266</v>
      </c>
      <c r="EXI2" s="231" t="s">
        <v>266</v>
      </c>
      <c r="EXK2" s="231" t="s">
        <v>266</v>
      </c>
      <c r="EXM2" s="231" t="s">
        <v>266</v>
      </c>
      <c r="EXO2" s="231" t="s">
        <v>266</v>
      </c>
      <c r="EXQ2" s="231" t="s">
        <v>266</v>
      </c>
      <c r="EXS2" s="231" t="s">
        <v>266</v>
      </c>
      <c r="EXU2" s="231" t="s">
        <v>266</v>
      </c>
      <c r="EXW2" s="231" t="s">
        <v>266</v>
      </c>
      <c r="EXY2" s="231" t="s">
        <v>266</v>
      </c>
      <c r="EYA2" s="231" t="s">
        <v>266</v>
      </c>
      <c r="EYC2" s="231" t="s">
        <v>266</v>
      </c>
      <c r="EYE2" s="231" t="s">
        <v>266</v>
      </c>
      <c r="EYG2" s="231" t="s">
        <v>266</v>
      </c>
      <c r="EYI2" s="231" t="s">
        <v>266</v>
      </c>
      <c r="EYK2" s="231" t="s">
        <v>266</v>
      </c>
      <c r="EYM2" s="231" t="s">
        <v>266</v>
      </c>
      <c r="EYO2" s="231" t="s">
        <v>266</v>
      </c>
      <c r="EYQ2" s="231" t="s">
        <v>266</v>
      </c>
      <c r="EYS2" s="231" t="s">
        <v>266</v>
      </c>
      <c r="EYU2" s="231" t="s">
        <v>266</v>
      </c>
      <c r="EYW2" s="231" t="s">
        <v>266</v>
      </c>
      <c r="EYY2" s="231" t="s">
        <v>266</v>
      </c>
      <c r="EZA2" s="231" t="s">
        <v>266</v>
      </c>
      <c r="EZC2" s="231" t="s">
        <v>266</v>
      </c>
      <c r="EZE2" s="231" t="s">
        <v>266</v>
      </c>
      <c r="EZG2" s="231" t="s">
        <v>266</v>
      </c>
      <c r="EZI2" s="231" t="s">
        <v>266</v>
      </c>
      <c r="EZK2" s="231" t="s">
        <v>266</v>
      </c>
      <c r="EZM2" s="231" t="s">
        <v>266</v>
      </c>
      <c r="EZO2" s="231" t="s">
        <v>266</v>
      </c>
      <c r="EZQ2" s="231" t="s">
        <v>266</v>
      </c>
      <c r="EZS2" s="231" t="s">
        <v>266</v>
      </c>
      <c r="EZU2" s="231" t="s">
        <v>266</v>
      </c>
      <c r="EZW2" s="231" t="s">
        <v>266</v>
      </c>
      <c r="EZY2" s="231" t="s">
        <v>266</v>
      </c>
      <c r="FAA2" s="231" t="s">
        <v>266</v>
      </c>
      <c r="FAC2" s="231" t="s">
        <v>266</v>
      </c>
      <c r="FAE2" s="231" t="s">
        <v>266</v>
      </c>
      <c r="FAG2" s="231" t="s">
        <v>266</v>
      </c>
      <c r="FAI2" s="231" t="s">
        <v>266</v>
      </c>
      <c r="FAK2" s="231" t="s">
        <v>266</v>
      </c>
      <c r="FAM2" s="231" t="s">
        <v>266</v>
      </c>
      <c r="FAO2" s="231" t="s">
        <v>266</v>
      </c>
      <c r="FAQ2" s="231" t="s">
        <v>266</v>
      </c>
      <c r="FAS2" s="231" t="s">
        <v>266</v>
      </c>
      <c r="FAU2" s="231" t="s">
        <v>266</v>
      </c>
      <c r="FAW2" s="231" t="s">
        <v>266</v>
      </c>
      <c r="FAY2" s="231" t="s">
        <v>266</v>
      </c>
      <c r="FBA2" s="231" t="s">
        <v>266</v>
      </c>
      <c r="FBC2" s="231" t="s">
        <v>266</v>
      </c>
      <c r="FBE2" s="231" t="s">
        <v>266</v>
      </c>
      <c r="FBG2" s="231" t="s">
        <v>266</v>
      </c>
      <c r="FBI2" s="231" t="s">
        <v>266</v>
      </c>
      <c r="FBK2" s="231" t="s">
        <v>266</v>
      </c>
      <c r="FBM2" s="231" t="s">
        <v>266</v>
      </c>
      <c r="FBO2" s="231" t="s">
        <v>266</v>
      </c>
      <c r="FBQ2" s="231" t="s">
        <v>266</v>
      </c>
      <c r="FBS2" s="231" t="s">
        <v>266</v>
      </c>
      <c r="FBU2" s="231" t="s">
        <v>266</v>
      </c>
      <c r="FBW2" s="231" t="s">
        <v>266</v>
      </c>
      <c r="FBY2" s="231" t="s">
        <v>266</v>
      </c>
      <c r="FCA2" s="231" t="s">
        <v>266</v>
      </c>
      <c r="FCC2" s="231" t="s">
        <v>266</v>
      </c>
      <c r="FCE2" s="231" t="s">
        <v>266</v>
      </c>
      <c r="FCG2" s="231" t="s">
        <v>266</v>
      </c>
      <c r="FCI2" s="231" t="s">
        <v>266</v>
      </c>
      <c r="FCK2" s="231" t="s">
        <v>266</v>
      </c>
      <c r="FCM2" s="231" t="s">
        <v>266</v>
      </c>
      <c r="FCO2" s="231" t="s">
        <v>266</v>
      </c>
      <c r="FCQ2" s="231" t="s">
        <v>266</v>
      </c>
      <c r="FCS2" s="231" t="s">
        <v>266</v>
      </c>
      <c r="FCU2" s="231" t="s">
        <v>266</v>
      </c>
      <c r="FCW2" s="231" t="s">
        <v>266</v>
      </c>
      <c r="FCY2" s="231" t="s">
        <v>266</v>
      </c>
      <c r="FDA2" s="231" t="s">
        <v>266</v>
      </c>
      <c r="FDC2" s="231" t="s">
        <v>266</v>
      </c>
      <c r="FDE2" s="231" t="s">
        <v>266</v>
      </c>
      <c r="FDG2" s="231" t="s">
        <v>266</v>
      </c>
      <c r="FDI2" s="231" t="s">
        <v>266</v>
      </c>
      <c r="FDK2" s="231" t="s">
        <v>266</v>
      </c>
      <c r="FDM2" s="231" t="s">
        <v>266</v>
      </c>
      <c r="FDO2" s="231" t="s">
        <v>266</v>
      </c>
      <c r="FDQ2" s="231" t="s">
        <v>266</v>
      </c>
      <c r="FDS2" s="231" t="s">
        <v>266</v>
      </c>
      <c r="FDU2" s="231" t="s">
        <v>266</v>
      </c>
      <c r="FDW2" s="231" t="s">
        <v>266</v>
      </c>
      <c r="FDY2" s="231" t="s">
        <v>266</v>
      </c>
      <c r="FEA2" s="231" t="s">
        <v>266</v>
      </c>
      <c r="FEC2" s="231" t="s">
        <v>266</v>
      </c>
      <c r="FEE2" s="231" t="s">
        <v>266</v>
      </c>
      <c r="FEG2" s="231" t="s">
        <v>266</v>
      </c>
      <c r="FEI2" s="231" t="s">
        <v>266</v>
      </c>
      <c r="FEK2" s="231" t="s">
        <v>266</v>
      </c>
      <c r="FEM2" s="231" t="s">
        <v>266</v>
      </c>
      <c r="FEO2" s="231" t="s">
        <v>266</v>
      </c>
      <c r="FEQ2" s="231" t="s">
        <v>266</v>
      </c>
      <c r="FES2" s="231" t="s">
        <v>266</v>
      </c>
      <c r="FEU2" s="231" t="s">
        <v>266</v>
      </c>
      <c r="FEW2" s="231" t="s">
        <v>266</v>
      </c>
      <c r="FEY2" s="231" t="s">
        <v>266</v>
      </c>
      <c r="FFA2" s="231" t="s">
        <v>266</v>
      </c>
      <c r="FFC2" s="231" t="s">
        <v>266</v>
      </c>
      <c r="FFE2" s="231" t="s">
        <v>266</v>
      </c>
      <c r="FFG2" s="231" t="s">
        <v>266</v>
      </c>
      <c r="FFI2" s="231" t="s">
        <v>266</v>
      </c>
      <c r="FFK2" s="231" t="s">
        <v>266</v>
      </c>
      <c r="FFM2" s="231" t="s">
        <v>266</v>
      </c>
      <c r="FFO2" s="231" t="s">
        <v>266</v>
      </c>
      <c r="FFQ2" s="231" t="s">
        <v>266</v>
      </c>
      <c r="FFS2" s="231" t="s">
        <v>266</v>
      </c>
      <c r="FFU2" s="231" t="s">
        <v>266</v>
      </c>
      <c r="FFW2" s="231" t="s">
        <v>266</v>
      </c>
      <c r="FFY2" s="231" t="s">
        <v>266</v>
      </c>
      <c r="FGA2" s="231" t="s">
        <v>266</v>
      </c>
      <c r="FGC2" s="231" t="s">
        <v>266</v>
      </c>
      <c r="FGE2" s="231" t="s">
        <v>266</v>
      </c>
      <c r="FGG2" s="231" t="s">
        <v>266</v>
      </c>
      <c r="FGI2" s="231" t="s">
        <v>266</v>
      </c>
      <c r="FGK2" s="231" t="s">
        <v>266</v>
      </c>
      <c r="FGM2" s="231" t="s">
        <v>266</v>
      </c>
      <c r="FGO2" s="231" t="s">
        <v>266</v>
      </c>
      <c r="FGQ2" s="231" t="s">
        <v>266</v>
      </c>
      <c r="FGS2" s="231" t="s">
        <v>266</v>
      </c>
      <c r="FGU2" s="231" t="s">
        <v>266</v>
      </c>
      <c r="FGW2" s="231" t="s">
        <v>266</v>
      </c>
      <c r="FGY2" s="231" t="s">
        <v>266</v>
      </c>
      <c r="FHA2" s="231" t="s">
        <v>266</v>
      </c>
      <c r="FHC2" s="231" t="s">
        <v>266</v>
      </c>
      <c r="FHE2" s="231" t="s">
        <v>266</v>
      </c>
      <c r="FHG2" s="231" t="s">
        <v>266</v>
      </c>
      <c r="FHI2" s="231" t="s">
        <v>266</v>
      </c>
      <c r="FHK2" s="231" t="s">
        <v>266</v>
      </c>
      <c r="FHM2" s="231" t="s">
        <v>266</v>
      </c>
      <c r="FHO2" s="231" t="s">
        <v>266</v>
      </c>
      <c r="FHQ2" s="231" t="s">
        <v>266</v>
      </c>
      <c r="FHS2" s="231" t="s">
        <v>266</v>
      </c>
      <c r="FHU2" s="231" t="s">
        <v>266</v>
      </c>
      <c r="FHW2" s="231" t="s">
        <v>266</v>
      </c>
      <c r="FHY2" s="231" t="s">
        <v>266</v>
      </c>
      <c r="FIA2" s="231" t="s">
        <v>266</v>
      </c>
      <c r="FIC2" s="231" t="s">
        <v>266</v>
      </c>
      <c r="FIE2" s="231" t="s">
        <v>266</v>
      </c>
      <c r="FIG2" s="231" t="s">
        <v>266</v>
      </c>
      <c r="FII2" s="231" t="s">
        <v>266</v>
      </c>
      <c r="FIK2" s="231" t="s">
        <v>266</v>
      </c>
      <c r="FIM2" s="231" t="s">
        <v>266</v>
      </c>
      <c r="FIO2" s="231" t="s">
        <v>266</v>
      </c>
      <c r="FIQ2" s="231" t="s">
        <v>266</v>
      </c>
      <c r="FIS2" s="231" t="s">
        <v>266</v>
      </c>
      <c r="FIU2" s="231" t="s">
        <v>266</v>
      </c>
      <c r="FIW2" s="231" t="s">
        <v>266</v>
      </c>
      <c r="FIY2" s="231" t="s">
        <v>266</v>
      </c>
      <c r="FJA2" s="231" t="s">
        <v>266</v>
      </c>
      <c r="FJC2" s="231" t="s">
        <v>266</v>
      </c>
      <c r="FJE2" s="231" t="s">
        <v>266</v>
      </c>
      <c r="FJG2" s="231" t="s">
        <v>266</v>
      </c>
      <c r="FJI2" s="231" t="s">
        <v>266</v>
      </c>
      <c r="FJK2" s="231" t="s">
        <v>266</v>
      </c>
      <c r="FJM2" s="231" t="s">
        <v>266</v>
      </c>
      <c r="FJO2" s="231" t="s">
        <v>266</v>
      </c>
      <c r="FJQ2" s="231" t="s">
        <v>266</v>
      </c>
      <c r="FJS2" s="231" t="s">
        <v>266</v>
      </c>
      <c r="FJU2" s="231" t="s">
        <v>266</v>
      </c>
      <c r="FJW2" s="231" t="s">
        <v>266</v>
      </c>
      <c r="FJY2" s="231" t="s">
        <v>266</v>
      </c>
      <c r="FKA2" s="231" t="s">
        <v>266</v>
      </c>
      <c r="FKC2" s="231" t="s">
        <v>266</v>
      </c>
      <c r="FKE2" s="231" t="s">
        <v>266</v>
      </c>
      <c r="FKG2" s="231" t="s">
        <v>266</v>
      </c>
      <c r="FKI2" s="231" t="s">
        <v>266</v>
      </c>
      <c r="FKK2" s="231" t="s">
        <v>266</v>
      </c>
      <c r="FKM2" s="231" t="s">
        <v>266</v>
      </c>
      <c r="FKO2" s="231" t="s">
        <v>266</v>
      </c>
      <c r="FKQ2" s="231" t="s">
        <v>266</v>
      </c>
      <c r="FKS2" s="231" t="s">
        <v>266</v>
      </c>
      <c r="FKU2" s="231" t="s">
        <v>266</v>
      </c>
      <c r="FKW2" s="231" t="s">
        <v>266</v>
      </c>
      <c r="FKY2" s="231" t="s">
        <v>266</v>
      </c>
      <c r="FLA2" s="231" t="s">
        <v>266</v>
      </c>
      <c r="FLC2" s="231" t="s">
        <v>266</v>
      </c>
      <c r="FLE2" s="231" t="s">
        <v>266</v>
      </c>
      <c r="FLG2" s="231" t="s">
        <v>266</v>
      </c>
      <c r="FLI2" s="231" t="s">
        <v>266</v>
      </c>
      <c r="FLK2" s="231" t="s">
        <v>266</v>
      </c>
      <c r="FLM2" s="231" t="s">
        <v>266</v>
      </c>
      <c r="FLO2" s="231" t="s">
        <v>266</v>
      </c>
      <c r="FLQ2" s="231" t="s">
        <v>266</v>
      </c>
      <c r="FLS2" s="231" t="s">
        <v>266</v>
      </c>
      <c r="FLU2" s="231" t="s">
        <v>266</v>
      </c>
      <c r="FLW2" s="231" t="s">
        <v>266</v>
      </c>
      <c r="FLY2" s="231" t="s">
        <v>266</v>
      </c>
      <c r="FMA2" s="231" t="s">
        <v>266</v>
      </c>
      <c r="FMC2" s="231" t="s">
        <v>266</v>
      </c>
      <c r="FME2" s="231" t="s">
        <v>266</v>
      </c>
      <c r="FMG2" s="231" t="s">
        <v>266</v>
      </c>
      <c r="FMI2" s="231" t="s">
        <v>266</v>
      </c>
      <c r="FMK2" s="231" t="s">
        <v>266</v>
      </c>
      <c r="FMM2" s="231" t="s">
        <v>266</v>
      </c>
      <c r="FMO2" s="231" t="s">
        <v>266</v>
      </c>
      <c r="FMQ2" s="231" t="s">
        <v>266</v>
      </c>
      <c r="FMS2" s="231" t="s">
        <v>266</v>
      </c>
      <c r="FMU2" s="231" t="s">
        <v>266</v>
      </c>
      <c r="FMW2" s="231" t="s">
        <v>266</v>
      </c>
      <c r="FMY2" s="231" t="s">
        <v>266</v>
      </c>
      <c r="FNA2" s="231" t="s">
        <v>266</v>
      </c>
      <c r="FNC2" s="231" t="s">
        <v>266</v>
      </c>
      <c r="FNE2" s="231" t="s">
        <v>266</v>
      </c>
      <c r="FNG2" s="231" t="s">
        <v>266</v>
      </c>
      <c r="FNI2" s="231" t="s">
        <v>266</v>
      </c>
      <c r="FNK2" s="231" t="s">
        <v>266</v>
      </c>
      <c r="FNM2" s="231" t="s">
        <v>266</v>
      </c>
      <c r="FNO2" s="231" t="s">
        <v>266</v>
      </c>
      <c r="FNQ2" s="231" t="s">
        <v>266</v>
      </c>
      <c r="FNS2" s="231" t="s">
        <v>266</v>
      </c>
      <c r="FNU2" s="231" t="s">
        <v>266</v>
      </c>
      <c r="FNW2" s="231" t="s">
        <v>266</v>
      </c>
      <c r="FNY2" s="231" t="s">
        <v>266</v>
      </c>
      <c r="FOA2" s="231" t="s">
        <v>266</v>
      </c>
      <c r="FOC2" s="231" t="s">
        <v>266</v>
      </c>
      <c r="FOE2" s="231" t="s">
        <v>266</v>
      </c>
      <c r="FOG2" s="231" t="s">
        <v>266</v>
      </c>
      <c r="FOI2" s="231" t="s">
        <v>266</v>
      </c>
      <c r="FOK2" s="231" t="s">
        <v>266</v>
      </c>
      <c r="FOM2" s="231" t="s">
        <v>266</v>
      </c>
      <c r="FOO2" s="231" t="s">
        <v>266</v>
      </c>
      <c r="FOQ2" s="231" t="s">
        <v>266</v>
      </c>
      <c r="FOS2" s="231" t="s">
        <v>266</v>
      </c>
      <c r="FOU2" s="231" t="s">
        <v>266</v>
      </c>
      <c r="FOW2" s="231" t="s">
        <v>266</v>
      </c>
      <c r="FOY2" s="231" t="s">
        <v>266</v>
      </c>
      <c r="FPA2" s="231" t="s">
        <v>266</v>
      </c>
      <c r="FPC2" s="231" t="s">
        <v>266</v>
      </c>
      <c r="FPE2" s="231" t="s">
        <v>266</v>
      </c>
      <c r="FPG2" s="231" t="s">
        <v>266</v>
      </c>
      <c r="FPI2" s="231" t="s">
        <v>266</v>
      </c>
      <c r="FPK2" s="231" t="s">
        <v>266</v>
      </c>
      <c r="FPM2" s="231" t="s">
        <v>266</v>
      </c>
      <c r="FPO2" s="231" t="s">
        <v>266</v>
      </c>
      <c r="FPQ2" s="231" t="s">
        <v>266</v>
      </c>
      <c r="FPS2" s="231" t="s">
        <v>266</v>
      </c>
      <c r="FPU2" s="231" t="s">
        <v>266</v>
      </c>
      <c r="FPW2" s="231" t="s">
        <v>266</v>
      </c>
      <c r="FPY2" s="231" t="s">
        <v>266</v>
      </c>
      <c r="FQA2" s="231" t="s">
        <v>266</v>
      </c>
      <c r="FQC2" s="231" t="s">
        <v>266</v>
      </c>
      <c r="FQE2" s="231" t="s">
        <v>266</v>
      </c>
      <c r="FQG2" s="231" t="s">
        <v>266</v>
      </c>
      <c r="FQI2" s="231" t="s">
        <v>266</v>
      </c>
      <c r="FQK2" s="231" t="s">
        <v>266</v>
      </c>
      <c r="FQM2" s="231" t="s">
        <v>266</v>
      </c>
      <c r="FQO2" s="231" t="s">
        <v>266</v>
      </c>
      <c r="FQQ2" s="231" t="s">
        <v>266</v>
      </c>
      <c r="FQS2" s="231" t="s">
        <v>266</v>
      </c>
      <c r="FQU2" s="231" t="s">
        <v>266</v>
      </c>
      <c r="FQW2" s="231" t="s">
        <v>266</v>
      </c>
      <c r="FQY2" s="231" t="s">
        <v>266</v>
      </c>
      <c r="FRA2" s="231" t="s">
        <v>266</v>
      </c>
      <c r="FRC2" s="231" t="s">
        <v>266</v>
      </c>
      <c r="FRE2" s="231" t="s">
        <v>266</v>
      </c>
      <c r="FRG2" s="231" t="s">
        <v>266</v>
      </c>
      <c r="FRI2" s="231" t="s">
        <v>266</v>
      </c>
      <c r="FRK2" s="231" t="s">
        <v>266</v>
      </c>
      <c r="FRM2" s="231" t="s">
        <v>266</v>
      </c>
      <c r="FRO2" s="231" t="s">
        <v>266</v>
      </c>
      <c r="FRQ2" s="231" t="s">
        <v>266</v>
      </c>
      <c r="FRS2" s="231" t="s">
        <v>266</v>
      </c>
      <c r="FRU2" s="231" t="s">
        <v>266</v>
      </c>
      <c r="FRW2" s="231" t="s">
        <v>266</v>
      </c>
      <c r="FRY2" s="231" t="s">
        <v>266</v>
      </c>
      <c r="FSA2" s="231" t="s">
        <v>266</v>
      </c>
      <c r="FSC2" s="231" t="s">
        <v>266</v>
      </c>
      <c r="FSE2" s="231" t="s">
        <v>266</v>
      </c>
      <c r="FSG2" s="231" t="s">
        <v>266</v>
      </c>
      <c r="FSI2" s="231" t="s">
        <v>266</v>
      </c>
      <c r="FSK2" s="231" t="s">
        <v>266</v>
      </c>
      <c r="FSM2" s="231" t="s">
        <v>266</v>
      </c>
      <c r="FSO2" s="231" t="s">
        <v>266</v>
      </c>
      <c r="FSQ2" s="231" t="s">
        <v>266</v>
      </c>
      <c r="FSS2" s="231" t="s">
        <v>266</v>
      </c>
      <c r="FSU2" s="231" t="s">
        <v>266</v>
      </c>
      <c r="FSW2" s="231" t="s">
        <v>266</v>
      </c>
      <c r="FSY2" s="231" t="s">
        <v>266</v>
      </c>
      <c r="FTA2" s="231" t="s">
        <v>266</v>
      </c>
      <c r="FTC2" s="231" t="s">
        <v>266</v>
      </c>
      <c r="FTE2" s="231" t="s">
        <v>266</v>
      </c>
      <c r="FTG2" s="231" t="s">
        <v>266</v>
      </c>
      <c r="FTI2" s="231" t="s">
        <v>266</v>
      </c>
      <c r="FTK2" s="231" t="s">
        <v>266</v>
      </c>
      <c r="FTM2" s="231" t="s">
        <v>266</v>
      </c>
      <c r="FTO2" s="231" t="s">
        <v>266</v>
      </c>
      <c r="FTQ2" s="231" t="s">
        <v>266</v>
      </c>
      <c r="FTS2" s="231" t="s">
        <v>266</v>
      </c>
      <c r="FTU2" s="231" t="s">
        <v>266</v>
      </c>
      <c r="FTW2" s="231" t="s">
        <v>266</v>
      </c>
      <c r="FTY2" s="231" t="s">
        <v>266</v>
      </c>
      <c r="FUA2" s="231" t="s">
        <v>266</v>
      </c>
      <c r="FUC2" s="231" t="s">
        <v>266</v>
      </c>
      <c r="FUE2" s="231" t="s">
        <v>266</v>
      </c>
      <c r="FUG2" s="231" t="s">
        <v>266</v>
      </c>
      <c r="FUI2" s="231" t="s">
        <v>266</v>
      </c>
      <c r="FUK2" s="231" t="s">
        <v>266</v>
      </c>
      <c r="FUM2" s="231" t="s">
        <v>266</v>
      </c>
      <c r="FUO2" s="231" t="s">
        <v>266</v>
      </c>
      <c r="FUQ2" s="231" t="s">
        <v>266</v>
      </c>
      <c r="FUS2" s="231" t="s">
        <v>266</v>
      </c>
      <c r="FUU2" s="231" t="s">
        <v>266</v>
      </c>
      <c r="FUW2" s="231" t="s">
        <v>266</v>
      </c>
      <c r="FUY2" s="231" t="s">
        <v>266</v>
      </c>
      <c r="FVA2" s="231" t="s">
        <v>266</v>
      </c>
      <c r="FVC2" s="231" t="s">
        <v>266</v>
      </c>
      <c r="FVE2" s="231" t="s">
        <v>266</v>
      </c>
      <c r="FVG2" s="231" t="s">
        <v>266</v>
      </c>
      <c r="FVI2" s="231" t="s">
        <v>266</v>
      </c>
      <c r="FVK2" s="231" t="s">
        <v>266</v>
      </c>
      <c r="FVM2" s="231" t="s">
        <v>266</v>
      </c>
      <c r="FVO2" s="231" t="s">
        <v>266</v>
      </c>
      <c r="FVQ2" s="231" t="s">
        <v>266</v>
      </c>
      <c r="FVS2" s="231" t="s">
        <v>266</v>
      </c>
      <c r="FVU2" s="231" t="s">
        <v>266</v>
      </c>
      <c r="FVW2" s="231" t="s">
        <v>266</v>
      </c>
      <c r="FVY2" s="231" t="s">
        <v>266</v>
      </c>
      <c r="FWA2" s="231" t="s">
        <v>266</v>
      </c>
      <c r="FWC2" s="231" t="s">
        <v>266</v>
      </c>
      <c r="FWE2" s="231" t="s">
        <v>266</v>
      </c>
      <c r="FWG2" s="231" t="s">
        <v>266</v>
      </c>
      <c r="FWI2" s="231" t="s">
        <v>266</v>
      </c>
      <c r="FWK2" s="231" t="s">
        <v>266</v>
      </c>
      <c r="FWM2" s="231" t="s">
        <v>266</v>
      </c>
      <c r="FWO2" s="231" t="s">
        <v>266</v>
      </c>
      <c r="FWQ2" s="231" t="s">
        <v>266</v>
      </c>
      <c r="FWS2" s="231" t="s">
        <v>266</v>
      </c>
      <c r="FWU2" s="231" t="s">
        <v>266</v>
      </c>
      <c r="FWW2" s="231" t="s">
        <v>266</v>
      </c>
      <c r="FWY2" s="231" t="s">
        <v>266</v>
      </c>
      <c r="FXA2" s="231" t="s">
        <v>266</v>
      </c>
      <c r="FXC2" s="231" t="s">
        <v>266</v>
      </c>
      <c r="FXE2" s="231" t="s">
        <v>266</v>
      </c>
      <c r="FXG2" s="231" t="s">
        <v>266</v>
      </c>
      <c r="FXI2" s="231" t="s">
        <v>266</v>
      </c>
      <c r="FXK2" s="231" t="s">
        <v>266</v>
      </c>
      <c r="FXM2" s="231" t="s">
        <v>266</v>
      </c>
      <c r="FXO2" s="231" t="s">
        <v>266</v>
      </c>
      <c r="FXQ2" s="231" t="s">
        <v>266</v>
      </c>
      <c r="FXS2" s="231" t="s">
        <v>266</v>
      </c>
      <c r="FXU2" s="231" t="s">
        <v>266</v>
      </c>
      <c r="FXW2" s="231" t="s">
        <v>266</v>
      </c>
      <c r="FXY2" s="231" t="s">
        <v>266</v>
      </c>
      <c r="FYA2" s="231" t="s">
        <v>266</v>
      </c>
      <c r="FYC2" s="231" t="s">
        <v>266</v>
      </c>
      <c r="FYE2" s="231" t="s">
        <v>266</v>
      </c>
      <c r="FYG2" s="231" t="s">
        <v>266</v>
      </c>
      <c r="FYI2" s="231" t="s">
        <v>266</v>
      </c>
      <c r="FYK2" s="231" t="s">
        <v>266</v>
      </c>
      <c r="FYM2" s="231" t="s">
        <v>266</v>
      </c>
      <c r="FYO2" s="231" t="s">
        <v>266</v>
      </c>
      <c r="FYQ2" s="231" t="s">
        <v>266</v>
      </c>
      <c r="FYS2" s="231" t="s">
        <v>266</v>
      </c>
      <c r="FYU2" s="231" t="s">
        <v>266</v>
      </c>
      <c r="FYW2" s="231" t="s">
        <v>266</v>
      </c>
      <c r="FYY2" s="231" t="s">
        <v>266</v>
      </c>
      <c r="FZA2" s="231" t="s">
        <v>266</v>
      </c>
      <c r="FZC2" s="231" t="s">
        <v>266</v>
      </c>
      <c r="FZE2" s="231" t="s">
        <v>266</v>
      </c>
      <c r="FZG2" s="231" t="s">
        <v>266</v>
      </c>
      <c r="FZI2" s="231" t="s">
        <v>266</v>
      </c>
      <c r="FZK2" s="231" t="s">
        <v>266</v>
      </c>
      <c r="FZM2" s="231" t="s">
        <v>266</v>
      </c>
      <c r="FZO2" s="231" t="s">
        <v>266</v>
      </c>
      <c r="FZQ2" s="231" t="s">
        <v>266</v>
      </c>
      <c r="FZS2" s="231" t="s">
        <v>266</v>
      </c>
      <c r="FZU2" s="231" t="s">
        <v>266</v>
      </c>
      <c r="FZW2" s="231" t="s">
        <v>266</v>
      </c>
      <c r="FZY2" s="231" t="s">
        <v>266</v>
      </c>
      <c r="GAA2" s="231" t="s">
        <v>266</v>
      </c>
      <c r="GAC2" s="231" t="s">
        <v>266</v>
      </c>
      <c r="GAE2" s="231" t="s">
        <v>266</v>
      </c>
      <c r="GAG2" s="231" t="s">
        <v>266</v>
      </c>
      <c r="GAI2" s="231" t="s">
        <v>266</v>
      </c>
      <c r="GAK2" s="231" t="s">
        <v>266</v>
      </c>
      <c r="GAM2" s="231" t="s">
        <v>266</v>
      </c>
      <c r="GAO2" s="231" t="s">
        <v>266</v>
      </c>
      <c r="GAQ2" s="231" t="s">
        <v>266</v>
      </c>
      <c r="GAS2" s="231" t="s">
        <v>266</v>
      </c>
      <c r="GAU2" s="231" t="s">
        <v>266</v>
      </c>
      <c r="GAW2" s="231" t="s">
        <v>266</v>
      </c>
      <c r="GAY2" s="231" t="s">
        <v>266</v>
      </c>
      <c r="GBA2" s="231" t="s">
        <v>266</v>
      </c>
      <c r="GBC2" s="231" t="s">
        <v>266</v>
      </c>
      <c r="GBE2" s="231" t="s">
        <v>266</v>
      </c>
      <c r="GBG2" s="231" t="s">
        <v>266</v>
      </c>
      <c r="GBI2" s="231" t="s">
        <v>266</v>
      </c>
      <c r="GBK2" s="231" t="s">
        <v>266</v>
      </c>
      <c r="GBM2" s="231" t="s">
        <v>266</v>
      </c>
      <c r="GBO2" s="231" t="s">
        <v>266</v>
      </c>
      <c r="GBQ2" s="231" t="s">
        <v>266</v>
      </c>
      <c r="GBS2" s="231" t="s">
        <v>266</v>
      </c>
      <c r="GBU2" s="231" t="s">
        <v>266</v>
      </c>
      <c r="GBW2" s="231" t="s">
        <v>266</v>
      </c>
      <c r="GBY2" s="231" t="s">
        <v>266</v>
      </c>
      <c r="GCA2" s="231" t="s">
        <v>266</v>
      </c>
      <c r="GCC2" s="231" t="s">
        <v>266</v>
      </c>
      <c r="GCE2" s="231" t="s">
        <v>266</v>
      </c>
      <c r="GCG2" s="231" t="s">
        <v>266</v>
      </c>
      <c r="GCI2" s="231" t="s">
        <v>266</v>
      </c>
      <c r="GCK2" s="231" t="s">
        <v>266</v>
      </c>
      <c r="GCM2" s="231" t="s">
        <v>266</v>
      </c>
      <c r="GCO2" s="231" t="s">
        <v>266</v>
      </c>
      <c r="GCQ2" s="231" t="s">
        <v>266</v>
      </c>
      <c r="GCS2" s="231" t="s">
        <v>266</v>
      </c>
      <c r="GCU2" s="231" t="s">
        <v>266</v>
      </c>
      <c r="GCW2" s="231" t="s">
        <v>266</v>
      </c>
      <c r="GCY2" s="231" t="s">
        <v>266</v>
      </c>
      <c r="GDA2" s="231" t="s">
        <v>266</v>
      </c>
      <c r="GDC2" s="231" t="s">
        <v>266</v>
      </c>
      <c r="GDE2" s="231" t="s">
        <v>266</v>
      </c>
      <c r="GDG2" s="231" t="s">
        <v>266</v>
      </c>
      <c r="GDI2" s="231" t="s">
        <v>266</v>
      </c>
      <c r="GDK2" s="231" t="s">
        <v>266</v>
      </c>
      <c r="GDM2" s="231" t="s">
        <v>266</v>
      </c>
      <c r="GDO2" s="231" t="s">
        <v>266</v>
      </c>
      <c r="GDQ2" s="231" t="s">
        <v>266</v>
      </c>
      <c r="GDS2" s="231" t="s">
        <v>266</v>
      </c>
      <c r="GDU2" s="231" t="s">
        <v>266</v>
      </c>
      <c r="GDW2" s="231" t="s">
        <v>266</v>
      </c>
      <c r="GDY2" s="231" t="s">
        <v>266</v>
      </c>
      <c r="GEA2" s="231" t="s">
        <v>266</v>
      </c>
      <c r="GEC2" s="231" t="s">
        <v>266</v>
      </c>
      <c r="GEE2" s="231" t="s">
        <v>266</v>
      </c>
      <c r="GEG2" s="231" t="s">
        <v>266</v>
      </c>
      <c r="GEI2" s="231" t="s">
        <v>266</v>
      </c>
      <c r="GEK2" s="231" t="s">
        <v>266</v>
      </c>
      <c r="GEM2" s="231" t="s">
        <v>266</v>
      </c>
      <c r="GEO2" s="231" t="s">
        <v>266</v>
      </c>
      <c r="GEQ2" s="231" t="s">
        <v>266</v>
      </c>
      <c r="GES2" s="231" t="s">
        <v>266</v>
      </c>
      <c r="GEU2" s="231" t="s">
        <v>266</v>
      </c>
      <c r="GEW2" s="231" t="s">
        <v>266</v>
      </c>
      <c r="GEY2" s="231" t="s">
        <v>266</v>
      </c>
      <c r="GFA2" s="231" t="s">
        <v>266</v>
      </c>
      <c r="GFC2" s="231" t="s">
        <v>266</v>
      </c>
      <c r="GFE2" s="231" t="s">
        <v>266</v>
      </c>
      <c r="GFG2" s="231" t="s">
        <v>266</v>
      </c>
      <c r="GFI2" s="231" t="s">
        <v>266</v>
      </c>
      <c r="GFK2" s="231" t="s">
        <v>266</v>
      </c>
      <c r="GFM2" s="231" t="s">
        <v>266</v>
      </c>
      <c r="GFO2" s="231" t="s">
        <v>266</v>
      </c>
      <c r="GFQ2" s="231" t="s">
        <v>266</v>
      </c>
      <c r="GFS2" s="231" t="s">
        <v>266</v>
      </c>
      <c r="GFU2" s="231" t="s">
        <v>266</v>
      </c>
      <c r="GFW2" s="231" t="s">
        <v>266</v>
      </c>
      <c r="GFY2" s="231" t="s">
        <v>266</v>
      </c>
      <c r="GGA2" s="231" t="s">
        <v>266</v>
      </c>
      <c r="GGC2" s="231" t="s">
        <v>266</v>
      </c>
      <c r="GGE2" s="231" t="s">
        <v>266</v>
      </c>
      <c r="GGG2" s="231" t="s">
        <v>266</v>
      </c>
      <c r="GGI2" s="231" t="s">
        <v>266</v>
      </c>
      <c r="GGK2" s="231" t="s">
        <v>266</v>
      </c>
      <c r="GGM2" s="231" t="s">
        <v>266</v>
      </c>
      <c r="GGO2" s="231" t="s">
        <v>266</v>
      </c>
      <c r="GGQ2" s="231" t="s">
        <v>266</v>
      </c>
      <c r="GGS2" s="231" t="s">
        <v>266</v>
      </c>
      <c r="GGU2" s="231" t="s">
        <v>266</v>
      </c>
      <c r="GGW2" s="231" t="s">
        <v>266</v>
      </c>
      <c r="GGY2" s="231" t="s">
        <v>266</v>
      </c>
      <c r="GHA2" s="231" t="s">
        <v>266</v>
      </c>
      <c r="GHC2" s="231" t="s">
        <v>266</v>
      </c>
      <c r="GHE2" s="231" t="s">
        <v>266</v>
      </c>
      <c r="GHG2" s="231" t="s">
        <v>266</v>
      </c>
      <c r="GHI2" s="231" t="s">
        <v>266</v>
      </c>
      <c r="GHK2" s="231" t="s">
        <v>266</v>
      </c>
      <c r="GHM2" s="231" t="s">
        <v>266</v>
      </c>
      <c r="GHO2" s="231" t="s">
        <v>266</v>
      </c>
      <c r="GHQ2" s="231" t="s">
        <v>266</v>
      </c>
      <c r="GHS2" s="231" t="s">
        <v>266</v>
      </c>
      <c r="GHU2" s="231" t="s">
        <v>266</v>
      </c>
      <c r="GHW2" s="231" t="s">
        <v>266</v>
      </c>
      <c r="GHY2" s="231" t="s">
        <v>266</v>
      </c>
      <c r="GIA2" s="231" t="s">
        <v>266</v>
      </c>
      <c r="GIC2" s="231" t="s">
        <v>266</v>
      </c>
      <c r="GIE2" s="231" t="s">
        <v>266</v>
      </c>
      <c r="GIG2" s="231" t="s">
        <v>266</v>
      </c>
      <c r="GII2" s="231" t="s">
        <v>266</v>
      </c>
      <c r="GIK2" s="231" t="s">
        <v>266</v>
      </c>
      <c r="GIM2" s="231" t="s">
        <v>266</v>
      </c>
      <c r="GIO2" s="231" t="s">
        <v>266</v>
      </c>
      <c r="GIQ2" s="231" t="s">
        <v>266</v>
      </c>
      <c r="GIS2" s="231" t="s">
        <v>266</v>
      </c>
      <c r="GIU2" s="231" t="s">
        <v>266</v>
      </c>
      <c r="GIW2" s="231" t="s">
        <v>266</v>
      </c>
      <c r="GIY2" s="231" t="s">
        <v>266</v>
      </c>
      <c r="GJA2" s="231" t="s">
        <v>266</v>
      </c>
      <c r="GJC2" s="231" t="s">
        <v>266</v>
      </c>
      <c r="GJE2" s="231" t="s">
        <v>266</v>
      </c>
      <c r="GJG2" s="231" t="s">
        <v>266</v>
      </c>
      <c r="GJI2" s="231" t="s">
        <v>266</v>
      </c>
      <c r="GJK2" s="231" t="s">
        <v>266</v>
      </c>
      <c r="GJM2" s="231" t="s">
        <v>266</v>
      </c>
      <c r="GJO2" s="231" t="s">
        <v>266</v>
      </c>
      <c r="GJQ2" s="231" t="s">
        <v>266</v>
      </c>
      <c r="GJS2" s="231" t="s">
        <v>266</v>
      </c>
      <c r="GJU2" s="231" t="s">
        <v>266</v>
      </c>
      <c r="GJW2" s="231" t="s">
        <v>266</v>
      </c>
      <c r="GJY2" s="231" t="s">
        <v>266</v>
      </c>
      <c r="GKA2" s="231" t="s">
        <v>266</v>
      </c>
      <c r="GKC2" s="231" t="s">
        <v>266</v>
      </c>
      <c r="GKE2" s="231" t="s">
        <v>266</v>
      </c>
      <c r="GKG2" s="231" t="s">
        <v>266</v>
      </c>
      <c r="GKI2" s="231" t="s">
        <v>266</v>
      </c>
      <c r="GKK2" s="231" t="s">
        <v>266</v>
      </c>
      <c r="GKM2" s="231" t="s">
        <v>266</v>
      </c>
      <c r="GKO2" s="231" t="s">
        <v>266</v>
      </c>
      <c r="GKQ2" s="231" t="s">
        <v>266</v>
      </c>
      <c r="GKS2" s="231" t="s">
        <v>266</v>
      </c>
      <c r="GKU2" s="231" t="s">
        <v>266</v>
      </c>
      <c r="GKW2" s="231" t="s">
        <v>266</v>
      </c>
      <c r="GKY2" s="231" t="s">
        <v>266</v>
      </c>
      <c r="GLA2" s="231" t="s">
        <v>266</v>
      </c>
      <c r="GLC2" s="231" t="s">
        <v>266</v>
      </c>
      <c r="GLE2" s="231" t="s">
        <v>266</v>
      </c>
      <c r="GLG2" s="231" t="s">
        <v>266</v>
      </c>
      <c r="GLI2" s="231" t="s">
        <v>266</v>
      </c>
      <c r="GLK2" s="231" t="s">
        <v>266</v>
      </c>
      <c r="GLM2" s="231" t="s">
        <v>266</v>
      </c>
      <c r="GLO2" s="231" t="s">
        <v>266</v>
      </c>
      <c r="GLQ2" s="231" t="s">
        <v>266</v>
      </c>
      <c r="GLS2" s="231" t="s">
        <v>266</v>
      </c>
      <c r="GLU2" s="231" t="s">
        <v>266</v>
      </c>
      <c r="GLW2" s="231" t="s">
        <v>266</v>
      </c>
      <c r="GLY2" s="231" t="s">
        <v>266</v>
      </c>
      <c r="GMA2" s="231" t="s">
        <v>266</v>
      </c>
      <c r="GMC2" s="231" t="s">
        <v>266</v>
      </c>
      <c r="GME2" s="231" t="s">
        <v>266</v>
      </c>
      <c r="GMG2" s="231" t="s">
        <v>266</v>
      </c>
      <c r="GMI2" s="231" t="s">
        <v>266</v>
      </c>
      <c r="GMK2" s="231" t="s">
        <v>266</v>
      </c>
      <c r="GMM2" s="231" t="s">
        <v>266</v>
      </c>
      <c r="GMO2" s="231" t="s">
        <v>266</v>
      </c>
      <c r="GMQ2" s="231" t="s">
        <v>266</v>
      </c>
      <c r="GMS2" s="231" t="s">
        <v>266</v>
      </c>
      <c r="GMU2" s="231" t="s">
        <v>266</v>
      </c>
      <c r="GMW2" s="231" t="s">
        <v>266</v>
      </c>
      <c r="GMY2" s="231" t="s">
        <v>266</v>
      </c>
      <c r="GNA2" s="231" t="s">
        <v>266</v>
      </c>
      <c r="GNC2" s="231" t="s">
        <v>266</v>
      </c>
      <c r="GNE2" s="231" t="s">
        <v>266</v>
      </c>
      <c r="GNG2" s="231" t="s">
        <v>266</v>
      </c>
      <c r="GNI2" s="231" t="s">
        <v>266</v>
      </c>
      <c r="GNK2" s="231" t="s">
        <v>266</v>
      </c>
      <c r="GNM2" s="231" t="s">
        <v>266</v>
      </c>
      <c r="GNO2" s="231" t="s">
        <v>266</v>
      </c>
      <c r="GNQ2" s="231" t="s">
        <v>266</v>
      </c>
      <c r="GNS2" s="231" t="s">
        <v>266</v>
      </c>
      <c r="GNU2" s="231" t="s">
        <v>266</v>
      </c>
      <c r="GNW2" s="231" t="s">
        <v>266</v>
      </c>
      <c r="GNY2" s="231" t="s">
        <v>266</v>
      </c>
      <c r="GOA2" s="231" t="s">
        <v>266</v>
      </c>
      <c r="GOC2" s="231" t="s">
        <v>266</v>
      </c>
      <c r="GOE2" s="231" t="s">
        <v>266</v>
      </c>
      <c r="GOG2" s="231" t="s">
        <v>266</v>
      </c>
      <c r="GOI2" s="231" t="s">
        <v>266</v>
      </c>
      <c r="GOK2" s="231" t="s">
        <v>266</v>
      </c>
      <c r="GOM2" s="231" t="s">
        <v>266</v>
      </c>
      <c r="GOO2" s="231" t="s">
        <v>266</v>
      </c>
      <c r="GOQ2" s="231" t="s">
        <v>266</v>
      </c>
      <c r="GOS2" s="231" t="s">
        <v>266</v>
      </c>
      <c r="GOU2" s="231" t="s">
        <v>266</v>
      </c>
      <c r="GOW2" s="231" t="s">
        <v>266</v>
      </c>
      <c r="GOY2" s="231" t="s">
        <v>266</v>
      </c>
      <c r="GPA2" s="231" t="s">
        <v>266</v>
      </c>
      <c r="GPC2" s="231" t="s">
        <v>266</v>
      </c>
      <c r="GPE2" s="231" t="s">
        <v>266</v>
      </c>
      <c r="GPG2" s="231" t="s">
        <v>266</v>
      </c>
      <c r="GPI2" s="231" t="s">
        <v>266</v>
      </c>
      <c r="GPK2" s="231" t="s">
        <v>266</v>
      </c>
      <c r="GPM2" s="231" t="s">
        <v>266</v>
      </c>
      <c r="GPO2" s="231" t="s">
        <v>266</v>
      </c>
      <c r="GPQ2" s="231" t="s">
        <v>266</v>
      </c>
      <c r="GPS2" s="231" t="s">
        <v>266</v>
      </c>
      <c r="GPU2" s="231" t="s">
        <v>266</v>
      </c>
      <c r="GPW2" s="231" t="s">
        <v>266</v>
      </c>
      <c r="GPY2" s="231" t="s">
        <v>266</v>
      </c>
      <c r="GQA2" s="231" t="s">
        <v>266</v>
      </c>
      <c r="GQC2" s="231" t="s">
        <v>266</v>
      </c>
      <c r="GQE2" s="231" t="s">
        <v>266</v>
      </c>
      <c r="GQG2" s="231" t="s">
        <v>266</v>
      </c>
      <c r="GQI2" s="231" t="s">
        <v>266</v>
      </c>
      <c r="GQK2" s="231" t="s">
        <v>266</v>
      </c>
      <c r="GQM2" s="231" t="s">
        <v>266</v>
      </c>
      <c r="GQO2" s="231" t="s">
        <v>266</v>
      </c>
      <c r="GQQ2" s="231" t="s">
        <v>266</v>
      </c>
      <c r="GQS2" s="231" t="s">
        <v>266</v>
      </c>
      <c r="GQU2" s="231" t="s">
        <v>266</v>
      </c>
      <c r="GQW2" s="231" t="s">
        <v>266</v>
      </c>
      <c r="GQY2" s="231" t="s">
        <v>266</v>
      </c>
      <c r="GRA2" s="231" t="s">
        <v>266</v>
      </c>
      <c r="GRC2" s="231" t="s">
        <v>266</v>
      </c>
      <c r="GRE2" s="231" t="s">
        <v>266</v>
      </c>
      <c r="GRG2" s="231" t="s">
        <v>266</v>
      </c>
      <c r="GRI2" s="231" t="s">
        <v>266</v>
      </c>
      <c r="GRK2" s="231" t="s">
        <v>266</v>
      </c>
      <c r="GRM2" s="231" t="s">
        <v>266</v>
      </c>
      <c r="GRO2" s="231" t="s">
        <v>266</v>
      </c>
      <c r="GRQ2" s="231" t="s">
        <v>266</v>
      </c>
      <c r="GRS2" s="231" t="s">
        <v>266</v>
      </c>
      <c r="GRU2" s="231" t="s">
        <v>266</v>
      </c>
      <c r="GRW2" s="231" t="s">
        <v>266</v>
      </c>
      <c r="GRY2" s="231" t="s">
        <v>266</v>
      </c>
      <c r="GSA2" s="231" t="s">
        <v>266</v>
      </c>
      <c r="GSC2" s="231" t="s">
        <v>266</v>
      </c>
      <c r="GSE2" s="231" t="s">
        <v>266</v>
      </c>
      <c r="GSG2" s="231" t="s">
        <v>266</v>
      </c>
      <c r="GSI2" s="231" t="s">
        <v>266</v>
      </c>
      <c r="GSK2" s="231" t="s">
        <v>266</v>
      </c>
      <c r="GSM2" s="231" t="s">
        <v>266</v>
      </c>
      <c r="GSO2" s="231" t="s">
        <v>266</v>
      </c>
      <c r="GSQ2" s="231" t="s">
        <v>266</v>
      </c>
      <c r="GSS2" s="231" t="s">
        <v>266</v>
      </c>
      <c r="GSU2" s="231" t="s">
        <v>266</v>
      </c>
      <c r="GSW2" s="231" t="s">
        <v>266</v>
      </c>
      <c r="GSY2" s="231" t="s">
        <v>266</v>
      </c>
      <c r="GTA2" s="231" t="s">
        <v>266</v>
      </c>
      <c r="GTC2" s="231" t="s">
        <v>266</v>
      </c>
      <c r="GTE2" s="231" t="s">
        <v>266</v>
      </c>
      <c r="GTG2" s="231" t="s">
        <v>266</v>
      </c>
      <c r="GTI2" s="231" t="s">
        <v>266</v>
      </c>
      <c r="GTK2" s="231" t="s">
        <v>266</v>
      </c>
      <c r="GTM2" s="231" t="s">
        <v>266</v>
      </c>
      <c r="GTO2" s="231" t="s">
        <v>266</v>
      </c>
      <c r="GTQ2" s="231" t="s">
        <v>266</v>
      </c>
      <c r="GTS2" s="231" t="s">
        <v>266</v>
      </c>
      <c r="GTU2" s="231" t="s">
        <v>266</v>
      </c>
      <c r="GTW2" s="231" t="s">
        <v>266</v>
      </c>
      <c r="GTY2" s="231" t="s">
        <v>266</v>
      </c>
      <c r="GUA2" s="231" t="s">
        <v>266</v>
      </c>
      <c r="GUC2" s="231" t="s">
        <v>266</v>
      </c>
      <c r="GUE2" s="231" t="s">
        <v>266</v>
      </c>
      <c r="GUG2" s="231" t="s">
        <v>266</v>
      </c>
      <c r="GUI2" s="231" t="s">
        <v>266</v>
      </c>
      <c r="GUK2" s="231" t="s">
        <v>266</v>
      </c>
      <c r="GUM2" s="231" t="s">
        <v>266</v>
      </c>
      <c r="GUO2" s="231" t="s">
        <v>266</v>
      </c>
      <c r="GUQ2" s="231" t="s">
        <v>266</v>
      </c>
      <c r="GUS2" s="231" t="s">
        <v>266</v>
      </c>
      <c r="GUU2" s="231" t="s">
        <v>266</v>
      </c>
      <c r="GUW2" s="231" t="s">
        <v>266</v>
      </c>
      <c r="GUY2" s="231" t="s">
        <v>266</v>
      </c>
      <c r="GVA2" s="231" t="s">
        <v>266</v>
      </c>
      <c r="GVC2" s="231" t="s">
        <v>266</v>
      </c>
      <c r="GVE2" s="231" t="s">
        <v>266</v>
      </c>
      <c r="GVG2" s="231" t="s">
        <v>266</v>
      </c>
      <c r="GVI2" s="231" t="s">
        <v>266</v>
      </c>
      <c r="GVK2" s="231" t="s">
        <v>266</v>
      </c>
      <c r="GVM2" s="231" t="s">
        <v>266</v>
      </c>
      <c r="GVO2" s="231" t="s">
        <v>266</v>
      </c>
      <c r="GVQ2" s="231" t="s">
        <v>266</v>
      </c>
      <c r="GVS2" s="231" t="s">
        <v>266</v>
      </c>
      <c r="GVU2" s="231" t="s">
        <v>266</v>
      </c>
      <c r="GVW2" s="231" t="s">
        <v>266</v>
      </c>
      <c r="GVY2" s="231" t="s">
        <v>266</v>
      </c>
      <c r="GWA2" s="231" t="s">
        <v>266</v>
      </c>
      <c r="GWC2" s="231" t="s">
        <v>266</v>
      </c>
      <c r="GWE2" s="231" t="s">
        <v>266</v>
      </c>
      <c r="GWG2" s="231" t="s">
        <v>266</v>
      </c>
      <c r="GWI2" s="231" t="s">
        <v>266</v>
      </c>
      <c r="GWK2" s="231" t="s">
        <v>266</v>
      </c>
      <c r="GWM2" s="231" t="s">
        <v>266</v>
      </c>
      <c r="GWO2" s="231" t="s">
        <v>266</v>
      </c>
      <c r="GWQ2" s="231" t="s">
        <v>266</v>
      </c>
      <c r="GWS2" s="231" t="s">
        <v>266</v>
      </c>
      <c r="GWU2" s="231" t="s">
        <v>266</v>
      </c>
      <c r="GWW2" s="231" t="s">
        <v>266</v>
      </c>
      <c r="GWY2" s="231" t="s">
        <v>266</v>
      </c>
      <c r="GXA2" s="231" t="s">
        <v>266</v>
      </c>
      <c r="GXC2" s="231" t="s">
        <v>266</v>
      </c>
      <c r="GXE2" s="231" t="s">
        <v>266</v>
      </c>
      <c r="GXG2" s="231" t="s">
        <v>266</v>
      </c>
      <c r="GXI2" s="231" t="s">
        <v>266</v>
      </c>
      <c r="GXK2" s="231" t="s">
        <v>266</v>
      </c>
      <c r="GXM2" s="231" t="s">
        <v>266</v>
      </c>
      <c r="GXO2" s="231" t="s">
        <v>266</v>
      </c>
      <c r="GXQ2" s="231" t="s">
        <v>266</v>
      </c>
      <c r="GXS2" s="231" t="s">
        <v>266</v>
      </c>
      <c r="GXU2" s="231" t="s">
        <v>266</v>
      </c>
      <c r="GXW2" s="231" t="s">
        <v>266</v>
      </c>
      <c r="GXY2" s="231" t="s">
        <v>266</v>
      </c>
      <c r="GYA2" s="231" t="s">
        <v>266</v>
      </c>
      <c r="GYC2" s="231" t="s">
        <v>266</v>
      </c>
      <c r="GYE2" s="231" t="s">
        <v>266</v>
      </c>
      <c r="GYG2" s="231" t="s">
        <v>266</v>
      </c>
      <c r="GYI2" s="231" t="s">
        <v>266</v>
      </c>
      <c r="GYK2" s="231" t="s">
        <v>266</v>
      </c>
      <c r="GYM2" s="231" t="s">
        <v>266</v>
      </c>
      <c r="GYO2" s="231" t="s">
        <v>266</v>
      </c>
      <c r="GYQ2" s="231" t="s">
        <v>266</v>
      </c>
      <c r="GYS2" s="231" t="s">
        <v>266</v>
      </c>
      <c r="GYU2" s="231" t="s">
        <v>266</v>
      </c>
      <c r="GYW2" s="231" t="s">
        <v>266</v>
      </c>
      <c r="GYY2" s="231" t="s">
        <v>266</v>
      </c>
      <c r="GZA2" s="231" t="s">
        <v>266</v>
      </c>
      <c r="GZC2" s="231" t="s">
        <v>266</v>
      </c>
      <c r="GZE2" s="231" t="s">
        <v>266</v>
      </c>
      <c r="GZG2" s="231" t="s">
        <v>266</v>
      </c>
      <c r="GZI2" s="231" t="s">
        <v>266</v>
      </c>
      <c r="GZK2" s="231" t="s">
        <v>266</v>
      </c>
      <c r="GZM2" s="231" t="s">
        <v>266</v>
      </c>
      <c r="GZO2" s="231" t="s">
        <v>266</v>
      </c>
      <c r="GZQ2" s="231" t="s">
        <v>266</v>
      </c>
      <c r="GZS2" s="231" t="s">
        <v>266</v>
      </c>
      <c r="GZU2" s="231" t="s">
        <v>266</v>
      </c>
      <c r="GZW2" s="231" t="s">
        <v>266</v>
      </c>
      <c r="GZY2" s="231" t="s">
        <v>266</v>
      </c>
      <c r="HAA2" s="231" t="s">
        <v>266</v>
      </c>
      <c r="HAC2" s="231" t="s">
        <v>266</v>
      </c>
      <c r="HAE2" s="231" t="s">
        <v>266</v>
      </c>
      <c r="HAG2" s="231" t="s">
        <v>266</v>
      </c>
      <c r="HAI2" s="231" t="s">
        <v>266</v>
      </c>
      <c r="HAK2" s="231" t="s">
        <v>266</v>
      </c>
      <c r="HAM2" s="231" t="s">
        <v>266</v>
      </c>
      <c r="HAO2" s="231" t="s">
        <v>266</v>
      </c>
      <c r="HAQ2" s="231" t="s">
        <v>266</v>
      </c>
      <c r="HAS2" s="231" t="s">
        <v>266</v>
      </c>
      <c r="HAU2" s="231" t="s">
        <v>266</v>
      </c>
      <c r="HAW2" s="231" t="s">
        <v>266</v>
      </c>
      <c r="HAY2" s="231" t="s">
        <v>266</v>
      </c>
      <c r="HBA2" s="231" t="s">
        <v>266</v>
      </c>
      <c r="HBC2" s="231" t="s">
        <v>266</v>
      </c>
      <c r="HBE2" s="231" t="s">
        <v>266</v>
      </c>
      <c r="HBG2" s="231" t="s">
        <v>266</v>
      </c>
      <c r="HBI2" s="231" t="s">
        <v>266</v>
      </c>
      <c r="HBK2" s="231" t="s">
        <v>266</v>
      </c>
      <c r="HBM2" s="231" t="s">
        <v>266</v>
      </c>
      <c r="HBO2" s="231" t="s">
        <v>266</v>
      </c>
      <c r="HBQ2" s="231" t="s">
        <v>266</v>
      </c>
      <c r="HBS2" s="231" t="s">
        <v>266</v>
      </c>
      <c r="HBU2" s="231" t="s">
        <v>266</v>
      </c>
      <c r="HBW2" s="231" t="s">
        <v>266</v>
      </c>
      <c r="HBY2" s="231" t="s">
        <v>266</v>
      </c>
      <c r="HCA2" s="231" t="s">
        <v>266</v>
      </c>
      <c r="HCC2" s="231" t="s">
        <v>266</v>
      </c>
      <c r="HCE2" s="231" t="s">
        <v>266</v>
      </c>
      <c r="HCG2" s="231" t="s">
        <v>266</v>
      </c>
      <c r="HCI2" s="231" t="s">
        <v>266</v>
      </c>
      <c r="HCK2" s="231" t="s">
        <v>266</v>
      </c>
      <c r="HCM2" s="231" t="s">
        <v>266</v>
      </c>
      <c r="HCO2" s="231" t="s">
        <v>266</v>
      </c>
      <c r="HCQ2" s="231" t="s">
        <v>266</v>
      </c>
      <c r="HCS2" s="231" t="s">
        <v>266</v>
      </c>
      <c r="HCU2" s="231" t="s">
        <v>266</v>
      </c>
      <c r="HCW2" s="231" t="s">
        <v>266</v>
      </c>
      <c r="HCY2" s="231" t="s">
        <v>266</v>
      </c>
      <c r="HDA2" s="231" t="s">
        <v>266</v>
      </c>
      <c r="HDC2" s="231" t="s">
        <v>266</v>
      </c>
      <c r="HDE2" s="231" t="s">
        <v>266</v>
      </c>
      <c r="HDG2" s="231" t="s">
        <v>266</v>
      </c>
      <c r="HDI2" s="231" t="s">
        <v>266</v>
      </c>
      <c r="HDK2" s="231" t="s">
        <v>266</v>
      </c>
      <c r="HDM2" s="231" t="s">
        <v>266</v>
      </c>
      <c r="HDO2" s="231" t="s">
        <v>266</v>
      </c>
      <c r="HDQ2" s="231" t="s">
        <v>266</v>
      </c>
      <c r="HDS2" s="231" t="s">
        <v>266</v>
      </c>
      <c r="HDU2" s="231" t="s">
        <v>266</v>
      </c>
      <c r="HDW2" s="231" t="s">
        <v>266</v>
      </c>
      <c r="HDY2" s="231" t="s">
        <v>266</v>
      </c>
      <c r="HEA2" s="231" t="s">
        <v>266</v>
      </c>
      <c r="HEC2" s="231" t="s">
        <v>266</v>
      </c>
      <c r="HEE2" s="231" t="s">
        <v>266</v>
      </c>
      <c r="HEG2" s="231" t="s">
        <v>266</v>
      </c>
      <c r="HEI2" s="231" t="s">
        <v>266</v>
      </c>
      <c r="HEK2" s="231" t="s">
        <v>266</v>
      </c>
      <c r="HEM2" s="231" t="s">
        <v>266</v>
      </c>
      <c r="HEO2" s="231" t="s">
        <v>266</v>
      </c>
      <c r="HEQ2" s="231" t="s">
        <v>266</v>
      </c>
      <c r="HES2" s="231" t="s">
        <v>266</v>
      </c>
      <c r="HEU2" s="231" t="s">
        <v>266</v>
      </c>
      <c r="HEW2" s="231" t="s">
        <v>266</v>
      </c>
      <c r="HEY2" s="231" t="s">
        <v>266</v>
      </c>
      <c r="HFA2" s="231" t="s">
        <v>266</v>
      </c>
      <c r="HFC2" s="231" t="s">
        <v>266</v>
      </c>
      <c r="HFE2" s="231" t="s">
        <v>266</v>
      </c>
      <c r="HFG2" s="231" t="s">
        <v>266</v>
      </c>
      <c r="HFI2" s="231" t="s">
        <v>266</v>
      </c>
      <c r="HFK2" s="231" t="s">
        <v>266</v>
      </c>
      <c r="HFM2" s="231" t="s">
        <v>266</v>
      </c>
      <c r="HFO2" s="231" t="s">
        <v>266</v>
      </c>
      <c r="HFQ2" s="231" t="s">
        <v>266</v>
      </c>
      <c r="HFS2" s="231" t="s">
        <v>266</v>
      </c>
      <c r="HFU2" s="231" t="s">
        <v>266</v>
      </c>
      <c r="HFW2" s="231" t="s">
        <v>266</v>
      </c>
      <c r="HFY2" s="231" t="s">
        <v>266</v>
      </c>
      <c r="HGA2" s="231" t="s">
        <v>266</v>
      </c>
      <c r="HGC2" s="231" t="s">
        <v>266</v>
      </c>
      <c r="HGE2" s="231" t="s">
        <v>266</v>
      </c>
      <c r="HGG2" s="231" t="s">
        <v>266</v>
      </c>
      <c r="HGI2" s="231" t="s">
        <v>266</v>
      </c>
      <c r="HGK2" s="231" t="s">
        <v>266</v>
      </c>
      <c r="HGM2" s="231" t="s">
        <v>266</v>
      </c>
      <c r="HGO2" s="231" t="s">
        <v>266</v>
      </c>
      <c r="HGQ2" s="231" t="s">
        <v>266</v>
      </c>
      <c r="HGS2" s="231" t="s">
        <v>266</v>
      </c>
      <c r="HGU2" s="231" t="s">
        <v>266</v>
      </c>
      <c r="HGW2" s="231" t="s">
        <v>266</v>
      </c>
      <c r="HGY2" s="231" t="s">
        <v>266</v>
      </c>
      <c r="HHA2" s="231" t="s">
        <v>266</v>
      </c>
      <c r="HHC2" s="231" t="s">
        <v>266</v>
      </c>
      <c r="HHE2" s="231" t="s">
        <v>266</v>
      </c>
      <c r="HHG2" s="231" t="s">
        <v>266</v>
      </c>
      <c r="HHI2" s="231" t="s">
        <v>266</v>
      </c>
      <c r="HHK2" s="231" t="s">
        <v>266</v>
      </c>
      <c r="HHM2" s="231" t="s">
        <v>266</v>
      </c>
      <c r="HHO2" s="231" t="s">
        <v>266</v>
      </c>
      <c r="HHQ2" s="231" t="s">
        <v>266</v>
      </c>
      <c r="HHS2" s="231" t="s">
        <v>266</v>
      </c>
      <c r="HHU2" s="231" t="s">
        <v>266</v>
      </c>
      <c r="HHW2" s="231" t="s">
        <v>266</v>
      </c>
      <c r="HHY2" s="231" t="s">
        <v>266</v>
      </c>
      <c r="HIA2" s="231" t="s">
        <v>266</v>
      </c>
      <c r="HIC2" s="231" t="s">
        <v>266</v>
      </c>
      <c r="HIE2" s="231" t="s">
        <v>266</v>
      </c>
      <c r="HIG2" s="231" t="s">
        <v>266</v>
      </c>
      <c r="HII2" s="231" t="s">
        <v>266</v>
      </c>
      <c r="HIK2" s="231" t="s">
        <v>266</v>
      </c>
      <c r="HIM2" s="231" t="s">
        <v>266</v>
      </c>
      <c r="HIO2" s="231" t="s">
        <v>266</v>
      </c>
      <c r="HIQ2" s="231" t="s">
        <v>266</v>
      </c>
      <c r="HIS2" s="231" t="s">
        <v>266</v>
      </c>
      <c r="HIU2" s="231" t="s">
        <v>266</v>
      </c>
      <c r="HIW2" s="231" t="s">
        <v>266</v>
      </c>
      <c r="HIY2" s="231" t="s">
        <v>266</v>
      </c>
      <c r="HJA2" s="231" t="s">
        <v>266</v>
      </c>
      <c r="HJC2" s="231" t="s">
        <v>266</v>
      </c>
      <c r="HJE2" s="231" t="s">
        <v>266</v>
      </c>
      <c r="HJG2" s="231" t="s">
        <v>266</v>
      </c>
      <c r="HJI2" s="231" t="s">
        <v>266</v>
      </c>
      <c r="HJK2" s="231" t="s">
        <v>266</v>
      </c>
      <c r="HJM2" s="231" t="s">
        <v>266</v>
      </c>
      <c r="HJO2" s="231" t="s">
        <v>266</v>
      </c>
      <c r="HJQ2" s="231" t="s">
        <v>266</v>
      </c>
      <c r="HJS2" s="231" t="s">
        <v>266</v>
      </c>
      <c r="HJU2" s="231" t="s">
        <v>266</v>
      </c>
      <c r="HJW2" s="231" t="s">
        <v>266</v>
      </c>
      <c r="HJY2" s="231" t="s">
        <v>266</v>
      </c>
      <c r="HKA2" s="231" t="s">
        <v>266</v>
      </c>
      <c r="HKC2" s="231" t="s">
        <v>266</v>
      </c>
      <c r="HKE2" s="231" t="s">
        <v>266</v>
      </c>
      <c r="HKG2" s="231" t="s">
        <v>266</v>
      </c>
      <c r="HKI2" s="231" t="s">
        <v>266</v>
      </c>
      <c r="HKK2" s="231" t="s">
        <v>266</v>
      </c>
      <c r="HKM2" s="231" t="s">
        <v>266</v>
      </c>
      <c r="HKO2" s="231" t="s">
        <v>266</v>
      </c>
      <c r="HKQ2" s="231" t="s">
        <v>266</v>
      </c>
      <c r="HKS2" s="231" t="s">
        <v>266</v>
      </c>
      <c r="HKU2" s="231" t="s">
        <v>266</v>
      </c>
      <c r="HKW2" s="231" t="s">
        <v>266</v>
      </c>
      <c r="HKY2" s="231" t="s">
        <v>266</v>
      </c>
      <c r="HLA2" s="231" t="s">
        <v>266</v>
      </c>
      <c r="HLC2" s="231" t="s">
        <v>266</v>
      </c>
      <c r="HLE2" s="231" t="s">
        <v>266</v>
      </c>
      <c r="HLG2" s="231" t="s">
        <v>266</v>
      </c>
      <c r="HLI2" s="231" t="s">
        <v>266</v>
      </c>
      <c r="HLK2" s="231" t="s">
        <v>266</v>
      </c>
      <c r="HLM2" s="231" t="s">
        <v>266</v>
      </c>
      <c r="HLO2" s="231" t="s">
        <v>266</v>
      </c>
      <c r="HLQ2" s="231" t="s">
        <v>266</v>
      </c>
      <c r="HLS2" s="231" t="s">
        <v>266</v>
      </c>
      <c r="HLU2" s="231" t="s">
        <v>266</v>
      </c>
      <c r="HLW2" s="231" t="s">
        <v>266</v>
      </c>
      <c r="HLY2" s="231" t="s">
        <v>266</v>
      </c>
      <c r="HMA2" s="231" t="s">
        <v>266</v>
      </c>
      <c r="HMC2" s="231" t="s">
        <v>266</v>
      </c>
      <c r="HME2" s="231" t="s">
        <v>266</v>
      </c>
      <c r="HMG2" s="231" t="s">
        <v>266</v>
      </c>
      <c r="HMI2" s="231" t="s">
        <v>266</v>
      </c>
      <c r="HMK2" s="231" t="s">
        <v>266</v>
      </c>
      <c r="HMM2" s="231" t="s">
        <v>266</v>
      </c>
      <c r="HMO2" s="231" t="s">
        <v>266</v>
      </c>
      <c r="HMQ2" s="231" t="s">
        <v>266</v>
      </c>
      <c r="HMS2" s="231" t="s">
        <v>266</v>
      </c>
      <c r="HMU2" s="231" t="s">
        <v>266</v>
      </c>
      <c r="HMW2" s="231" t="s">
        <v>266</v>
      </c>
      <c r="HMY2" s="231" t="s">
        <v>266</v>
      </c>
      <c r="HNA2" s="231" t="s">
        <v>266</v>
      </c>
      <c r="HNC2" s="231" t="s">
        <v>266</v>
      </c>
      <c r="HNE2" s="231" t="s">
        <v>266</v>
      </c>
      <c r="HNG2" s="231" t="s">
        <v>266</v>
      </c>
      <c r="HNI2" s="231" t="s">
        <v>266</v>
      </c>
      <c r="HNK2" s="231" t="s">
        <v>266</v>
      </c>
      <c r="HNM2" s="231" t="s">
        <v>266</v>
      </c>
      <c r="HNO2" s="231" t="s">
        <v>266</v>
      </c>
      <c r="HNQ2" s="231" t="s">
        <v>266</v>
      </c>
      <c r="HNS2" s="231" t="s">
        <v>266</v>
      </c>
      <c r="HNU2" s="231" t="s">
        <v>266</v>
      </c>
      <c r="HNW2" s="231" t="s">
        <v>266</v>
      </c>
      <c r="HNY2" s="231" t="s">
        <v>266</v>
      </c>
      <c r="HOA2" s="231" t="s">
        <v>266</v>
      </c>
      <c r="HOC2" s="231" t="s">
        <v>266</v>
      </c>
      <c r="HOE2" s="231" t="s">
        <v>266</v>
      </c>
      <c r="HOG2" s="231" t="s">
        <v>266</v>
      </c>
      <c r="HOI2" s="231" t="s">
        <v>266</v>
      </c>
      <c r="HOK2" s="231" t="s">
        <v>266</v>
      </c>
      <c r="HOM2" s="231" t="s">
        <v>266</v>
      </c>
      <c r="HOO2" s="231" t="s">
        <v>266</v>
      </c>
      <c r="HOQ2" s="231" t="s">
        <v>266</v>
      </c>
      <c r="HOS2" s="231" t="s">
        <v>266</v>
      </c>
      <c r="HOU2" s="231" t="s">
        <v>266</v>
      </c>
      <c r="HOW2" s="231" t="s">
        <v>266</v>
      </c>
      <c r="HOY2" s="231" t="s">
        <v>266</v>
      </c>
      <c r="HPA2" s="231" t="s">
        <v>266</v>
      </c>
      <c r="HPC2" s="231" t="s">
        <v>266</v>
      </c>
      <c r="HPE2" s="231" t="s">
        <v>266</v>
      </c>
      <c r="HPG2" s="231" t="s">
        <v>266</v>
      </c>
      <c r="HPI2" s="231" t="s">
        <v>266</v>
      </c>
      <c r="HPK2" s="231" t="s">
        <v>266</v>
      </c>
      <c r="HPM2" s="231" t="s">
        <v>266</v>
      </c>
      <c r="HPO2" s="231" t="s">
        <v>266</v>
      </c>
      <c r="HPQ2" s="231" t="s">
        <v>266</v>
      </c>
      <c r="HPS2" s="231" t="s">
        <v>266</v>
      </c>
      <c r="HPU2" s="231" t="s">
        <v>266</v>
      </c>
      <c r="HPW2" s="231" t="s">
        <v>266</v>
      </c>
      <c r="HPY2" s="231" t="s">
        <v>266</v>
      </c>
      <c r="HQA2" s="231" t="s">
        <v>266</v>
      </c>
      <c r="HQC2" s="231" t="s">
        <v>266</v>
      </c>
      <c r="HQE2" s="231" t="s">
        <v>266</v>
      </c>
      <c r="HQG2" s="231" t="s">
        <v>266</v>
      </c>
      <c r="HQI2" s="231" t="s">
        <v>266</v>
      </c>
      <c r="HQK2" s="231" t="s">
        <v>266</v>
      </c>
      <c r="HQM2" s="231" t="s">
        <v>266</v>
      </c>
      <c r="HQO2" s="231" t="s">
        <v>266</v>
      </c>
      <c r="HQQ2" s="231" t="s">
        <v>266</v>
      </c>
      <c r="HQS2" s="231" t="s">
        <v>266</v>
      </c>
      <c r="HQU2" s="231" t="s">
        <v>266</v>
      </c>
      <c r="HQW2" s="231" t="s">
        <v>266</v>
      </c>
      <c r="HQY2" s="231" t="s">
        <v>266</v>
      </c>
      <c r="HRA2" s="231" t="s">
        <v>266</v>
      </c>
      <c r="HRC2" s="231" t="s">
        <v>266</v>
      </c>
      <c r="HRE2" s="231" t="s">
        <v>266</v>
      </c>
      <c r="HRG2" s="231" t="s">
        <v>266</v>
      </c>
      <c r="HRI2" s="231" t="s">
        <v>266</v>
      </c>
      <c r="HRK2" s="231" t="s">
        <v>266</v>
      </c>
      <c r="HRM2" s="231" t="s">
        <v>266</v>
      </c>
      <c r="HRO2" s="231" t="s">
        <v>266</v>
      </c>
      <c r="HRQ2" s="231" t="s">
        <v>266</v>
      </c>
      <c r="HRS2" s="231" t="s">
        <v>266</v>
      </c>
      <c r="HRU2" s="231" t="s">
        <v>266</v>
      </c>
      <c r="HRW2" s="231" t="s">
        <v>266</v>
      </c>
      <c r="HRY2" s="231" t="s">
        <v>266</v>
      </c>
      <c r="HSA2" s="231" t="s">
        <v>266</v>
      </c>
      <c r="HSC2" s="231" t="s">
        <v>266</v>
      </c>
      <c r="HSE2" s="231" t="s">
        <v>266</v>
      </c>
      <c r="HSG2" s="231" t="s">
        <v>266</v>
      </c>
      <c r="HSI2" s="231" t="s">
        <v>266</v>
      </c>
      <c r="HSK2" s="231" t="s">
        <v>266</v>
      </c>
      <c r="HSM2" s="231" t="s">
        <v>266</v>
      </c>
      <c r="HSO2" s="231" t="s">
        <v>266</v>
      </c>
      <c r="HSQ2" s="231" t="s">
        <v>266</v>
      </c>
      <c r="HSS2" s="231" t="s">
        <v>266</v>
      </c>
      <c r="HSU2" s="231" t="s">
        <v>266</v>
      </c>
      <c r="HSW2" s="231" t="s">
        <v>266</v>
      </c>
      <c r="HSY2" s="231" t="s">
        <v>266</v>
      </c>
      <c r="HTA2" s="231" t="s">
        <v>266</v>
      </c>
      <c r="HTC2" s="231" t="s">
        <v>266</v>
      </c>
      <c r="HTE2" s="231" t="s">
        <v>266</v>
      </c>
      <c r="HTG2" s="231" t="s">
        <v>266</v>
      </c>
      <c r="HTI2" s="231" t="s">
        <v>266</v>
      </c>
      <c r="HTK2" s="231" t="s">
        <v>266</v>
      </c>
      <c r="HTM2" s="231" t="s">
        <v>266</v>
      </c>
      <c r="HTO2" s="231" t="s">
        <v>266</v>
      </c>
      <c r="HTQ2" s="231" t="s">
        <v>266</v>
      </c>
      <c r="HTS2" s="231" t="s">
        <v>266</v>
      </c>
      <c r="HTU2" s="231" t="s">
        <v>266</v>
      </c>
      <c r="HTW2" s="231" t="s">
        <v>266</v>
      </c>
      <c r="HTY2" s="231" t="s">
        <v>266</v>
      </c>
      <c r="HUA2" s="231" t="s">
        <v>266</v>
      </c>
      <c r="HUC2" s="231" t="s">
        <v>266</v>
      </c>
      <c r="HUE2" s="231" t="s">
        <v>266</v>
      </c>
      <c r="HUG2" s="231" t="s">
        <v>266</v>
      </c>
      <c r="HUI2" s="231" t="s">
        <v>266</v>
      </c>
      <c r="HUK2" s="231" t="s">
        <v>266</v>
      </c>
      <c r="HUM2" s="231" t="s">
        <v>266</v>
      </c>
      <c r="HUO2" s="231" t="s">
        <v>266</v>
      </c>
      <c r="HUQ2" s="231" t="s">
        <v>266</v>
      </c>
      <c r="HUS2" s="231" t="s">
        <v>266</v>
      </c>
      <c r="HUU2" s="231" t="s">
        <v>266</v>
      </c>
      <c r="HUW2" s="231" t="s">
        <v>266</v>
      </c>
      <c r="HUY2" s="231" t="s">
        <v>266</v>
      </c>
      <c r="HVA2" s="231" t="s">
        <v>266</v>
      </c>
      <c r="HVC2" s="231" t="s">
        <v>266</v>
      </c>
      <c r="HVE2" s="231" t="s">
        <v>266</v>
      </c>
      <c r="HVG2" s="231" t="s">
        <v>266</v>
      </c>
      <c r="HVI2" s="231" t="s">
        <v>266</v>
      </c>
      <c r="HVK2" s="231" t="s">
        <v>266</v>
      </c>
      <c r="HVM2" s="231" t="s">
        <v>266</v>
      </c>
      <c r="HVO2" s="231" t="s">
        <v>266</v>
      </c>
      <c r="HVQ2" s="231" t="s">
        <v>266</v>
      </c>
      <c r="HVS2" s="231" t="s">
        <v>266</v>
      </c>
      <c r="HVU2" s="231" t="s">
        <v>266</v>
      </c>
      <c r="HVW2" s="231" t="s">
        <v>266</v>
      </c>
      <c r="HVY2" s="231" t="s">
        <v>266</v>
      </c>
      <c r="HWA2" s="231" t="s">
        <v>266</v>
      </c>
      <c r="HWC2" s="231" t="s">
        <v>266</v>
      </c>
      <c r="HWE2" s="231" t="s">
        <v>266</v>
      </c>
      <c r="HWG2" s="231" t="s">
        <v>266</v>
      </c>
      <c r="HWI2" s="231" t="s">
        <v>266</v>
      </c>
      <c r="HWK2" s="231" t="s">
        <v>266</v>
      </c>
      <c r="HWM2" s="231" t="s">
        <v>266</v>
      </c>
      <c r="HWO2" s="231" t="s">
        <v>266</v>
      </c>
      <c r="HWQ2" s="231" t="s">
        <v>266</v>
      </c>
      <c r="HWS2" s="231" t="s">
        <v>266</v>
      </c>
      <c r="HWU2" s="231" t="s">
        <v>266</v>
      </c>
      <c r="HWW2" s="231" t="s">
        <v>266</v>
      </c>
      <c r="HWY2" s="231" t="s">
        <v>266</v>
      </c>
      <c r="HXA2" s="231" t="s">
        <v>266</v>
      </c>
      <c r="HXC2" s="231" t="s">
        <v>266</v>
      </c>
      <c r="HXE2" s="231" t="s">
        <v>266</v>
      </c>
      <c r="HXG2" s="231" t="s">
        <v>266</v>
      </c>
      <c r="HXI2" s="231" t="s">
        <v>266</v>
      </c>
      <c r="HXK2" s="231" t="s">
        <v>266</v>
      </c>
      <c r="HXM2" s="231" t="s">
        <v>266</v>
      </c>
      <c r="HXO2" s="231" t="s">
        <v>266</v>
      </c>
      <c r="HXQ2" s="231" t="s">
        <v>266</v>
      </c>
      <c r="HXS2" s="231" t="s">
        <v>266</v>
      </c>
      <c r="HXU2" s="231" t="s">
        <v>266</v>
      </c>
      <c r="HXW2" s="231" t="s">
        <v>266</v>
      </c>
      <c r="HXY2" s="231" t="s">
        <v>266</v>
      </c>
      <c r="HYA2" s="231" t="s">
        <v>266</v>
      </c>
      <c r="HYC2" s="231" t="s">
        <v>266</v>
      </c>
      <c r="HYE2" s="231" t="s">
        <v>266</v>
      </c>
      <c r="HYG2" s="231" t="s">
        <v>266</v>
      </c>
      <c r="HYI2" s="231" t="s">
        <v>266</v>
      </c>
      <c r="HYK2" s="231" t="s">
        <v>266</v>
      </c>
      <c r="HYM2" s="231" t="s">
        <v>266</v>
      </c>
      <c r="HYO2" s="231" t="s">
        <v>266</v>
      </c>
      <c r="HYQ2" s="231" t="s">
        <v>266</v>
      </c>
      <c r="HYS2" s="231" t="s">
        <v>266</v>
      </c>
      <c r="HYU2" s="231" t="s">
        <v>266</v>
      </c>
      <c r="HYW2" s="231" t="s">
        <v>266</v>
      </c>
      <c r="HYY2" s="231" t="s">
        <v>266</v>
      </c>
      <c r="HZA2" s="231" t="s">
        <v>266</v>
      </c>
      <c r="HZC2" s="231" t="s">
        <v>266</v>
      </c>
      <c r="HZE2" s="231" t="s">
        <v>266</v>
      </c>
      <c r="HZG2" s="231" t="s">
        <v>266</v>
      </c>
      <c r="HZI2" s="231" t="s">
        <v>266</v>
      </c>
      <c r="HZK2" s="231" t="s">
        <v>266</v>
      </c>
      <c r="HZM2" s="231" t="s">
        <v>266</v>
      </c>
      <c r="HZO2" s="231" t="s">
        <v>266</v>
      </c>
      <c r="HZQ2" s="231" t="s">
        <v>266</v>
      </c>
      <c r="HZS2" s="231" t="s">
        <v>266</v>
      </c>
      <c r="HZU2" s="231" t="s">
        <v>266</v>
      </c>
      <c r="HZW2" s="231" t="s">
        <v>266</v>
      </c>
      <c r="HZY2" s="231" t="s">
        <v>266</v>
      </c>
      <c r="IAA2" s="231" t="s">
        <v>266</v>
      </c>
      <c r="IAC2" s="231" t="s">
        <v>266</v>
      </c>
      <c r="IAE2" s="231" t="s">
        <v>266</v>
      </c>
      <c r="IAG2" s="231" t="s">
        <v>266</v>
      </c>
      <c r="IAI2" s="231" t="s">
        <v>266</v>
      </c>
      <c r="IAK2" s="231" t="s">
        <v>266</v>
      </c>
      <c r="IAM2" s="231" t="s">
        <v>266</v>
      </c>
      <c r="IAO2" s="231" t="s">
        <v>266</v>
      </c>
      <c r="IAQ2" s="231" t="s">
        <v>266</v>
      </c>
      <c r="IAS2" s="231" t="s">
        <v>266</v>
      </c>
      <c r="IAU2" s="231" t="s">
        <v>266</v>
      </c>
      <c r="IAW2" s="231" t="s">
        <v>266</v>
      </c>
      <c r="IAY2" s="231" t="s">
        <v>266</v>
      </c>
      <c r="IBA2" s="231" t="s">
        <v>266</v>
      </c>
      <c r="IBC2" s="231" t="s">
        <v>266</v>
      </c>
      <c r="IBE2" s="231" t="s">
        <v>266</v>
      </c>
      <c r="IBG2" s="231" t="s">
        <v>266</v>
      </c>
      <c r="IBI2" s="231" t="s">
        <v>266</v>
      </c>
      <c r="IBK2" s="231" t="s">
        <v>266</v>
      </c>
      <c r="IBM2" s="231" t="s">
        <v>266</v>
      </c>
      <c r="IBO2" s="231" t="s">
        <v>266</v>
      </c>
      <c r="IBQ2" s="231" t="s">
        <v>266</v>
      </c>
      <c r="IBS2" s="231" t="s">
        <v>266</v>
      </c>
      <c r="IBU2" s="231" t="s">
        <v>266</v>
      </c>
      <c r="IBW2" s="231" t="s">
        <v>266</v>
      </c>
      <c r="IBY2" s="231" t="s">
        <v>266</v>
      </c>
      <c r="ICA2" s="231" t="s">
        <v>266</v>
      </c>
      <c r="ICC2" s="231" t="s">
        <v>266</v>
      </c>
      <c r="ICE2" s="231" t="s">
        <v>266</v>
      </c>
      <c r="ICG2" s="231" t="s">
        <v>266</v>
      </c>
      <c r="ICI2" s="231" t="s">
        <v>266</v>
      </c>
      <c r="ICK2" s="231" t="s">
        <v>266</v>
      </c>
      <c r="ICM2" s="231" t="s">
        <v>266</v>
      </c>
      <c r="ICO2" s="231" t="s">
        <v>266</v>
      </c>
      <c r="ICQ2" s="231" t="s">
        <v>266</v>
      </c>
      <c r="ICS2" s="231" t="s">
        <v>266</v>
      </c>
      <c r="ICU2" s="231" t="s">
        <v>266</v>
      </c>
      <c r="ICW2" s="231" t="s">
        <v>266</v>
      </c>
      <c r="ICY2" s="231" t="s">
        <v>266</v>
      </c>
      <c r="IDA2" s="231" t="s">
        <v>266</v>
      </c>
      <c r="IDC2" s="231" t="s">
        <v>266</v>
      </c>
      <c r="IDE2" s="231" t="s">
        <v>266</v>
      </c>
      <c r="IDG2" s="231" t="s">
        <v>266</v>
      </c>
      <c r="IDI2" s="231" t="s">
        <v>266</v>
      </c>
      <c r="IDK2" s="231" t="s">
        <v>266</v>
      </c>
      <c r="IDM2" s="231" t="s">
        <v>266</v>
      </c>
      <c r="IDO2" s="231" t="s">
        <v>266</v>
      </c>
      <c r="IDQ2" s="231" t="s">
        <v>266</v>
      </c>
      <c r="IDS2" s="231" t="s">
        <v>266</v>
      </c>
      <c r="IDU2" s="231" t="s">
        <v>266</v>
      </c>
      <c r="IDW2" s="231" t="s">
        <v>266</v>
      </c>
      <c r="IDY2" s="231" t="s">
        <v>266</v>
      </c>
      <c r="IEA2" s="231" t="s">
        <v>266</v>
      </c>
      <c r="IEC2" s="231" t="s">
        <v>266</v>
      </c>
      <c r="IEE2" s="231" t="s">
        <v>266</v>
      </c>
      <c r="IEG2" s="231" t="s">
        <v>266</v>
      </c>
      <c r="IEI2" s="231" t="s">
        <v>266</v>
      </c>
      <c r="IEK2" s="231" t="s">
        <v>266</v>
      </c>
      <c r="IEM2" s="231" t="s">
        <v>266</v>
      </c>
      <c r="IEO2" s="231" t="s">
        <v>266</v>
      </c>
      <c r="IEQ2" s="231" t="s">
        <v>266</v>
      </c>
      <c r="IES2" s="231" t="s">
        <v>266</v>
      </c>
      <c r="IEU2" s="231" t="s">
        <v>266</v>
      </c>
      <c r="IEW2" s="231" t="s">
        <v>266</v>
      </c>
      <c r="IEY2" s="231" t="s">
        <v>266</v>
      </c>
      <c r="IFA2" s="231" t="s">
        <v>266</v>
      </c>
      <c r="IFC2" s="231" t="s">
        <v>266</v>
      </c>
      <c r="IFE2" s="231" t="s">
        <v>266</v>
      </c>
      <c r="IFG2" s="231" t="s">
        <v>266</v>
      </c>
      <c r="IFI2" s="231" t="s">
        <v>266</v>
      </c>
      <c r="IFK2" s="231" t="s">
        <v>266</v>
      </c>
      <c r="IFM2" s="231" t="s">
        <v>266</v>
      </c>
      <c r="IFO2" s="231" t="s">
        <v>266</v>
      </c>
      <c r="IFQ2" s="231" t="s">
        <v>266</v>
      </c>
      <c r="IFS2" s="231" t="s">
        <v>266</v>
      </c>
      <c r="IFU2" s="231" t="s">
        <v>266</v>
      </c>
      <c r="IFW2" s="231" t="s">
        <v>266</v>
      </c>
      <c r="IFY2" s="231" t="s">
        <v>266</v>
      </c>
      <c r="IGA2" s="231" t="s">
        <v>266</v>
      </c>
      <c r="IGC2" s="231" t="s">
        <v>266</v>
      </c>
      <c r="IGE2" s="231" t="s">
        <v>266</v>
      </c>
      <c r="IGG2" s="231" t="s">
        <v>266</v>
      </c>
      <c r="IGI2" s="231" t="s">
        <v>266</v>
      </c>
      <c r="IGK2" s="231" t="s">
        <v>266</v>
      </c>
      <c r="IGM2" s="231" t="s">
        <v>266</v>
      </c>
      <c r="IGO2" s="231" t="s">
        <v>266</v>
      </c>
      <c r="IGQ2" s="231" t="s">
        <v>266</v>
      </c>
      <c r="IGS2" s="231" t="s">
        <v>266</v>
      </c>
      <c r="IGU2" s="231" t="s">
        <v>266</v>
      </c>
      <c r="IGW2" s="231" t="s">
        <v>266</v>
      </c>
      <c r="IGY2" s="231" t="s">
        <v>266</v>
      </c>
      <c r="IHA2" s="231" t="s">
        <v>266</v>
      </c>
      <c r="IHC2" s="231" t="s">
        <v>266</v>
      </c>
      <c r="IHE2" s="231" t="s">
        <v>266</v>
      </c>
      <c r="IHG2" s="231" t="s">
        <v>266</v>
      </c>
      <c r="IHI2" s="231" t="s">
        <v>266</v>
      </c>
      <c r="IHK2" s="231" t="s">
        <v>266</v>
      </c>
      <c r="IHM2" s="231" t="s">
        <v>266</v>
      </c>
      <c r="IHO2" s="231" t="s">
        <v>266</v>
      </c>
      <c r="IHQ2" s="231" t="s">
        <v>266</v>
      </c>
      <c r="IHS2" s="231" t="s">
        <v>266</v>
      </c>
      <c r="IHU2" s="231" t="s">
        <v>266</v>
      </c>
      <c r="IHW2" s="231" t="s">
        <v>266</v>
      </c>
      <c r="IHY2" s="231" t="s">
        <v>266</v>
      </c>
      <c r="IIA2" s="231" t="s">
        <v>266</v>
      </c>
      <c r="IIC2" s="231" t="s">
        <v>266</v>
      </c>
      <c r="IIE2" s="231" t="s">
        <v>266</v>
      </c>
      <c r="IIG2" s="231" t="s">
        <v>266</v>
      </c>
      <c r="III2" s="231" t="s">
        <v>266</v>
      </c>
      <c r="IIK2" s="231" t="s">
        <v>266</v>
      </c>
      <c r="IIM2" s="231" t="s">
        <v>266</v>
      </c>
      <c r="IIO2" s="231" t="s">
        <v>266</v>
      </c>
      <c r="IIQ2" s="231" t="s">
        <v>266</v>
      </c>
      <c r="IIS2" s="231" t="s">
        <v>266</v>
      </c>
      <c r="IIU2" s="231" t="s">
        <v>266</v>
      </c>
      <c r="IIW2" s="231" t="s">
        <v>266</v>
      </c>
      <c r="IIY2" s="231" t="s">
        <v>266</v>
      </c>
      <c r="IJA2" s="231" t="s">
        <v>266</v>
      </c>
      <c r="IJC2" s="231" t="s">
        <v>266</v>
      </c>
      <c r="IJE2" s="231" t="s">
        <v>266</v>
      </c>
      <c r="IJG2" s="231" t="s">
        <v>266</v>
      </c>
      <c r="IJI2" s="231" t="s">
        <v>266</v>
      </c>
      <c r="IJK2" s="231" t="s">
        <v>266</v>
      </c>
      <c r="IJM2" s="231" t="s">
        <v>266</v>
      </c>
      <c r="IJO2" s="231" t="s">
        <v>266</v>
      </c>
      <c r="IJQ2" s="231" t="s">
        <v>266</v>
      </c>
      <c r="IJS2" s="231" t="s">
        <v>266</v>
      </c>
      <c r="IJU2" s="231" t="s">
        <v>266</v>
      </c>
      <c r="IJW2" s="231" t="s">
        <v>266</v>
      </c>
      <c r="IJY2" s="231" t="s">
        <v>266</v>
      </c>
      <c r="IKA2" s="231" t="s">
        <v>266</v>
      </c>
      <c r="IKC2" s="231" t="s">
        <v>266</v>
      </c>
      <c r="IKE2" s="231" t="s">
        <v>266</v>
      </c>
      <c r="IKG2" s="231" t="s">
        <v>266</v>
      </c>
      <c r="IKI2" s="231" t="s">
        <v>266</v>
      </c>
      <c r="IKK2" s="231" t="s">
        <v>266</v>
      </c>
      <c r="IKM2" s="231" t="s">
        <v>266</v>
      </c>
      <c r="IKO2" s="231" t="s">
        <v>266</v>
      </c>
      <c r="IKQ2" s="231" t="s">
        <v>266</v>
      </c>
      <c r="IKS2" s="231" t="s">
        <v>266</v>
      </c>
      <c r="IKU2" s="231" t="s">
        <v>266</v>
      </c>
      <c r="IKW2" s="231" t="s">
        <v>266</v>
      </c>
      <c r="IKY2" s="231" t="s">
        <v>266</v>
      </c>
      <c r="ILA2" s="231" t="s">
        <v>266</v>
      </c>
      <c r="ILC2" s="231" t="s">
        <v>266</v>
      </c>
      <c r="ILE2" s="231" t="s">
        <v>266</v>
      </c>
      <c r="ILG2" s="231" t="s">
        <v>266</v>
      </c>
      <c r="ILI2" s="231" t="s">
        <v>266</v>
      </c>
      <c r="ILK2" s="231" t="s">
        <v>266</v>
      </c>
      <c r="ILM2" s="231" t="s">
        <v>266</v>
      </c>
      <c r="ILO2" s="231" t="s">
        <v>266</v>
      </c>
      <c r="ILQ2" s="231" t="s">
        <v>266</v>
      </c>
      <c r="ILS2" s="231" t="s">
        <v>266</v>
      </c>
      <c r="ILU2" s="231" t="s">
        <v>266</v>
      </c>
      <c r="ILW2" s="231" t="s">
        <v>266</v>
      </c>
      <c r="ILY2" s="231" t="s">
        <v>266</v>
      </c>
      <c r="IMA2" s="231" t="s">
        <v>266</v>
      </c>
      <c r="IMC2" s="231" t="s">
        <v>266</v>
      </c>
      <c r="IME2" s="231" t="s">
        <v>266</v>
      </c>
      <c r="IMG2" s="231" t="s">
        <v>266</v>
      </c>
      <c r="IMI2" s="231" t="s">
        <v>266</v>
      </c>
      <c r="IMK2" s="231" t="s">
        <v>266</v>
      </c>
      <c r="IMM2" s="231" t="s">
        <v>266</v>
      </c>
      <c r="IMO2" s="231" t="s">
        <v>266</v>
      </c>
      <c r="IMQ2" s="231" t="s">
        <v>266</v>
      </c>
      <c r="IMS2" s="231" t="s">
        <v>266</v>
      </c>
      <c r="IMU2" s="231" t="s">
        <v>266</v>
      </c>
      <c r="IMW2" s="231" t="s">
        <v>266</v>
      </c>
      <c r="IMY2" s="231" t="s">
        <v>266</v>
      </c>
      <c r="INA2" s="231" t="s">
        <v>266</v>
      </c>
      <c r="INC2" s="231" t="s">
        <v>266</v>
      </c>
      <c r="INE2" s="231" t="s">
        <v>266</v>
      </c>
      <c r="ING2" s="231" t="s">
        <v>266</v>
      </c>
      <c r="INI2" s="231" t="s">
        <v>266</v>
      </c>
      <c r="INK2" s="231" t="s">
        <v>266</v>
      </c>
      <c r="INM2" s="231" t="s">
        <v>266</v>
      </c>
      <c r="INO2" s="231" t="s">
        <v>266</v>
      </c>
      <c r="INQ2" s="231" t="s">
        <v>266</v>
      </c>
      <c r="INS2" s="231" t="s">
        <v>266</v>
      </c>
      <c r="INU2" s="231" t="s">
        <v>266</v>
      </c>
      <c r="INW2" s="231" t="s">
        <v>266</v>
      </c>
      <c r="INY2" s="231" t="s">
        <v>266</v>
      </c>
      <c r="IOA2" s="231" t="s">
        <v>266</v>
      </c>
      <c r="IOC2" s="231" t="s">
        <v>266</v>
      </c>
      <c r="IOE2" s="231" t="s">
        <v>266</v>
      </c>
      <c r="IOG2" s="231" t="s">
        <v>266</v>
      </c>
      <c r="IOI2" s="231" t="s">
        <v>266</v>
      </c>
      <c r="IOK2" s="231" t="s">
        <v>266</v>
      </c>
      <c r="IOM2" s="231" t="s">
        <v>266</v>
      </c>
      <c r="IOO2" s="231" t="s">
        <v>266</v>
      </c>
      <c r="IOQ2" s="231" t="s">
        <v>266</v>
      </c>
      <c r="IOS2" s="231" t="s">
        <v>266</v>
      </c>
      <c r="IOU2" s="231" t="s">
        <v>266</v>
      </c>
      <c r="IOW2" s="231" t="s">
        <v>266</v>
      </c>
      <c r="IOY2" s="231" t="s">
        <v>266</v>
      </c>
      <c r="IPA2" s="231" t="s">
        <v>266</v>
      </c>
      <c r="IPC2" s="231" t="s">
        <v>266</v>
      </c>
      <c r="IPE2" s="231" t="s">
        <v>266</v>
      </c>
      <c r="IPG2" s="231" t="s">
        <v>266</v>
      </c>
      <c r="IPI2" s="231" t="s">
        <v>266</v>
      </c>
      <c r="IPK2" s="231" t="s">
        <v>266</v>
      </c>
      <c r="IPM2" s="231" t="s">
        <v>266</v>
      </c>
      <c r="IPO2" s="231" t="s">
        <v>266</v>
      </c>
      <c r="IPQ2" s="231" t="s">
        <v>266</v>
      </c>
      <c r="IPS2" s="231" t="s">
        <v>266</v>
      </c>
      <c r="IPU2" s="231" t="s">
        <v>266</v>
      </c>
      <c r="IPW2" s="231" t="s">
        <v>266</v>
      </c>
      <c r="IPY2" s="231" t="s">
        <v>266</v>
      </c>
      <c r="IQA2" s="231" t="s">
        <v>266</v>
      </c>
      <c r="IQC2" s="231" t="s">
        <v>266</v>
      </c>
      <c r="IQE2" s="231" t="s">
        <v>266</v>
      </c>
      <c r="IQG2" s="231" t="s">
        <v>266</v>
      </c>
      <c r="IQI2" s="231" t="s">
        <v>266</v>
      </c>
      <c r="IQK2" s="231" t="s">
        <v>266</v>
      </c>
      <c r="IQM2" s="231" t="s">
        <v>266</v>
      </c>
      <c r="IQO2" s="231" t="s">
        <v>266</v>
      </c>
      <c r="IQQ2" s="231" t="s">
        <v>266</v>
      </c>
      <c r="IQS2" s="231" t="s">
        <v>266</v>
      </c>
      <c r="IQU2" s="231" t="s">
        <v>266</v>
      </c>
      <c r="IQW2" s="231" t="s">
        <v>266</v>
      </c>
      <c r="IQY2" s="231" t="s">
        <v>266</v>
      </c>
      <c r="IRA2" s="231" t="s">
        <v>266</v>
      </c>
      <c r="IRC2" s="231" t="s">
        <v>266</v>
      </c>
      <c r="IRE2" s="231" t="s">
        <v>266</v>
      </c>
      <c r="IRG2" s="231" t="s">
        <v>266</v>
      </c>
      <c r="IRI2" s="231" t="s">
        <v>266</v>
      </c>
      <c r="IRK2" s="231" t="s">
        <v>266</v>
      </c>
      <c r="IRM2" s="231" t="s">
        <v>266</v>
      </c>
      <c r="IRO2" s="231" t="s">
        <v>266</v>
      </c>
      <c r="IRQ2" s="231" t="s">
        <v>266</v>
      </c>
      <c r="IRS2" s="231" t="s">
        <v>266</v>
      </c>
      <c r="IRU2" s="231" t="s">
        <v>266</v>
      </c>
      <c r="IRW2" s="231" t="s">
        <v>266</v>
      </c>
      <c r="IRY2" s="231" t="s">
        <v>266</v>
      </c>
      <c r="ISA2" s="231" t="s">
        <v>266</v>
      </c>
      <c r="ISC2" s="231" t="s">
        <v>266</v>
      </c>
      <c r="ISE2" s="231" t="s">
        <v>266</v>
      </c>
      <c r="ISG2" s="231" t="s">
        <v>266</v>
      </c>
      <c r="ISI2" s="231" t="s">
        <v>266</v>
      </c>
      <c r="ISK2" s="231" t="s">
        <v>266</v>
      </c>
      <c r="ISM2" s="231" t="s">
        <v>266</v>
      </c>
      <c r="ISO2" s="231" t="s">
        <v>266</v>
      </c>
      <c r="ISQ2" s="231" t="s">
        <v>266</v>
      </c>
      <c r="ISS2" s="231" t="s">
        <v>266</v>
      </c>
      <c r="ISU2" s="231" t="s">
        <v>266</v>
      </c>
      <c r="ISW2" s="231" t="s">
        <v>266</v>
      </c>
      <c r="ISY2" s="231" t="s">
        <v>266</v>
      </c>
      <c r="ITA2" s="231" t="s">
        <v>266</v>
      </c>
      <c r="ITC2" s="231" t="s">
        <v>266</v>
      </c>
      <c r="ITE2" s="231" t="s">
        <v>266</v>
      </c>
      <c r="ITG2" s="231" t="s">
        <v>266</v>
      </c>
      <c r="ITI2" s="231" t="s">
        <v>266</v>
      </c>
      <c r="ITK2" s="231" t="s">
        <v>266</v>
      </c>
      <c r="ITM2" s="231" t="s">
        <v>266</v>
      </c>
      <c r="ITO2" s="231" t="s">
        <v>266</v>
      </c>
      <c r="ITQ2" s="231" t="s">
        <v>266</v>
      </c>
      <c r="ITS2" s="231" t="s">
        <v>266</v>
      </c>
      <c r="ITU2" s="231" t="s">
        <v>266</v>
      </c>
      <c r="ITW2" s="231" t="s">
        <v>266</v>
      </c>
      <c r="ITY2" s="231" t="s">
        <v>266</v>
      </c>
      <c r="IUA2" s="231" t="s">
        <v>266</v>
      </c>
      <c r="IUC2" s="231" t="s">
        <v>266</v>
      </c>
      <c r="IUE2" s="231" t="s">
        <v>266</v>
      </c>
      <c r="IUG2" s="231" t="s">
        <v>266</v>
      </c>
      <c r="IUI2" s="231" t="s">
        <v>266</v>
      </c>
      <c r="IUK2" s="231" t="s">
        <v>266</v>
      </c>
      <c r="IUM2" s="231" t="s">
        <v>266</v>
      </c>
      <c r="IUO2" s="231" t="s">
        <v>266</v>
      </c>
      <c r="IUQ2" s="231" t="s">
        <v>266</v>
      </c>
      <c r="IUS2" s="231" t="s">
        <v>266</v>
      </c>
      <c r="IUU2" s="231" t="s">
        <v>266</v>
      </c>
      <c r="IUW2" s="231" t="s">
        <v>266</v>
      </c>
      <c r="IUY2" s="231" t="s">
        <v>266</v>
      </c>
      <c r="IVA2" s="231" t="s">
        <v>266</v>
      </c>
      <c r="IVC2" s="231" t="s">
        <v>266</v>
      </c>
      <c r="IVE2" s="231" t="s">
        <v>266</v>
      </c>
      <c r="IVG2" s="231" t="s">
        <v>266</v>
      </c>
      <c r="IVI2" s="231" t="s">
        <v>266</v>
      </c>
      <c r="IVK2" s="231" t="s">
        <v>266</v>
      </c>
      <c r="IVM2" s="231" t="s">
        <v>266</v>
      </c>
      <c r="IVO2" s="231" t="s">
        <v>266</v>
      </c>
      <c r="IVQ2" s="231" t="s">
        <v>266</v>
      </c>
      <c r="IVS2" s="231" t="s">
        <v>266</v>
      </c>
      <c r="IVU2" s="231" t="s">
        <v>266</v>
      </c>
      <c r="IVW2" s="231" t="s">
        <v>266</v>
      </c>
      <c r="IVY2" s="231" t="s">
        <v>266</v>
      </c>
      <c r="IWA2" s="231" t="s">
        <v>266</v>
      </c>
      <c r="IWC2" s="231" t="s">
        <v>266</v>
      </c>
      <c r="IWE2" s="231" t="s">
        <v>266</v>
      </c>
      <c r="IWG2" s="231" t="s">
        <v>266</v>
      </c>
      <c r="IWI2" s="231" t="s">
        <v>266</v>
      </c>
      <c r="IWK2" s="231" t="s">
        <v>266</v>
      </c>
      <c r="IWM2" s="231" t="s">
        <v>266</v>
      </c>
      <c r="IWO2" s="231" t="s">
        <v>266</v>
      </c>
      <c r="IWQ2" s="231" t="s">
        <v>266</v>
      </c>
      <c r="IWS2" s="231" t="s">
        <v>266</v>
      </c>
      <c r="IWU2" s="231" t="s">
        <v>266</v>
      </c>
      <c r="IWW2" s="231" t="s">
        <v>266</v>
      </c>
      <c r="IWY2" s="231" t="s">
        <v>266</v>
      </c>
      <c r="IXA2" s="231" t="s">
        <v>266</v>
      </c>
      <c r="IXC2" s="231" t="s">
        <v>266</v>
      </c>
      <c r="IXE2" s="231" t="s">
        <v>266</v>
      </c>
      <c r="IXG2" s="231" t="s">
        <v>266</v>
      </c>
      <c r="IXI2" s="231" t="s">
        <v>266</v>
      </c>
      <c r="IXK2" s="231" t="s">
        <v>266</v>
      </c>
      <c r="IXM2" s="231" t="s">
        <v>266</v>
      </c>
      <c r="IXO2" s="231" t="s">
        <v>266</v>
      </c>
      <c r="IXQ2" s="231" t="s">
        <v>266</v>
      </c>
      <c r="IXS2" s="231" t="s">
        <v>266</v>
      </c>
      <c r="IXU2" s="231" t="s">
        <v>266</v>
      </c>
      <c r="IXW2" s="231" t="s">
        <v>266</v>
      </c>
      <c r="IXY2" s="231" t="s">
        <v>266</v>
      </c>
      <c r="IYA2" s="231" t="s">
        <v>266</v>
      </c>
      <c r="IYC2" s="231" t="s">
        <v>266</v>
      </c>
      <c r="IYE2" s="231" t="s">
        <v>266</v>
      </c>
      <c r="IYG2" s="231" t="s">
        <v>266</v>
      </c>
      <c r="IYI2" s="231" t="s">
        <v>266</v>
      </c>
      <c r="IYK2" s="231" t="s">
        <v>266</v>
      </c>
      <c r="IYM2" s="231" t="s">
        <v>266</v>
      </c>
      <c r="IYO2" s="231" t="s">
        <v>266</v>
      </c>
      <c r="IYQ2" s="231" t="s">
        <v>266</v>
      </c>
      <c r="IYS2" s="231" t="s">
        <v>266</v>
      </c>
      <c r="IYU2" s="231" t="s">
        <v>266</v>
      </c>
      <c r="IYW2" s="231" t="s">
        <v>266</v>
      </c>
      <c r="IYY2" s="231" t="s">
        <v>266</v>
      </c>
      <c r="IZA2" s="231" t="s">
        <v>266</v>
      </c>
      <c r="IZC2" s="231" t="s">
        <v>266</v>
      </c>
      <c r="IZE2" s="231" t="s">
        <v>266</v>
      </c>
      <c r="IZG2" s="231" t="s">
        <v>266</v>
      </c>
      <c r="IZI2" s="231" t="s">
        <v>266</v>
      </c>
      <c r="IZK2" s="231" t="s">
        <v>266</v>
      </c>
      <c r="IZM2" s="231" t="s">
        <v>266</v>
      </c>
      <c r="IZO2" s="231" t="s">
        <v>266</v>
      </c>
      <c r="IZQ2" s="231" t="s">
        <v>266</v>
      </c>
      <c r="IZS2" s="231" t="s">
        <v>266</v>
      </c>
      <c r="IZU2" s="231" t="s">
        <v>266</v>
      </c>
      <c r="IZW2" s="231" t="s">
        <v>266</v>
      </c>
      <c r="IZY2" s="231" t="s">
        <v>266</v>
      </c>
      <c r="JAA2" s="231" t="s">
        <v>266</v>
      </c>
      <c r="JAC2" s="231" t="s">
        <v>266</v>
      </c>
      <c r="JAE2" s="231" t="s">
        <v>266</v>
      </c>
      <c r="JAG2" s="231" t="s">
        <v>266</v>
      </c>
      <c r="JAI2" s="231" t="s">
        <v>266</v>
      </c>
      <c r="JAK2" s="231" t="s">
        <v>266</v>
      </c>
      <c r="JAM2" s="231" t="s">
        <v>266</v>
      </c>
      <c r="JAO2" s="231" t="s">
        <v>266</v>
      </c>
      <c r="JAQ2" s="231" t="s">
        <v>266</v>
      </c>
      <c r="JAS2" s="231" t="s">
        <v>266</v>
      </c>
      <c r="JAU2" s="231" t="s">
        <v>266</v>
      </c>
      <c r="JAW2" s="231" t="s">
        <v>266</v>
      </c>
      <c r="JAY2" s="231" t="s">
        <v>266</v>
      </c>
      <c r="JBA2" s="231" t="s">
        <v>266</v>
      </c>
      <c r="JBC2" s="231" t="s">
        <v>266</v>
      </c>
      <c r="JBE2" s="231" t="s">
        <v>266</v>
      </c>
      <c r="JBG2" s="231" t="s">
        <v>266</v>
      </c>
      <c r="JBI2" s="231" t="s">
        <v>266</v>
      </c>
      <c r="JBK2" s="231" t="s">
        <v>266</v>
      </c>
      <c r="JBM2" s="231" t="s">
        <v>266</v>
      </c>
      <c r="JBO2" s="231" t="s">
        <v>266</v>
      </c>
      <c r="JBQ2" s="231" t="s">
        <v>266</v>
      </c>
      <c r="JBS2" s="231" t="s">
        <v>266</v>
      </c>
      <c r="JBU2" s="231" t="s">
        <v>266</v>
      </c>
      <c r="JBW2" s="231" t="s">
        <v>266</v>
      </c>
      <c r="JBY2" s="231" t="s">
        <v>266</v>
      </c>
      <c r="JCA2" s="231" t="s">
        <v>266</v>
      </c>
      <c r="JCC2" s="231" t="s">
        <v>266</v>
      </c>
      <c r="JCE2" s="231" t="s">
        <v>266</v>
      </c>
      <c r="JCG2" s="231" t="s">
        <v>266</v>
      </c>
      <c r="JCI2" s="231" t="s">
        <v>266</v>
      </c>
      <c r="JCK2" s="231" t="s">
        <v>266</v>
      </c>
      <c r="JCM2" s="231" t="s">
        <v>266</v>
      </c>
      <c r="JCO2" s="231" t="s">
        <v>266</v>
      </c>
      <c r="JCQ2" s="231" t="s">
        <v>266</v>
      </c>
      <c r="JCS2" s="231" t="s">
        <v>266</v>
      </c>
      <c r="JCU2" s="231" t="s">
        <v>266</v>
      </c>
      <c r="JCW2" s="231" t="s">
        <v>266</v>
      </c>
      <c r="JCY2" s="231" t="s">
        <v>266</v>
      </c>
      <c r="JDA2" s="231" t="s">
        <v>266</v>
      </c>
      <c r="JDC2" s="231" t="s">
        <v>266</v>
      </c>
      <c r="JDE2" s="231" t="s">
        <v>266</v>
      </c>
      <c r="JDG2" s="231" t="s">
        <v>266</v>
      </c>
      <c r="JDI2" s="231" t="s">
        <v>266</v>
      </c>
      <c r="JDK2" s="231" t="s">
        <v>266</v>
      </c>
      <c r="JDM2" s="231" t="s">
        <v>266</v>
      </c>
      <c r="JDO2" s="231" t="s">
        <v>266</v>
      </c>
      <c r="JDQ2" s="231" t="s">
        <v>266</v>
      </c>
      <c r="JDS2" s="231" t="s">
        <v>266</v>
      </c>
      <c r="JDU2" s="231" t="s">
        <v>266</v>
      </c>
      <c r="JDW2" s="231" t="s">
        <v>266</v>
      </c>
      <c r="JDY2" s="231" t="s">
        <v>266</v>
      </c>
      <c r="JEA2" s="231" t="s">
        <v>266</v>
      </c>
      <c r="JEC2" s="231" t="s">
        <v>266</v>
      </c>
      <c r="JEE2" s="231" t="s">
        <v>266</v>
      </c>
      <c r="JEG2" s="231" t="s">
        <v>266</v>
      </c>
      <c r="JEI2" s="231" t="s">
        <v>266</v>
      </c>
      <c r="JEK2" s="231" t="s">
        <v>266</v>
      </c>
      <c r="JEM2" s="231" t="s">
        <v>266</v>
      </c>
      <c r="JEO2" s="231" t="s">
        <v>266</v>
      </c>
      <c r="JEQ2" s="231" t="s">
        <v>266</v>
      </c>
      <c r="JES2" s="231" t="s">
        <v>266</v>
      </c>
      <c r="JEU2" s="231" t="s">
        <v>266</v>
      </c>
      <c r="JEW2" s="231" t="s">
        <v>266</v>
      </c>
      <c r="JEY2" s="231" t="s">
        <v>266</v>
      </c>
      <c r="JFA2" s="231" t="s">
        <v>266</v>
      </c>
      <c r="JFC2" s="231" t="s">
        <v>266</v>
      </c>
      <c r="JFE2" s="231" t="s">
        <v>266</v>
      </c>
      <c r="JFG2" s="231" t="s">
        <v>266</v>
      </c>
      <c r="JFI2" s="231" t="s">
        <v>266</v>
      </c>
      <c r="JFK2" s="231" t="s">
        <v>266</v>
      </c>
      <c r="JFM2" s="231" t="s">
        <v>266</v>
      </c>
      <c r="JFO2" s="231" t="s">
        <v>266</v>
      </c>
      <c r="JFQ2" s="231" t="s">
        <v>266</v>
      </c>
      <c r="JFS2" s="231" t="s">
        <v>266</v>
      </c>
      <c r="JFU2" s="231" t="s">
        <v>266</v>
      </c>
      <c r="JFW2" s="231" t="s">
        <v>266</v>
      </c>
      <c r="JFY2" s="231" t="s">
        <v>266</v>
      </c>
      <c r="JGA2" s="231" t="s">
        <v>266</v>
      </c>
      <c r="JGC2" s="231" t="s">
        <v>266</v>
      </c>
      <c r="JGE2" s="231" t="s">
        <v>266</v>
      </c>
      <c r="JGG2" s="231" t="s">
        <v>266</v>
      </c>
      <c r="JGI2" s="231" t="s">
        <v>266</v>
      </c>
      <c r="JGK2" s="231" t="s">
        <v>266</v>
      </c>
      <c r="JGM2" s="231" t="s">
        <v>266</v>
      </c>
      <c r="JGO2" s="231" t="s">
        <v>266</v>
      </c>
      <c r="JGQ2" s="231" t="s">
        <v>266</v>
      </c>
      <c r="JGS2" s="231" t="s">
        <v>266</v>
      </c>
      <c r="JGU2" s="231" t="s">
        <v>266</v>
      </c>
      <c r="JGW2" s="231" t="s">
        <v>266</v>
      </c>
      <c r="JGY2" s="231" t="s">
        <v>266</v>
      </c>
      <c r="JHA2" s="231" t="s">
        <v>266</v>
      </c>
      <c r="JHC2" s="231" t="s">
        <v>266</v>
      </c>
      <c r="JHE2" s="231" t="s">
        <v>266</v>
      </c>
      <c r="JHG2" s="231" t="s">
        <v>266</v>
      </c>
      <c r="JHI2" s="231" t="s">
        <v>266</v>
      </c>
      <c r="JHK2" s="231" t="s">
        <v>266</v>
      </c>
      <c r="JHM2" s="231" t="s">
        <v>266</v>
      </c>
      <c r="JHO2" s="231" t="s">
        <v>266</v>
      </c>
      <c r="JHQ2" s="231" t="s">
        <v>266</v>
      </c>
      <c r="JHS2" s="231" t="s">
        <v>266</v>
      </c>
      <c r="JHU2" s="231" t="s">
        <v>266</v>
      </c>
      <c r="JHW2" s="231" t="s">
        <v>266</v>
      </c>
      <c r="JHY2" s="231" t="s">
        <v>266</v>
      </c>
      <c r="JIA2" s="231" t="s">
        <v>266</v>
      </c>
      <c r="JIC2" s="231" t="s">
        <v>266</v>
      </c>
      <c r="JIE2" s="231" t="s">
        <v>266</v>
      </c>
      <c r="JIG2" s="231" t="s">
        <v>266</v>
      </c>
      <c r="JII2" s="231" t="s">
        <v>266</v>
      </c>
      <c r="JIK2" s="231" t="s">
        <v>266</v>
      </c>
      <c r="JIM2" s="231" t="s">
        <v>266</v>
      </c>
      <c r="JIO2" s="231" t="s">
        <v>266</v>
      </c>
      <c r="JIQ2" s="231" t="s">
        <v>266</v>
      </c>
      <c r="JIS2" s="231" t="s">
        <v>266</v>
      </c>
      <c r="JIU2" s="231" t="s">
        <v>266</v>
      </c>
      <c r="JIW2" s="231" t="s">
        <v>266</v>
      </c>
      <c r="JIY2" s="231" t="s">
        <v>266</v>
      </c>
      <c r="JJA2" s="231" t="s">
        <v>266</v>
      </c>
      <c r="JJC2" s="231" t="s">
        <v>266</v>
      </c>
      <c r="JJE2" s="231" t="s">
        <v>266</v>
      </c>
      <c r="JJG2" s="231" t="s">
        <v>266</v>
      </c>
      <c r="JJI2" s="231" t="s">
        <v>266</v>
      </c>
      <c r="JJK2" s="231" t="s">
        <v>266</v>
      </c>
      <c r="JJM2" s="231" t="s">
        <v>266</v>
      </c>
      <c r="JJO2" s="231" t="s">
        <v>266</v>
      </c>
      <c r="JJQ2" s="231" t="s">
        <v>266</v>
      </c>
      <c r="JJS2" s="231" t="s">
        <v>266</v>
      </c>
      <c r="JJU2" s="231" t="s">
        <v>266</v>
      </c>
      <c r="JJW2" s="231" t="s">
        <v>266</v>
      </c>
      <c r="JJY2" s="231" t="s">
        <v>266</v>
      </c>
      <c r="JKA2" s="231" t="s">
        <v>266</v>
      </c>
      <c r="JKC2" s="231" t="s">
        <v>266</v>
      </c>
      <c r="JKE2" s="231" t="s">
        <v>266</v>
      </c>
      <c r="JKG2" s="231" t="s">
        <v>266</v>
      </c>
      <c r="JKI2" s="231" t="s">
        <v>266</v>
      </c>
      <c r="JKK2" s="231" t="s">
        <v>266</v>
      </c>
      <c r="JKM2" s="231" t="s">
        <v>266</v>
      </c>
      <c r="JKO2" s="231" t="s">
        <v>266</v>
      </c>
      <c r="JKQ2" s="231" t="s">
        <v>266</v>
      </c>
      <c r="JKS2" s="231" t="s">
        <v>266</v>
      </c>
      <c r="JKU2" s="231" t="s">
        <v>266</v>
      </c>
      <c r="JKW2" s="231" t="s">
        <v>266</v>
      </c>
      <c r="JKY2" s="231" t="s">
        <v>266</v>
      </c>
      <c r="JLA2" s="231" t="s">
        <v>266</v>
      </c>
      <c r="JLC2" s="231" t="s">
        <v>266</v>
      </c>
      <c r="JLE2" s="231" t="s">
        <v>266</v>
      </c>
      <c r="JLG2" s="231" t="s">
        <v>266</v>
      </c>
      <c r="JLI2" s="231" t="s">
        <v>266</v>
      </c>
      <c r="JLK2" s="231" t="s">
        <v>266</v>
      </c>
      <c r="JLM2" s="231" t="s">
        <v>266</v>
      </c>
      <c r="JLO2" s="231" t="s">
        <v>266</v>
      </c>
      <c r="JLQ2" s="231" t="s">
        <v>266</v>
      </c>
      <c r="JLS2" s="231" t="s">
        <v>266</v>
      </c>
      <c r="JLU2" s="231" t="s">
        <v>266</v>
      </c>
      <c r="JLW2" s="231" t="s">
        <v>266</v>
      </c>
      <c r="JLY2" s="231" t="s">
        <v>266</v>
      </c>
      <c r="JMA2" s="231" t="s">
        <v>266</v>
      </c>
      <c r="JMC2" s="231" t="s">
        <v>266</v>
      </c>
      <c r="JME2" s="231" t="s">
        <v>266</v>
      </c>
      <c r="JMG2" s="231" t="s">
        <v>266</v>
      </c>
      <c r="JMI2" s="231" t="s">
        <v>266</v>
      </c>
      <c r="JMK2" s="231" t="s">
        <v>266</v>
      </c>
      <c r="JMM2" s="231" t="s">
        <v>266</v>
      </c>
      <c r="JMO2" s="231" t="s">
        <v>266</v>
      </c>
      <c r="JMQ2" s="231" t="s">
        <v>266</v>
      </c>
      <c r="JMS2" s="231" t="s">
        <v>266</v>
      </c>
      <c r="JMU2" s="231" t="s">
        <v>266</v>
      </c>
      <c r="JMW2" s="231" t="s">
        <v>266</v>
      </c>
      <c r="JMY2" s="231" t="s">
        <v>266</v>
      </c>
      <c r="JNA2" s="231" t="s">
        <v>266</v>
      </c>
      <c r="JNC2" s="231" t="s">
        <v>266</v>
      </c>
      <c r="JNE2" s="231" t="s">
        <v>266</v>
      </c>
      <c r="JNG2" s="231" t="s">
        <v>266</v>
      </c>
      <c r="JNI2" s="231" t="s">
        <v>266</v>
      </c>
      <c r="JNK2" s="231" t="s">
        <v>266</v>
      </c>
      <c r="JNM2" s="231" t="s">
        <v>266</v>
      </c>
      <c r="JNO2" s="231" t="s">
        <v>266</v>
      </c>
      <c r="JNQ2" s="231" t="s">
        <v>266</v>
      </c>
      <c r="JNS2" s="231" t="s">
        <v>266</v>
      </c>
      <c r="JNU2" s="231" t="s">
        <v>266</v>
      </c>
      <c r="JNW2" s="231" t="s">
        <v>266</v>
      </c>
      <c r="JNY2" s="231" t="s">
        <v>266</v>
      </c>
      <c r="JOA2" s="231" t="s">
        <v>266</v>
      </c>
      <c r="JOC2" s="231" t="s">
        <v>266</v>
      </c>
      <c r="JOE2" s="231" t="s">
        <v>266</v>
      </c>
      <c r="JOG2" s="231" t="s">
        <v>266</v>
      </c>
      <c r="JOI2" s="231" t="s">
        <v>266</v>
      </c>
      <c r="JOK2" s="231" t="s">
        <v>266</v>
      </c>
      <c r="JOM2" s="231" t="s">
        <v>266</v>
      </c>
      <c r="JOO2" s="231" t="s">
        <v>266</v>
      </c>
      <c r="JOQ2" s="231" t="s">
        <v>266</v>
      </c>
      <c r="JOS2" s="231" t="s">
        <v>266</v>
      </c>
      <c r="JOU2" s="231" t="s">
        <v>266</v>
      </c>
      <c r="JOW2" s="231" t="s">
        <v>266</v>
      </c>
      <c r="JOY2" s="231" t="s">
        <v>266</v>
      </c>
      <c r="JPA2" s="231" t="s">
        <v>266</v>
      </c>
      <c r="JPC2" s="231" t="s">
        <v>266</v>
      </c>
      <c r="JPE2" s="231" t="s">
        <v>266</v>
      </c>
      <c r="JPG2" s="231" t="s">
        <v>266</v>
      </c>
      <c r="JPI2" s="231" t="s">
        <v>266</v>
      </c>
      <c r="JPK2" s="231" t="s">
        <v>266</v>
      </c>
      <c r="JPM2" s="231" t="s">
        <v>266</v>
      </c>
      <c r="JPO2" s="231" t="s">
        <v>266</v>
      </c>
      <c r="JPQ2" s="231" t="s">
        <v>266</v>
      </c>
      <c r="JPS2" s="231" t="s">
        <v>266</v>
      </c>
      <c r="JPU2" s="231" t="s">
        <v>266</v>
      </c>
      <c r="JPW2" s="231" t="s">
        <v>266</v>
      </c>
      <c r="JPY2" s="231" t="s">
        <v>266</v>
      </c>
      <c r="JQA2" s="231" t="s">
        <v>266</v>
      </c>
      <c r="JQC2" s="231" t="s">
        <v>266</v>
      </c>
      <c r="JQE2" s="231" t="s">
        <v>266</v>
      </c>
      <c r="JQG2" s="231" t="s">
        <v>266</v>
      </c>
      <c r="JQI2" s="231" t="s">
        <v>266</v>
      </c>
      <c r="JQK2" s="231" t="s">
        <v>266</v>
      </c>
      <c r="JQM2" s="231" t="s">
        <v>266</v>
      </c>
      <c r="JQO2" s="231" t="s">
        <v>266</v>
      </c>
      <c r="JQQ2" s="231" t="s">
        <v>266</v>
      </c>
      <c r="JQS2" s="231" t="s">
        <v>266</v>
      </c>
      <c r="JQU2" s="231" t="s">
        <v>266</v>
      </c>
      <c r="JQW2" s="231" t="s">
        <v>266</v>
      </c>
      <c r="JQY2" s="231" t="s">
        <v>266</v>
      </c>
      <c r="JRA2" s="231" t="s">
        <v>266</v>
      </c>
      <c r="JRC2" s="231" t="s">
        <v>266</v>
      </c>
      <c r="JRE2" s="231" t="s">
        <v>266</v>
      </c>
      <c r="JRG2" s="231" t="s">
        <v>266</v>
      </c>
      <c r="JRI2" s="231" t="s">
        <v>266</v>
      </c>
      <c r="JRK2" s="231" t="s">
        <v>266</v>
      </c>
      <c r="JRM2" s="231" t="s">
        <v>266</v>
      </c>
      <c r="JRO2" s="231" t="s">
        <v>266</v>
      </c>
      <c r="JRQ2" s="231" t="s">
        <v>266</v>
      </c>
      <c r="JRS2" s="231" t="s">
        <v>266</v>
      </c>
      <c r="JRU2" s="231" t="s">
        <v>266</v>
      </c>
      <c r="JRW2" s="231" t="s">
        <v>266</v>
      </c>
      <c r="JRY2" s="231" t="s">
        <v>266</v>
      </c>
      <c r="JSA2" s="231" t="s">
        <v>266</v>
      </c>
      <c r="JSC2" s="231" t="s">
        <v>266</v>
      </c>
      <c r="JSE2" s="231" t="s">
        <v>266</v>
      </c>
      <c r="JSG2" s="231" t="s">
        <v>266</v>
      </c>
      <c r="JSI2" s="231" t="s">
        <v>266</v>
      </c>
      <c r="JSK2" s="231" t="s">
        <v>266</v>
      </c>
      <c r="JSM2" s="231" t="s">
        <v>266</v>
      </c>
      <c r="JSO2" s="231" t="s">
        <v>266</v>
      </c>
      <c r="JSQ2" s="231" t="s">
        <v>266</v>
      </c>
      <c r="JSS2" s="231" t="s">
        <v>266</v>
      </c>
      <c r="JSU2" s="231" t="s">
        <v>266</v>
      </c>
      <c r="JSW2" s="231" t="s">
        <v>266</v>
      </c>
      <c r="JSY2" s="231" t="s">
        <v>266</v>
      </c>
      <c r="JTA2" s="231" t="s">
        <v>266</v>
      </c>
      <c r="JTC2" s="231" t="s">
        <v>266</v>
      </c>
      <c r="JTE2" s="231" t="s">
        <v>266</v>
      </c>
      <c r="JTG2" s="231" t="s">
        <v>266</v>
      </c>
      <c r="JTI2" s="231" t="s">
        <v>266</v>
      </c>
      <c r="JTK2" s="231" t="s">
        <v>266</v>
      </c>
      <c r="JTM2" s="231" t="s">
        <v>266</v>
      </c>
      <c r="JTO2" s="231" t="s">
        <v>266</v>
      </c>
      <c r="JTQ2" s="231" t="s">
        <v>266</v>
      </c>
      <c r="JTS2" s="231" t="s">
        <v>266</v>
      </c>
      <c r="JTU2" s="231" t="s">
        <v>266</v>
      </c>
      <c r="JTW2" s="231" t="s">
        <v>266</v>
      </c>
      <c r="JTY2" s="231" t="s">
        <v>266</v>
      </c>
      <c r="JUA2" s="231" t="s">
        <v>266</v>
      </c>
      <c r="JUC2" s="231" t="s">
        <v>266</v>
      </c>
      <c r="JUE2" s="231" t="s">
        <v>266</v>
      </c>
      <c r="JUG2" s="231" t="s">
        <v>266</v>
      </c>
      <c r="JUI2" s="231" t="s">
        <v>266</v>
      </c>
      <c r="JUK2" s="231" t="s">
        <v>266</v>
      </c>
      <c r="JUM2" s="231" t="s">
        <v>266</v>
      </c>
      <c r="JUO2" s="231" t="s">
        <v>266</v>
      </c>
      <c r="JUQ2" s="231" t="s">
        <v>266</v>
      </c>
      <c r="JUS2" s="231" t="s">
        <v>266</v>
      </c>
      <c r="JUU2" s="231" t="s">
        <v>266</v>
      </c>
      <c r="JUW2" s="231" t="s">
        <v>266</v>
      </c>
      <c r="JUY2" s="231" t="s">
        <v>266</v>
      </c>
      <c r="JVA2" s="231" t="s">
        <v>266</v>
      </c>
      <c r="JVC2" s="231" t="s">
        <v>266</v>
      </c>
      <c r="JVE2" s="231" t="s">
        <v>266</v>
      </c>
      <c r="JVG2" s="231" t="s">
        <v>266</v>
      </c>
      <c r="JVI2" s="231" t="s">
        <v>266</v>
      </c>
      <c r="JVK2" s="231" t="s">
        <v>266</v>
      </c>
      <c r="JVM2" s="231" t="s">
        <v>266</v>
      </c>
      <c r="JVO2" s="231" t="s">
        <v>266</v>
      </c>
      <c r="JVQ2" s="231" t="s">
        <v>266</v>
      </c>
      <c r="JVS2" s="231" t="s">
        <v>266</v>
      </c>
      <c r="JVU2" s="231" t="s">
        <v>266</v>
      </c>
      <c r="JVW2" s="231" t="s">
        <v>266</v>
      </c>
      <c r="JVY2" s="231" t="s">
        <v>266</v>
      </c>
      <c r="JWA2" s="231" t="s">
        <v>266</v>
      </c>
      <c r="JWC2" s="231" t="s">
        <v>266</v>
      </c>
      <c r="JWE2" s="231" t="s">
        <v>266</v>
      </c>
      <c r="JWG2" s="231" t="s">
        <v>266</v>
      </c>
      <c r="JWI2" s="231" t="s">
        <v>266</v>
      </c>
      <c r="JWK2" s="231" t="s">
        <v>266</v>
      </c>
      <c r="JWM2" s="231" t="s">
        <v>266</v>
      </c>
      <c r="JWO2" s="231" t="s">
        <v>266</v>
      </c>
      <c r="JWQ2" s="231" t="s">
        <v>266</v>
      </c>
      <c r="JWS2" s="231" t="s">
        <v>266</v>
      </c>
      <c r="JWU2" s="231" t="s">
        <v>266</v>
      </c>
      <c r="JWW2" s="231" t="s">
        <v>266</v>
      </c>
      <c r="JWY2" s="231" t="s">
        <v>266</v>
      </c>
      <c r="JXA2" s="231" t="s">
        <v>266</v>
      </c>
      <c r="JXC2" s="231" t="s">
        <v>266</v>
      </c>
      <c r="JXE2" s="231" t="s">
        <v>266</v>
      </c>
      <c r="JXG2" s="231" t="s">
        <v>266</v>
      </c>
      <c r="JXI2" s="231" t="s">
        <v>266</v>
      </c>
      <c r="JXK2" s="231" t="s">
        <v>266</v>
      </c>
      <c r="JXM2" s="231" t="s">
        <v>266</v>
      </c>
      <c r="JXO2" s="231" t="s">
        <v>266</v>
      </c>
      <c r="JXQ2" s="231" t="s">
        <v>266</v>
      </c>
      <c r="JXS2" s="231" t="s">
        <v>266</v>
      </c>
      <c r="JXU2" s="231" t="s">
        <v>266</v>
      </c>
      <c r="JXW2" s="231" t="s">
        <v>266</v>
      </c>
      <c r="JXY2" s="231" t="s">
        <v>266</v>
      </c>
      <c r="JYA2" s="231" t="s">
        <v>266</v>
      </c>
      <c r="JYC2" s="231" t="s">
        <v>266</v>
      </c>
      <c r="JYE2" s="231" t="s">
        <v>266</v>
      </c>
      <c r="JYG2" s="231" t="s">
        <v>266</v>
      </c>
      <c r="JYI2" s="231" t="s">
        <v>266</v>
      </c>
      <c r="JYK2" s="231" t="s">
        <v>266</v>
      </c>
      <c r="JYM2" s="231" t="s">
        <v>266</v>
      </c>
      <c r="JYO2" s="231" t="s">
        <v>266</v>
      </c>
      <c r="JYQ2" s="231" t="s">
        <v>266</v>
      </c>
      <c r="JYS2" s="231" t="s">
        <v>266</v>
      </c>
      <c r="JYU2" s="231" t="s">
        <v>266</v>
      </c>
      <c r="JYW2" s="231" t="s">
        <v>266</v>
      </c>
      <c r="JYY2" s="231" t="s">
        <v>266</v>
      </c>
      <c r="JZA2" s="231" t="s">
        <v>266</v>
      </c>
      <c r="JZC2" s="231" t="s">
        <v>266</v>
      </c>
      <c r="JZE2" s="231" t="s">
        <v>266</v>
      </c>
      <c r="JZG2" s="231" t="s">
        <v>266</v>
      </c>
      <c r="JZI2" s="231" t="s">
        <v>266</v>
      </c>
      <c r="JZK2" s="231" t="s">
        <v>266</v>
      </c>
      <c r="JZM2" s="231" t="s">
        <v>266</v>
      </c>
      <c r="JZO2" s="231" t="s">
        <v>266</v>
      </c>
      <c r="JZQ2" s="231" t="s">
        <v>266</v>
      </c>
      <c r="JZS2" s="231" t="s">
        <v>266</v>
      </c>
      <c r="JZU2" s="231" t="s">
        <v>266</v>
      </c>
      <c r="JZW2" s="231" t="s">
        <v>266</v>
      </c>
      <c r="JZY2" s="231" t="s">
        <v>266</v>
      </c>
      <c r="KAA2" s="231" t="s">
        <v>266</v>
      </c>
      <c r="KAC2" s="231" t="s">
        <v>266</v>
      </c>
      <c r="KAE2" s="231" t="s">
        <v>266</v>
      </c>
      <c r="KAG2" s="231" t="s">
        <v>266</v>
      </c>
      <c r="KAI2" s="231" t="s">
        <v>266</v>
      </c>
      <c r="KAK2" s="231" t="s">
        <v>266</v>
      </c>
      <c r="KAM2" s="231" t="s">
        <v>266</v>
      </c>
      <c r="KAO2" s="231" t="s">
        <v>266</v>
      </c>
      <c r="KAQ2" s="231" t="s">
        <v>266</v>
      </c>
      <c r="KAS2" s="231" t="s">
        <v>266</v>
      </c>
      <c r="KAU2" s="231" t="s">
        <v>266</v>
      </c>
      <c r="KAW2" s="231" t="s">
        <v>266</v>
      </c>
      <c r="KAY2" s="231" t="s">
        <v>266</v>
      </c>
      <c r="KBA2" s="231" t="s">
        <v>266</v>
      </c>
      <c r="KBC2" s="231" t="s">
        <v>266</v>
      </c>
      <c r="KBE2" s="231" t="s">
        <v>266</v>
      </c>
      <c r="KBG2" s="231" t="s">
        <v>266</v>
      </c>
      <c r="KBI2" s="231" t="s">
        <v>266</v>
      </c>
      <c r="KBK2" s="231" t="s">
        <v>266</v>
      </c>
      <c r="KBM2" s="231" t="s">
        <v>266</v>
      </c>
      <c r="KBO2" s="231" t="s">
        <v>266</v>
      </c>
      <c r="KBQ2" s="231" t="s">
        <v>266</v>
      </c>
      <c r="KBS2" s="231" t="s">
        <v>266</v>
      </c>
      <c r="KBU2" s="231" t="s">
        <v>266</v>
      </c>
      <c r="KBW2" s="231" t="s">
        <v>266</v>
      </c>
      <c r="KBY2" s="231" t="s">
        <v>266</v>
      </c>
      <c r="KCA2" s="231" t="s">
        <v>266</v>
      </c>
      <c r="KCC2" s="231" t="s">
        <v>266</v>
      </c>
      <c r="KCE2" s="231" t="s">
        <v>266</v>
      </c>
      <c r="KCG2" s="231" t="s">
        <v>266</v>
      </c>
      <c r="KCI2" s="231" t="s">
        <v>266</v>
      </c>
      <c r="KCK2" s="231" t="s">
        <v>266</v>
      </c>
      <c r="KCM2" s="231" t="s">
        <v>266</v>
      </c>
      <c r="KCO2" s="231" t="s">
        <v>266</v>
      </c>
      <c r="KCQ2" s="231" t="s">
        <v>266</v>
      </c>
      <c r="KCS2" s="231" t="s">
        <v>266</v>
      </c>
      <c r="KCU2" s="231" t="s">
        <v>266</v>
      </c>
      <c r="KCW2" s="231" t="s">
        <v>266</v>
      </c>
      <c r="KCY2" s="231" t="s">
        <v>266</v>
      </c>
      <c r="KDA2" s="231" t="s">
        <v>266</v>
      </c>
      <c r="KDC2" s="231" t="s">
        <v>266</v>
      </c>
      <c r="KDE2" s="231" t="s">
        <v>266</v>
      </c>
      <c r="KDG2" s="231" t="s">
        <v>266</v>
      </c>
      <c r="KDI2" s="231" t="s">
        <v>266</v>
      </c>
      <c r="KDK2" s="231" t="s">
        <v>266</v>
      </c>
      <c r="KDM2" s="231" t="s">
        <v>266</v>
      </c>
      <c r="KDO2" s="231" t="s">
        <v>266</v>
      </c>
      <c r="KDQ2" s="231" t="s">
        <v>266</v>
      </c>
      <c r="KDS2" s="231" t="s">
        <v>266</v>
      </c>
      <c r="KDU2" s="231" t="s">
        <v>266</v>
      </c>
      <c r="KDW2" s="231" t="s">
        <v>266</v>
      </c>
      <c r="KDY2" s="231" t="s">
        <v>266</v>
      </c>
      <c r="KEA2" s="231" t="s">
        <v>266</v>
      </c>
      <c r="KEC2" s="231" t="s">
        <v>266</v>
      </c>
      <c r="KEE2" s="231" t="s">
        <v>266</v>
      </c>
      <c r="KEG2" s="231" t="s">
        <v>266</v>
      </c>
      <c r="KEI2" s="231" t="s">
        <v>266</v>
      </c>
      <c r="KEK2" s="231" t="s">
        <v>266</v>
      </c>
      <c r="KEM2" s="231" t="s">
        <v>266</v>
      </c>
      <c r="KEO2" s="231" t="s">
        <v>266</v>
      </c>
      <c r="KEQ2" s="231" t="s">
        <v>266</v>
      </c>
      <c r="KES2" s="231" t="s">
        <v>266</v>
      </c>
      <c r="KEU2" s="231" t="s">
        <v>266</v>
      </c>
      <c r="KEW2" s="231" t="s">
        <v>266</v>
      </c>
      <c r="KEY2" s="231" t="s">
        <v>266</v>
      </c>
      <c r="KFA2" s="231" t="s">
        <v>266</v>
      </c>
      <c r="KFC2" s="231" t="s">
        <v>266</v>
      </c>
      <c r="KFE2" s="231" t="s">
        <v>266</v>
      </c>
      <c r="KFG2" s="231" t="s">
        <v>266</v>
      </c>
      <c r="KFI2" s="231" t="s">
        <v>266</v>
      </c>
      <c r="KFK2" s="231" t="s">
        <v>266</v>
      </c>
      <c r="KFM2" s="231" t="s">
        <v>266</v>
      </c>
      <c r="KFO2" s="231" t="s">
        <v>266</v>
      </c>
      <c r="KFQ2" s="231" t="s">
        <v>266</v>
      </c>
      <c r="KFS2" s="231" t="s">
        <v>266</v>
      </c>
      <c r="KFU2" s="231" t="s">
        <v>266</v>
      </c>
      <c r="KFW2" s="231" t="s">
        <v>266</v>
      </c>
      <c r="KFY2" s="231" t="s">
        <v>266</v>
      </c>
      <c r="KGA2" s="231" t="s">
        <v>266</v>
      </c>
      <c r="KGC2" s="231" t="s">
        <v>266</v>
      </c>
      <c r="KGE2" s="231" t="s">
        <v>266</v>
      </c>
      <c r="KGG2" s="231" t="s">
        <v>266</v>
      </c>
      <c r="KGI2" s="231" t="s">
        <v>266</v>
      </c>
      <c r="KGK2" s="231" t="s">
        <v>266</v>
      </c>
      <c r="KGM2" s="231" t="s">
        <v>266</v>
      </c>
      <c r="KGO2" s="231" t="s">
        <v>266</v>
      </c>
      <c r="KGQ2" s="231" t="s">
        <v>266</v>
      </c>
      <c r="KGS2" s="231" t="s">
        <v>266</v>
      </c>
      <c r="KGU2" s="231" t="s">
        <v>266</v>
      </c>
      <c r="KGW2" s="231" t="s">
        <v>266</v>
      </c>
      <c r="KGY2" s="231" t="s">
        <v>266</v>
      </c>
      <c r="KHA2" s="231" t="s">
        <v>266</v>
      </c>
      <c r="KHC2" s="231" t="s">
        <v>266</v>
      </c>
      <c r="KHE2" s="231" t="s">
        <v>266</v>
      </c>
      <c r="KHG2" s="231" t="s">
        <v>266</v>
      </c>
      <c r="KHI2" s="231" t="s">
        <v>266</v>
      </c>
      <c r="KHK2" s="231" t="s">
        <v>266</v>
      </c>
      <c r="KHM2" s="231" t="s">
        <v>266</v>
      </c>
      <c r="KHO2" s="231" t="s">
        <v>266</v>
      </c>
      <c r="KHQ2" s="231" t="s">
        <v>266</v>
      </c>
      <c r="KHS2" s="231" t="s">
        <v>266</v>
      </c>
      <c r="KHU2" s="231" t="s">
        <v>266</v>
      </c>
      <c r="KHW2" s="231" t="s">
        <v>266</v>
      </c>
      <c r="KHY2" s="231" t="s">
        <v>266</v>
      </c>
      <c r="KIA2" s="231" t="s">
        <v>266</v>
      </c>
      <c r="KIC2" s="231" t="s">
        <v>266</v>
      </c>
      <c r="KIE2" s="231" t="s">
        <v>266</v>
      </c>
      <c r="KIG2" s="231" t="s">
        <v>266</v>
      </c>
      <c r="KII2" s="231" t="s">
        <v>266</v>
      </c>
      <c r="KIK2" s="231" t="s">
        <v>266</v>
      </c>
      <c r="KIM2" s="231" t="s">
        <v>266</v>
      </c>
      <c r="KIO2" s="231" t="s">
        <v>266</v>
      </c>
      <c r="KIQ2" s="231" t="s">
        <v>266</v>
      </c>
      <c r="KIS2" s="231" t="s">
        <v>266</v>
      </c>
      <c r="KIU2" s="231" t="s">
        <v>266</v>
      </c>
      <c r="KIW2" s="231" t="s">
        <v>266</v>
      </c>
      <c r="KIY2" s="231" t="s">
        <v>266</v>
      </c>
      <c r="KJA2" s="231" t="s">
        <v>266</v>
      </c>
      <c r="KJC2" s="231" t="s">
        <v>266</v>
      </c>
      <c r="KJE2" s="231" t="s">
        <v>266</v>
      </c>
      <c r="KJG2" s="231" t="s">
        <v>266</v>
      </c>
      <c r="KJI2" s="231" t="s">
        <v>266</v>
      </c>
      <c r="KJK2" s="231" t="s">
        <v>266</v>
      </c>
      <c r="KJM2" s="231" t="s">
        <v>266</v>
      </c>
      <c r="KJO2" s="231" t="s">
        <v>266</v>
      </c>
      <c r="KJQ2" s="231" t="s">
        <v>266</v>
      </c>
      <c r="KJS2" s="231" t="s">
        <v>266</v>
      </c>
      <c r="KJU2" s="231" t="s">
        <v>266</v>
      </c>
      <c r="KJW2" s="231" t="s">
        <v>266</v>
      </c>
      <c r="KJY2" s="231" t="s">
        <v>266</v>
      </c>
      <c r="KKA2" s="231" t="s">
        <v>266</v>
      </c>
      <c r="KKC2" s="231" t="s">
        <v>266</v>
      </c>
      <c r="KKE2" s="231" t="s">
        <v>266</v>
      </c>
      <c r="KKG2" s="231" t="s">
        <v>266</v>
      </c>
      <c r="KKI2" s="231" t="s">
        <v>266</v>
      </c>
      <c r="KKK2" s="231" t="s">
        <v>266</v>
      </c>
      <c r="KKM2" s="231" t="s">
        <v>266</v>
      </c>
      <c r="KKO2" s="231" t="s">
        <v>266</v>
      </c>
      <c r="KKQ2" s="231" t="s">
        <v>266</v>
      </c>
      <c r="KKS2" s="231" t="s">
        <v>266</v>
      </c>
      <c r="KKU2" s="231" t="s">
        <v>266</v>
      </c>
      <c r="KKW2" s="231" t="s">
        <v>266</v>
      </c>
      <c r="KKY2" s="231" t="s">
        <v>266</v>
      </c>
      <c r="KLA2" s="231" t="s">
        <v>266</v>
      </c>
      <c r="KLC2" s="231" t="s">
        <v>266</v>
      </c>
      <c r="KLE2" s="231" t="s">
        <v>266</v>
      </c>
      <c r="KLG2" s="231" t="s">
        <v>266</v>
      </c>
      <c r="KLI2" s="231" t="s">
        <v>266</v>
      </c>
      <c r="KLK2" s="231" t="s">
        <v>266</v>
      </c>
      <c r="KLM2" s="231" t="s">
        <v>266</v>
      </c>
      <c r="KLO2" s="231" t="s">
        <v>266</v>
      </c>
      <c r="KLQ2" s="231" t="s">
        <v>266</v>
      </c>
      <c r="KLS2" s="231" t="s">
        <v>266</v>
      </c>
      <c r="KLU2" s="231" t="s">
        <v>266</v>
      </c>
      <c r="KLW2" s="231" t="s">
        <v>266</v>
      </c>
      <c r="KLY2" s="231" t="s">
        <v>266</v>
      </c>
      <c r="KMA2" s="231" t="s">
        <v>266</v>
      </c>
      <c r="KMC2" s="231" t="s">
        <v>266</v>
      </c>
      <c r="KME2" s="231" t="s">
        <v>266</v>
      </c>
      <c r="KMG2" s="231" t="s">
        <v>266</v>
      </c>
      <c r="KMI2" s="231" t="s">
        <v>266</v>
      </c>
      <c r="KMK2" s="231" t="s">
        <v>266</v>
      </c>
      <c r="KMM2" s="231" t="s">
        <v>266</v>
      </c>
      <c r="KMO2" s="231" t="s">
        <v>266</v>
      </c>
      <c r="KMQ2" s="231" t="s">
        <v>266</v>
      </c>
      <c r="KMS2" s="231" t="s">
        <v>266</v>
      </c>
      <c r="KMU2" s="231" t="s">
        <v>266</v>
      </c>
      <c r="KMW2" s="231" t="s">
        <v>266</v>
      </c>
      <c r="KMY2" s="231" t="s">
        <v>266</v>
      </c>
      <c r="KNA2" s="231" t="s">
        <v>266</v>
      </c>
      <c r="KNC2" s="231" t="s">
        <v>266</v>
      </c>
      <c r="KNE2" s="231" t="s">
        <v>266</v>
      </c>
      <c r="KNG2" s="231" t="s">
        <v>266</v>
      </c>
      <c r="KNI2" s="231" t="s">
        <v>266</v>
      </c>
      <c r="KNK2" s="231" t="s">
        <v>266</v>
      </c>
      <c r="KNM2" s="231" t="s">
        <v>266</v>
      </c>
      <c r="KNO2" s="231" t="s">
        <v>266</v>
      </c>
      <c r="KNQ2" s="231" t="s">
        <v>266</v>
      </c>
      <c r="KNS2" s="231" t="s">
        <v>266</v>
      </c>
      <c r="KNU2" s="231" t="s">
        <v>266</v>
      </c>
      <c r="KNW2" s="231" t="s">
        <v>266</v>
      </c>
      <c r="KNY2" s="231" t="s">
        <v>266</v>
      </c>
      <c r="KOA2" s="231" t="s">
        <v>266</v>
      </c>
      <c r="KOC2" s="231" t="s">
        <v>266</v>
      </c>
      <c r="KOE2" s="231" t="s">
        <v>266</v>
      </c>
      <c r="KOG2" s="231" t="s">
        <v>266</v>
      </c>
      <c r="KOI2" s="231" t="s">
        <v>266</v>
      </c>
      <c r="KOK2" s="231" t="s">
        <v>266</v>
      </c>
      <c r="KOM2" s="231" t="s">
        <v>266</v>
      </c>
      <c r="KOO2" s="231" t="s">
        <v>266</v>
      </c>
      <c r="KOQ2" s="231" t="s">
        <v>266</v>
      </c>
      <c r="KOS2" s="231" t="s">
        <v>266</v>
      </c>
      <c r="KOU2" s="231" t="s">
        <v>266</v>
      </c>
      <c r="KOW2" s="231" t="s">
        <v>266</v>
      </c>
      <c r="KOY2" s="231" t="s">
        <v>266</v>
      </c>
      <c r="KPA2" s="231" t="s">
        <v>266</v>
      </c>
      <c r="KPC2" s="231" t="s">
        <v>266</v>
      </c>
      <c r="KPE2" s="231" t="s">
        <v>266</v>
      </c>
      <c r="KPG2" s="231" t="s">
        <v>266</v>
      </c>
      <c r="KPI2" s="231" t="s">
        <v>266</v>
      </c>
      <c r="KPK2" s="231" t="s">
        <v>266</v>
      </c>
      <c r="KPM2" s="231" t="s">
        <v>266</v>
      </c>
      <c r="KPO2" s="231" t="s">
        <v>266</v>
      </c>
      <c r="KPQ2" s="231" t="s">
        <v>266</v>
      </c>
      <c r="KPS2" s="231" t="s">
        <v>266</v>
      </c>
      <c r="KPU2" s="231" t="s">
        <v>266</v>
      </c>
      <c r="KPW2" s="231" t="s">
        <v>266</v>
      </c>
      <c r="KPY2" s="231" t="s">
        <v>266</v>
      </c>
      <c r="KQA2" s="231" t="s">
        <v>266</v>
      </c>
      <c r="KQC2" s="231" t="s">
        <v>266</v>
      </c>
      <c r="KQE2" s="231" t="s">
        <v>266</v>
      </c>
      <c r="KQG2" s="231" t="s">
        <v>266</v>
      </c>
      <c r="KQI2" s="231" t="s">
        <v>266</v>
      </c>
      <c r="KQK2" s="231" t="s">
        <v>266</v>
      </c>
      <c r="KQM2" s="231" t="s">
        <v>266</v>
      </c>
      <c r="KQO2" s="231" t="s">
        <v>266</v>
      </c>
      <c r="KQQ2" s="231" t="s">
        <v>266</v>
      </c>
      <c r="KQS2" s="231" t="s">
        <v>266</v>
      </c>
      <c r="KQU2" s="231" t="s">
        <v>266</v>
      </c>
      <c r="KQW2" s="231" t="s">
        <v>266</v>
      </c>
      <c r="KQY2" s="231" t="s">
        <v>266</v>
      </c>
      <c r="KRA2" s="231" t="s">
        <v>266</v>
      </c>
      <c r="KRC2" s="231" t="s">
        <v>266</v>
      </c>
      <c r="KRE2" s="231" t="s">
        <v>266</v>
      </c>
      <c r="KRG2" s="231" t="s">
        <v>266</v>
      </c>
      <c r="KRI2" s="231" t="s">
        <v>266</v>
      </c>
      <c r="KRK2" s="231" t="s">
        <v>266</v>
      </c>
      <c r="KRM2" s="231" t="s">
        <v>266</v>
      </c>
      <c r="KRO2" s="231" t="s">
        <v>266</v>
      </c>
      <c r="KRQ2" s="231" t="s">
        <v>266</v>
      </c>
      <c r="KRS2" s="231" t="s">
        <v>266</v>
      </c>
      <c r="KRU2" s="231" t="s">
        <v>266</v>
      </c>
      <c r="KRW2" s="231" t="s">
        <v>266</v>
      </c>
      <c r="KRY2" s="231" t="s">
        <v>266</v>
      </c>
      <c r="KSA2" s="231" t="s">
        <v>266</v>
      </c>
      <c r="KSC2" s="231" t="s">
        <v>266</v>
      </c>
      <c r="KSE2" s="231" t="s">
        <v>266</v>
      </c>
      <c r="KSG2" s="231" t="s">
        <v>266</v>
      </c>
      <c r="KSI2" s="231" t="s">
        <v>266</v>
      </c>
      <c r="KSK2" s="231" t="s">
        <v>266</v>
      </c>
      <c r="KSM2" s="231" t="s">
        <v>266</v>
      </c>
      <c r="KSO2" s="231" t="s">
        <v>266</v>
      </c>
      <c r="KSQ2" s="231" t="s">
        <v>266</v>
      </c>
      <c r="KSS2" s="231" t="s">
        <v>266</v>
      </c>
      <c r="KSU2" s="231" t="s">
        <v>266</v>
      </c>
      <c r="KSW2" s="231" t="s">
        <v>266</v>
      </c>
      <c r="KSY2" s="231" t="s">
        <v>266</v>
      </c>
      <c r="KTA2" s="231" t="s">
        <v>266</v>
      </c>
      <c r="KTC2" s="231" t="s">
        <v>266</v>
      </c>
      <c r="KTE2" s="231" t="s">
        <v>266</v>
      </c>
      <c r="KTG2" s="231" t="s">
        <v>266</v>
      </c>
      <c r="KTI2" s="231" t="s">
        <v>266</v>
      </c>
      <c r="KTK2" s="231" t="s">
        <v>266</v>
      </c>
      <c r="KTM2" s="231" t="s">
        <v>266</v>
      </c>
      <c r="KTO2" s="231" t="s">
        <v>266</v>
      </c>
      <c r="KTQ2" s="231" t="s">
        <v>266</v>
      </c>
      <c r="KTS2" s="231" t="s">
        <v>266</v>
      </c>
      <c r="KTU2" s="231" t="s">
        <v>266</v>
      </c>
      <c r="KTW2" s="231" t="s">
        <v>266</v>
      </c>
      <c r="KTY2" s="231" t="s">
        <v>266</v>
      </c>
      <c r="KUA2" s="231" t="s">
        <v>266</v>
      </c>
      <c r="KUC2" s="231" t="s">
        <v>266</v>
      </c>
      <c r="KUE2" s="231" t="s">
        <v>266</v>
      </c>
      <c r="KUG2" s="231" t="s">
        <v>266</v>
      </c>
      <c r="KUI2" s="231" t="s">
        <v>266</v>
      </c>
      <c r="KUK2" s="231" t="s">
        <v>266</v>
      </c>
      <c r="KUM2" s="231" t="s">
        <v>266</v>
      </c>
      <c r="KUO2" s="231" t="s">
        <v>266</v>
      </c>
      <c r="KUQ2" s="231" t="s">
        <v>266</v>
      </c>
      <c r="KUS2" s="231" t="s">
        <v>266</v>
      </c>
      <c r="KUU2" s="231" t="s">
        <v>266</v>
      </c>
      <c r="KUW2" s="231" t="s">
        <v>266</v>
      </c>
      <c r="KUY2" s="231" t="s">
        <v>266</v>
      </c>
      <c r="KVA2" s="231" t="s">
        <v>266</v>
      </c>
      <c r="KVC2" s="231" t="s">
        <v>266</v>
      </c>
      <c r="KVE2" s="231" t="s">
        <v>266</v>
      </c>
      <c r="KVG2" s="231" t="s">
        <v>266</v>
      </c>
      <c r="KVI2" s="231" t="s">
        <v>266</v>
      </c>
      <c r="KVK2" s="231" t="s">
        <v>266</v>
      </c>
      <c r="KVM2" s="231" t="s">
        <v>266</v>
      </c>
      <c r="KVO2" s="231" t="s">
        <v>266</v>
      </c>
      <c r="KVQ2" s="231" t="s">
        <v>266</v>
      </c>
      <c r="KVS2" s="231" t="s">
        <v>266</v>
      </c>
      <c r="KVU2" s="231" t="s">
        <v>266</v>
      </c>
      <c r="KVW2" s="231" t="s">
        <v>266</v>
      </c>
      <c r="KVY2" s="231" t="s">
        <v>266</v>
      </c>
      <c r="KWA2" s="231" t="s">
        <v>266</v>
      </c>
      <c r="KWC2" s="231" t="s">
        <v>266</v>
      </c>
      <c r="KWE2" s="231" t="s">
        <v>266</v>
      </c>
      <c r="KWG2" s="231" t="s">
        <v>266</v>
      </c>
      <c r="KWI2" s="231" t="s">
        <v>266</v>
      </c>
      <c r="KWK2" s="231" t="s">
        <v>266</v>
      </c>
      <c r="KWM2" s="231" t="s">
        <v>266</v>
      </c>
      <c r="KWO2" s="231" t="s">
        <v>266</v>
      </c>
      <c r="KWQ2" s="231" t="s">
        <v>266</v>
      </c>
      <c r="KWS2" s="231" t="s">
        <v>266</v>
      </c>
      <c r="KWU2" s="231" t="s">
        <v>266</v>
      </c>
      <c r="KWW2" s="231" t="s">
        <v>266</v>
      </c>
      <c r="KWY2" s="231" t="s">
        <v>266</v>
      </c>
      <c r="KXA2" s="231" t="s">
        <v>266</v>
      </c>
      <c r="KXC2" s="231" t="s">
        <v>266</v>
      </c>
      <c r="KXE2" s="231" t="s">
        <v>266</v>
      </c>
      <c r="KXG2" s="231" t="s">
        <v>266</v>
      </c>
      <c r="KXI2" s="231" t="s">
        <v>266</v>
      </c>
      <c r="KXK2" s="231" t="s">
        <v>266</v>
      </c>
      <c r="KXM2" s="231" t="s">
        <v>266</v>
      </c>
      <c r="KXO2" s="231" t="s">
        <v>266</v>
      </c>
      <c r="KXQ2" s="231" t="s">
        <v>266</v>
      </c>
      <c r="KXS2" s="231" t="s">
        <v>266</v>
      </c>
      <c r="KXU2" s="231" t="s">
        <v>266</v>
      </c>
      <c r="KXW2" s="231" t="s">
        <v>266</v>
      </c>
      <c r="KXY2" s="231" t="s">
        <v>266</v>
      </c>
      <c r="KYA2" s="231" t="s">
        <v>266</v>
      </c>
      <c r="KYC2" s="231" t="s">
        <v>266</v>
      </c>
      <c r="KYE2" s="231" t="s">
        <v>266</v>
      </c>
      <c r="KYG2" s="231" t="s">
        <v>266</v>
      </c>
      <c r="KYI2" s="231" t="s">
        <v>266</v>
      </c>
      <c r="KYK2" s="231" t="s">
        <v>266</v>
      </c>
      <c r="KYM2" s="231" t="s">
        <v>266</v>
      </c>
      <c r="KYO2" s="231" t="s">
        <v>266</v>
      </c>
      <c r="KYQ2" s="231" t="s">
        <v>266</v>
      </c>
      <c r="KYS2" s="231" t="s">
        <v>266</v>
      </c>
      <c r="KYU2" s="231" t="s">
        <v>266</v>
      </c>
      <c r="KYW2" s="231" t="s">
        <v>266</v>
      </c>
      <c r="KYY2" s="231" t="s">
        <v>266</v>
      </c>
      <c r="KZA2" s="231" t="s">
        <v>266</v>
      </c>
      <c r="KZC2" s="231" t="s">
        <v>266</v>
      </c>
      <c r="KZE2" s="231" t="s">
        <v>266</v>
      </c>
      <c r="KZG2" s="231" t="s">
        <v>266</v>
      </c>
      <c r="KZI2" s="231" t="s">
        <v>266</v>
      </c>
      <c r="KZK2" s="231" t="s">
        <v>266</v>
      </c>
      <c r="KZM2" s="231" t="s">
        <v>266</v>
      </c>
      <c r="KZO2" s="231" t="s">
        <v>266</v>
      </c>
      <c r="KZQ2" s="231" t="s">
        <v>266</v>
      </c>
      <c r="KZS2" s="231" t="s">
        <v>266</v>
      </c>
      <c r="KZU2" s="231" t="s">
        <v>266</v>
      </c>
      <c r="KZW2" s="231" t="s">
        <v>266</v>
      </c>
      <c r="KZY2" s="231" t="s">
        <v>266</v>
      </c>
      <c r="LAA2" s="231" t="s">
        <v>266</v>
      </c>
      <c r="LAC2" s="231" t="s">
        <v>266</v>
      </c>
      <c r="LAE2" s="231" t="s">
        <v>266</v>
      </c>
      <c r="LAG2" s="231" t="s">
        <v>266</v>
      </c>
      <c r="LAI2" s="231" t="s">
        <v>266</v>
      </c>
      <c r="LAK2" s="231" t="s">
        <v>266</v>
      </c>
      <c r="LAM2" s="231" t="s">
        <v>266</v>
      </c>
      <c r="LAO2" s="231" t="s">
        <v>266</v>
      </c>
      <c r="LAQ2" s="231" t="s">
        <v>266</v>
      </c>
      <c r="LAS2" s="231" t="s">
        <v>266</v>
      </c>
      <c r="LAU2" s="231" t="s">
        <v>266</v>
      </c>
      <c r="LAW2" s="231" t="s">
        <v>266</v>
      </c>
      <c r="LAY2" s="231" t="s">
        <v>266</v>
      </c>
      <c r="LBA2" s="231" t="s">
        <v>266</v>
      </c>
      <c r="LBC2" s="231" t="s">
        <v>266</v>
      </c>
      <c r="LBE2" s="231" t="s">
        <v>266</v>
      </c>
      <c r="LBG2" s="231" t="s">
        <v>266</v>
      </c>
      <c r="LBI2" s="231" t="s">
        <v>266</v>
      </c>
      <c r="LBK2" s="231" t="s">
        <v>266</v>
      </c>
      <c r="LBM2" s="231" t="s">
        <v>266</v>
      </c>
      <c r="LBO2" s="231" t="s">
        <v>266</v>
      </c>
      <c r="LBQ2" s="231" t="s">
        <v>266</v>
      </c>
      <c r="LBS2" s="231" t="s">
        <v>266</v>
      </c>
      <c r="LBU2" s="231" t="s">
        <v>266</v>
      </c>
      <c r="LBW2" s="231" t="s">
        <v>266</v>
      </c>
      <c r="LBY2" s="231" t="s">
        <v>266</v>
      </c>
      <c r="LCA2" s="231" t="s">
        <v>266</v>
      </c>
      <c r="LCC2" s="231" t="s">
        <v>266</v>
      </c>
      <c r="LCE2" s="231" t="s">
        <v>266</v>
      </c>
      <c r="LCG2" s="231" t="s">
        <v>266</v>
      </c>
      <c r="LCI2" s="231" t="s">
        <v>266</v>
      </c>
      <c r="LCK2" s="231" t="s">
        <v>266</v>
      </c>
      <c r="LCM2" s="231" t="s">
        <v>266</v>
      </c>
      <c r="LCO2" s="231" t="s">
        <v>266</v>
      </c>
      <c r="LCQ2" s="231" t="s">
        <v>266</v>
      </c>
      <c r="LCS2" s="231" t="s">
        <v>266</v>
      </c>
      <c r="LCU2" s="231" t="s">
        <v>266</v>
      </c>
      <c r="LCW2" s="231" t="s">
        <v>266</v>
      </c>
      <c r="LCY2" s="231" t="s">
        <v>266</v>
      </c>
      <c r="LDA2" s="231" t="s">
        <v>266</v>
      </c>
      <c r="LDC2" s="231" t="s">
        <v>266</v>
      </c>
      <c r="LDE2" s="231" t="s">
        <v>266</v>
      </c>
      <c r="LDG2" s="231" t="s">
        <v>266</v>
      </c>
      <c r="LDI2" s="231" t="s">
        <v>266</v>
      </c>
      <c r="LDK2" s="231" t="s">
        <v>266</v>
      </c>
      <c r="LDM2" s="231" t="s">
        <v>266</v>
      </c>
      <c r="LDO2" s="231" t="s">
        <v>266</v>
      </c>
      <c r="LDQ2" s="231" t="s">
        <v>266</v>
      </c>
      <c r="LDS2" s="231" t="s">
        <v>266</v>
      </c>
      <c r="LDU2" s="231" t="s">
        <v>266</v>
      </c>
      <c r="LDW2" s="231" t="s">
        <v>266</v>
      </c>
      <c r="LDY2" s="231" t="s">
        <v>266</v>
      </c>
      <c r="LEA2" s="231" t="s">
        <v>266</v>
      </c>
      <c r="LEC2" s="231" t="s">
        <v>266</v>
      </c>
      <c r="LEE2" s="231" t="s">
        <v>266</v>
      </c>
      <c r="LEG2" s="231" t="s">
        <v>266</v>
      </c>
      <c r="LEI2" s="231" t="s">
        <v>266</v>
      </c>
      <c r="LEK2" s="231" t="s">
        <v>266</v>
      </c>
      <c r="LEM2" s="231" t="s">
        <v>266</v>
      </c>
      <c r="LEO2" s="231" t="s">
        <v>266</v>
      </c>
      <c r="LEQ2" s="231" t="s">
        <v>266</v>
      </c>
      <c r="LES2" s="231" t="s">
        <v>266</v>
      </c>
      <c r="LEU2" s="231" t="s">
        <v>266</v>
      </c>
      <c r="LEW2" s="231" t="s">
        <v>266</v>
      </c>
      <c r="LEY2" s="231" t="s">
        <v>266</v>
      </c>
      <c r="LFA2" s="231" t="s">
        <v>266</v>
      </c>
      <c r="LFC2" s="231" t="s">
        <v>266</v>
      </c>
      <c r="LFE2" s="231" t="s">
        <v>266</v>
      </c>
      <c r="LFG2" s="231" t="s">
        <v>266</v>
      </c>
      <c r="LFI2" s="231" t="s">
        <v>266</v>
      </c>
      <c r="LFK2" s="231" t="s">
        <v>266</v>
      </c>
      <c r="LFM2" s="231" t="s">
        <v>266</v>
      </c>
      <c r="LFO2" s="231" t="s">
        <v>266</v>
      </c>
      <c r="LFQ2" s="231" t="s">
        <v>266</v>
      </c>
      <c r="LFS2" s="231" t="s">
        <v>266</v>
      </c>
      <c r="LFU2" s="231" t="s">
        <v>266</v>
      </c>
      <c r="LFW2" s="231" t="s">
        <v>266</v>
      </c>
      <c r="LFY2" s="231" t="s">
        <v>266</v>
      </c>
      <c r="LGA2" s="231" t="s">
        <v>266</v>
      </c>
      <c r="LGC2" s="231" t="s">
        <v>266</v>
      </c>
      <c r="LGE2" s="231" t="s">
        <v>266</v>
      </c>
      <c r="LGG2" s="231" t="s">
        <v>266</v>
      </c>
      <c r="LGI2" s="231" t="s">
        <v>266</v>
      </c>
      <c r="LGK2" s="231" t="s">
        <v>266</v>
      </c>
      <c r="LGM2" s="231" t="s">
        <v>266</v>
      </c>
      <c r="LGO2" s="231" t="s">
        <v>266</v>
      </c>
      <c r="LGQ2" s="231" t="s">
        <v>266</v>
      </c>
      <c r="LGS2" s="231" t="s">
        <v>266</v>
      </c>
      <c r="LGU2" s="231" t="s">
        <v>266</v>
      </c>
      <c r="LGW2" s="231" t="s">
        <v>266</v>
      </c>
      <c r="LGY2" s="231" t="s">
        <v>266</v>
      </c>
      <c r="LHA2" s="231" t="s">
        <v>266</v>
      </c>
      <c r="LHC2" s="231" t="s">
        <v>266</v>
      </c>
      <c r="LHE2" s="231" t="s">
        <v>266</v>
      </c>
      <c r="LHG2" s="231" t="s">
        <v>266</v>
      </c>
      <c r="LHI2" s="231" t="s">
        <v>266</v>
      </c>
      <c r="LHK2" s="231" t="s">
        <v>266</v>
      </c>
      <c r="LHM2" s="231" t="s">
        <v>266</v>
      </c>
      <c r="LHO2" s="231" t="s">
        <v>266</v>
      </c>
      <c r="LHQ2" s="231" t="s">
        <v>266</v>
      </c>
      <c r="LHS2" s="231" t="s">
        <v>266</v>
      </c>
      <c r="LHU2" s="231" t="s">
        <v>266</v>
      </c>
      <c r="LHW2" s="231" t="s">
        <v>266</v>
      </c>
      <c r="LHY2" s="231" t="s">
        <v>266</v>
      </c>
      <c r="LIA2" s="231" t="s">
        <v>266</v>
      </c>
      <c r="LIC2" s="231" t="s">
        <v>266</v>
      </c>
      <c r="LIE2" s="231" t="s">
        <v>266</v>
      </c>
      <c r="LIG2" s="231" t="s">
        <v>266</v>
      </c>
      <c r="LII2" s="231" t="s">
        <v>266</v>
      </c>
      <c r="LIK2" s="231" t="s">
        <v>266</v>
      </c>
      <c r="LIM2" s="231" t="s">
        <v>266</v>
      </c>
      <c r="LIO2" s="231" t="s">
        <v>266</v>
      </c>
      <c r="LIQ2" s="231" t="s">
        <v>266</v>
      </c>
      <c r="LIS2" s="231" t="s">
        <v>266</v>
      </c>
      <c r="LIU2" s="231" t="s">
        <v>266</v>
      </c>
      <c r="LIW2" s="231" t="s">
        <v>266</v>
      </c>
      <c r="LIY2" s="231" t="s">
        <v>266</v>
      </c>
      <c r="LJA2" s="231" t="s">
        <v>266</v>
      </c>
      <c r="LJC2" s="231" t="s">
        <v>266</v>
      </c>
      <c r="LJE2" s="231" t="s">
        <v>266</v>
      </c>
      <c r="LJG2" s="231" t="s">
        <v>266</v>
      </c>
      <c r="LJI2" s="231" t="s">
        <v>266</v>
      </c>
      <c r="LJK2" s="231" t="s">
        <v>266</v>
      </c>
      <c r="LJM2" s="231" t="s">
        <v>266</v>
      </c>
      <c r="LJO2" s="231" t="s">
        <v>266</v>
      </c>
      <c r="LJQ2" s="231" t="s">
        <v>266</v>
      </c>
      <c r="LJS2" s="231" t="s">
        <v>266</v>
      </c>
      <c r="LJU2" s="231" t="s">
        <v>266</v>
      </c>
      <c r="LJW2" s="231" t="s">
        <v>266</v>
      </c>
      <c r="LJY2" s="231" t="s">
        <v>266</v>
      </c>
      <c r="LKA2" s="231" t="s">
        <v>266</v>
      </c>
      <c r="LKC2" s="231" t="s">
        <v>266</v>
      </c>
      <c r="LKE2" s="231" t="s">
        <v>266</v>
      </c>
      <c r="LKG2" s="231" t="s">
        <v>266</v>
      </c>
      <c r="LKI2" s="231" t="s">
        <v>266</v>
      </c>
      <c r="LKK2" s="231" t="s">
        <v>266</v>
      </c>
      <c r="LKM2" s="231" t="s">
        <v>266</v>
      </c>
      <c r="LKO2" s="231" t="s">
        <v>266</v>
      </c>
      <c r="LKQ2" s="231" t="s">
        <v>266</v>
      </c>
      <c r="LKS2" s="231" t="s">
        <v>266</v>
      </c>
      <c r="LKU2" s="231" t="s">
        <v>266</v>
      </c>
      <c r="LKW2" s="231" t="s">
        <v>266</v>
      </c>
      <c r="LKY2" s="231" t="s">
        <v>266</v>
      </c>
      <c r="LLA2" s="231" t="s">
        <v>266</v>
      </c>
      <c r="LLC2" s="231" t="s">
        <v>266</v>
      </c>
      <c r="LLE2" s="231" t="s">
        <v>266</v>
      </c>
      <c r="LLG2" s="231" t="s">
        <v>266</v>
      </c>
      <c r="LLI2" s="231" t="s">
        <v>266</v>
      </c>
      <c r="LLK2" s="231" t="s">
        <v>266</v>
      </c>
      <c r="LLM2" s="231" t="s">
        <v>266</v>
      </c>
      <c r="LLO2" s="231" t="s">
        <v>266</v>
      </c>
      <c r="LLQ2" s="231" t="s">
        <v>266</v>
      </c>
      <c r="LLS2" s="231" t="s">
        <v>266</v>
      </c>
      <c r="LLU2" s="231" t="s">
        <v>266</v>
      </c>
      <c r="LLW2" s="231" t="s">
        <v>266</v>
      </c>
      <c r="LLY2" s="231" t="s">
        <v>266</v>
      </c>
      <c r="LMA2" s="231" t="s">
        <v>266</v>
      </c>
      <c r="LMC2" s="231" t="s">
        <v>266</v>
      </c>
      <c r="LME2" s="231" t="s">
        <v>266</v>
      </c>
      <c r="LMG2" s="231" t="s">
        <v>266</v>
      </c>
      <c r="LMI2" s="231" t="s">
        <v>266</v>
      </c>
      <c r="LMK2" s="231" t="s">
        <v>266</v>
      </c>
      <c r="LMM2" s="231" t="s">
        <v>266</v>
      </c>
      <c r="LMO2" s="231" t="s">
        <v>266</v>
      </c>
      <c r="LMQ2" s="231" t="s">
        <v>266</v>
      </c>
      <c r="LMS2" s="231" t="s">
        <v>266</v>
      </c>
      <c r="LMU2" s="231" t="s">
        <v>266</v>
      </c>
      <c r="LMW2" s="231" t="s">
        <v>266</v>
      </c>
      <c r="LMY2" s="231" t="s">
        <v>266</v>
      </c>
      <c r="LNA2" s="231" t="s">
        <v>266</v>
      </c>
      <c r="LNC2" s="231" t="s">
        <v>266</v>
      </c>
      <c r="LNE2" s="231" t="s">
        <v>266</v>
      </c>
      <c r="LNG2" s="231" t="s">
        <v>266</v>
      </c>
      <c r="LNI2" s="231" t="s">
        <v>266</v>
      </c>
      <c r="LNK2" s="231" t="s">
        <v>266</v>
      </c>
      <c r="LNM2" s="231" t="s">
        <v>266</v>
      </c>
      <c r="LNO2" s="231" t="s">
        <v>266</v>
      </c>
      <c r="LNQ2" s="231" t="s">
        <v>266</v>
      </c>
      <c r="LNS2" s="231" t="s">
        <v>266</v>
      </c>
      <c r="LNU2" s="231" t="s">
        <v>266</v>
      </c>
      <c r="LNW2" s="231" t="s">
        <v>266</v>
      </c>
      <c r="LNY2" s="231" t="s">
        <v>266</v>
      </c>
      <c r="LOA2" s="231" t="s">
        <v>266</v>
      </c>
      <c r="LOC2" s="231" t="s">
        <v>266</v>
      </c>
      <c r="LOE2" s="231" t="s">
        <v>266</v>
      </c>
      <c r="LOG2" s="231" t="s">
        <v>266</v>
      </c>
      <c r="LOI2" s="231" t="s">
        <v>266</v>
      </c>
      <c r="LOK2" s="231" t="s">
        <v>266</v>
      </c>
      <c r="LOM2" s="231" t="s">
        <v>266</v>
      </c>
      <c r="LOO2" s="231" t="s">
        <v>266</v>
      </c>
      <c r="LOQ2" s="231" t="s">
        <v>266</v>
      </c>
      <c r="LOS2" s="231" t="s">
        <v>266</v>
      </c>
      <c r="LOU2" s="231" t="s">
        <v>266</v>
      </c>
      <c r="LOW2" s="231" t="s">
        <v>266</v>
      </c>
      <c r="LOY2" s="231" t="s">
        <v>266</v>
      </c>
      <c r="LPA2" s="231" t="s">
        <v>266</v>
      </c>
      <c r="LPC2" s="231" t="s">
        <v>266</v>
      </c>
      <c r="LPE2" s="231" t="s">
        <v>266</v>
      </c>
      <c r="LPG2" s="231" t="s">
        <v>266</v>
      </c>
      <c r="LPI2" s="231" t="s">
        <v>266</v>
      </c>
      <c r="LPK2" s="231" t="s">
        <v>266</v>
      </c>
      <c r="LPM2" s="231" t="s">
        <v>266</v>
      </c>
      <c r="LPO2" s="231" t="s">
        <v>266</v>
      </c>
      <c r="LPQ2" s="231" t="s">
        <v>266</v>
      </c>
      <c r="LPS2" s="231" t="s">
        <v>266</v>
      </c>
      <c r="LPU2" s="231" t="s">
        <v>266</v>
      </c>
      <c r="LPW2" s="231" t="s">
        <v>266</v>
      </c>
      <c r="LPY2" s="231" t="s">
        <v>266</v>
      </c>
      <c r="LQA2" s="231" t="s">
        <v>266</v>
      </c>
      <c r="LQC2" s="231" t="s">
        <v>266</v>
      </c>
      <c r="LQE2" s="231" t="s">
        <v>266</v>
      </c>
      <c r="LQG2" s="231" t="s">
        <v>266</v>
      </c>
      <c r="LQI2" s="231" t="s">
        <v>266</v>
      </c>
      <c r="LQK2" s="231" t="s">
        <v>266</v>
      </c>
      <c r="LQM2" s="231" t="s">
        <v>266</v>
      </c>
      <c r="LQO2" s="231" t="s">
        <v>266</v>
      </c>
      <c r="LQQ2" s="231" t="s">
        <v>266</v>
      </c>
      <c r="LQS2" s="231" t="s">
        <v>266</v>
      </c>
      <c r="LQU2" s="231" t="s">
        <v>266</v>
      </c>
      <c r="LQW2" s="231" t="s">
        <v>266</v>
      </c>
      <c r="LQY2" s="231" t="s">
        <v>266</v>
      </c>
      <c r="LRA2" s="231" t="s">
        <v>266</v>
      </c>
      <c r="LRC2" s="231" t="s">
        <v>266</v>
      </c>
      <c r="LRE2" s="231" t="s">
        <v>266</v>
      </c>
      <c r="LRG2" s="231" t="s">
        <v>266</v>
      </c>
      <c r="LRI2" s="231" t="s">
        <v>266</v>
      </c>
      <c r="LRK2" s="231" t="s">
        <v>266</v>
      </c>
      <c r="LRM2" s="231" t="s">
        <v>266</v>
      </c>
      <c r="LRO2" s="231" t="s">
        <v>266</v>
      </c>
      <c r="LRQ2" s="231" t="s">
        <v>266</v>
      </c>
      <c r="LRS2" s="231" t="s">
        <v>266</v>
      </c>
      <c r="LRU2" s="231" t="s">
        <v>266</v>
      </c>
      <c r="LRW2" s="231" t="s">
        <v>266</v>
      </c>
      <c r="LRY2" s="231" t="s">
        <v>266</v>
      </c>
      <c r="LSA2" s="231" t="s">
        <v>266</v>
      </c>
      <c r="LSC2" s="231" t="s">
        <v>266</v>
      </c>
      <c r="LSE2" s="231" t="s">
        <v>266</v>
      </c>
      <c r="LSG2" s="231" t="s">
        <v>266</v>
      </c>
      <c r="LSI2" s="231" t="s">
        <v>266</v>
      </c>
      <c r="LSK2" s="231" t="s">
        <v>266</v>
      </c>
      <c r="LSM2" s="231" t="s">
        <v>266</v>
      </c>
      <c r="LSO2" s="231" t="s">
        <v>266</v>
      </c>
      <c r="LSQ2" s="231" t="s">
        <v>266</v>
      </c>
      <c r="LSS2" s="231" t="s">
        <v>266</v>
      </c>
      <c r="LSU2" s="231" t="s">
        <v>266</v>
      </c>
      <c r="LSW2" s="231" t="s">
        <v>266</v>
      </c>
      <c r="LSY2" s="231" t="s">
        <v>266</v>
      </c>
      <c r="LTA2" s="231" t="s">
        <v>266</v>
      </c>
      <c r="LTC2" s="231" t="s">
        <v>266</v>
      </c>
      <c r="LTE2" s="231" t="s">
        <v>266</v>
      </c>
      <c r="LTG2" s="231" t="s">
        <v>266</v>
      </c>
      <c r="LTI2" s="231" t="s">
        <v>266</v>
      </c>
      <c r="LTK2" s="231" t="s">
        <v>266</v>
      </c>
      <c r="LTM2" s="231" t="s">
        <v>266</v>
      </c>
      <c r="LTO2" s="231" t="s">
        <v>266</v>
      </c>
      <c r="LTQ2" s="231" t="s">
        <v>266</v>
      </c>
      <c r="LTS2" s="231" t="s">
        <v>266</v>
      </c>
      <c r="LTU2" s="231" t="s">
        <v>266</v>
      </c>
      <c r="LTW2" s="231" t="s">
        <v>266</v>
      </c>
      <c r="LTY2" s="231" t="s">
        <v>266</v>
      </c>
      <c r="LUA2" s="231" t="s">
        <v>266</v>
      </c>
      <c r="LUC2" s="231" t="s">
        <v>266</v>
      </c>
      <c r="LUE2" s="231" t="s">
        <v>266</v>
      </c>
      <c r="LUG2" s="231" t="s">
        <v>266</v>
      </c>
      <c r="LUI2" s="231" t="s">
        <v>266</v>
      </c>
      <c r="LUK2" s="231" t="s">
        <v>266</v>
      </c>
      <c r="LUM2" s="231" t="s">
        <v>266</v>
      </c>
      <c r="LUO2" s="231" t="s">
        <v>266</v>
      </c>
      <c r="LUQ2" s="231" t="s">
        <v>266</v>
      </c>
      <c r="LUS2" s="231" t="s">
        <v>266</v>
      </c>
      <c r="LUU2" s="231" t="s">
        <v>266</v>
      </c>
      <c r="LUW2" s="231" t="s">
        <v>266</v>
      </c>
      <c r="LUY2" s="231" t="s">
        <v>266</v>
      </c>
      <c r="LVA2" s="231" t="s">
        <v>266</v>
      </c>
      <c r="LVC2" s="231" t="s">
        <v>266</v>
      </c>
      <c r="LVE2" s="231" t="s">
        <v>266</v>
      </c>
      <c r="LVG2" s="231" t="s">
        <v>266</v>
      </c>
      <c r="LVI2" s="231" t="s">
        <v>266</v>
      </c>
      <c r="LVK2" s="231" t="s">
        <v>266</v>
      </c>
      <c r="LVM2" s="231" t="s">
        <v>266</v>
      </c>
      <c r="LVO2" s="231" t="s">
        <v>266</v>
      </c>
      <c r="LVQ2" s="231" t="s">
        <v>266</v>
      </c>
      <c r="LVS2" s="231" t="s">
        <v>266</v>
      </c>
      <c r="LVU2" s="231" t="s">
        <v>266</v>
      </c>
      <c r="LVW2" s="231" t="s">
        <v>266</v>
      </c>
      <c r="LVY2" s="231" t="s">
        <v>266</v>
      </c>
      <c r="LWA2" s="231" t="s">
        <v>266</v>
      </c>
      <c r="LWC2" s="231" t="s">
        <v>266</v>
      </c>
      <c r="LWE2" s="231" t="s">
        <v>266</v>
      </c>
      <c r="LWG2" s="231" t="s">
        <v>266</v>
      </c>
      <c r="LWI2" s="231" t="s">
        <v>266</v>
      </c>
      <c r="LWK2" s="231" t="s">
        <v>266</v>
      </c>
      <c r="LWM2" s="231" t="s">
        <v>266</v>
      </c>
      <c r="LWO2" s="231" t="s">
        <v>266</v>
      </c>
      <c r="LWQ2" s="231" t="s">
        <v>266</v>
      </c>
      <c r="LWS2" s="231" t="s">
        <v>266</v>
      </c>
      <c r="LWU2" s="231" t="s">
        <v>266</v>
      </c>
      <c r="LWW2" s="231" t="s">
        <v>266</v>
      </c>
      <c r="LWY2" s="231" t="s">
        <v>266</v>
      </c>
      <c r="LXA2" s="231" t="s">
        <v>266</v>
      </c>
      <c r="LXC2" s="231" t="s">
        <v>266</v>
      </c>
      <c r="LXE2" s="231" t="s">
        <v>266</v>
      </c>
      <c r="LXG2" s="231" t="s">
        <v>266</v>
      </c>
      <c r="LXI2" s="231" t="s">
        <v>266</v>
      </c>
      <c r="LXK2" s="231" t="s">
        <v>266</v>
      </c>
      <c r="LXM2" s="231" t="s">
        <v>266</v>
      </c>
      <c r="LXO2" s="231" t="s">
        <v>266</v>
      </c>
      <c r="LXQ2" s="231" t="s">
        <v>266</v>
      </c>
      <c r="LXS2" s="231" t="s">
        <v>266</v>
      </c>
      <c r="LXU2" s="231" t="s">
        <v>266</v>
      </c>
      <c r="LXW2" s="231" t="s">
        <v>266</v>
      </c>
      <c r="LXY2" s="231" t="s">
        <v>266</v>
      </c>
      <c r="LYA2" s="231" t="s">
        <v>266</v>
      </c>
      <c r="LYC2" s="231" t="s">
        <v>266</v>
      </c>
      <c r="LYE2" s="231" t="s">
        <v>266</v>
      </c>
      <c r="LYG2" s="231" t="s">
        <v>266</v>
      </c>
      <c r="LYI2" s="231" t="s">
        <v>266</v>
      </c>
      <c r="LYK2" s="231" t="s">
        <v>266</v>
      </c>
      <c r="LYM2" s="231" t="s">
        <v>266</v>
      </c>
      <c r="LYO2" s="231" t="s">
        <v>266</v>
      </c>
      <c r="LYQ2" s="231" t="s">
        <v>266</v>
      </c>
      <c r="LYS2" s="231" t="s">
        <v>266</v>
      </c>
      <c r="LYU2" s="231" t="s">
        <v>266</v>
      </c>
      <c r="LYW2" s="231" t="s">
        <v>266</v>
      </c>
      <c r="LYY2" s="231" t="s">
        <v>266</v>
      </c>
      <c r="LZA2" s="231" t="s">
        <v>266</v>
      </c>
      <c r="LZC2" s="231" t="s">
        <v>266</v>
      </c>
      <c r="LZE2" s="231" t="s">
        <v>266</v>
      </c>
      <c r="LZG2" s="231" t="s">
        <v>266</v>
      </c>
      <c r="LZI2" s="231" t="s">
        <v>266</v>
      </c>
      <c r="LZK2" s="231" t="s">
        <v>266</v>
      </c>
      <c r="LZM2" s="231" t="s">
        <v>266</v>
      </c>
      <c r="LZO2" s="231" t="s">
        <v>266</v>
      </c>
      <c r="LZQ2" s="231" t="s">
        <v>266</v>
      </c>
      <c r="LZS2" s="231" t="s">
        <v>266</v>
      </c>
      <c r="LZU2" s="231" t="s">
        <v>266</v>
      </c>
      <c r="LZW2" s="231" t="s">
        <v>266</v>
      </c>
      <c r="LZY2" s="231" t="s">
        <v>266</v>
      </c>
      <c r="MAA2" s="231" t="s">
        <v>266</v>
      </c>
      <c r="MAC2" s="231" t="s">
        <v>266</v>
      </c>
      <c r="MAE2" s="231" t="s">
        <v>266</v>
      </c>
      <c r="MAG2" s="231" t="s">
        <v>266</v>
      </c>
      <c r="MAI2" s="231" t="s">
        <v>266</v>
      </c>
      <c r="MAK2" s="231" t="s">
        <v>266</v>
      </c>
      <c r="MAM2" s="231" t="s">
        <v>266</v>
      </c>
      <c r="MAO2" s="231" t="s">
        <v>266</v>
      </c>
      <c r="MAQ2" s="231" t="s">
        <v>266</v>
      </c>
      <c r="MAS2" s="231" t="s">
        <v>266</v>
      </c>
      <c r="MAU2" s="231" t="s">
        <v>266</v>
      </c>
      <c r="MAW2" s="231" t="s">
        <v>266</v>
      </c>
      <c r="MAY2" s="231" t="s">
        <v>266</v>
      </c>
      <c r="MBA2" s="231" t="s">
        <v>266</v>
      </c>
      <c r="MBC2" s="231" t="s">
        <v>266</v>
      </c>
      <c r="MBE2" s="231" t="s">
        <v>266</v>
      </c>
      <c r="MBG2" s="231" t="s">
        <v>266</v>
      </c>
      <c r="MBI2" s="231" t="s">
        <v>266</v>
      </c>
      <c r="MBK2" s="231" t="s">
        <v>266</v>
      </c>
      <c r="MBM2" s="231" t="s">
        <v>266</v>
      </c>
      <c r="MBO2" s="231" t="s">
        <v>266</v>
      </c>
      <c r="MBQ2" s="231" t="s">
        <v>266</v>
      </c>
      <c r="MBS2" s="231" t="s">
        <v>266</v>
      </c>
      <c r="MBU2" s="231" t="s">
        <v>266</v>
      </c>
      <c r="MBW2" s="231" t="s">
        <v>266</v>
      </c>
      <c r="MBY2" s="231" t="s">
        <v>266</v>
      </c>
      <c r="MCA2" s="231" t="s">
        <v>266</v>
      </c>
      <c r="MCC2" s="231" t="s">
        <v>266</v>
      </c>
      <c r="MCE2" s="231" t="s">
        <v>266</v>
      </c>
      <c r="MCG2" s="231" t="s">
        <v>266</v>
      </c>
      <c r="MCI2" s="231" t="s">
        <v>266</v>
      </c>
      <c r="MCK2" s="231" t="s">
        <v>266</v>
      </c>
      <c r="MCM2" s="231" t="s">
        <v>266</v>
      </c>
      <c r="MCO2" s="231" t="s">
        <v>266</v>
      </c>
      <c r="MCQ2" s="231" t="s">
        <v>266</v>
      </c>
      <c r="MCS2" s="231" t="s">
        <v>266</v>
      </c>
      <c r="MCU2" s="231" t="s">
        <v>266</v>
      </c>
      <c r="MCW2" s="231" t="s">
        <v>266</v>
      </c>
      <c r="MCY2" s="231" t="s">
        <v>266</v>
      </c>
      <c r="MDA2" s="231" t="s">
        <v>266</v>
      </c>
      <c r="MDC2" s="231" t="s">
        <v>266</v>
      </c>
      <c r="MDE2" s="231" t="s">
        <v>266</v>
      </c>
      <c r="MDG2" s="231" t="s">
        <v>266</v>
      </c>
      <c r="MDI2" s="231" t="s">
        <v>266</v>
      </c>
      <c r="MDK2" s="231" t="s">
        <v>266</v>
      </c>
      <c r="MDM2" s="231" t="s">
        <v>266</v>
      </c>
      <c r="MDO2" s="231" t="s">
        <v>266</v>
      </c>
      <c r="MDQ2" s="231" t="s">
        <v>266</v>
      </c>
      <c r="MDS2" s="231" t="s">
        <v>266</v>
      </c>
      <c r="MDU2" s="231" t="s">
        <v>266</v>
      </c>
      <c r="MDW2" s="231" t="s">
        <v>266</v>
      </c>
      <c r="MDY2" s="231" t="s">
        <v>266</v>
      </c>
      <c r="MEA2" s="231" t="s">
        <v>266</v>
      </c>
      <c r="MEC2" s="231" t="s">
        <v>266</v>
      </c>
      <c r="MEE2" s="231" t="s">
        <v>266</v>
      </c>
      <c r="MEG2" s="231" t="s">
        <v>266</v>
      </c>
      <c r="MEI2" s="231" t="s">
        <v>266</v>
      </c>
      <c r="MEK2" s="231" t="s">
        <v>266</v>
      </c>
      <c r="MEM2" s="231" t="s">
        <v>266</v>
      </c>
      <c r="MEO2" s="231" t="s">
        <v>266</v>
      </c>
      <c r="MEQ2" s="231" t="s">
        <v>266</v>
      </c>
      <c r="MES2" s="231" t="s">
        <v>266</v>
      </c>
      <c r="MEU2" s="231" t="s">
        <v>266</v>
      </c>
      <c r="MEW2" s="231" t="s">
        <v>266</v>
      </c>
      <c r="MEY2" s="231" t="s">
        <v>266</v>
      </c>
      <c r="MFA2" s="231" t="s">
        <v>266</v>
      </c>
      <c r="MFC2" s="231" t="s">
        <v>266</v>
      </c>
      <c r="MFE2" s="231" t="s">
        <v>266</v>
      </c>
      <c r="MFG2" s="231" t="s">
        <v>266</v>
      </c>
      <c r="MFI2" s="231" t="s">
        <v>266</v>
      </c>
      <c r="MFK2" s="231" t="s">
        <v>266</v>
      </c>
      <c r="MFM2" s="231" t="s">
        <v>266</v>
      </c>
      <c r="MFO2" s="231" t="s">
        <v>266</v>
      </c>
      <c r="MFQ2" s="231" t="s">
        <v>266</v>
      </c>
      <c r="MFS2" s="231" t="s">
        <v>266</v>
      </c>
      <c r="MFU2" s="231" t="s">
        <v>266</v>
      </c>
      <c r="MFW2" s="231" t="s">
        <v>266</v>
      </c>
      <c r="MFY2" s="231" t="s">
        <v>266</v>
      </c>
      <c r="MGA2" s="231" t="s">
        <v>266</v>
      </c>
      <c r="MGC2" s="231" t="s">
        <v>266</v>
      </c>
      <c r="MGE2" s="231" t="s">
        <v>266</v>
      </c>
      <c r="MGG2" s="231" t="s">
        <v>266</v>
      </c>
      <c r="MGI2" s="231" t="s">
        <v>266</v>
      </c>
      <c r="MGK2" s="231" t="s">
        <v>266</v>
      </c>
      <c r="MGM2" s="231" t="s">
        <v>266</v>
      </c>
      <c r="MGO2" s="231" t="s">
        <v>266</v>
      </c>
      <c r="MGQ2" s="231" t="s">
        <v>266</v>
      </c>
      <c r="MGS2" s="231" t="s">
        <v>266</v>
      </c>
      <c r="MGU2" s="231" t="s">
        <v>266</v>
      </c>
      <c r="MGW2" s="231" t="s">
        <v>266</v>
      </c>
      <c r="MGY2" s="231" t="s">
        <v>266</v>
      </c>
      <c r="MHA2" s="231" t="s">
        <v>266</v>
      </c>
      <c r="MHC2" s="231" t="s">
        <v>266</v>
      </c>
      <c r="MHE2" s="231" t="s">
        <v>266</v>
      </c>
      <c r="MHG2" s="231" t="s">
        <v>266</v>
      </c>
      <c r="MHI2" s="231" t="s">
        <v>266</v>
      </c>
      <c r="MHK2" s="231" t="s">
        <v>266</v>
      </c>
      <c r="MHM2" s="231" t="s">
        <v>266</v>
      </c>
      <c r="MHO2" s="231" t="s">
        <v>266</v>
      </c>
      <c r="MHQ2" s="231" t="s">
        <v>266</v>
      </c>
      <c r="MHS2" s="231" t="s">
        <v>266</v>
      </c>
      <c r="MHU2" s="231" t="s">
        <v>266</v>
      </c>
      <c r="MHW2" s="231" t="s">
        <v>266</v>
      </c>
      <c r="MHY2" s="231" t="s">
        <v>266</v>
      </c>
      <c r="MIA2" s="231" t="s">
        <v>266</v>
      </c>
      <c r="MIC2" s="231" t="s">
        <v>266</v>
      </c>
      <c r="MIE2" s="231" t="s">
        <v>266</v>
      </c>
      <c r="MIG2" s="231" t="s">
        <v>266</v>
      </c>
      <c r="MII2" s="231" t="s">
        <v>266</v>
      </c>
      <c r="MIK2" s="231" t="s">
        <v>266</v>
      </c>
      <c r="MIM2" s="231" t="s">
        <v>266</v>
      </c>
      <c r="MIO2" s="231" t="s">
        <v>266</v>
      </c>
      <c r="MIQ2" s="231" t="s">
        <v>266</v>
      </c>
      <c r="MIS2" s="231" t="s">
        <v>266</v>
      </c>
      <c r="MIU2" s="231" t="s">
        <v>266</v>
      </c>
      <c r="MIW2" s="231" t="s">
        <v>266</v>
      </c>
      <c r="MIY2" s="231" t="s">
        <v>266</v>
      </c>
      <c r="MJA2" s="231" t="s">
        <v>266</v>
      </c>
      <c r="MJC2" s="231" t="s">
        <v>266</v>
      </c>
      <c r="MJE2" s="231" t="s">
        <v>266</v>
      </c>
      <c r="MJG2" s="231" t="s">
        <v>266</v>
      </c>
      <c r="MJI2" s="231" t="s">
        <v>266</v>
      </c>
      <c r="MJK2" s="231" t="s">
        <v>266</v>
      </c>
      <c r="MJM2" s="231" t="s">
        <v>266</v>
      </c>
      <c r="MJO2" s="231" t="s">
        <v>266</v>
      </c>
      <c r="MJQ2" s="231" t="s">
        <v>266</v>
      </c>
      <c r="MJS2" s="231" t="s">
        <v>266</v>
      </c>
      <c r="MJU2" s="231" t="s">
        <v>266</v>
      </c>
      <c r="MJW2" s="231" t="s">
        <v>266</v>
      </c>
      <c r="MJY2" s="231" t="s">
        <v>266</v>
      </c>
      <c r="MKA2" s="231" t="s">
        <v>266</v>
      </c>
      <c r="MKC2" s="231" t="s">
        <v>266</v>
      </c>
      <c r="MKE2" s="231" t="s">
        <v>266</v>
      </c>
      <c r="MKG2" s="231" t="s">
        <v>266</v>
      </c>
      <c r="MKI2" s="231" t="s">
        <v>266</v>
      </c>
      <c r="MKK2" s="231" t="s">
        <v>266</v>
      </c>
      <c r="MKM2" s="231" t="s">
        <v>266</v>
      </c>
      <c r="MKO2" s="231" t="s">
        <v>266</v>
      </c>
      <c r="MKQ2" s="231" t="s">
        <v>266</v>
      </c>
      <c r="MKS2" s="231" t="s">
        <v>266</v>
      </c>
      <c r="MKU2" s="231" t="s">
        <v>266</v>
      </c>
      <c r="MKW2" s="231" t="s">
        <v>266</v>
      </c>
      <c r="MKY2" s="231" t="s">
        <v>266</v>
      </c>
      <c r="MLA2" s="231" t="s">
        <v>266</v>
      </c>
      <c r="MLC2" s="231" t="s">
        <v>266</v>
      </c>
      <c r="MLE2" s="231" t="s">
        <v>266</v>
      </c>
      <c r="MLG2" s="231" t="s">
        <v>266</v>
      </c>
      <c r="MLI2" s="231" t="s">
        <v>266</v>
      </c>
      <c r="MLK2" s="231" t="s">
        <v>266</v>
      </c>
      <c r="MLM2" s="231" t="s">
        <v>266</v>
      </c>
      <c r="MLO2" s="231" t="s">
        <v>266</v>
      </c>
      <c r="MLQ2" s="231" t="s">
        <v>266</v>
      </c>
      <c r="MLS2" s="231" t="s">
        <v>266</v>
      </c>
      <c r="MLU2" s="231" t="s">
        <v>266</v>
      </c>
      <c r="MLW2" s="231" t="s">
        <v>266</v>
      </c>
      <c r="MLY2" s="231" t="s">
        <v>266</v>
      </c>
      <c r="MMA2" s="231" t="s">
        <v>266</v>
      </c>
      <c r="MMC2" s="231" t="s">
        <v>266</v>
      </c>
      <c r="MME2" s="231" t="s">
        <v>266</v>
      </c>
      <c r="MMG2" s="231" t="s">
        <v>266</v>
      </c>
      <c r="MMI2" s="231" t="s">
        <v>266</v>
      </c>
      <c r="MMK2" s="231" t="s">
        <v>266</v>
      </c>
      <c r="MMM2" s="231" t="s">
        <v>266</v>
      </c>
      <c r="MMO2" s="231" t="s">
        <v>266</v>
      </c>
      <c r="MMQ2" s="231" t="s">
        <v>266</v>
      </c>
      <c r="MMS2" s="231" t="s">
        <v>266</v>
      </c>
      <c r="MMU2" s="231" t="s">
        <v>266</v>
      </c>
      <c r="MMW2" s="231" t="s">
        <v>266</v>
      </c>
      <c r="MMY2" s="231" t="s">
        <v>266</v>
      </c>
      <c r="MNA2" s="231" t="s">
        <v>266</v>
      </c>
      <c r="MNC2" s="231" t="s">
        <v>266</v>
      </c>
      <c r="MNE2" s="231" t="s">
        <v>266</v>
      </c>
      <c r="MNG2" s="231" t="s">
        <v>266</v>
      </c>
      <c r="MNI2" s="231" t="s">
        <v>266</v>
      </c>
      <c r="MNK2" s="231" t="s">
        <v>266</v>
      </c>
      <c r="MNM2" s="231" t="s">
        <v>266</v>
      </c>
      <c r="MNO2" s="231" t="s">
        <v>266</v>
      </c>
      <c r="MNQ2" s="231" t="s">
        <v>266</v>
      </c>
      <c r="MNS2" s="231" t="s">
        <v>266</v>
      </c>
      <c r="MNU2" s="231" t="s">
        <v>266</v>
      </c>
      <c r="MNW2" s="231" t="s">
        <v>266</v>
      </c>
      <c r="MNY2" s="231" t="s">
        <v>266</v>
      </c>
      <c r="MOA2" s="231" t="s">
        <v>266</v>
      </c>
      <c r="MOC2" s="231" t="s">
        <v>266</v>
      </c>
      <c r="MOE2" s="231" t="s">
        <v>266</v>
      </c>
      <c r="MOG2" s="231" t="s">
        <v>266</v>
      </c>
      <c r="MOI2" s="231" t="s">
        <v>266</v>
      </c>
      <c r="MOK2" s="231" t="s">
        <v>266</v>
      </c>
      <c r="MOM2" s="231" t="s">
        <v>266</v>
      </c>
      <c r="MOO2" s="231" t="s">
        <v>266</v>
      </c>
      <c r="MOQ2" s="231" t="s">
        <v>266</v>
      </c>
      <c r="MOS2" s="231" t="s">
        <v>266</v>
      </c>
      <c r="MOU2" s="231" t="s">
        <v>266</v>
      </c>
      <c r="MOW2" s="231" t="s">
        <v>266</v>
      </c>
      <c r="MOY2" s="231" t="s">
        <v>266</v>
      </c>
      <c r="MPA2" s="231" t="s">
        <v>266</v>
      </c>
      <c r="MPC2" s="231" t="s">
        <v>266</v>
      </c>
      <c r="MPE2" s="231" t="s">
        <v>266</v>
      </c>
      <c r="MPG2" s="231" t="s">
        <v>266</v>
      </c>
      <c r="MPI2" s="231" t="s">
        <v>266</v>
      </c>
      <c r="MPK2" s="231" t="s">
        <v>266</v>
      </c>
      <c r="MPM2" s="231" t="s">
        <v>266</v>
      </c>
      <c r="MPO2" s="231" t="s">
        <v>266</v>
      </c>
      <c r="MPQ2" s="231" t="s">
        <v>266</v>
      </c>
      <c r="MPS2" s="231" t="s">
        <v>266</v>
      </c>
      <c r="MPU2" s="231" t="s">
        <v>266</v>
      </c>
      <c r="MPW2" s="231" t="s">
        <v>266</v>
      </c>
      <c r="MPY2" s="231" t="s">
        <v>266</v>
      </c>
      <c r="MQA2" s="231" t="s">
        <v>266</v>
      </c>
      <c r="MQC2" s="231" t="s">
        <v>266</v>
      </c>
      <c r="MQE2" s="231" t="s">
        <v>266</v>
      </c>
      <c r="MQG2" s="231" t="s">
        <v>266</v>
      </c>
      <c r="MQI2" s="231" t="s">
        <v>266</v>
      </c>
      <c r="MQK2" s="231" t="s">
        <v>266</v>
      </c>
      <c r="MQM2" s="231" t="s">
        <v>266</v>
      </c>
      <c r="MQO2" s="231" t="s">
        <v>266</v>
      </c>
      <c r="MQQ2" s="231" t="s">
        <v>266</v>
      </c>
      <c r="MQS2" s="231" t="s">
        <v>266</v>
      </c>
      <c r="MQU2" s="231" t="s">
        <v>266</v>
      </c>
      <c r="MQW2" s="231" t="s">
        <v>266</v>
      </c>
      <c r="MQY2" s="231" t="s">
        <v>266</v>
      </c>
      <c r="MRA2" s="231" t="s">
        <v>266</v>
      </c>
      <c r="MRC2" s="231" t="s">
        <v>266</v>
      </c>
      <c r="MRE2" s="231" t="s">
        <v>266</v>
      </c>
      <c r="MRG2" s="231" t="s">
        <v>266</v>
      </c>
      <c r="MRI2" s="231" t="s">
        <v>266</v>
      </c>
      <c r="MRK2" s="231" t="s">
        <v>266</v>
      </c>
      <c r="MRM2" s="231" t="s">
        <v>266</v>
      </c>
      <c r="MRO2" s="231" t="s">
        <v>266</v>
      </c>
      <c r="MRQ2" s="231" t="s">
        <v>266</v>
      </c>
      <c r="MRS2" s="231" t="s">
        <v>266</v>
      </c>
      <c r="MRU2" s="231" t="s">
        <v>266</v>
      </c>
      <c r="MRW2" s="231" t="s">
        <v>266</v>
      </c>
      <c r="MRY2" s="231" t="s">
        <v>266</v>
      </c>
      <c r="MSA2" s="231" t="s">
        <v>266</v>
      </c>
      <c r="MSC2" s="231" t="s">
        <v>266</v>
      </c>
      <c r="MSE2" s="231" t="s">
        <v>266</v>
      </c>
      <c r="MSG2" s="231" t="s">
        <v>266</v>
      </c>
      <c r="MSI2" s="231" t="s">
        <v>266</v>
      </c>
      <c r="MSK2" s="231" t="s">
        <v>266</v>
      </c>
      <c r="MSM2" s="231" t="s">
        <v>266</v>
      </c>
      <c r="MSO2" s="231" t="s">
        <v>266</v>
      </c>
      <c r="MSQ2" s="231" t="s">
        <v>266</v>
      </c>
      <c r="MSS2" s="231" t="s">
        <v>266</v>
      </c>
      <c r="MSU2" s="231" t="s">
        <v>266</v>
      </c>
      <c r="MSW2" s="231" t="s">
        <v>266</v>
      </c>
      <c r="MSY2" s="231" t="s">
        <v>266</v>
      </c>
      <c r="MTA2" s="231" t="s">
        <v>266</v>
      </c>
      <c r="MTC2" s="231" t="s">
        <v>266</v>
      </c>
      <c r="MTE2" s="231" t="s">
        <v>266</v>
      </c>
      <c r="MTG2" s="231" t="s">
        <v>266</v>
      </c>
      <c r="MTI2" s="231" t="s">
        <v>266</v>
      </c>
      <c r="MTK2" s="231" t="s">
        <v>266</v>
      </c>
      <c r="MTM2" s="231" t="s">
        <v>266</v>
      </c>
      <c r="MTO2" s="231" t="s">
        <v>266</v>
      </c>
      <c r="MTQ2" s="231" t="s">
        <v>266</v>
      </c>
      <c r="MTS2" s="231" t="s">
        <v>266</v>
      </c>
      <c r="MTU2" s="231" t="s">
        <v>266</v>
      </c>
      <c r="MTW2" s="231" t="s">
        <v>266</v>
      </c>
      <c r="MTY2" s="231" t="s">
        <v>266</v>
      </c>
      <c r="MUA2" s="231" t="s">
        <v>266</v>
      </c>
      <c r="MUC2" s="231" t="s">
        <v>266</v>
      </c>
      <c r="MUE2" s="231" t="s">
        <v>266</v>
      </c>
      <c r="MUG2" s="231" t="s">
        <v>266</v>
      </c>
      <c r="MUI2" s="231" t="s">
        <v>266</v>
      </c>
      <c r="MUK2" s="231" t="s">
        <v>266</v>
      </c>
      <c r="MUM2" s="231" t="s">
        <v>266</v>
      </c>
      <c r="MUO2" s="231" t="s">
        <v>266</v>
      </c>
      <c r="MUQ2" s="231" t="s">
        <v>266</v>
      </c>
      <c r="MUS2" s="231" t="s">
        <v>266</v>
      </c>
      <c r="MUU2" s="231" t="s">
        <v>266</v>
      </c>
      <c r="MUW2" s="231" t="s">
        <v>266</v>
      </c>
      <c r="MUY2" s="231" t="s">
        <v>266</v>
      </c>
      <c r="MVA2" s="231" t="s">
        <v>266</v>
      </c>
      <c r="MVC2" s="231" t="s">
        <v>266</v>
      </c>
      <c r="MVE2" s="231" t="s">
        <v>266</v>
      </c>
      <c r="MVG2" s="231" t="s">
        <v>266</v>
      </c>
      <c r="MVI2" s="231" t="s">
        <v>266</v>
      </c>
      <c r="MVK2" s="231" t="s">
        <v>266</v>
      </c>
      <c r="MVM2" s="231" t="s">
        <v>266</v>
      </c>
      <c r="MVO2" s="231" t="s">
        <v>266</v>
      </c>
      <c r="MVQ2" s="231" t="s">
        <v>266</v>
      </c>
      <c r="MVS2" s="231" t="s">
        <v>266</v>
      </c>
      <c r="MVU2" s="231" t="s">
        <v>266</v>
      </c>
      <c r="MVW2" s="231" t="s">
        <v>266</v>
      </c>
      <c r="MVY2" s="231" t="s">
        <v>266</v>
      </c>
      <c r="MWA2" s="231" t="s">
        <v>266</v>
      </c>
      <c r="MWC2" s="231" t="s">
        <v>266</v>
      </c>
      <c r="MWE2" s="231" t="s">
        <v>266</v>
      </c>
      <c r="MWG2" s="231" t="s">
        <v>266</v>
      </c>
      <c r="MWI2" s="231" t="s">
        <v>266</v>
      </c>
      <c r="MWK2" s="231" t="s">
        <v>266</v>
      </c>
      <c r="MWM2" s="231" t="s">
        <v>266</v>
      </c>
      <c r="MWO2" s="231" t="s">
        <v>266</v>
      </c>
      <c r="MWQ2" s="231" t="s">
        <v>266</v>
      </c>
      <c r="MWS2" s="231" t="s">
        <v>266</v>
      </c>
      <c r="MWU2" s="231" t="s">
        <v>266</v>
      </c>
      <c r="MWW2" s="231" t="s">
        <v>266</v>
      </c>
      <c r="MWY2" s="231" t="s">
        <v>266</v>
      </c>
      <c r="MXA2" s="231" t="s">
        <v>266</v>
      </c>
      <c r="MXC2" s="231" t="s">
        <v>266</v>
      </c>
      <c r="MXE2" s="231" t="s">
        <v>266</v>
      </c>
      <c r="MXG2" s="231" t="s">
        <v>266</v>
      </c>
      <c r="MXI2" s="231" t="s">
        <v>266</v>
      </c>
      <c r="MXK2" s="231" t="s">
        <v>266</v>
      </c>
      <c r="MXM2" s="231" t="s">
        <v>266</v>
      </c>
      <c r="MXO2" s="231" t="s">
        <v>266</v>
      </c>
      <c r="MXQ2" s="231" t="s">
        <v>266</v>
      </c>
      <c r="MXS2" s="231" t="s">
        <v>266</v>
      </c>
      <c r="MXU2" s="231" t="s">
        <v>266</v>
      </c>
      <c r="MXW2" s="231" t="s">
        <v>266</v>
      </c>
      <c r="MXY2" s="231" t="s">
        <v>266</v>
      </c>
      <c r="MYA2" s="231" t="s">
        <v>266</v>
      </c>
      <c r="MYC2" s="231" t="s">
        <v>266</v>
      </c>
      <c r="MYE2" s="231" t="s">
        <v>266</v>
      </c>
      <c r="MYG2" s="231" t="s">
        <v>266</v>
      </c>
      <c r="MYI2" s="231" t="s">
        <v>266</v>
      </c>
      <c r="MYK2" s="231" t="s">
        <v>266</v>
      </c>
      <c r="MYM2" s="231" t="s">
        <v>266</v>
      </c>
      <c r="MYO2" s="231" t="s">
        <v>266</v>
      </c>
      <c r="MYQ2" s="231" t="s">
        <v>266</v>
      </c>
      <c r="MYS2" s="231" t="s">
        <v>266</v>
      </c>
      <c r="MYU2" s="231" t="s">
        <v>266</v>
      </c>
      <c r="MYW2" s="231" t="s">
        <v>266</v>
      </c>
      <c r="MYY2" s="231" t="s">
        <v>266</v>
      </c>
      <c r="MZA2" s="231" t="s">
        <v>266</v>
      </c>
      <c r="MZC2" s="231" t="s">
        <v>266</v>
      </c>
      <c r="MZE2" s="231" t="s">
        <v>266</v>
      </c>
      <c r="MZG2" s="231" t="s">
        <v>266</v>
      </c>
      <c r="MZI2" s="231" t="s">
        <v>266</v>
      </c>
      <c r="MZK2" s="231" t="s">
        <v>266</v>
      </c>
      <c r="MZM2" s="231" t="s">
        <v>266</v>
      </c>
      <c r="MZO2" s="231" t="s">
        <v>266</v>
      </c>
      <c r="MZQ2" s="231" t="s">
        <v>266</v>
      </c>
      <c r="MZS2" s="231" t="s">
        <v>266</v>
      </c>
      <c r="MZU2" s="231" t="s">
        <v>266</v>
      </c>
      <c r="MZW2" s="231" t="s">
        <v>266</v>
      </c>
      <c r="MZY2" s="231" t="s">
        <v>266</v>
      </c>
      <c r="NAA2" s="231" t="s">
        <v>266</v>
      </c>
      <c r="NAC2" s="231" t="s">
        <v>266</v>
      </c>
      <c r="NAE2" s="231" t="s">
        <v>266</v>
      </c>
      <c r="NAG2" s="231" t="s">
        <v>266</v>
      </c>
      <c r="NAI2" s="231" t="s">
        <v>266</v>
      </c>
      <c r="NAK2" s="231" t="s">
        <v>266</v>
      </c>
      <c r="NAM2" s="231" t="s">
        <v>266</v>
      </c>
      <c r="NAO2" s="231" t="s">
        <v>266</v>
      </c>
      <c r="NAQ2" s="231" t="s">
        <v>266</v>
      </c>
      <c r="NAS2" s="231" t="s">
        <v>266</v>
      </c>
      <c r="NAU2" s="231" t="s">
        <v>266</v>
      </c>
      <c r="NAW2" s="231" t="s">
        <v>266</v>
      </c>
      <c r="NAY2" s="231" t="s">
        <v>266</v>
      </c>
      <c r="NBA2" s="231" t="s">
        <v>266</v>
      </c>
      <c r="NBC2" s="231" t="s">
        <v>266</v>
      </c>
      <c r="NBE2" s="231" t="s">
        <v>266</v>
      </c>
      <c r="NBG2" s="231" t="s">
        <v>266</v>
      </c>
      <c r="NBI2" s="231" t="s">
        <v>266</v>
      </c>
      <c r="NBK2" s="231" t="s">
        <v>266</v>
      </c>
      <c r="NBM2" s="231" t="s">
        <v>266</v>
      </c>
      <c r="NBO2" s="231" t="s">
        <v>266</v>
      </c>
      <c r="NBQ2" s="231" t="s">
        <v>266</v>
      </c>
      <c r="NBS2" s="231" t="s">
        <v>266</v>
      </c>
      <c r="NBU2" s="231" t="s">
        <v>266</v>
      </c>
      <c r="NBW2" s="231" t="s">
        <v>266</v>
      </c>
      <c r="NBY2" s="231" t="s">
        <v>266</v>
      </c>
      <c r="NCA2" s="231" t="s">
        <v>266</v>
      </c>
      <c r="NCC2" s="231" t="s">
        <v>266</v>
      </c>
      <c r="NCE2" s="231" t="s">
        <v>266</v>
      </c>
      <c r="NCG2" s="231" t="s">
        <v>266</v>
      </c>
      <c r="NCI2" s="231" t="s">
        <v>266</v>
      </c>
      <c r="NCK2" s="231" t="s">
        <v>266</v>
      </c>
      <c r="NCM2" s="231" t="s">
        <v>266</v>
      </c>
      <c r="NCO2" s="231" t="s">
        <v>266</v>
      </c>
      <c r="NCQ2" s="231" t="s">
        <v>266</v>
      </c>
      <c r="NCS2" s="231" t="s">
        <v>266</v>
      </c>
      <c r="NCU2" s="231" t="s">
        <v>266</v>
      </c>
      <c r="NCW2" s="231" t="s">
        <v>266</v>
      </c>
      <c r="NCY2" s="231" t="s">
        <v>266</v>
      </c>
      <c r="NDA2" s="231" t="s">
        <v>266</v>
      </c>
      <c r="NDC2" s="231" t="s">
        <v>266</v>
      </c>
      <c r="NDE2" s="231" t="s">
        <v>266</v>
      </c>
      <c r="NDG2" s="231" t="s">
        <v>266</v>
      </c>
      <c r="NDI2" s="231" t="s">
        <v>266</v>
      </c>
      <c r="NDK2" s="231" t="s">
        <v>266</v>
      </c>
      <c r="NDM2" s="231" t="s">
        <v>266</v>
      </c>
      <c r="NDO2" s="231" t="s">
        <v>266</v>
      </c>
      <c r="NDQ2" s="231" t="s">
        <v>266</v>
      </c>
      <c r="NDS2" s="231" t="s">
        <v>266</v>
      </c>
      <c r="NDU2" s="231" t="s">
        <v>266</v>
      </c>
      <c r="NDW2" s="231" t="s">
        <v>266</v>
      </c>
      <c r="NDY2" s="231" t="s">
        <v>266</v>
      </c>
      <c r="NEA2" s="231" t="s">
        <v>266</v>
      </c>
      <c r="NEC2" s="231" t="s">
        <v>266</v>
      </c>
      <c r="NEE2" s="231" t="s">
        <v>266</v>
      </c>
      <c r="NEG2" s="231" t="s">
        <v>266</v>
      </c>
      <c r="NEI2" s="231" t="s">
        <v>266</v>
      </c>
      <c r="NEK2" s="231" t="s">
        <v>266</v>
      </c>
      <c r="NEM2" s="231" t="s">
        <v>266</v>
      </c>
      <c r="NEO2" s="231" t="s">
        <v>266</v>
      </c>
      <c r="NEQ2" s="231" t="s">
        <v>266</v>
      </c>
      <c r="NES2" s="231" t="s">
        <v>266</v>
      </c>
      <c r="NEU2" s="231" t="s">
        <v>266</v>
      </c>
      <c r="NEW2" s="231" t="s">
        <v>266</v>
      </c>
      <c r="NEY2" s="231" t="s">
        <v>266</v>
      </c>
      <c r="NFA2" s="231" t="s">
        <v>266</v>
      </c>
      <c r="NFC2" s="231" t="s">
        <v>266</v>
      </c>
      <c r="NFE2" s="231" t="s">
        <v>266</v>
      </c>
      <c r="NFG2" s="231" t="s">
        <v>266</v>
      </c>
      <c r="NFI2" s="231" t="s">
        <v>266</v>
      </c>
      <c r="NFK2" s="231" t="s">
        <v>266</v>
      </c>
      <c r="NFM2" s="231" t="s">
        <v>266</v>
      </c>
      <c r="NFO2" s="231" t="s">
        <v>266</v>
      </c>
      <c r="NFQ2" s="231" t="s">
        <v>266</v>
      </c>
      <c r="NFS2" s="231" t="s">
        <v>266</v>
      </c>
      <c r="NFU2" s="231" t="s">
        <v>266</v>
      </c>
      <c r="NFW2" s="231" t="s">
        <v>266</v>
      </c>
      <c r="NFY2" s="231" t="s">
        <v>266</v>
      </c>
      <c r="NGA2" s="231" t="s">
        <v>266</v>
      </c>
      <c r="NGC2" s="231" t="s">
        <v>266</v>
      </c>
      <c r="NGE2" s="231" t="s">
        <v>266</v>
      </c>
      <c r="NGG2" s="231" t="s">
        <v>266</v>
      </c>
      <c r="NGI2" s="231" t="s">
        <v>266</v>
      </c>
      <c r="NGK2" s="231" t="s">
        <v>266</v>
      </c>
      <c r="NGM2" s="231" t="s">
        <v>266</v>
      </c>
      <c r="NGO2" s="231" t="s">
        <v>266</v>
      </c>
      <c r="NGQ2" s="231" t="s">
        <v>266</v>
      </c>
      <c r="NGS2" s="231" t="s">
        <v>266</v>
      </c>
      <c r="NGU2" s="231" t="s">
        <v>266</v>
      </c>
      <c r="NGW2" s="231" t="s">
        <v>266</v>
      </c>
      <c r="NGY2" s="231" t="s">
        <v>266</v>
      </c>
      <c r="NHA2" s="231" t="s">
        <v>266</v>
      </c>
      <c r="NHC2" s="231" t="s">
        <v>266</v>
      </c>
      <c r="NHE2" s="231" t="s">
        <v>266</v>
      </c>
      <c r="NHG2" s="231" t="s">
        <v>266</v>
      </c>
      <c r="NHI2" s="231" t="s">
        <v>266</v>
      </c>
      <c r="NHK2" s="231" t="s">
        <v>266</v>
      </c>
      <c r="NHM2" s="231" t="s">
        <v>266</v>
      </c>
      <c r="NHO2" s="231" t="s">
        <v>266</v>
      </c>
      <c r="NHQ2" s="231" t="s">
        <v>266</v>
      </c>
      <c r="NHS2" s="231" t="s">
        <v>266</v>
      </c>
      <c r="NHU2" s="231" t="s">
        <v>266</v>
      </c>
      <c r="NHW2" s="231" t="s">
        <v>266</v>
      </c>
      <c r="NHY2" s="231" t="s">
        <v>266</v>
      </c>
      <c r="NIA2" s="231" t="s">
        <v>266</v>
      </c>
      <c r="NIC2" s="231" t="s">
        <v>266</v>
      </c>
      <c r="NIE2" s="231" t="s">
        <v>266</v>
      </c>
      <c r="NIG2" s="231" t="s">
        <v>266</v>
      </c>
      <c r="NII2" s="231" t="s">
        <v>266</v>
      </c>
      <c r="NIK2" s="231" t="s">
        <v>266</v>
      </c>
      <c r="NIM2" s="231" t="s">
        <v>266</v>
      </c>
      <c r="NIO2" s="231" t="s">
        <v>266</v>
      </c>
      <c r="NIQ2" s="231" t="s">
        <v>266</v>
      </c>
      <c r="NIS2" s="231" t="s">
        <v>266</v>
      </c>
      <c r="NIU2" s="231" t="s">
        <v>266</v>
      </c>
      <c r="NIW2" s="231" t="s">
        <v>266</v>
      </c>
      <c r="NIY2" s="231" t="s">
        <v>266</v>
      </c>
      <c r="NJA2" s="231" t="s">
        <v>266</v>
      </c>
      <c r="NJC2" s="231" t="s">
        <v>266</v>
      </c>
      <c r="NJE2" s="231" t="s">
        <v>266</v>
      </c>
      <c r="NJG2" s="231" t="s">
        <v>266</v>
      </c>
      <c r="NJI2" s="231" t="s">
        <v>266</v>
      </c>
      <c r="NJK2" s="231" t="s">
        <v>266</v>
      </c>
      <c r="NJM2" s="231" t="s">
        <v>266</v>
      </c>
      <c r="NJO2" s="231" t="s">
        <v>266</v>
      </c>
      <c r="NJQ2" s="231" t="s">
        <v>266</v>
      </c>
      <c r="NJS2" s="231" t="s">
        <v>266</v>
      </c>
      <c r="NJU2" s="231" t="s">
        <v>266</v>
      </c>
      <c r="NJW2" s="231" t="s">
        <v>266</v>
      </c>
      <c r="NJY2" s="231" t="s">
        <v>266</v>
      </c>
      <c r="NKA2" s="231" t="s">
        <v>266</v>
      </c>
      <c r="NKC2" s="231" t="s">
        <v>266</v>
      </c>
      <c r="NKE2" s="231" t="s">
        <v>266</v>
      </c>
      <c r="NKG2" s="231" t="s">
        <v>266</v>
      </c>
      <c r="NKI2" s="231" t="s">
        <v>266</v>
      </c>
      <c r="NKK2" s="231" t="s">
        <v>266</v>
      </c>
      <c r="NKM2" s="231" t="s">
        <v>266</v>
      </c>
      <c r="NKO2" s="231" t="s">
        <v>266</v>
      </c>
      <c r="NKQ2" s="231" t="s">
        <v>266</v>
      </c>
      <c r="NKS2" s="231" t="s">
        <v>266</v>
      </c>
      <c r="NKU2" s="231" t="s">
        <v>266</v>
      </c>
      <c r="NKW2" s="231" t="s">
        <v>266</v>
      </c>
      <c r="NKY2" s="231" t="s">
        <v>266</v>
      </c>
      <c r="NLA2" s="231" t="s">
        <v>266</v>
      </c>
      <c r="NLC2" s="231" t="s">
        <v>266</v>
      </c>
      <c r="NLE2" s="231" t="s">
        <v>266</v>
      </c>
      <c r="NLG2" s="231" t="s">
        <v>266</v>
      </c>
      <c r="NLI2" s="231" t="s">
        <v>266</v>
      </c>
      <c r="NLK2" s="231" t="s">
        <v>266</v>
      </c>
      <c r="NLM2" s="231" t="s">
        <v>266</v>
      </c>
      <c r="NLO2" s="231" t="s">
        <v>266</v>
      </c>
      <c r="NLQ2" s="231" t="s">
        <v>266</v>
      </c>
      <c r="NLS2" s="231" t="s">
        <v>266</v>
      </c>
      <c r="NLU2" s="231" t="s">
        <v>266</v>
      </c>
      <c r="NLW2" s="231" t="s">
        <v>266</v>
      </c>
      <c r="NLY2" s="231" t="s">
        <v>266</v>
      </c>
      <c r="NMA2" s="231" t="s">
        <v>266</v>
      </c>
      <c r="NMC2" s="231" t="s">
        <v>266</v>
      </c>
      <c r="NME2" s="231" t="s">
        <v>266</v>
      </c>
      <c r="NMG2" s="231" t="s">
        <v>266</v>
      </c>
      <c r="NMI2" s="231" t="s">
        <v>266</v>
      </c>
      <c r="NMK2" s="231" t="s">
        <v>266</v>
      </c>
      <c r="NMM2" s="231" t="s">
        <v>266</v>
      </c>
      <c r="NMO2" s="231" t="s">
        <v>266</v>
      </c>
      <c r="NMQ2" s="231" t="s">
        <v>266</v>
      </c>
      <c r="NMS2" s="231" t="s">
        <v>266</v>
      </c>
      <c r="NMU2" s="231" t="s">
        <v>266</v>
      </c>
      <c r="NMW2" s="231" t="s">
        <v>266</v>
      </c>
      <c r="NMY2" s="231" t="s">
        <v>266</v>
      </c>
      <c r="NNA2" s="231" t="s">
        <v>266</v>
      </c>
      <c r="NNC2" s="231" t="s">
        <v>266</v>
      </c>
      <c r="NNE2" s="231" t="s">
        <v>266</v>
      </c>
      <c r="NNG2" s="231" t="s">
        <v>266</v>
      </c>
      <c r="NNI2" s="231" t="s">
        <v>266</v>
      </c>
      <c r="NNK2" s="231" t="s">
        <v>266</v>
      </c>
      <c r="NNM2" s="231" t="s">
        <v>266</v>
      </c>
      <c r="NNO2" s="231" t="s">
        <v>266</v>
      </c>
      <c r="NNQ2" s="231" t="s">
        <v>266</v>
      </c>
      <c r="NNS2" s="231" t="s">
        <v>266</v>
      </c>
      <c r="NNU2" s="231" t="s">
        <v>266</v>
      </c>
      <c r="NNW2" s="231" t="s">
        <v>266</v>
      </c>
      <c r="NNY2" s="231" t="s">
        <v>266</v>
      </c>
      <c r="NOA2" s="231" t="s">
        <v>266</v>
      </c>
      <c r="NOC2" s="231" t="s">
        <v>266</v>
      </c>
      <c r="NOE2" s="231" t="s">
        <v>266</v>
      </c>
      <c r="NOG2" s="231" t="s">
        <v>266</v>
      </c>
      <c r="NOI2" s="231" t="s">
        <v>266</v>
      </c>
      <c r="NOK2" s="231" t="s">
        <v>266</v>
      </c>
      <c r="NOM2" s="231" t="s">
        <v>266</v>
      </c>
      <c r="NOO2" s="231" t="s">
        <v>266</v>
      </c>
      <c r="NOQ2" s="231" t="s">
        <v>266</v>
      </c>
      <c r="NOS2" s="231" t="s">
        <v>266</v>
      </c>
      <c r="NOU2" s="231" t="s">
        <v>266</v>
      </c>
      <c r="NOW2" s="231" t="s">
        <v>266</v>
      </c>
      <c r="NOY2" s="231" t="s">
        <v>266</v>
      </c>
      <c r="NPA2" s="231" t="s">
        <v>266</v>
      </c>
      <c r="NPC2" s="231" t="s">
        <v>266</v>
      </c>
      <c r="NPE2" s="231" t="s">
        <v>266</v>
      </c>
      <c r="NPG2" s="231" t="s">
        <v>266</v>
      </c>
      <c r="NPI2" s="231" t="s">
        <v>266</v>
      </c>
      <c r="NPK2" s="231" t="s">
        <v>266</v>
      </c>
      <c r="NPM2" s="231" t="s">
        <v>266</v>
      </c>
      <c r="NPO2" s="231" t="s">
        <v>266</v>
      </c>
      <c r="NPQ2" s="231" t="s">
        <v>266</v>
      </c>
      <c r="NPS2" s="231" t="s">
        <v>266</v>
      </c>
      <c r="NPU2" s="231" t="s">
        <v>266</v>
      </c>
      <c r="NPW2" s="231" t="s">
        <v>266</v>
      </c>
      <c r="NPY2" s="231" t="s">
        <v>266</v>
      </c>
      <c r="NQA2" s="231" t="s">
        <v>266</v>
      </c>
      <c r="NQC2" s="231" t="s">
        <v>266</v>
      </c>
      <c r="NQE2" s="231" t="s">
        <v>266</v>
      </c>
      <c r="NQG2" s="231" t="s">
        <v>266</v>
      </c>
      <c r="NQI2" s="231" t="s">
        <v>266</v>
      </c>
      <c r="NQK2" s="231" t="s">
        <v>266</v>
      </c>
      <c r="NQM2" s="231" t="s">
        <v>266</v>
      </c>
      <c r="NQO2" s="231" t="s">
        <v>266</v>
      </c>
      <c r="NQQ2" s="231" t="s">
        <v>266</v>
      </c>
      <c r="NQS2" s="231" t="s">
        <v>266</v>
      </c>
      <c r="NQU2" s="231" t="s">
        <v>266</v>
      </c>
      <c r="NQW2" s="231" t="s">
        <v>266</v>
      </c>
      <c r="NQY2" s="231" t="s">
        <v>266</v>
      </c>
      <c r="NRA2" s="231" t="s">
        <v>266</v>
      </c>
      <c r="NRC2" s="231" t="s">
        <v>266</v>
      </c>
      <c r="NRE2" s="231" t="s">
        <v>266</v>
      </c>
      <c r="NRG2" s="231" t="s">
        <v>266</v>
      </c>
      <c r="NRI2" s="231" t="s">
        <v>266</v>
      </c>
      <c r="NRK2" s="231" t="s">
        <v>266</v>
      </c>
      <c r="NRM2" s="231" t="s">
        <v>266</v>
      </c>
      <c r="NRO2" s="231" t="s">
        <v>266</v>
      </c>
      <c r="NRQ2" s="231" t="s">
        <v>266</v>
      </c>
      <c r="NRS2" s="231" t="s">
        <v>266</v>
      </c>
      <c r="NRU2" s="231" t="s">
        <v>266</v>
      </c>
      <c r="NRW2" s="231" t="s">
        <v>266</v>
      </c>
      <c r="NRY2" s="231" t="s">
        <v>266</v>
      </c>
      <c r="NSA2" s="231" t="s">
        <v>266</v>
      </c>
      <c r="NSC2" s="231" t="s">
        <v>266</v>
      </c>
      <c r="NSE2" s="231" t="s">
        <v>266</v>
      </c>
      <c r="NSG2" s="231" t="s">
        <v>266</v>
      </c>
      <c r="NSI2" s="231" t="s">
        <v>266</v>
      </c>
      <c r="NSK2" s="231" t="s">
        <v>266</v>
      </c>
      <c r="NSM2" s="231" t="s">
        <v>266</v>
      </c>
      <c r="NSO2" s="231" t="s">
        <v>266</v>
      </c>
      <c r="NSQ2" s="231" t="s">
        <v>266</v>
      </c>
      <c r="NSS2" s="231" t="s">
        <v>266</v>
      </c>
      <c r="NSU2" s="231" t="s">
        <v>266</v>
      </c>
      <c r="NSW2" s="231" t="s">
        <v>266</v>
      </c>
      <c r="NSY2" s="231" t="s">
        <v>266</v>
      </c>
      <c r="NTA2" s="231" t="s">
        <v>266</v>
      </c>
      <c r="NTC2" s="231" t="s">
        <v>266</v>
      </c>
      <c r="NTE2" s="231" t="s">
        <v>266</v>
      </c>
      <c r="NTG2" s="231" t="s">
        <v>266</v>
      </c>
      <c r="NTI2" s="231" t="s">
        <v>266</v>
      </c>
      <c r="NTK2" s="231" t="s">
        <v>266</v>
      </c>
      <c r="NTM2" s="231" t="s">
        <v>266</v>
      </c>
      <c r="NTO2" s="231" t="s">
        <v>266</v>
      </c>
      <c r="NTQ2" s="231" t="s">
        <v>266</v>
      </c>
      <c r="NTS2" s="231" t="s">
        <v>266</v>
      </c>
      <c r="NTU2" s="231" t="s">
        <v>266</v>
      </c>
      <c r="NTW2" s="231" t="s">
        <v>266</v>
      </c>
      <c r="NTY2" s="231" t="s">
        <v>266</v>
      </c>
      <c r="NUA2" s="231" t="s">
        <v>266</v>
      </c>
      <c r="NUC2" s="231" t="s">
        <v>266</v>
      </c>
      <c r="NUE2" s="231" t="s">
        <v>266</v>
      </c>
      <c r="NUG2" s="231" t="s">
        <v>266</v>
      </c>
      <c r="NUI2" s="231" t="s">
        <v>266</v>
      </c>
      <c r="NUK2" s="231" t="s">
        <v>266</v>
      </c>
      <c r="NUM2" s="231" t="s">
        <v>266</v>
      </c>
      <c r="NUO2" s="231" t="s">
        <v>266</v>
      </c>
      <c r="NUQ2" s="231" t="s">
        <v>266</v>
      </c>
      <c r="NUS2" s="231" t="s">
        <v>266</v>
      </c>
      <c r="NUU2" s="231" t="s">
        <v>266</v>
      </c>
      <c r="NUW2" s="231" t="s">
        <v>266</v>
      </c>
      <c r="NUY2" s="231" t="s">
        <v>266</v>
      </c>
      <c r="NVA2" s="231" t="s">
        <v>266</v>
      </c>
      <c r="NVC2" s="231" t="s">
        <v>266</v>
      </c>
      <c r="NVE2" s="231" t="s">
        <v>266</v>
      </c>
      <c r="NVG2" s="231" t="s">
        <v>266</v>
      </c>
      <c r="NVI2" s="231" t="s">
        <v>266</v>
      </c>
      <c r="NVK2" s="231" t="s">
        <v>266</v>
      </c>
      <c r="NVM2" s="231" t="s">
        <v>266</v>
      </c>
      <c r="NVO2" s="231" t="s">
        <v>266</v>
      </c>
      <c r="NVQ2" s="231" t="s">
        <v>266</v>
      </c>
      <c r="NVS2" s="231" t="s">
        <v>266</v>
      </c>
      <c r="NVU2" s="231" t="s">
        <v>266</v>
      </c>
      <c r="NVW2" s="231" t="s">
        <v>266</v>
      </c>
      <c r="NVY2" s="231" t="s">
        <v>266</v>
      </c>
      <c r="NWA2" s="231" t="s">
        <v>266</v>
      </c>
      <c r="NWC2" s="231" t="s">
        <v>266</v>
      </c>
      <c r="NWE2" s="231" t="s">
        <v>266</v>
      </c>
      <c r="NWG2" s="231" t="s">
        <v>266</v>
      </c>
      <c r="NWI2" s="231" t="s">
        <v>266</v>
      </c>
      <c r="NWK2" s="231" t="s">
        <v>266</v>
      </c>
      <c r="NWM2" s="231" t="s">
        <v>266</v>
      </c>
      <c r="NWO2" s="231" t="s">
        <v>266</v>
      </c>
      <c r="NWQ2" s="231" t="s">
        <v>266</v>
      </c>
      <c r="NWS2" s="231" t="s">
        <v>266</v>
      </c>
      <c r="NWU2" s="231" t="s">
        <v>266</v>
      </c>
      <c r="NWW2" s="231" t="s">
        <v>266</v>
      </c>
      <c r="NWY2" s="231" t="s">
        <v>266</v>
      </c>
      <c r="NXA2" s="231" t="s">
        <v>266</v>
      </c>
      <c r="NXC2" s="231" t="s">
        <v>266</v>
      </c>
      <c r="NXE2" s="231" t="s">
        <v>266</v>
      </c>
      <c r="NXG2" s="231" t="s">
        <v>266</v>
      </c>
      <c r="NXI2" s="231" t="s">
        <v>266</v>
      </c>
      <c r="NXK2" s="231" t="s">
        <v>266</v>
      </c>
      <c r="NXM2" s="231" t="s">
        <v>266</v>
      </c>
      <c r="NXO2" s="231" t="s">
        <v>266</v>
      </c>
      <c r="NXQ2" s="231" t="s">
        <v>266</v>
      </c>
      <c r="NXS2" s="231" t="s">
        <v>266</v>
      </c>
      <c r="NXU2" s="231" t="s">
        <v>266</v>
      </c>
      <c r="NXW2" s="231" t="s">
        <v>266</v>
      </c>
      <c r="NXY2" s="231" t="s">
        <v>266</v>
      </c>
      <c r="NYA2" s="231" t="s">
        <v>266</v>
      </c>
      <c r="NYC2" s="231" t="s">
        <v>266</v>
      </c>
      <c r="NYE2" s="231" t="s">
        <v>266</v>
      </c>
      <c r="NYG2" s="231" t="s">
        <v>266</v>
      </c>
      <c r="NYI2" s="231" t="s">
        <v>266</v>
      </c>
      <c r="NYK2" s="231" t="s">
        <v>266</v>
      </c>
      <c r="NYM2" s="231" t="s">
        <v>266</v>
      </c>
      <c r="NYO2" s="231" t="s">
        <v>266</v>
      </c>
      <c r="NYQ2" s="231" t="s">
        <v>266</v>
      </c>
      <c r="NYS2" s="231" t="s">
        <v>266</v>
      </c>
      <c r="NYU2" s="231" t="s">
        <v>266</v>
      </c>
      <c r="NYW2" s="231" t="s">
        <v>266</v>
      </c>
      <c r="NYY2" s="231" t="s">
        <v>266</v>
      </c>
      <c r="NZA2" s="231" t="s">
        <v>266</v>
      </c>
      <c r="NZC2" s="231" t="s">
        <v>266</v>
      </c>
      <c r="NZE2" s="231" t="s">
        <v>266</v>
      </c>
      <c r="NZG2" s="231" t="s">
        <v>266</v>
      </c>
      <c r="NZI2" s="231" t="s">
        <v>266</v>
      </c>
      <c r="NZK2" s="231" t="s">
        <v>266</v>
      </c>
      <c r="NZM2" s="231" t="s">
        <v>266</v>
      </c>
      <c r="NZO2" s="231" t="s">
        <v>266</v>
      </c>
      <c r="NZQ2" s="231" t="s">
        <v>266</v>
      </c>
      <c r="NZS2" s="231" t="s">
        <v>266</v>
      </c>
      <c r="NZU2" s="231" t="s">
        <v>266</v>
      </c>
      <c r="NZW2" s="231" t="s">
        <v>266</v>
      </c>
      <c r="NZY2" s="231" t="s">
        <v>266</v>
      </c>
      <c r="OAA2" s="231" t="s">
        <v>266</v>
      </c>
      <c r="OAC2" s="231" t="s">
        <v>266</v>
      </c>
      <c r="OAE2" s="231" t="s">
        <v>266</v>
      </c>
      <c r="OAG2" s="231" t="s">
        <v>266</v>
      </c>
      <c r="OAI2" s="231" t="s">
        <v>266</v>
      </c>
      <c r="OAK2" s="231" t="s">
        <v>266</v>
      </c>
      <c r="OAM2" s="231" t="s">
        <v>266</v>
      </c>
      <c r="OAO2" s="231" t="s">
        <v>266</v>
      </c>
      <c r="OAQ2" s="231" t="s">
        <v>266</v>
      </c>
      <c r="OAS2" s="231" t="s">
        <v>266</v>
      </c>
      <c r="OAU2" s="231" t="s">
        <v>266</v>
      </c>
      <c r="OAW2" s="231" t="s">
        <v>266</v>
      </c>
      <c r="OAY2" s="231" t="s">
        <v>266</v>
      </c>
      <c r="OBA2" s="231" t="s">
        <v>266</v>
      </c>
      <c r="OBC2" s="231" t="s">
        <v>266</v>
      </c>
      <c r="OBE2" s="231" t="s">
        <v>266</v>
      </c>
      <c r="OBG2" s="231" t="s">
        <v>266</v>
      </c>
      <c r="OBI2" s="231" t="s">
        <v>266</v>
      </c>
      <c r="OBK2" s="231" t="s">
        <v>266</v>
      </c>
      <c r="OBM2" s="231" t="s">
        <v>266</v>
      </c>
      <c r="OBO2" s="231" t="s">
        <v>266</v>
      </c>
      <c r="OBQ2" s="231" t="s">
        <v>266</v>
      </c>
      <c r="OBS2" s="231" t="s">
        <v>266</v>
      </c>
      <c r="OBU2" s="231" t="s">
        <v>266</v>
      </c>
      <c r="OBW2" s="231" t="s">
        <v>266</v>
      </c>
      <c r="OBY2" s="231" t="s">
        <v>266</v>
      </c>
      <c r="OCA2" s="231" t="s">
        <v>266</v>
      </c>
      <c r="OCC2" s="231" t="s">
        <v>266</v>
      </c>
      <c r="OCE2" s="231" t="s">
        <v>266</v>
      </c>
      <c r="OCG2" s="231" t="s">
        <v>266</v>
      </c>
      <c r="OCI2" s="231" t="s">
        <v>266</v>
      </c>
      <c r="OCK2" s="231" t="s">
        <v>266</v>
      </c>
      <c r="OCM2" s="231" t="s">
        <v>266</v>
      </c>
      <c r="OCO2" s="231" t="s">
        <v>266</v>
      </c>
      <c r="OCQ2" s="231" t="s">
        <v>266</v>
      </c>
      <c r="OCS2" s="231" t="s">
        <v>266</v>
      </c>
      <c r="OCU2" s="231" t="s">
        <v>266</v>
      </c>
      <c r="OCW2" s="231" t="s">
        <v>266</v>
      </c>
      <c r="OCY2" s="231" t="s">
        <v>266</v>
      </c>
      <c r="ODA2" s="231" t="s">
        <v>266</v>
      </c>
      <c r="ODC2" s="231" t="s">
        <v>266</v>
      </c>
      <c r="ODE2" s="231" t="s">
        <v>266</v>
      </c>
      <c r="ODG2" s="231" t="s">
        <v>266</v>
      </c>
      <c r="ODI2" s="231" t="s">
        <v>266</v>
      </c>
      <c r="ODK2" s="231" t="s">
        <v>266</v>
      </c>
      <c r="ODM2" s="231" t="s">
        <v>266</v>
      </c>
      <c r="ODO2" s="231" t="s">
        <v>266</v>
      </c>
      <c r="ODQ2" s="231" t="s">
        <v>266</v>
      </c>
      <c r="ODS2" s="231" t="s">
        <v>266</v>
      </c>
      <c r="ODU2" s="231" t="s">
        <v>266</v>
      </c>
      <c r="ODW2" s="231" t="s">
        <v>266</v>
      </c>
      <c r="ODY2" s="231" t="s">
        <v>266</v>
      </c>
      <c r="OEA2" s="231" t="s">
        <v>266</v>
      </c>
      <c r="OEC2" s="231" t="s">
        <v>266</v>
      </c>
      <c r="OEE2" s="231" t="s">
        <v>266</v>
      </c>
      <c r="OEG2" s="231" t="s">
        <v>266</v>
      </c>
      <c r="OEI2" s="231" t="s">
        <v>266</v>
      </c>
      <c r="OEK2" s="231" t="s">
        <v>266</v>
      </c>
      <c r="OEM2" s="231" t="s">
        <v>266</v>
      </c>
      <c r="OEO2" s="231" t="s">
        <v>266</v>
      </c>
      <c r="OEQ2" s="231" t="s">
        <v>266</v>
      </c>
      <c r="OES2" s="231" t="s">
        <v>266</v>
      </c>
      <c r="OEU2" s="231" t="s">
        <v>266</v>
      </c>
      <c r="OEW2" s="231" t="s">
        <v>266</v>
      </c>
      <c r="OEY2" s="231" t="s">
        <v>266</v>
      </c>
      <c r="OFA2" s="231" t="s">
        <v>266</v>
      </c>
      <c r="OFC2" s="231" t="s">
        <v>266</v>
      </c>
      <c r="OFE2" s="231" t="s">
        <v>266</v>
      </c>
      <c r="OFG2" s="231" t="s">
        <v>266</v>
      </c>
      <c r="OFI2" s="231" t="s">
        <v>266</v>
      </c>
      <c r="OFK2" s="231" t="s">
        <v>266</v>
      </c>
      <c r="OFM2" s="231" t="s">
        <v>266</v>
      </c>
      <c r="OFO2" s="231" t="s">
        <v>266</v>
      </c>
      <c r="OFQ2" s="231" t="s">
        <v>266</v>
      </c>
      <c r="OFS2" s="231" t="s">
        <v>266</v>
      </c>
      <c r="OFU2" s="231" t="s">
        <v>266</v>
      </c>
      <c r="OFW2" s="231" t="s">
        <v>266</v>
      </c>
      <c r="OFY2" s="231" t="s">
        <v>266</v>
      </c>
      <c r="OGA2" s="231" t="s">
        <v>266</v>
      </c>
      <c r="OGC2" s="231" t="s">
        <v>266</v>
      </c>
      <c r="OGE2" s="231" t="s">
        <v>266</v>
      </c>
      <c r="OGG2" s="231" t="s">
        <v>266</v>
      </c>
      <c r="OGI2" s="231" t="s">
        <v>266</v>
      </c>
      <c r="OGK2" s="231" t="s">
        <v>266</v>
      </c>
      <c r="OGM2" s="231" t="s">
        <v>266</v>
      </c>
      <c r="OGO2" s="231" t="s">
        <v>266</v>
      </c>
      <c r="OGQ2" s="231" t="s">
        <v>266</v>
      </c>
      <c r="OGS2" s="231" t="s">
        <v>266</v>
      </c>
      <c r="OGU2" s="231" t="s">
        <v>266</v>
      </c>
      <c r="OGW2" s="231" t="s">
        <v>266</v>
      </c>
      <c r="OGY2" s="231" t="s">
        <v>266</v>
      </c>
      <c r="OHA2" s="231" t="s">
        <v>266</v>
      </c>
      <c r="OHC2" s="231" t="s">
        <v>266</v>
      </c>
      <c r="OHE2" s="231" t="s">
        <v>266</v>
      </c>
      <c r="OHG2" s="231" t="s">
        <v>266</v>
      </c>
      <c r="OHI2" s="231" t="s">
        <v>266</v>
      </c>
      <c r="OHK2" s="231" t="s">
        <v>266</v>
      </c>
      <c r="OHM2" s="231" t="s">
        <v>266</v>
      </c>
      <c r="OHO2" s="231" t="s">
        <v>266</v>
      </c>
      <c r="OHQ2" s="231" t="s">
        <v>266</v>
      </c>
      <c r="OHS2" s="231" t="s">
        <v>266</v>
      </c>
      <c r="OHU2" s="231" t="s">
        <v>266</v>
      </c>
      <c r="OHW2" s="231" t="s">
        <v>266</v>
      </c>
      <c r="OHY2" s="231" t="s">
        <v>266</v>
      </c>
      <c r="OIA2" s="231" t="s">
        <v>266</v>
      </c>
      <c r="OIC2" s="231" t="s">
        <v>266</v>
      </c>
      <c r="OIE2" s="231" t="s">
        <v>266</v>
      </c>
      <c r="OIG2" s="231" t="s">
        <v>266</v>
      </c>
      <c r="OII2" s="231" t="s">
        <v>266</v>
      </c>
      <c r="OIK2" s="231" t="s">
        <v>266</v>
      </c>
      <c r="OIM2" s="231" t="s">
        <v>266</v>
      </c>
      <c r="OIO2" s="231" t="s">
        <v>266</v>
      </c>
      <c r="OIQ2" s="231" t="s">
        <v>266</v>
      </c>
      <c r="OIS2" s="231" t="s">
        <v>266</v>
      </c>
      <c r="OIU2" s="231" t="s">
        <v>266</v>
      </c>
      <c r="OIW2" s="231" t="s">
        <v>266</v>
      </c>
      <c r="OIY2" s="231" t="s">
        <v>266</v>
      </c>
      <c r="OJA2" s="231" t="s">
        <v>266</v>
      </c>
      <c r="OJC2" s="231" t="s">
        <v>266</v>
      </c>
      <c r="OJE2" s="231" t="s">
        <v>266</v>
      </c>
      <c r="OJG2" s="231" t="s">
        <v>266</v>
      </c>
      <c r="OJI2" s="231" t="s">
        <v>266</v>
      </c>
      <c r="OJK2" s="231" t="s">
        <v>266</v>
      </c>
      <c r="OJM2" s="231" t="s">
        <v>266</v>
      </c>
      <c r="OJO2" s="231" t="s">
        <v>266</v>
      </c>
      <c r="OJQ2" s="231" t="s">
        <v>266</v>
      </c>
      <c r="OJS2" s="231" t="s">
        <v>266</v>
      </c>
      <c r="OJU2" s="231" t="s">
        <v>266</v>
      </c>
      <c r="OJW2" s="231" t="s">
        <v>266</v>
      </c>
      <c r="OJY2" s="231" t="s">
        <v>266</v>
      </c>
      <c r="OKA2" s="231" t="s">
        <v>266</v>
      </c>
      <c r="OKC2" s="231" t="s">
        <v>266</v>
      </c>
      <c r="OKE2" s="231" t="s">
        <v>266</v>
      </c>
      <c r="OKG2" s="231" t="s">
        <v>266</v>
      </c>
      <c r="OKI2" s="231" t="s">
        <v>266</v>
      </c>
      <c r="OKK2" s="231" t="s">
        <v>266</v>
      </c>
      <c r="OKM2" s="231" t="s">
        <v>266</v>
      </c>
      <c r="OKO2" s="231" t="s">
        <v>266</v>
      </c>
      <c r="OKQ2" s="231" t="s">
        <v>266</v>
      </c>
      <c r="OKS2" s="231" t="s">
        <v>266</v>
      </c>
      <c r="OKU2" s="231" t="s">
        <v>266</v>
      </c>
      <c r="OKW2" s="231" t="s">
        <v>266</v>
      </c>
      <c r="OKY2" s="231" t="s">
        <v>266</v>
      </c>
      <c r="OLA2" s="231" t="s">
        <v>266</v>
      </c>
      <c r="OLC2" s="231" t="s">
        <v>266</v>
      </c>
      <c r="OLE2" s="231" t="s">
        <v>266</v>
      </c>
      <c r="OLG2" s="231" t="s">
        <v>266</v>
      </c>
      <c r="OLI2" s="231" t="s">
        <v>266</v>
      </c>
      <c r="OLK2" s="231" t="s">
        <v>266</v>
      </c>
      <c r="OLM2" s="231" t="s">
        <v>266</v>
      </c>
      <c r="OLO2" s="231" t="s">
        <v>266</v>
      </c>
      <c r="OLQ2" s="231" t="s">
        <v>266</v>
      </c>
      <c r="OLS2" s="231" t="s">
        <v>266</v>
      </c>
      <c r="OLU2" s="231" t="s">
        <v>266</v>
      </c>
      <c r="OLW2" s="231" t="s">
        <v>266</v>
      </c>
      <c r="OLY2" s="231" t="s">
        <v>266</v>
      </c>
      <c r="OMA2" s="231" t="s">
        <v>266</v>
      </c>
      <c r="OMC2" s="231" t="s">
        <v>266</v>
      </c>
      <c r="OME2" s="231" t="s">
        <v>266</v>
      </c>
      <c r="OMG2" s="231" t="s">
        <v>266</v>
      </c>
      <c r="OMI2" s="231" t="s">
        <v>266</v>
      </c>
      <c r="OMK2" s="231" t="s">
        <v>266</v>
      </c>
      <c r="OMM2" s="231" t="s">
        <v>266</v>
      </c>
      <c r="OMO2" s="231" t="s">
        <v>266</v>
      </c>
      <c r="OMQ2" s="231" t="s">
        <v>266</v>
      </c>
      <c r="OMS2" s="231" t="s">
        <v>266</v>
      </c>
      <c r="OMU2" s="231" t="s">
        <v>266</v>
      </c>
      <c r="OMW2" s="231" t="s">
        <v>266</v>
      </c>
      <c r="OMY2" s="231" t="s">
        <v>266</v>
      </c>
      <c r="ONA2" s="231" t="s">
        <v>266</v>
      </c>
      <c r="ONC2" s="231" t="s">
        <v>266</v>
      </c>
      <c r="ONE2" s="231" t="s">
        <v>266</v>
      </c>
      <c r="ONG2" s="231" t="s">
        <v>266</v>
      </c>
      <c r="ONI2" s="231" t="s">
        <v>266</v>
      </c>
      <c r="ONK2" s="231" t="s">
        <v>266</v>
      </c>
      <c r="ONM2" s="231" t="s">
        <v>266</v>
      </c>
      <c r="ONO2" s="231" t="s">
        <v>266</v>
      </c>
      <c r="ONQ2" s="231" t="s">
        <v>266</v>
      </c>
      <c r="ONS2" s="231" t="s">
        <v>266</v>
      </c>
      <c r="ONU2" s="231" t="s">
        <v>266</v>
      </c>
      <c r="ONW2" s="231" t="s">
        <v>266</v>
      </c>
      <c r="ONY2" s="231" t="s">
        <v>266</v>
      </c>
      <c r="OOA2" s="231" t="s">
        <v>266</v>
      </c>
      <c r="OOC2" s="231" t="s">
        <v>266</v>
      </c>
      <c r="OOE2" s="231" t="s">
        <v>266</v>
      </c>
      <c r="OOG2" s="231" t="s">
        <v>266</v>
      </c>
      <c r="OOI2" s="231" t="s">
        <v>266</v>
      </c>
      <c r="OOK2" s="231" t="s">
        <v>266</v>
      </c>
      <c r="OOM2" s="231" t="s">
        <v>266</v>
      </c>
      <c r="OOO2" s="231" t="s">
        <v>266</v>
      </c>
      <c r="OOQ2" s="231" t="s">
        <v>266</v>
      </c>
      <c r="OOS2" s="231" t="s">
        <v>266</v>
      </c>
      <c r="OOU2" s="231" t="s">
        <v>266</v>
      </c>
      <c r="OOW2" s="231" t="s">
        <v>266</v>
      </c>
      <c r="OOY2" s="231" t="s">
        <v>266</v>
      </c>
      <c r="OPA2" s="231" t="s">
        <v>266</v>
      </c>
      <c r="OPC2" s="231" t="s">
        <v>266</v>
      </c>
      <c r="OPE2" s="231" t="s">
        <v>266</v>
      </c>
      <c r="OPG2" s="231" t="s">
        <v>266</v>
      </c>
      <c r="OPI2" s="231" t="s">
        <v>266</v>
      </c>
      <c r="OPK2" s="231" t="s">
        <v>266</v>
      </c>
      <c r="OPM2" s="231" t="s">
        <v>266</v>
      </c>
      <c r="OPO2" s="231" t="s">
        <v>266</v>
      </c>
      <c r="OPQ2" s="231" t="s">
        <v>266</v>
      </c>
      <c r="OPS2" s="231" t="s">
        <v>266</v>
      </c>
      <c r="OPU2" s="231" t="s">
        <v>266</v>
      </c>
      <c r="OPW2" s="231" t="s">
        <v>266</v>
      </c>
      <c r="OPY2" s="231" t="s">
        <v>266</v>
      </c>
      <c r="OQA2" s="231" t="s">
        <v>266</v>
      </c>
      <c r="OQC2" s="231" t="s">
        <v>266</v>
      </c>
      <c r="OQE2" s="231" t="s">
        <v>266</v>
      </c>
      <c r="OQG2" s="231" t="s">
        <v>266</v>
      </c>
      <c r="OQI2" s="231" t="s">
        <v>266</v>
      </c>
      <c r="OQK2" s="231" t="s">
        <v>266</v>
      </c>
      <c r="OQM2" s="231" t="s">
        <v>266</v>
      </c>
      <c r="OQO2" s="231" t="s">
        <v>266</v>
      </c>
      <c r="OQQ2" s="231" t="s">
        <v>266</v>
      </c>
      <c r="OQS2" s="231" t="s">
        <v>266</v>
      </c>
      <c r="OQU2" s="231" t="s">
        <v>266</v>
      </c>
      <c r="OQW2" s="231" t="s">
        <v>266</v>
      </c>
      <c r="OQY2" s="231" t="s">
        <v>266</v>
      </c>
      <c r="ORA2" s="231" t="s">
        <v>266</v>
      </c>
      <c r="ORC2" s="231" t="s">
        <v>266</v>
      </c>
      <c r="ORE2" s="231" t="s">
        <v>266</v>
      </c>
      <c r="ORG2" s="231" t="s">
        <v>266</v>
      </c>
      <c r="ORI2" s="231" t="s">
        <v>266</v>
      </c>
      <c r="ORK2" s="231" t="s">
        <v>266</v>
      </c>
      <c r="ORM2" s="231" t="s">
        <v>266</v>
      </c>
      <c r="ORO2" s="231" t="s">
        <v>266</v>
      </c>
      <c r="ORQ2" s="231" t="s">
        <v>266</v>
      </c>
      <c r="ORS2" s="231" t="s">
        <v>266</v>
      </c>
      <c r="ORU2" s="231" t="s">
        <v>266</v>
      </c>
      <c r="ORW2" s="231" t="s">
        <v>266</v>
      </c>
      <c r="ORY2" s="231" t="s">
        <v>266</v>
      </c>
      <c r="OSA2" s="231" t="s">
        <v>266</v>
      </c>
      <c r="OSC2" s="231" t="s">
        <v>266</v>
      </c>
      <c r="OSE2" s="231" t="s">
        <v>266</v>
      </c>
      <c r="OSG2" s="231" t="s">
        <v>266</v>
      </c>
      <c r="OSI2" s="231" t="s">
        <v>266</v>
      </c>
      <c r="OSK2" s="231" t="s">
        <v>266</v>
      </c>
      <c r="OSM2" s="231" t="s">
        <v>266</v>
      </c>
      <c r="OSO2" s="231" t="s">
        <v>266</v>
      </c>
      <c r="OSQ2" s="231" t="s">
        <v>266</v>
      </c>
      <c r="OSS2" s="231" t="s">
        <v>266</v>
      </c>
      <c r="OSU2" s="231" t="s">
        <v>266</v>
      </c>
      <c r="OSW2" s="231" t="s">
        <v>266</v>
      </c>
      <c r="OSY2" s="231" t="s">
        <v>266</v>
      </c>
      <c r="OTA2" s="231" t="s">
        <v>266</v>
      </c>
      <c r="OTC2" s="231" t="s">
        <v>266</v>
      </c>
      <c r="OTE2" s="231" t="s">
        <v>266</v>
      </c>
      <c r="OTG2" s="231" t="s">
        <v>266</v>
      </c>
      <c r="OTI2" s="231" t="s">
        <v>266</v>
      </c>
      <c r="OTK2" s="231" t="s">
        <v>266</v>
      </c>
      <c r="OTM2" s="231" t="s">
        <v>266</v>
      </c>
      <c r="OTO2" s="231" t="s">
        <v>266</v>
      </c>
      <c r="OTQ2" s="231" t="s">
        <v>266</v>
      </c>
      <c r="OTS2" s="231" t="s">
        <v>266</v>
      </c>
      <c r="OTU2" s="231" t="s">
        <v>266</v>
      </c>
      <c r="OTW2" s="231" t="s">
        <v>266</v>
      </c>
      <c r="OTY2" s="231" t="s">
        <v>266</v>
      </c>
      <c r="OUA2" s="231" t="s">
        <v>266</v>
      </c>
      <c r="OUC2" s="231" t="s">
        <v>266</v>
      </c>
      <c r="OUE2" s="231" t="s">
        <v>266</v>
      </c>
      <c r="OUG2" s="231" t="s">
        <v>266</v>
      </c>
      <c r="OUI2" s="231" t="s">
        <v>266</v>
      </c>
      <c r="OUK2" s="231" t="s">
        <v>266</v>
      </c>
      <c r="OUM2" s="231" t="s">
        <v>266</v>
      </c>
      <c r="OUO2" s="231" t="s">
        <v>266</v>
      </c>
      <c r="OUQ2" s="231" t="s">
        <v>266</v>
      </c>
      <c r="OUS2" s="231" t="s">
        <v>266</v>
      </c>
      <c r="OUU2" s="231" t="s">
        <v>266</v>
      </c>
      <c r="OUW2" s="231" t="s">
        <v>266</v>
      </c>
      <c r="OUY2" s="231" t="s">
        <v>266</v>
      </c>
      <c r="OVA2" s="231" t="s">
        <v>266</v>
      </c>
      <c r="OVC2" s="231" t="s">
        <v>266</v>
      </c>
      <c r="OVE2" s="231" t="s">
        <v>266</v>
      </c>
      <c r="OVG2" s="231" t="s">
        <v>266</v>
      </c>
      <c r="OVI2" s="231" t="s">
        <v>266</v>
      </c>
      <c r="OVK2" s="231" t="s">
        <v>266</v>
      </c>
      <c r="OVM2" s="231" t="s">
        <v>266</v>
      </c>
      <c r="OVO2" s="231" t="s">
        <v>266</v>
      </c>
      <c r="OVQ2" s="231" t="s">
        <v>266</v>
      </c>
      <c r="OVS2" s="231" t="s">
        <v>266</v>
      </c>
      <c r="OVU2" s="231" t="s">
        <v>266</v>
      </c>
      <c r="OVW2" s="231" t="s">
        <v>266</v>
      </c>
      <c r="OVY2" s="231" t="s">
        <v>266</v>
      </c>
      <c r="OWA2" s="231" t="s">
        <v>266</v>
      </c>
      <c r="OWC2" s="231" t="s">
        <v>266</v>
      </c>
      <c r="OWE2" s="231" t="s">
        <v>266</v>
      </c>
      <c r="OWG2" s="231" t="s">
        <v>266</v>
      </c>
      <c r="OWI2" s="231" t="s">
        <v>266</v>
      </c>
      <c r="OWK2" s="231" t="s">
        <v>266</v>
      </c>
      <c r="OWM2" s="231" t="s">
        <v>266</v>
      </c>
      <c r="OWO2" s="231" t="s">
        <v>266</v>
      </c>
      <c r="OWQ2" s="231" t="s">
        <v>266</v>
      </c>
      <c r="OWS2" s="231" t="s">
        <v>266</v>
      </c>
      <c r="OWU2" s="231" t="s">
        <v>266</v>
      </c>
      <c r="OWW2" s="231" t="s">
        <v>266</v>
      </c>
      <c r="OWY2" s="231" t="s">
        <v>266</v>
      </c>
      <c r="OXA2" s="231" t="s">
        <v>266</v>
      </c>
      <c r="OXC2" s="231" t="s">
        <v>266</v>
      </c>
      <c r="OXE2" s="231" t="s">
        <v>266</v>
      </c>
      <c r="OXG2" s="231" t="s">
        <v>266</v>
      </c>
      <c r="OXI2" s="231" t="s">
        <v>266</v>
      </c>
      <c r="OXK2" s="231" t="s">
        <v>266</v>
      </c>
      <c r="OXM2" s="231" t="s">
        <v>266</v>
      </c>
      <c r="OXO2" s="231" t="s">
        <v>266</v>
      </c>
      <c r="OXQ2" s="231" t="s">
        <v>266</v>
      </c>
      <c r="OXS2" s="231" t="s">
        <v>266</v>
      </c>
      <c r="OXU2" s="231" t="s">
        <v>266</v>
      </c>
      <c r="OXW2" s="231" t="s">
        <v>266</v>
      </c>
      <c r="OXY2" s="231" t="s">
        <v>266</v>
      </c>
      <c r="OYA2" s="231" t="s">
        <v>266</v>
      </c>
      <c r="OYC2" s="231" t="s">
        <v>266</v>
      </c>
      <c r="OYE2" s="231" t="s">
        <v>266</v>
      </c>
      <c r="OYG2" s="231" t="s">
        <v>266</v>
      </c>
      <c r="OYI2" s="231" t="s">
        <v>266</v>
      </c>
      <c r="OYK2" s="231" t="s">
        <v>266</v>
      </c>
      <c r="OYM2" s="231" t="s">
        <v>266</v>
      </c>
      <c r="OYO2" s="231" t="s">
        <v>266</v>
      </c>
      <c r="OYQ2" s="231" t="s">
        <v>266</v>
      </c>
      <c r="OYS2" s="231" t="s">
        <v>266</v>
      </c>
      <c r="OYU2" s="231" t="s">
        <v>266</v>
      </c>
      <c r="OYW2" s="231" t="s">
        <v>266</v>
      </c>
      <c r="OYY2" s="231" t="s">
        <v>266</v>
      </c>
      <c r="OZA2" s="231" t="s">
        <v>266</v>
      </c>
      <c r="OZC2" s="231" t="s">
        <v>266</v>
      </c>
      <c r="OZE2" s="231" t="s">
        <v>266</v>
      </c>
      <c r="OZG2" s="231" t="s">
        <v>266</v>
      </c>
      <c r="OZI2" s="231" t="s">
        <v>266</v>
      </c>
      <c r="OZK2" s="231" t="s">
        <v>266</v>
      </c>
      <c r="OZM2" s="231" t="s">
        <v>266</v>
      </c>
      <c r="OZO2" s="231" t="s">
        <v>266</v>
      </c>
      <c r="OZQ2" s="231" t="s">
        <v>266</v>
      </c>
      <c r="OZS2" s="231" t="s">
        <v>266</v>
      </c>
      <c r="OZU2" s="231" t="s">
        <v>266</v>
      </c>
      <c r="OZW2" s="231" t="s">
        <v>266</v>
      </c>
      <c r="OZY2" s="231" t="s">
        <v>266</v>
      </c>
      <c r="PAA2" s="231" t="s">
        <v>266</v>
      </c>
      <c r="PAC2" s="231" t="s">
        <v>266</v>
      </c>
      <c r="PAE2" s="231" t="s">
        <v>266</v>
      </c>
      <c r="PAG2" s="231" t="s">
        <v>266</v>
      </c>
      <c r="PAI2" s="231" t="s">
        <v>266</v>
      </c>
      <c r="PAK2" s="231" t="s">
        <v>266</v>
      </c>
      <c r="PAM2" s="231" t="s">
        <v>266</v>
      </c>
      <c r="PAO2" s="231" t="s">
        <v>266</v>
      </c>
      <c r="PAQ2" s="231" t="s">
        <v>266</v>
      </c>
      <c r="PAS2" s="231" t="s">
        <v>266</v>
      </c>
      <c r="PAU2" s="231" t="s">
        <v>266</v>
      </c>
      <c r="PAW2" s="231" t="s">
        <v>266</v>
      </c>
      <c r="PAY2" s="231" t="s">
        <v>266</v>
      </c>
      <c r="PBA2" s="231" t="s">
        <v>266</v>
      </c>
      <c r="PBC2" s="231" t="s">
        <v>266</v>
      </c>
      <c r="PBE2" s="231" t="s">
        <v>266</v>
      </c>
      <c r="PBG2" s="231" t="s">
        <v>266</v>
      </c>
      <c r="PBI2" s="231" t="s">
        <v>266</v>
      </c>
      <c r="PBK2" s="231" t="s">
        <v>266</v>
      </c>
      <c r="PBM2" s="231" t="s">
        <v>266</v>
      </c>
      <c r="PBO2" s="231" t="s">
        <v>266</v>
      </c>
      <c r="PBQ2" s="231" t="s">
        <v>266</v>
      </c>
      <c r="PBS2" s="231" t="s">
        <v>266</v>
      </c>
      <c r="PBU2" s="231" t="s">
        <v>266</v>
      </c>
      <c r="PBW2" s="231" t="s">
        <v>266</v>
      </c>
      <c r="PBY2" s="231" t="s">
        <v>266</v>
      </c>
      <c r="PCA2" s="231" t="s">
        <v>266</v>
      </c>
      <c r="PCC2" s="231" t="s">
        <v>266</v>
      </c>
      <c r="PCE2" s="231" t="s">
        <v>266</v>
      </c>
      <c r="PCG2" s="231" t="s">
        <v>266</v>
      </c>
      <c r="PCI2" s="231" t="s">
        <v>266</v>
      </c>
      <c r="PCK2" s="231" t="s">
        <v>266</v>
      </c>
      <c r="PCM2" s="231" t="s">
        <v>266</v>
      </c>
      <c r="PCO2" s="231" t="s">
        <v>266</v>
      </c>
      <c r="PCQ2" s="231" t="s">
        <v>266</v>
      </c>
      <c r="PCS2" s="231" t="s">
        <v>266</v>
      </c>
      <c r="PCU2" s="231" t="s">
        <v>266</v>
      </c>
      <c r="PCW2" s="231" t="s">
        <v>266</v>
      </c>
      <c r="PCY2" s="231" t="s">
        <v>266</v>
      </c>
      <c r="PDA2" s="231" t="s">
        <v>266</v>
      </c>
      <c r="PDC2" s="231" t="s">
        <v>266</v>
      </c>
      <c r="PDE2" s="231" t="s">
        <v>266</v>
      </c>
      <c r="PDG2" s="231" t="s">
        <v>266</v>
      </c>
      <c r="PDI2" s="231" t="s">
        <v>266</v>
      </c>
      <c r="PDK2" s="231" t="s">
        <v>266</v>
      </c>
      <c r="PDM2" s="231" t="s">
        <v>266</v>
      </c>
      <c r="PDO2" s="231" t="s">
        <v>266</v>
      </c>
      <c r="PDQ2" s="231" t="s">
        <v>266</v>
      </c>
      <c r="PDS2" s="231" t="s">
        <v>266</v>
      </c>
      <c r="PDU2" s="231" t="s">
        <v>266</v>
      </c>
      <c r="PDW2" s="231" t="s">
        <v>266</v>
      </c>
      <c r="PDY2" s="231" t="s">
        <v>266</v>
      </c>
      <c r="PEA2" s="231" t="s">
        <v>266</v>
      </c>
      <c r="PEC2" s="231" t="s">
        <v>266</v>
      </c>
      <c r="PEE2" s="231" t="s">
        <v>266</v>
      </c>
      <c r="PEG2" s="231" t="s">
        <v>266</v>
      </c>
      <c r="PEI2" s="231" t="s">
        <v>266</v>
      </c>
      <c r="PEK2" s="231" t="s">
        <v>266</v>
      </c>
      <c r="PEM2" s="231" t="s">
        <v>266</v>
      </c>
      <c r="PEO2" s="231" t="s">
        <v>266</v>
      </c>
      <c r="PEQ2" s="231" t="s">
        <v>266</v>
      </c>
      <c r="PES2" s="231" t="s">
        <v>266</v>
      </c>
      <c r="PEU2" s="231" t="s">
        <v>266</v>
      </c>
      <c r="PEW2" s="231" t="s">
        <v>266</v>
      </c>
      <c r="PEY2" s="231" t="s">
        <v>266</v>
      </c>
      <c r="PFA2" s="231" t="s">
        <v>266</v>
      </c>
      <c r="PFC2" s="231" t="s">
        <v>266</v>
      </c>
      <c r="PFE2" s="231" t="s">
        <v>266</v>
      </c>
      <c r="PFG2" s="231" t="s">
        <v>266</v>
      </c>
      <c r="PFI2" s="231" t="s">
        <v>266</v>
      </c>
      <c r="PFK2" s="231" t="s">
        <v>266</v>
      </c>
      <c r="PFM2" s="231" t="s">
        <v>266</v>
      </c>
      <c r="PFO2" s="231" t="s">
        <v>266</v>
      </c>
      <c r="PFQ2" s="231" t="s">
        <v>266</v>
      </c>
      <c r="PFS2" s="231" t="s">
        <v>266</v>
      </c>
      <c r="PFU2" s="231" t="s">
        <v>266</v>
      </c>
      <c r="PFW2" s="231" t="s">
        <v>266</v>
      </c>
      <c r="PFY2" s="231" t="s">
        <v>266</v>
      </c>
      <c r="PGA2" s="231" t="s">
        <v>266</v>
      </c>
      <c r="PGC2" s="231" t="s">
        <v>266</v>
      </c>
      <c r="PGE2" s="231" t="s">
        <v>266</v>
      </c>
      <c r="PGG2" s="231" t="s">
        <v>266</v>
      </c>
      <c r="PGI2" s="231" t="s">
        <v>266</v>
      </c>
      <c r="PGK2" s="231" t="s">
        <v>266</v>
      </c>
      <c r="PGM2" s="231" t="s">
        <v>266</v>
      </c>
      <c r="PGO2" s="231" t="s">
        <v>266</v>
      </c>
      <c r="PGQ2" s="231" t="s">
        <v>266</v>
      </c>
      <c r="PGS2" s="231" t="s">
        <v>266</v>
      </c>
      <c r="PGU2" s="231" t="s">
        <v>266</v>
      </c>
      <c r="PGW2" s="231" t="s">
        <v>266</v>
      </c>
      <c r="PGY2" s="231" t="s">
        <v>266</v>
      </c>
      <c r="PHA2" s="231" t="s">
        <v>266</v>
      </c>
      <c r="PHC2" s="231" t="s">
        <v>266</v>
      </c>
      <c r="PHE2" s="231" t="s">
        <v>266</v>
      </c>
      <c r="PHG2" s="231" t="s">
        <v>266</v>
      </c>
      <c r="PHI2" s="231" t="s">
        <v>266</v>
      </c>
      <c r="PHK2" s="231" t="s">
        <v>266</v>
      </c>
      <c r="PHM2" s="231" t="s">
        <v>266</v>
      </c>
      <c r="PHO2" s="231" t="s">
        <v>266</v>
      </c>
      <c r="PHQ2" s="231" t="s">
        <v>266</v>
      </c>
      <c r="PHS2" s="231" t="s">
        <v>266</v>
      </c>
      <c r="PHU2" s="231" t="s">
        <v>266</v>
      </c>
      <c r="PHW2" s="231" t="s">
        <v>266</v>
      </c>
      <c r="PHY2" s="231" t="s">
        <v>266</v>
      </c>
      <c r="PIA2" s="231" t="s">
        <v>266</v>
      </c>
      <c r="PIC2" s="231" t="s">
        <v>266</v>
      </c>
      <c r="PIE2" s="231" t="s">
        <v>266</v>
      </c>
      <c r="PIG2" s="231" t="s">
        <v>266</v>
      </c>
      <c r="PII2" s="231" t="s">
        <v>266</v>
      </c>
      <c r="PIK2" s="231" t="s">
        <v>266</v>
      </c>
      <c r="PIM2" s="231" t="s">
        <v>266</v>
      </c>
      <c r="PIO2" s="231" t="s">
        <v>266</v>
      </c>
      <c r="PIQ2" s="231" t="s">
        <v>266</v>
      </c>
      <c r="PIS2" s="231" t="s">
        <v>266</v>
      </c>
      <c r="PIU2" s="231" t="s">
        <v>266</v>
      </c>
      <c r="PIW2" s="231" t="s">
        <v>266</v>
      </c>
      <c r="PIY2" s="231" t="s">
        <v>266</v>
      </c>
      <c r="PJA2" s="231" t="s">
        <v>266</v>
      </c>
      <c r="PJC2" s="231" t="s">
        <v>266</v>
      </c>
      <c r="PJE2" s="231" t="s">
        <v>266</v>
      </c>
      <c r="PJG2" s="231" t="s">
        <v>266</v>
      </c>
      <c r="PJI2" s="231" t="s">
        <v>266</v>
      </c>
      <c r="PJK2" s="231" t="s">
        <v>266</v>
      </c>
      <c r="PJM2" s="231" t="s">
        <v>266</v>
      </c>
      <c r="PJO2" s="231" t="s">
        <v>266</v>
      </c>
      <c r="PJQ2" s="231" t="s">
        <v>266</v>
      </c>
      <c r="PJS2" s="231" t="s">
        <v>266</v>
      </c>
      <c r="PJU2" s="231" t="s">
        <v>266</v>
      </c>
      <c r="PJW2" s="231" t="s">
        <v>266</v>
      </c>
      <c r="PJY2" s="231" t="s">
        <v>266</v>
      </c>
      <c r="PKA2" s="231" t="s">
        <v>266</v>
      </c>
      <c r="PKC2" s="231" t="s">
        <v>266</v>
      </c>
      <c r="PKE2" s="231" t="s">
        <v>266</v>
      </c>
      <c r="PKG2" s="231" t="s">
        <v>266</v>
      </c>
      <c r="PKI2" s="231" t="s">
        <v>266</v>
      </c>
      <c r="PKK2" s="231" t="s">
        <v>266</v>
      </c>
      <c r="PKM2" s="231" t="s">
        <v>266</v>
      </c>
      <c r="PKO2" s="231" t="s">
        <v>266</v>
      </c>
      <c r="PKQ2" s="231" t="s">
        <v>266</v>
      </c>
      <c r="PKS2" s="231" t="s">
        <v>266</v>
      </c>
      <c r="PKU2" s="231" t="s">
        <v>266</v>
      </c>
      <c r="PKW2" s="231" t="s">
        <v>266</v>
      </c>
      <c r="PKY2" s="231" t="s">
        <v>266</v>
      </c>
      <c r="PLA2" s="231" t="s">
        <v>266</v>
      </c>
      <c r="PLC2" s="231" t="s">
        <v>266</v>
      </c>
      <c r="PLE2" s="231" t="s">
        <v>266</v>
      </c>
      <c r="PLG2" s="231" t="s">
        <v>266</v>
      </c>
      <c r="PLI2" s="231" t="s">
        <v>266</v>
      </c>
      <c r="PLK2" s="231" t="s">
        <v>266</v>
      </c>
      <c r="PLM2" s="231" t="s">
        <v>266</v>
      </c>
      <c r="PLO2" s="231" t="s">
        <v>266</v>
      </c>
      <c r="PLQ2" s="231" t="s">
        <v>266</v>
      </c>
      <c r="PLS2" s="231" t="s">
        <v>266</v>
      </c>
      <c r="PLU2" s="231" t="s">
        <v>266</v>
      </c>
      <c r="PLW2" s="231" t="s">
        <v>266</v>
      </c>
      <c r="PLY2" s="231" t="s">
        <v>266</v>
      </c>
      <c r="PMA2" s="231" t="s">
        <v>266</v>
      </c>
      <c r="PMC2" s="231" t="s">
        <v>266</v>
      </c>
      <c r="PME2" s="231" t="s">
        <v>266</v>
      </c>
      <c r="PMG2" s="231" t="s">
        <v>266</v>
      </c>
      <c r="PMI2" s="231" t="s">
        <v>266</v>
      </c>
      <c r="PMK2" s="231" t="s">
        <v>266</v>
      </c>
      <c r="PMM2" s="231" t="s">
        <v>266</v>
      </c>
      <c r="PMO2" s="231" t="s">
        <v>266</v>
      </c>
      <c r="PMQ2" s="231" t="s">
        <v>266</v>
      </c>
      <c r="PMS2" s="231" t="s">
        <v>266</v>
      </c>
      <c r="PMU2" s="231" t="s">
        <v>266</v>
      </c>
      <c r="PMW2" s="231" t="s">
        <v>266</v>
      </c>
      <c r="PMY2" s="231" t="s">
        <v>266</v>
      </c>
      <c r="PNA2" s="231" t="s">
        <v>266</v>
      </c>
      <c r="PNC2" s="231" t="s">
        <v>266</v>
      </c>
      <c r="PNE2" s="231" t="s">
        <v>266</v>
      </c>
      <c r="PNG2" s="231" t="s">
        <v>266</v>
      </c>
      <c r="PNI2" s="231" t="s">
        <v>266</v>
      </c>
      <c r="PNK2" s="231" t="s">
        <v>266</v>
      </c>
      <c r="PNM2" s="231" t="s">
        <v>266</v>
      </c>
      <c r="PNO2" s="231" t="s">
        <v>266</v>
      </c>
      <c r="PNQ2" s="231" t="s">
        <v>266</v>
      </c>
      <c r="PNS2" s="231" t="s">
        <v>266</v>
      </c>
      <c r="PNU2" s="231" t="s">
        <v>266</v>
      </c>
      <c r="PNW2" s="231" t="s">
        <v>266</v>
      </c>
      <c r="PNY2" s="231" t="s">
        <v>266</v>
      </c>
      <c r="POA2" s="231" t="s">
        <v>266</v>
      </c>
      <c r="POC2" s="231" t="s">
        <v>266</v>
      </c>
      <c r="POE2" s="231" t="s">
        <v>266</v>
      </c>
      <c r="POG2" s="231" t="s">
        <v>266</v>
      </c>
      <c r="POI2" s="231" t="s">
        <v>266</v>
      </c>
      <c r="POK2" s="231" t="s">
        <v>266</v>
      </c>
      <c r="POM2" s="231" t="s">
        <v>266</v>
      </c>
      <c r="POO2" s="231" t="s">
        <v>266</v>
      </c>
      <c r="POQ2" s="231" t="s">
        <v>266</v>
      </c>
      <c r="POS2" s="231" t="s">
        <v>266</v>
      </c>
      <c r="POU2" s="231" t="s">
        <v>266</v>
      </c>
      <c r="POW2" s="231" t="s">
        <v>266</v>
      </c>
      <c r="POY2" s="231" t="s">
        <v>266</v>
      </c>
      <c r="PPA2" s="231" t="s">
        <v>266</v>
      </c>
      <c r="PPC2" s="231" t="s">
        <v>266</v>
      </c>
      <c r="PPE2" s="231" t="s">
        <v>266</v>
      </c>
      <c r="PPG2" s="231" t="s">
        <v>266</v>
      </c>
      <c r="PPI2" s="231" t="s">
        <v>266</v>
      </c>
      <c r="PPK2" s="231" t="s">
        <v>266</v>
      </c>
      <c r="PPM2" s="231" t="s">
        <v>266</v>
      </c>
      <c r="PPO2" s="231" t="s">
        <v>266</v>
      </c>
      <c r="PPQ2" s="231" t="s">
        <v>266</v>
      </c>
      <c r="PPS2" s="231" t="s">
        <v>266</v>
      </c>
      <c r="PPU2" s="231" t="s">
        <v>266</v>
      </c>
      <c r="PPW2" s="231" t="s">
        <v>266</v>
      </c>
      <c r="PPY2" s="231" t="s">
        <v>266</v>
      </c>
      <c r="PQA2" s="231" t="s">
        <v>266</v>
      </c>
      <c r="PQC2" s="231" t="s">
        <v>266</v>
      </c>
      <c r="PQE2" s="231" t="s">
        <v>266</v>
      </c>
      <c r="PQG2" s="231" t="s">
        <v>266</v>
      </c>
      <c r="PQI2" s="231" t="s">
        <v>266</v>
      </c>
      <c r="PQK2" s="231" t="s">
        <v>266</v>
      </c>
      <c r="PQM2" s="231" t="s">
        <v>266</v>
      </c>
      <c r="PQO2" s="231" t="s">
        <v>266</v>
      </c>
      <c r="PQQ2" s="231" t="s">
        <v>266</v>
      </c>
      <c r="PQS2" s="231" t="s">
        <v>266</v>
      </c>
      <c r="PQU2" s="231" t="s">
        <v>266</v>
      </c>
      <c r="PQW2" s="231" t="s">
        <v>266</v>
      </c>
      <c r="PQY2" s="231" t="s">
        <v>266</v>
      </c>
      <c r="PRA2" s="231" t="s">
        <v>266</v>
      </c>
      <c r="PRC2" s="231" t="s">
        <v>266</v>
      </c>
      <c r="PRE2" s="231" t="s">
        <v>266</v>
      </c>
      <c r="PRG2" s="231" t="s">
        <v>266</v>
      </c>
      <c r="PRI2" s="231" t="s">
        <v>266</v>
      </c>
      <c r="PRK2" s="231" t="s">
        <v>266</v>
      </c>
      <c r="PRM2" s="231" t="s">
        <v>266</v>
      </c>
      <c r="PRO2" s="231" t="s">
        <v>266</v>
      </c>
      <c r="PRQ2" s="231" t="s">
        <v>266</v>
      </c>
      <c r="PRS2" s="231" t="s">
        <v>266</v>
      </c>
      <c r="PRU2" s="231" t="s">
        <v>266</v>
      </c>
      <c r="PRW2" s="231" t="s">
        <v>266</v>
      </c>
      <c r="PRY2" s="231" t="s">
        <v>266</v>
      </c>
      <c r="PSA2" s="231" t="s">
        <v>266</v>
      </c>
      <c r="PSC2" s="231" t="s">
        <v>266</v>
      </c>
      <c r="PSE2" s="231" t="s">
        <v>266</v>
      </c>
      <c r="PSG2" s="231" t="s">
        <v>266</v>
      </c>
      <c r="PSI2" s="231" t="s">
        <v>266</v>
      </c>
      <c r="PSK2" s="231" t="s">
        <v>266</v>
      </c>
      <c r="PSM2" s="231" t="s">
        <v>266</v>
      </c>
      <c r="PSO2" s="231" t="s">
        <v>266</v>
      </c>
      <c r="PSQ2" s="231" t="s">
        <v>266</v>
      </c>
      <c r="PSS2" s="231" t="s">
        <v>266</v>
      </c>
      <c r="PSU2" s="231" t="s">
        <v>266</v>
      </c>
      <c r="PSW2" s="231" t="s">
        <v>266</v>
      </c>
      <c r="PSY2" s="231" t="s">
        <v>266</v>
      </c>
      <c r="PTA2" s="231" t="s">
        <v>266</v>
      </c>
      <c r="PTC2" s="231" t="s">
        <v>266</v>
      </c>
      <c r="PTE2" s="231" t="s">
        <v>266</v>
      </c>
      <c r="PTG2" s="231" t="s">
        <v>266</v>
      </c>
      <c r="PTI2" s="231" t="s">
        <v>266</v>
      </c>
      <c r="PTK2" s="231" t="s">
        <v>266</v>
      </c>
      <c r="PTM2" s="231" t="s">
        <v>266</v>
      </c>
      <c r="PTO2" s="231" t="s">
        <v>266</v>
      </c>
      <c r="PTQ2" s="231" t="s">
        <v>266</v>
      </c>
      <c r="PTS2" s="231" t="s">
        <v>266</v>
      </c>
      <c r="PTU2" s="231" t="s">
        <v>266</v>
      </c>
      <c r="PTW2" s="231" t="s">
        <v>266</v>
      </c>
      <c r="PTY2" s="231" t="s">
        <v>266</v>
      </c>
      <c r="PUA2" s="231" t="s">
        <v>266</v>
      </c>
      <c r="PUC2" s="231" t="s">
        <v>266</v>
      </c>
      <c r="PUE2" s="231" t="s">
        <v>266</v>
      </c>
      <c r="PUG2" s="231" t="s">
        <v>266</v>
      </c>
      <c r="PUI2" s="231" t="s">
        <v>266</v>
      </c>
      <c r="PUK2" s="231" t="s">
        <v>266</v>
      </c>
      <c r="PUM2" s="231" t="s">
        <v>266</v>
      </c>
      <c r="PUO2" s="231" t="s">
        <v>266</v>
      </c>
      <c r="PUQ2" s="231" t="s">
        <v>266</v>
      </c>
      <c r="PUS2" s="231" t="s">
        <v>266</v>
      </c>
      <c r="PUU2" s="231" t="s">
        <v>266</v>
      </c>
      <c r="PUW2" s="231" t="s">
        <v>266</v>
      </c>
      <c r="PUY2" s="231" t="s">
        <v>266</v>
      </c>
      <c r="PVA2" s="231" t="s">
        <v>266</v>
      </c>
      <c r="PVC2" s="231" t="s">
        <v>266</v>
      </c>
      <c r="PVE2" s="231" t="s">
        <v>266</v>
      </c>
      <c r="PVG2" s="231" t="s">
        <v>266</v>
      </c>
      <c r="PVI2" s="231" t="s">
        <v>266</v>
      </c>
      <c r="PVK2" s="231" t="s">
        <v>266</v>
      </c>
      <c r="PVM2" s="231" t="s">
        <v>266</v>
      </c>
      <c r="PVO2" s="231" t="s">
        <v>266</v>
      </c>
      <c r="PVQ2" s="231" t="s">
        <v>266</v>
      </c>
      <c r="PVS2" s="231" t="s">
        <v>266</v>
      </c>
      <c r="PVU2" s="231" t="s">
        <v>266</v>
      </c>
      <c r="PVW2" s="231" t="s">
        <v>266</v>
      </c>
      <c r="PVY2" s="231" t="s">
        <v>266</v>
      </c>
      <c r="PWA2" s="231" t="s">
        <v>266</v>
      </c>
      <c r="PWC2" s="231" t="s">
        <v>266</v>
      </c>
      <c r="PWE2" s="231" t="s">
        <v>266</v>
      </c>
      <c r="PWG2" s="231" t="s">
        <v>266</v>
      </c>
      <c r="PWI2" s="231" t="s">
        <v>266</v>
      </c>
      <c r="PWK2" s="231" t="s">
        <v>266</v>
      </c>
      <c r="PWM2" s="231" t="s">
        <v>266</v>
      </c>
      <c r="PWO2" s="231" t="s">
        <v>266</v>
      </c>
      <c r="PWQ2" s="231" t="s">
        <v>266</v>
      </c>
      <c r="PWS2" s="231" t="s">
        <v>266</v>
      </c>
      <c r="PWU2" s="231" t="s">
        <v>266</v>
      </c>
      <c r="PWW2" s="231" t="s">
        <v>266</v>
      </c>
      <c r="PWY2" s="231" t="s">
        <v>266</v>
      </c>
      <c r="PXA2" s="231" t="s">
        <v>266</v>
      </c>
      <c r="PXC2" s="231" t="s">
        <v>266</v>
      </c>
      <c r="PXE2" s="231" t="s">
        <v>266</v>
      </c>
      <c r="PXG2" s="231" t="s">
        <v>266</v>
      </c>
      <c r="PXI2" s="231" t="s">
        <v>266</v>
      </c>
      <c r="PXK2" s="231" t="s">
        <v>266</v>
      </c>
      <c r="PXM2" s="231" t="s">
        <v>266</v>
      </c>
      <c r="PXO2" s="231" t="s">
        <v>266</v>
      </c>
      <c r="PXQ2" s="231" t="s">
        <v>266</v>
      </c>
      <c r="PXS2" s="231" t="s">
        <v>266</v>
      </c>
      <c r="PXU2" s="231" t="s">
        <v>266</v>
      </c>
      <c r="PXW2" s="231" t="s">
        <v>266</v>
      </c>
      <c r="PXY2" s="231" t="s">
        <v>266</v>
      </c>
      <c r="PYA2" s="231" t="s">
        <v>266</v>
      </c>
      <c r="PYC2" s="231" t="s">
        <v>266</v>
      </c>
      <c r="PYE2" s="231" t="s">
        <v>266</v>
      </c>
      <c r="PYG2" s="231" t="s">
        <v>266</v>
      </c>
      <c r="PYI2" s="231" t="s">
        <v>266</v>
      </c>
      <c r="PYK2" s="231" t="s">
        <v>266</v>
      </c>
      <c r="PYM2" s="231" t="s">
        <v>266</v>
      </c>
      <c r="PYO2" s="231" t="s">
        <v>266</v>
      </c>
      <c r="PYQ2" s="231" t="s">
        <v>266</v>
      </c>
      <c r="PYS2" s="231" t="s">
        <v>266</v>
      </c>
      <c r="PYU2" s="231" t="s">
        <v>266</v>
      </c>
      <c r="PYW2" s="231" t="s">
        <v>266</v>
      </c>
      <c r="PYY2" s="231" t="s">
        <v>266</v>
      </c>
      <c r="PZA2" s="231" t="s">
        <v>266</v>
      </c>
      <c r="PZC2" s="231" t="s">
        <v>266</v>
      </c>
      <c r="PZE2" s="231" t="s">
        <v>266</v>
      </c>
      <c r="PZG2" s="231" t="s">
        <v>266</v>
      </c>
      <c r="PZI2" s="231" t="s">
        <v>266</v>
      </c>
      <c r="PZK2" s="231" t="s">
        <v>266</v>
      </c>
      <c r="PZM2" s="231" t="s">
        <v>266</v>
      </c>
      <c r="PZO2" s="231" t="s">
        <v>266</v>
      </c>
      <c r="PZQ2" s="231" t="s">
        <v>266</v>
      </c>
      <c r="PZS2" s="231" t="s">
        <v>266</v>
      </c>
      <c r="PZU2" s="231" t="s">
        <v>266</v>
      </c>
      <c r="PZW2" s="231" t="s">
        <v>266</v>
      </c>
      <c r="PZY2" s="231" t="s">
        <v>266</v>
      </c>
      <c r="QAA2" s="231" t="s">
        <v>266</v>
      </c>
      <c r="QAC2" s="231" t="s">
        <v>266</v>
      </c>
      <c r="QAE2" s="231" t="s">
        <v>266</v>
      </c>
      <c r="QAG2" s="231" t="s">
        <v>266</v>
      </c>
      <c r="QAI2" s="231" t="s">
        <v>266</v>
      </c>
      <c r="QAK2" s="231" t="s">
        <v>266</v>
      </c>
      <c r="QAM2" s="231" t="s">
        <v>266</v>
      </c>
      <c r="QAO2" s="231" t="s">
        <v>266</v>
      </c>
      <c r="QAQ2" s="231" t="s">
        <v>266</v>
      </c>
      <c r="QAS2" s="231" t="s">
        <v>266</v>
      </c>
      <c r="QAU2" s="231" t="s">
        <v>266</v>
      </c>
      <c r="QAW2" s="231" t="s">
        <v>266</v>
      </c>
      <c r="QAY2" s="231" t="s">
        <v>266</v>
      </c>
      <c r="QBA2" s="231" t="s">
        <v>266</v>
      </c>
      <c r="QBC2" s="231" t="s">
        <v>266</v>
      </c>
      <c r="QBE2" s="231" t="s">
        <v>266</v>
      </c>
      <c r="QBG2" s="231" t="s">
        <v>266</v>
      </c>
      <c r="QBI2" s="231" t="s">
        <v>266</v>
      </c>
      <c r="QBK2" s="231" t="s">
        <v>266</v>
      </c>
      <c r="QBM2" s="231" t="s">
        <v>266</v>
      </c>
      <c r="QBO2" s="231" t="s">
        <v>266</v>
      </c>
      <c r="QBQ2" s="231" t="s">
        <v>266</v>
      </c>
      <c r="QBS2" s="231" t="s">
        <v>266</v>
      </c>
      <c r="QBU2" s="231" t="s">
        <v>266</v>
      </c>
      <c r="QBW2" s="231" t="s">
        <v>266</v>
      </c>
      <c r="QBY2" s="231" t="s">
        <v>266</v>
      </c>
      <c r="QCA2" s="231" t="s">
        <v>266</v>
      </c>
      <c r="QCC2" s="231" t="s">
        <v>266</v>
      </c>
      <c r="QCE2" s="231" t="s">
        <v>266</v>
      </c>
      <c r="QCG2" s="231" t="s">
        <v>266</v>
      </c>
      <c r="QCI2" s="231" t="s">
        <v>266</v>
      </c>
      <c r="QCK2" s="231" t="s">
        <v>266</v>
      </c>
      <c r="QCM2" s="231" t="s">
        <v>266</v>
      </c>
      <c r="QCO2" s="231" t="s">
        <v>266</v>
      </c>
      <c r="QCQ2" s="231" t="s">
        <v>266</v>
      </c>
      <c r="QCS2" s="231" t="s">
        <v>266</v>
      </c>
      <c r="QCU2" s="231" t="s">
        <v>266</v>
      </c>
      <c r="QCW2" s="231" t="s">
        <v>266</v>
      </c>
      <c r="QCY2" s="231" t="s">
        <v>266</v>
      </c>
      <c r="QDA2" s="231" t="s">
        <v>266</v>
      </c>
      <c r="QDC2" s="231" t="s">
        <v>266</v>
      </c>
      <c r="QDE2" s="231" t="s">
        <v>266</v>
      </c>
      <c r="QDG2" s="231" t="s">
        <v>266</v>
      </c>
      <c r="QDI2" s="231" t="s">
        <v>266</v>
      </c>
      <c r="QDK2" s="231" t="s">
        <v>266</v>
      </c>
      <c r="QDM2" s="231" t="s">
        <v>266</v>
      </c>
      <c r="QDO2" s="231" t="s">
        <v>266</v>
      </c>
      <c r="QDQ2" s="231" t="s">
        <v>266</v>
      </c>
      <c r="QDS2" s="231" t="s">
        <v>266</v>
      </c>
      <c r="QDU2" s="231" t="s">
        <v>266</v>
      </c>
      <c r="QDW2" s="231" t="s">
        <v>266</v>
      </c>
      <c r="QDY2" s="231" t="s">
        <v>266</v>
      </c>
      <c r="QEA2" s="231" t="s">
        <v>266</v>
      </c>
      <c r="QEC2" s="231" t="s">
        <v>266</v>
      </c>
      <c r="QEE2" s="231" t="s">
        <v>266</v>
      </c>
      <c r="QEG2" s="231" t="s">
        <v>266</v>
      </c>
      <c r="QEI2" s="231" t="s">
        <v>266</v>
      </c>
      <c r="QEK2" s="231" t="s">
        <v>266</v>
      </c>
      <c r="QEM2" s="231" t="s">
        <v>266</v>
      </c>
      <c r="QEO2" s="231" t="s">
        <v>266</v>
      </c>
      <c r="QEQ2" s="231" t="s">
        <v>266</v>
      </c>
      <c r="QES2" s="231" t="s">
        <v>266</v>
      </c>
      <c r="QEU2" s="231" t="s">
        <v>266</v>
      </c>
      <c r="QEW2" s="231" t="s">
        <v>266</v>
      </c>
      <c r="QEY2" s="231" t="s">
        <v>266</v>
      </c>
      <c r="QFA2" s="231" t="s">
        <v>266</v>
      </c>
      <c r="QFC2" s="231" t="s">
        <v>266</v>
      </c>
      <c r="QFE2" s="231" t="s">
        <v>266</v>
      </c>
      <c r="QFG2" s="231" t="s">
        <v>266</v>
      </c>
      <c r="QFI2" s="231" t="s">
        <v>266</v>
      </c>
      <c r="QFK2" s="231" t="s">
        <v>266</v>
      </c>
      <c r="QFM2" s="231" t="s">
        <v>266</v>
      </c>
      <c r="QFO2" s="231" t="s">
        <v>266</v>
      </c>
      <c r="QFQ2" s="231" t="s">
        <v>266</v>
      </c>
      <c r="QFS2" s="231" t="s">
        <v>266</v>
      </c>
      <c r="QFU2" s="231" t="s">
        <v>266</v>
      </c>
      <c r="QFW2" s="231" t="s">
        <v>266</v>
      </c>
      <c r="QFY2" s="231" t="s">
        <v>266</v>
      </c>
      <c r="QGA2" s="231" t="s">
        <v>266</v>
      </c>
      <c r="QGC2" s="231" t="s">
        <v>266</v>
      </c>
      <c r="QGE2" s="231" t="s">
        <v>266</v>
      </c>
      <c r="QGG2" s="231" t="s">
        <v>266</v>
      </c>
      <c r="QGI2" s="231" t="s">
        <v>266</v>
      </c>
      <c r="QGK2" s="231" t="s">
        <v>266</v>
      </c>
      <c r="QGM2" s="231" t="s">
        <v>266</v>
      </c>
      <c r="QGO2" s="231" t="s">
        <v>266</v>
      </c>
      <c r="QGQ2" s="231" t="s">
        <v>266</v>
      </c>
      <c r="QGS2" s="231" t="s">
        <v>266</v>
      </c>
      <c r="QGU2" s="231" t="s">
        <v>266</v>
      </c>
      <c r="QGW2" s="231" t="s">
        <v>266</v>
      </c>
      <c r="QGY2" s="231" t="s">
        <v>266</v>
      </c>
      <c r="QHA2" s="231" t="s">
        <v>266</v>
      </c>
      <c r="QHC2" s="231" t="s">
        <v>266</v>
      </c>
      <c r="QHE2" s="231" t="s">
        <v>266</v>
      </c>
      <c r="QHG2" s="231" t="s">
        <v>266</v>
      </c>
      <c r="QHI2" s="231" t="s">
        <v>266</v>
      </c>
      <c r="QHK2" s="231" t="s">
        <v>266</v>
      </c>
      <c r="QHM2" s="231" t="s">
        <v>266</v>
      </c>
      <c r="QHO2" s="231" t="s">
        <v>266</v>
      </c>
      <c r="QHQ2" s="231" t="s">
        <v>266</v>
      </c>
      <c r="QHS2" s="231" t="s">
        <v>266</v>
      </c>
      <c r="QHU2" s="231" t="s">
        <v>266</v>
      </c>
      <c r="QHW2" s="231" t="s">
        <v>266</v>
      </c>
      <c r="QHY2" s="231" t="s">
        <v>266</v>
      </c>
      <c r="QIA2" s="231" t="s">
        <v>266</v>
      </c>
      <c r="QIC2" s="231" t="s">
        <v>266</v>
      </c>
      <c r="QIE2" s="231" t="s">
        <v>266</v>
      </c>
      <c r="QIG2" s="231" t="s">
        <v>266</v>
      </c>
      <c r="QII2" s="231" t="s">
        <v>266</v>
      </c>
      <c r="QIK2" s="231" t="s">
        <v>266</v>
      </c>
      <c r="QIM2" s="231" t="s">
        <v>266</v>
      </c>
      <c r="QIO2" s="231" t="s">
        <v>266</v>
      </c>
      <c r="QIQ2" s="231" t="s">
        <v>266</v>
      </c>
      <c r="QIS2" s="231" t="s">
        <v>266</v>
      </c>
      <c r="QIU2" s="231" t="s">
        <v>266</v>
      </c>
      <c r="QIW2" s="231" t="s">
        <v>266</v>
      </c>
      <c r="QIY2" s="231" t="s">
        <v>266</v>
      </c>
      <c r="QJA2" s="231" t="s">
        <v>266</v>
      </c>
      <c r="QJC2" s="231" t="s">
        <v>266</v>
      </c>
      <c r="QJE2" s="231" t="s">
        <v>266</v>
      </c>
      <c r="QJG2" s="231" t="s">
        <v>266</v>
      </c>
      <c r="QJI2" s="231" t="s">
        <v>266</v>
      </c>
      <c r="QJK2" s="231" t="s">
        <v>266</v>
      </c>
      <c r="QJM2" s="231" t="s">
        <v>266</v>
      </c>
      <c r="QJO2" s="231" t="s">
        <v>266</v>
      </c>
      <c r="QJQ2" s="231" t="s">
        <v>266</v>
      </c>
      <c r="QJS2" s="231" t="s">
        <v>266</v>
      </c>
      <c r="QJU2" s="231" t="s">
        <v>266</v>
      </c>
      <c r="QJW2" s="231" t="s">
        <v>266</v>
      </c>
      <c r="QJY2" s="231" t="s">
        <v>266</v>
      </c>
      <c r="QKA2" s="231" t="s">
        <v>266</v>
      </c>
      <c r="QKC2" s="231" t="s">
        <v>266</v>
      </c>
      <c r="QKE2" s="231" t="s">
        <v>266</v>
      </c>
      <c r="QKG2" s="231" t="s">
        <v>266</v>
      </c>
      <c r="QKI2" s="231" t="s">
        <v>266</v>
      </c>
      <c r="QKK2" s="231" t="s">
        <v>266</v>
      </c>
      <c r="QKM2" s="231" t="s">
        <v>266</v>
      </c>
      <c r="QKO2" s="231" t="s">
        <v>266</v>
      </c>
      <c r="QKQ2" s="231" t="s">
        <v>266</v>
      </c>
      <c r="QKS2" s="231" t="s">
        <v>266</v>
      </c>
      <c r="QKU2" s="231" t="s">
        <v>266</v>
      </c>
      <c r="QKW2" s="231" t="s">
        <v>266</v>
      </c>
      <c r="QKY2" s="231" t="s">
        <v>266</v>
      </c>
      <c r="QLA2" s="231" t="s">
        <v>266</v>
      </c>
      <c r="QLC2" s="231" t="s">
        <v>266</v>
      </c>
      <c r="QLE2" s="231" t="s">
        <v>266</v>
      </c>
      <c r="QLG2" s="231" t="s">
        <v>266</v>
      </c>
      <c r="QLI2" s="231" t="s">
        <v>266</v>
      </c>
      <c r="QLK2" s="231" t="s">
        <v>266</v>
      </c>
      <c r="QLM2" s="231" t="s">
        <v>266</v>
      </c>
      <c r="QLO2" s="231" t="s">
        <v>266</v>
      </c>
      <c r="QLQ2" s="231" t="s">
        <v>266</v>
      </c>
      <c r="QLS2" s="231" t="s">
        <v>266</v>
      </c>
      <c r="QLU2" s="231" t="s">
        <v>266</v>
      </c>
      <c r="QLW2" s="231" t="s">
        <v>266</v>
      </c>
      <c r="QLY2" s="231" t="s">
        <v>266</v>
      </c>
      <c r="QMA2" s="231" t="s">
        <v>266</v>
      </c>
      <c r="QMC2" s="231" t="s">
        <v>266</v>
      </c>
      <c r="QME2" s="231" t="s">
        <v>266</v>
      </c>
      <c r="QMG2" s="231" t="s">
        <v>266</v>
      </c>
      <c r="QMI2" s="231" t="s">
        <v>266</v>
      </c>
      <c r="QMK2" s="231" t="s">
        <v>266</v>
      </c>
      <c r="QMM2" s="231" t="s">
        <v>266</v>
      </c>
      <c r="QMO2" s="231" t="s">
        <v>266</v>
      </c>
      <c r="QMQ2" s="231" t="s">
        <v>266</v>
      </c>
      <c r="QMS2" s="231" t="s">
        <v>266</v>
      </c>
      <c r="QMU2" s="231" t="s">
        <v>266</v>
      </c>
      <c r="QMW2" s="231" t="s">
        <v>266</v>
      </c>
      <c r="QMY2" s="231" t="s">
        <v>266</v>
      </c>
      <c r="QNA2" s="231" t="s">
        <v>266</v>
      </c>
      <c r="QNC2" s="231" t="s">
        <v>266</v>
      </c>
      <c r="QNE2" s="231" t="s">
        <v>266</v>
      </c>
      <c r="QNG2" s="231" t="s">
        <v>266</v>
      </c>
      <c r="QNI2" s="231" t="s">
        <v>266</v>
      </c>
      <c r="QNK2" s="231" t="s">
        <v>266</v>
      </c>
      <c r="QNM2" s="231" t="s">
        <v>266</v>
      </c>
      <c r="QNO2" s="231" t="s">
        <v>266</v>
      </c>
      <c r="QNQ2" s="231" t="s">
        <v>266</v>
      </c>
      <c r="QNS2" s="231" t="s">
        <v>266</v>
      </c>
      <c r="QNU2" s="231" t="s">
        <v>266</v>
      </c>
      <c r="QNW2" s="231" t="s">
        <v>266</v>
      </c>
      <c r="QNY2" s="231" t="s">
        <v>266</v>
      </c>
      <c r="QOA2" s="231" t="s">
        <v>266</v>
      </c>
      <c r="QOC2" s="231" t="s">
        <v>266</v>
      </c>
      <c r="QOE2" s="231" t="s">
        <v>266</v>
      </c>
      <c r="QOG2" s="231" t="s">
        <v>266</v>
      </c>
      <c r="QOI2" s="231" t="s">
        <v>266</v>
      </c>
      <c r="QOK2" s="231" t="s">
        <v>266</v>
      </c>
      <c r="QOM2" s="231" t="s">
        <v>266</v>
      </c>
      <c r="QOO2" s="231" t="s">
        <v>266</v>
      </c>
      <c r="QOQ2" s="231" t="s">
        <v>266</v>
      </c>
      <c r="QOS2" s="231" t="s">
        <v>266</v>
      </c>
      <c r="QOU2" s="231" t="s">
        <v>266</v>
      </c>
      <c r="QOW2" s="231" t="s">
        <v>266</v>
      </c>
      <c r="QOY2" s="231" t="s">
        <v>266</v>
      </c>
      <c r="QPA2" s="231" t="s">
        <v>266</v>
      </c>
      <c r="QPC2" s="231" t="s">
        <v>266</v>
      </c>
      <c r="QPE2" s="231" t="s">
        <v>266</v>
      </c>
      <c r="QPG2" s="231" t="s">
        <v>266</v>
      </c>
      <c r="QPI2" s="231" t="s">
        <v>266</v>
      </c>
      <c r="QPK2" s="231" t="s">
        <v>266</v>
      </c>
      <c r="QPM2" s="231" t="s">
        <v>266</v>
      </c>
      <c r="QPO2" s="231" t="s">
        <v>266</v>
      </c>
      <c r="QPQ2" s="231" t="s">
        <v>266</v>
      </c>
      <c r="QPS2" s="231" t="s">
        <v>266</v>
      </c>
      <c r="QPU2" s="231" t="s">
        <v>266</v>
      </c>
      <c r="QPW2" s="231" t="s">
        <v>266</v>
      </c>
      <c r="QPY2" s="231" t="s">
        <v>266</v>
      </c>
      <c r="QQA2" s="231" t="s">
        <v>266</v>
      </c>
      <c r="QQC2" s="231" t="s">
        <v>266</v>
      </c>
      <c r="QQE2" s="231" t="s">
        <v>266</v>
      </c>
      <c r="QQG2" s="231" t="s">
        <v>266</v>
      </c>
      <c r="QQI2" s="231" t="s">
        <v>266</v>
      </c>
      <c r="QQK2" s="231" t="s">
        <v>266</v>
      </c>
      <c r="QQM2" s="231" t="s">
        <v>266</v>
      </c>
      <c r="QQO2" s="231" t="s">
        <v>266</v>
      </c>
      <c r="QQQ2" s="231" t="s">
        <v>266</v>
      </c>
      <c r="QQS2" s="231" t="s">
        <v>266</v>
      </c>
      <c r="QQU2" s="231" t="s">
        <v>266</v>
      </c>
      <c r="QQW2" s="231" t="s">
        <v>266</v>
      </c>
      <c r="QQY2" s="231" t="s">
        <v>266</v>
      </c>
      <c r="QRA2" s="231" t="s">
        <v>266</v>
      </c>
      <c r="QRC2" s="231" t="s">
        <v>266</v>
      </c>
      <c r="QRE2" s="231" t="s">
        <v>266</v>
      </c>
      <c r="QRG2" s="231" t="s">
        <v>266</v>
      </c>
      <c r="QRI2" s="231" t="s">
        <v>266</v>
      </c>
      <c r="QRK2" s="231" t="s">
        <v>266</v>
      </c>
      <c r="QRM2" s="231" t="s">
        <v>266</v>
      </c>
      <c r="QRO2" s="231" t="s">
        <v>266</v>
      </c>
      <c r="QRQ2" s="231" t="s">
        <v>266</v>
      </c>
      <c r="QRS2" s="231" t="s">
        <v>266</v>
      </c>
      <c r="QRU2" s="231" t="s">
        <v>266</v>
      </c>
      <c r="QRW2" s="231" t="s">
        <v>266</v>
      </c>
      <c r="QRY2" s="231" t="s">
        <v>266</v>
      </c>
      <c r="QSA2" s="231" t="s">
        <v>266</v>
      </c>
      <c r="QSC2" s="231" t="s">
        <v>266</v>
      </c>
      <c r="QSE2" s="231" t="s">
        <v>266</v>
      </c>
      <c r="QSG2" s="231" t="s">
        <v>266</v>
      </c>
      <c r="QSI2" s="231" t="s">
        <v>266</v>
      </c>
      <c r="QSK2" s="231" t="s">
        <v>266</v>
      </c>
      <c r="QSM2" s="231" t="s">
        <v>266</v>
      </c>
      <c r="QSO2" s="231" t="s">
        <v>266</v>
      </c>
      <c r="QSQ2" s="231" t="s">
        <v>266</v>
      </c>
      <c r="QSS2" s="231" t="s">
        <v>266</v>
      </c>
      <c r="QSU2" s="231" t="s">
        <v>266</v>
      </c>
      <c r="QSW2" s="231" t="s">
        <v>266</v>
      </c>
      <c r="QSY2" s="231" t="s">
        <v>266</v>
      </c>
      <c r="QTA2" s="231" t="s">
        <v>266</v>
      </c>
      <c r="QTC2" s="231" t="s">
        <v>266</v>
      </c>
      <c r="QTE2" s="231" t="s">
        <v>266</v>
      </c>
      <c r="QTG2" s="231" t="s">
        <v>266</v>
      </c>
      <c r="QTI2" s="231" t="s">
        <v>266</v>
      </c>
      <c r="QTK2" s="231" t="s">
        <v>266</v>
      </c>
      <c r="QTM2" s="231" t="s">
        <v>266</v>
      </c>
      <c r="QTO2" s="231" t="s">
        <v>266</v>
      </c>
      <c r="QTQ2" s="231" t="s">
        <v>266</v>
      </c>
      <c r="QTS2" s="231" t="s">
        <v>266</v>
      </c>
      <c r="QTU2" s="231" t="s">
        <v>266</v>
      </c>
      <c r="QTW2" s="231" t="s">
        <v>266</v>
      </c>
      <c r="QTY2" s="231" t="s">
        <v>266</v>
      </c>
      <c r="QUA2" s="231" t="s">
        <v>266</v>
      </c>
      <c r="QUC2" s="231" t="s">
        <v>266</v>
      </c>
      <c r="QUE2" s="231" t="s">
        <v>266</v>
      </c>
      <c r="QUG2" s="231" t="s">
        <v>266</v>
      </c>
      <c r="QUI2" s="231" t="s">
        <v>266</v>
      </c>
      <c r="QUK2" s="231" t="s">
        <v>266</v>
      </c>
      <c r="QUM2" s="231" t="s">
        <v>266</v>
      </c>
      <c r="QUO2" s="231" t="s">
        <v>266</v>
      </c>
      <c r="QUQ2" s="231" t="s">
        <v>266</v>
      </c>
      <c r="QUS2" s="231" t="s">
        <v>266</v>
      </c>
      <c r="QUU2" s="231" t="s">
        <v>266</v>
      </c>
      <c r="QUW2" s="231" t="s">
        <v>266</v>
      </c>
      <c r="QUY2" s="231" t="s">
        <v>266</v>
      </c>
      <c r="QVA2" s="231" t="s">
        <v>266</v>
      </c>
      <c r="QVC2" s="231" t="s">
        <v>266</v>
      </c>
      <c r="QVE2" s="231" t="s">
        <v>266</v>
      </c>
      <c r="QVG2" s="231" t="s">
        <v>266</v>
      </c>
      <c r="QVI2" s="231" t="s">
        <v>266</v>
      </c>
      <c r="QVK2" s="231" t="s">
        <v>266</v>
      </c>
      <c r="QVM2" s="231" t="s">
        <v>266</v>
      </c>
      <c r="QVO2" s="231" t="s">
        <v>266</v>
      </c>
      <c r="QVQ2" s="231" t="s">
        <v>266</v>
      </c>
      <c r="QVS2" s="231" t="s">
        <v>266</v>
      </c>
      <c r="QVU2" s="231" t="s">
        <v>266</v>
      </c>
      <c r="QVW2" s="231" t="s">
        <v>266</v>
      </c>
      <c r="QVY2" s="231" t="s">
        <v>266</v>
      </c>
      <c r="QWA2" s="231" t="s">
        <v>266</v>
      </c>
      <c r="QWC2" s="231" t="s">
        <v>266</v>
      </c>
      <c r="QWE2" s="231" t="s">
        <v>266</v>
      </c>
      <c r="QWG2" s="231" t="s">
        <v>266</v>
      </c>
      <c r="QWI2" s="231" t="s">
        <v>266</v>
      </c>
      <c r="QWK2" s="231" t="s">
        <v>266</v>
      </c>
      <c r="QWM2" s="231" t="s">
        <v>266</v>
      </c>
      <c r="QWO2" s="231" t="s">
        <v>266</v>
      </c>
      <c r="QWQ2" s="231" t="s">
        <v>266</v>
      </c>
      <c r="QWS2" s="231" t="s">
        <v>266</v>
      </c>
      <c r="QWU2" s="231" t="s">
        <v>266</v>
      </c>
      <c r="QWW2" s="231" t="s">
        <v>266</v>
      </c>
      <c r="QWY2" s="231" t="s">
        <v>266</v>
      </c>
      <c r="QXA2" s="231" t="s">
        <v>266</v>
      </c>
      <c r="QXC2" s="231" t="s">
        <v>266</v>
      </c>
      <c r="QXE2" s="231" t="s">
        <v>266</v>
      </c>
      <c r="QXG2" s="231" t="s">
        <v>266</v>
      </c>
      <c r="QXI2" s="231" t="s">
        <v>266</v>
      </c>
      <c r="QXK2" s="231" t="s">
        <v>266</v>
      </c>
      <c r="QXM2" s="231" t="s">
        <v>266</v>
      </c>
      <c r="QXO2" s="231" t="s">
        <v>266</v>
      </c>
      <c r="QXQ2" s="231" t="s">
        <v>266</v>
      </c>
      <c r="QXS2" s="231" t="s">
        <v>266</v>
      </c>
      <c r="QXU2" s="231" t="s">
        <v>266</v>
      </c>
      <c r="QXW2" s="231" t="s">
        <v>266</v>
      </c>
      <c r="QXY2" s="231" t="s">
        <v>266</v>
      </c>
      <c r="QYA2" s="231" t="s">
        <v>266</v>
      </c>
      <c r="QYC2" s="231" t="s">
        <v>266</v>
      </c>
      <c r="QYE2" s="231" t="s">
        <v>266</v>
      </c>
      <c r="QYG2" s="231" t="s">
        <v>266</v>
      </c>
      <c r="QYI2" s="231" t="s">
        <v>266</v>
      </c>
      <c r="QYK2" s="231" t="s">
        <v>266</v>
      </c>
      <c r="QYM2" s="231" t="s">
        <v>266</v>
      </c>
      <c r="QYO2" s="231" t="s">
        <v>266</v>
      </c>
      <c r="QYQ2" s="231" t="s">
        <v>266</v>
      </c>
      <c r="QYS2" s="231" t="s">
        <v>266</v>
      </c>
      <c r="QYU2" s="231" t="s">
        <v>266</v>
      </c>
      <c r="QYW2" s="231" t="s">
        <v>266</v>
      </c>
      <c r="QYY2" s="231" t="s">
        <v>266</v>
      </c>
      <c r="QZA2" s="231" t="s">
        <v>266</v>
      </c>
      <c r="QZC2" s="231" t="s">
        <v>266</v>
      </c>
      <c r="QZE2" s="231" t="s">
        <v>266</v>
      </c>
      <c r="QZG2" s="231" t="s">
        <v>266</v>
      </c>
      <c r="QZI2" s="231" t="s">
        <v>266</v>
      </c>
      <c r="QZK2" s="231" t="s">
        <v>266</v>
      </c>
      <c r="QZM2" s="231" t="s">
        <v>266</v>
      </c>
      <c r="QZO2" s="231" t="s">
        <v>266</v>
      </c>
      <c r="QZQ2" s="231" t="s">
        <v>266</v>
      </c>
      <c r="QZS2" s="231" t="s">
        <v>266</v>
      </c>
      <c r="QZU2" s="231" t="s">
        <v>266</v>
      </c>
      <c r="QZW2" s="231" t="s">
        <v>266</v>
      </c>
      <c r="QZY2" s="231" t="s">
        <v>266</v>
      </c>
      <c r="RAA2" s="231" t="s">
        <v>266</v>
      </c>
      <c r="RAC2" s="231" t="s">
        <v>266</v>
      </c>
      <c r="RAE2" s="231" t="s">
        <v>266</v>
      </c>
      <c r="RAG2" s="231" t="s">
        <v>266</v>
      </c>
      <c r="RAI2" s="231" t="s">
        <v>266</v>
      </c>
      <c r="RAK2" s="231" t="s">
        <v>266</v>
      </c>
      <c r="RAM2" s="231" t="s">
        <v>266</v>
      </c>
      <c r="RAO2" s="231" t="s">
        <v>266</v>
      </c>
      <c r="RAQ2" s="231" t="s">
        <v>266</v>
      </c>
      <c r="RAS2" s="231" t="s">
        <v>266</v>
      </c>
      <c r="RAU2" s="231" t="s">
        <v>266</v>
      </c>
      <c r="RAW2" s="231" t="s">
        <v>266</v>
      </c>
      <c r="RAY2" s="231" t="s">
        <v>266</v>
      </c>
      <c r="RBA2" s="231" t="s">
        <v>266</v>
      </c>
      <c r="RBC2" s="231" t="s">
        <v>266</v>
      </c>
      <c r="RBE2" s="231" t="s">
        <v>266</v>
      </c>
      <c r="RBG2" s="231" t="s">
        <v>266</v>
      </c>
      <c r="RBI2" s="231" t="s">
        <v>266</v>
      </c>
      <c r="RBK2" s="231" t="s">
        <v>266</v>
      </c>
      <c r="RBM2" s="231" t="s">
        <v>266</v>
      </c>
      <c r="RBO2" s="231" t="s">
        <v>266</v>
      </c>
      <c r="RBQ2" s="231" t="s">
        <v>266</v>
      </c>
      <c r="RBS2" s="231" t="s">
        <v>266</v>
      </c>
      <c r="RBU2" s="231" t="s">
        <v>266</v>
      </c>
      <c r="RBW2" s="231" t="s">
        <v>266</v>
      </c>
      <c r="RBY2" s="231" t="s">
        <v>266</v>
      </c>
      <c r="RCA2" s="231" t="s">
        <v>266</v>
      </c>
      <c r="RCC2" s="231" t="s">
        <v>266</v>
      </c>
      <c r="RCE2" s="231" t="s">
        <v>266</v>
      </c>
      <c r="RCG2" s="231" t="s">
        <v>266</v>
      </c>
      <c r="RCI2" s="231" t="s">
        <v>266</v>
      </c>
      <c r="RCK2" s="231" t="s">
        <v>266</v>
      </c>
      <c r="RCM2" s="231" t="s">
        <v>266</v>
      </c>
      <c r="RCO2" s="231" t="s">
        <v>266</v>
      </c>
      <c r="RCQ2" s="231" t="s">
        <v>266</v>
      </c>
      <c r="RCS2" s="231" t="s">
        <v>266</v>
      </c>
      <c r="RCU2" s="231" t="s">
        <v>266</v>
      </c>
      <c r="RCW2" s="231" t="s">
        <v>266</v>
      </c>
      <c r="RCY2" s="231" t="s">
        <v>266</v>
      </c>
      <c r="RDA2" s="231" t="s">
        <v>266</v>
      </c>
      <c r="RDC2" s="231" t="s">
        <v>266</v>
      </c>
      <c r="RDE2" s="231" t="s">
        <v>266</v>
      </c>
      <c r="RDG2" s="231" t="s">
        <v>266</v>
      </c>
      <c r="RDI2" s="231" t="s">
        <v>266</v>
      </c>
      <c r="RDK2" s="231" t="s">
        <v>266</v>
      </c>
      <c r="RDM2" s="231" t="s">
        <v>266</v>
      </c>
      <c r="RDO2" s="231" t="s">
        <v>266</v>
      </c>
      <c r="RDQ2" s="231" t="s">
        <v>266</v>
      </c>
      <c r="RDS2" s="231" t="s">
        <v>266</v>
      </c>
      <c r="RDU2" s="231" t="s">
        <v>266</v>
      </c>
      <c r="RDW2" s="231" t="s">
        <v>266</v>
      </c>
      <c r="RDY2" s="231" t="s">
        <v>266</v>
      </c>
      <c r="REA2" s="231" t="s">
        <v>266</v>
      </c>
      <c r="REC2" s="231" t="s">
        <v>266</v>
      </c>
      <c r="REE2" s="231" t="s">
        <v>266</v>
      </c>
      <c r="REG2" s="231" t="s">
        <v>266</v>
      </c>
      <c r="REI2" s="231" t="s">
        <v>266</v>
      </c>
      <c r="REK2" s="231" t="s">
        <v>266</v>
      </c>
      <c r="REM2" s="231" t="s">
        <v>266</v>
      </c>
      <c r="REO2" s="231" t="s">
        <v>266</v>
      </c>
      <c r="REQ2" s="231" t="s">
        <v>266</v>
      </c>
      <c r="RES2" s="231" t="s">
        <v>266</v>
      </c>
      <c r="REU2" s="231" t="s">
        <v>266</v>
      </c>
      <c r="REW2" s="231" t="s">
        <v>266</v>
      </c>
      <c r="REY2" s="231" t="s">
        <v>266</v>
      </c>
      <c r="RFA2" s="231" t="s">
        <v>266</v>
      </c>
      <c r="RFC2" s="231" t="s">
        <v>266</v>
      </c>
      <c r="RFE2" s="231" t="s">
        <v>266</v>
      </c>
      <c r="RFG2" s="231" t="s">
        <v>266</v>
      </c>
      <c r="RFI2" s="231" t="s">
        <v>266</v>
      </c>
      <c r="RFK2" s="231" t="s">
        <v>266</v>
      </c>
      <c r="RFM2" s="231" t="s">
        <v>266</v>
      </c>
      <c r="RFO2" s="231" t="s">
        <v>266</v>
      </c>
      <c r="RFQ2" s="231" t="s">
        <v>266</v>
      </c>
      <c r="RFS2" s="231" t="s">
        <v>266</v>
      </c>
      <c r="RFU2" s="231" t="s">
        <v>266</v>
      </c>
      <c r="RFW2" s="231" t="s">
        <v>266</v>
      </c>
      <c r="RFY2" s="231" t="s">
        <v>266</v>
      </c>
      <c r="RGA2" s="231" t="s">
        <v>266</v>
      </c>
      <c r="RGC2" s="231" t="s">
        <v>266</v>
      </c>
      <c r="RGE2" s="231" t="s">
        <v>266</v>
      </c>
      <c r="RGG2" s="231" t="s">
        <v>266</v>
      </c>
      <c r="RGI2" s="231" t="s">
        <v>266</v>
      </c>
      <c r="RGK2" s="231" t="s">
        <v>266</v>
      </c>
      <c r="RGM2" s="231" t="s">
        <v>266</v>
      </c>
      <c r="RGO2" s="231" t="s">
        <v>266</v>
      </c>
      <c r="RGQ2" s="231" t="s">
        <v>266</v>
      </c>
      <c r="RGS2" s="231" t="s">
        <v>266</v>
      </c>
      <c r="RGU2" s="231" t="s">
        <v>266</v>
      </c>
      <c r="RGW2" s="231" t="s">
        <v>266</v>
      </c>
      <c r="RGY2" s="231" t="s">
        <v>266</v>
      </c>
      <c r="RHA2" s="231" t="s">
        <v>266</v>
      </c>
      <c r="RHC2" s="231" t="s">
        <v>266</v>
      </c>
      <c r="RHE2" s="231" t="s">
        <v>266</v>
      </c>
      <c r="RHG2" s="231" t="s">
        <v>266</v>
      </c>
      <c r="RHI2" s="231" t="s">
        <v>266</v>
      </c>
      <c r="RHK2" s="231" t="s">
        <v>266</v>
      </c>
      <c r="RHM2" s="231" t="s">
        <v>266</v>
      </c>
      <c r="RHO2" s="231" t="s">
        <v>266</v>
      </c>
      <c r="RHQ2" s="231" t="s">
        <v>266</v>
      </c>
      <c r="RHS2" s="231" t="s">
        <v>266</v>
      </c>
      <c r="RHU2" s="231" t="s">
        <v>266</v>
      </c>
      <c r="RHW2" s="231" t="s">
        <v>266</v>
      </c>
      <c r="RHY2" s="231" t="s">
        <v>266</v>
      </c>
      <c r="RIA2" s="231" t="s">
        <v>266</v>
      </c>
      <c r="RIC2" s="231" t="s">
        <v>266</v>
      </c>
      <c r="RIE2" s="231" t="s">
        <v>266</v>
      </c>
      <c r="RIG2" s="231" t="s">
        <v>266</v>
      </c>
      <c r="RII2" s="231" t="s">
        <v>266</v>
      </c>
      <c r="RIK2" s="231" t="s">
        <v>266</v>
      </c>
      <c r="RIM2" s="231" t="s">
        <v>266</v>
      </c>
      <c r="RIO2" s="231" t="s">
        <v>266</v>
      </c>
      <c r="RIQ2" s="231" t="s">
        <v>266</v>
      </c>
      <c r="RIS2" s="231" t="s">
        <v>266</v>
      </c>
      <c r="RIU2" s="231" t="s">
        <v>266</v>
      </c>
      <c r="RIW2" s="231" t="s">
        <v>266</v>
      </c>
      <c r="RIY2" s="231" t="s">
        <v>266</v>
      </c>
      <c r="RJA2" s="231" t="s">
        <v>266</v>
      </c>
      <c r="RJC2" s="231" t="s">
        <v>266</v>
      </c>
      <c r="RJE2" s="231" t="s">
        <v>266</v>
      </c>
      <c r="RJG2" s="231" t="s">
        <v>266</v>
      </c>
      <c r="RJI2" s="231" t="s">
        <v>266</v>
      </c>
      <c r="RJK2" s="231" t="s">
        <v>266</v>
      </c>
      <c r="RJM2" s="231" t="s">
        <v>266</v>
      </c>
      <c r="RJO2" s="231" t="s">
        <v>266</v>
      </c>
      <c r="RJQ2" s="231" t="s">
        <v>266</v>
      </c>
      <c r="RJS2" s="231" t="s">
        <v>266</v>
      </c>
      <c r="RJU2" s="231" t="s">
        <v>266</v>
      </c>
      <c r="RJW2" s="231" t="s">
        <v>266</v>
      </c>
      <c r="RJY2" s="231" t="s">
        <v>266</v>
      </c>
      <c r="RKA2" s="231" t="s">
        <v>266</v>
      </c>
      <c r="RKC2" s="231" t="s">
        <v>266</v>
      </c>
      <c r="RKE2" s="231" t="s">
        <v>266</v>
      </c>
      <c r="RKG2" s="231" t="s">
        <v>266</v>
      </c>
      <c r="RKI2" s="231" t="s">
        <v>266</v>
      </c>
      <c r="RKK2" s="231" t="s">
        <v>266</v>
      </c>
      <c r="RKM2" s="231" t="s">
        <v>266</v>
      </c>
      <c r="RKO2" s="231" t="s">
        <v>266</v>
      </c>
      <c r="RKQ2" s="231" t="s">
        <v>266</v>
      </c>
      <c r="RKS2" s="231" t="s">
        <v>266</v>
      </c>
      <c r="RKU2" s="231" t="s">
        <v>266</v>
      </c>
      <c r="RKW2" s="231" t="s">
        <v>266</v>
      </c>
      <c r="RKY2" s="231" t="s">
        <v>266</v>
      </c>
      <c r="RLA2" s="231" t="s">
        <v>266</v>
      </c>
      <c r="RLC2" s="231" t="s">
        <v>266</v>
      </c>
      <c r="RLE2" s="231" t="s">
        <v>266</v>
      </c>
      <c r="RLG2" s="231" t="s">
        <v>266</v>
      </c>
      <c r="RLI2" s="231" t="s">
        <v>266</v>
      </c>
      <c r="RLK2" s="231" t="s">
        <v>266</v>
      </c>
      <c r="RLM2" s="231" t="s">
        <v>266</v>
      </c>
      <c r="RLO2" s="231" t="s">
        <v>266</v>
      </c>
      <c r="RLQ2" s="231" t="s">
        <v>266</v>
      </c>
      <c r="RLS2" s="231" t="s">
        <v>266</v>
      </c>
      <c r="RLU2" s="231" t="s">
        <v>266</v>
      </c>
      <c r="RLW2" s="231" t="s">
        <v>266</v>
      </c>
      <c r="RLY2" s="231" t="s">
        <v>266</v>
      </c>
      <c r="RMA2" s="231" t="s">
        <v>266</v>
      </c>
      <c r="RMC2" s="231" t="s">
        <v>266</v>
      </c>
      <c r="RME2" s="231" t="s">
        <v>266</v>
      </c>
      <c r="RMG2" s="231" t="s">
        <v>266</v>
      </c>
      <c r="RMI2" s="231" t="s">
        <v>266</v>
      </c>
      <c r="RMK2" s="231" t="s">
        <v>266</v>
      </c>
      <c r="RMM2" s="231" t="s">
        <v>266</v>
      </c>
      <c r="RMO2" s="231" t="s">
        <v>266</v>
      </c>
      <c r="RMQ2" s="231" t="s">
        <v>266</v>
      </c>
      <c r="RMS2" s="231" t="s">
        <v>266</v>
      </c>
      <c r="RMU2" s="231" t="s">
        <v>266</v>
      </c>
      <c r="RMW2" s="231" t="s">
        <v>266</v>
      </c>
      <c r="RMY2" s="231" t="s">
        <v>266</v>
      </c>
      <c r="RNA2" s="231" t="s">
        <v>266</v>
      </c>
      <c r="RNC2" s="231" t="s">
        <v>266</v>
      </c>
      <c r="RNE2" s="231" t="s">
        <v>266</v>
      </c>
      <c r="RNG2" s="231" t="s">
        <v>266</v>
      </c>
      <c r="RNI2" s="231" t="s">
        <v>266</v>
      </c>
      <c r="RNK2" s="231" t="s">
        <v>266</v>
      </c>
      <c r="RNM2" s="231" t="s">
        <v>266</v>
      </c>
      <c r="RNO2" s="231" t="s">
        <v>266</v>
      </c>
      <c r="RNQ2" s="231" t="s">
        <v>266</v>
      </c>
      <c r="RNS2" s="231" t="s">
        <v>266</v>
      </c>
      <c r="RNU2" s="231" t="s">
        <v>266</v>
      </c>
      <c r="RNW2" s="231" t="s">
        <v>266</v>
      </c>
      <c r="RNY2" s="231" t="s">
        <v>266</v>
      </c>
      <c r="ROA2" s="231" t="s">
        <v>266</v>
      </c>
      <c r="ROC2" s="231" t="s">
        <v>266</v>
      </c>
      <c r="ROE2" s="231" t="s">
        <v>266</v>
      </c>
      <c r="ROG2" s="231" t="s">
        <v>266</v>
      </c>
      <c r="ROI2" s="231" t="s">
        <v>266</v>
      </c>
      <c r="ROK2" s="231" t="s">
        <v>266</v>
      </c>
      <c r="ROM2" s="231" t="s">
        <v>266</v>
      </c>
      <c r="ROO2" s="231" t="s">
        <v>266</v>
      </c>
      <c r="ROQ2" s="231" t="s">
        <v>266</v>
      </c>
      <c r="ROS2" s="231" t="s">
        <v>266</v>
      </c>
      <c r="ROU2" s="231" t="s">
        <v>266</v>
      </c>
      <c r="ROW2" s="231" t="s">
        <v>266</v>
      </c>
      <c r="ROY2" s="231" t="s">
        <v>266</v>
      </c>
      <c r="RPA2" s="231" t="s">
        <v>266</v>
      </c>
      <c r="RPC2" s="231" t="s">
        <v>266</v>
      </c>
      <c r="RPE2" s="231" t="s">
        <v>266</v>
      </c>
      <c r="RPG2" s="231" t="s">
        <v>266</v>
      </c>
      <c r="RPI2" s="231" t="s">
        <v>266</v>
      </c>
      <c r="RPK2" s="231" t="s">
        <v>266</v>
      </c>
      <c r="RPM2" s="231" t="s">
        <v>266</v>
      </c>
      <c r="RPO2" s="231" t="s">
        <v>266</v>
      </c>
      <c r="RPQ2" s="231" t="s">
        <v>266</v>
      </c>
      <c r="RPS2" s="231" t="s">
        <v>266</v>
      </c>
      <c r="RPU2" s="231" t="s">
        <v>266</v>
      </c>
      <c r="RPW2" s="231" t="s">
        <v>266</v>
      </c>
      <c r="RPY2" s="231" t="s">
        <v>266</v>
      </c>
      <c r="RQA2" s="231" t="s">
        <v>266</v>
      </c>
      <c r="RQC2" s="231" t="s">
        <v>266</v>
      </c>
      <c r="RQE2" s="231" t="s">
        <v>266</v>
      </c>
      <c r="RQG2" s="231" t="s">
        <v>266</v>
      </c>
      <c r="RQI2" s="231" t="s">
        <v>266</v>
      </c>
      <c r="RQK2" s="231" t="s">
        <v>266</v>
      </c>
      <c r="RQM2" s="231" t="s">
        <v>266</v>
      </c>
      <c r="RQO2" s="231" t="s">
        <v>266</v>
      </c>
      <c r="RQQ2" s="231" t="s">
        <v>266</v>
      </c>
      <c r="RQS2" s="231" t="s">
        <v>266</v>
      </c>
      <c r="RQU2" s="231" t="s">
        <v>266</v>
      </c>
      <c r="RQW2" s="231" t="s">
        <v>266</v>
      </c>
      <c r="RQY2" s="231" t="s">
        <v>266</v>
      </c>
      <c r="RRA2" s="231" t="s">
        <v>266</v>
      </c>
      <c r="RRC2" s="231" t="s">
        <v>266</v>
      </c>
      <c r="RRE2" s="231" t="s">
        <v>266</v>
      </c>
      <c r="RRG2" s="231" t="s">
        <v>266</v>
      </c>
      <c r="RRI2" s="231" t="s">
        <v>266</v>
      </c>
      <c r="RRK2" s="231" t="s">
        <v>266</v>
      </c>
      <c r="RRM2" s="231" t="s">
        <v>266</v>
      </c>
      <c r="RRO2" s="231" t="s">
        <v>266</v>
      </c>
      <c r="RRQ2" s="231" t="s">
        <v>266</v>
      </c>
      <c r="RRS2" s="231" t="s">
        <v>266</v>
      </c>
      <c r="RRU2" s="231" t="s">
        <v>266</v>
      </c>
      <c r="RRW2" s="231" t="s">
        <v>266</v>
      </c>
      <c r="RRY2" s="231" t="s">
        <v>266</v>
      </c>
      <c r="RSA2" s="231" t="s">
        <v>266</v>
      </c>
      <c r="RSC2" s="231" t="s">
        <v>266</v>
      </c>
      <c r="RSE2" s="231" t="s">
        <v>266</v>
      </c>
      <c r="RSG2" s="231" t="s">
        <v>266</v>
      </c>
      <c r="RSI2" s="231" t="s">
        <v>266</v>
      </c>
      <c r="RSK2" s="231" t="s">
        <v>266</v>
      </c>
      <c r="RSM2" s="231" t="s">
        <v>266</v>
      </c>
      <c r="RSO2" s="231" t="s">
        <v>266</v>
      </c>
      <c r="RSQ2" s="231" t="s">
        <v>266</v>
      </c>
      <c r="RSS2" s="231" t="s">
        <v>266</v>
      </c>
      <c r="RSU2" s="231" t="s">
        <v>266</v>
      </c>
      <c r="RSW2" s="231" t="s">
        <v>266</v>
      </c>
      <c r="RSY2" s="231" t="s">
        <v>266</v>
      </c>
      <c r="RTA2" s="231" t="s">
        <v>266</v>
      </c>
      <c r="RTC2" s="231" t="s">
        <v>266</v>
      </c>
      <c r="RTE2" s="231" t="s">
        <v>266</v>
      </c>
      <c r="RTG2" s="231" t="s">
        <v>266</v>
      </c>
      <c r="RTI2" s="231" t="s">
        <v>266</v>
      </c>
      <c r="RTK2" s="231" t="s">
        <v>266</v>
      </c>
      <c r="RTM2" s="231" t="s">
        <v>266</v>
      </c>
      <c r="RTO2" s="231" t="s">
        <v>266</v>
      </c>
      <c r="RTQ2" s="231" t="s">
        <v>266</v>
      </c>
      <c r="RTS2" s="231" t="s">
        <v>266</v>
      </c>
      <c r="RTU2" s="231" t="s">
        <v>266</v>
      </c>
      <c r="RTW2" s="231" t="s">
        <v>266</v>
      </c>
      <c r="RTY2" s="231" t="s">
        <v>266</v>
      </c>
      <c r="RUA2" s="231" t="s">
        <v>266</v>
      </c>
      <c r="RUC2" s="231" t="s">
        <v>266</v>
      </c>
      <c r="RUE2" s="231" t="s">
        <v>266</v>
      </c>
      <c r="RUG2" s="231" t="s">
        <v>266</v>
      </c>
      <c r="RUI2" s="231" t="s">
        <v>266</v>
      </c>
      <c r="RUK2" s="231" t="s">
        <v>266</v>
      </c>
      <c r="RUM2" s="231" t="s">
        <v>266</v>
      </c>
      <c r="RUO2" s="231" t="s">
        <v>266</v>
      </c>
      <c r="RUQ2" s="231" t="s">
        <v>266</v>
      </c>
      <c r="RUS2" s="231" t="s">
        <v>266</v>
      </c>
      <c r="RUU2" s="231" t="s">
        <v>266</v>
      </c>
      <c r="RUW2" s="231" t="s">
        <v>266</v>
      </c>
      <c r="RUY2" s="231" t="s">
        <v>266</v>
      </c>
      <c r="RVA2" s="231" t="s">
        <v>266</v>
      </c>
      <c r="RVC2" s="231" t="s">
        <v>266</v>
      </c>
      <c r="RVE2" s="231" t="s">
        <v>266</v>
      </c>
      <c r="RVG2" s="231" t="s">
        <v>266</v>
      </c>
      <c r="RVI2" s="231" t="s">
        <v>266</v>
      </c>
      <c r="RVK2" s="231" t="s">
        <v>266</v>
      </c>
      <c r="RVM2" s="231" t="s">
        <v>266</v>
      </c>
      <c r="RVO2" s="231" t="s">
        <v>266</v>
      </c>
      <c r="RVQ2" s="231" t="s">
        <v>266</v>
      </c>
      <c r="RVS2" s="231" t="s">
        <v>266</v>
      </c>
      <c r="RVU2" s="231" t="s">
        <v>266</v>
      </c>
      <c r="RVW2" s="231" t="s">
        <v>266</v>
      </c>
      <c r="RVY2" s="231" t="s">
        <v>266</v>
      </c>
      <c r="RWA2" s="231" t="s">
        <v>266</v>
      </c>
      <c r="RWC2" s="231" t="s">
        <v>266</v>
      </c>
      <c r="RWE2" s="231" t="s">
        <v>266</v>
      </c>
      <c r="RWG2" s="231" t="s">
        <v>266</v>
      </c>
      <c r="RWI2" s="231" t="s">
        <v>266</v>
      </c>
      <c r="RWK2" s="231" t="s">
        <v>266</v>
      </c>
      <c r="RWM2" s="231" t="s">
        <v>266</v>
      </c>
      <c r="RWO2" s="231" t="s">
        <v>266</v>
      </c>
      <c r="RWQ2" s="231" t="s">
        <v>266</v>
      </c>
      <c r="RWS2" s="231" t="s">
        <v>266</v>
      </c>
      <c r="RWU2" s="231" t="s">
        <v>266</v>
      </c>
      <c r="RWW2" s="231" t="s">
        <v>266</v>
      </c>
      <c r="RWY2" s="231" t="s">
        <v>266</v>
      </c>
      <c r="RXA2" s="231" t="s">
        <v>266</v>
      </c>
      <c r="RXC2" s="231" t="s">
        <v>266</v>
      </c>
      <c r="RXE2" s="231" t="s">
        <v>266</v>
      </c>
      <c r="RXG2" s="231" t="s">
        <v>266</v>
      </c>
      <c r="RXI2" s="231" t="s">
        <v>266</v>
      </c>
      <c r="RXK2" s="231" t="s">
        <v>266</v>
      </c>
      <c r="RXM2" s="231" t="s">
        <v>266</v>
      </c>
      <c r="RXO2" s="231" t="s">
        <v>266</v>
      </c>
      <c r="RXQ2" s="231" t="s">
        <v>266</v>
      </c>
      <c r="RXS2" s="231" t="s">
        <v>266</v>
      </c>
      <c r="RXU2" s="231" t="s">
        <v>266</v>
      </c>
      <c r="RXW2" s="231" t="s">
        <v>266</v>
      </c>
      <c r="RXY2" s="231" t="s">
        <v>266</v>
      </c>
      <c r="RYA2" s="231" t="s">
        <v>266</v>
      </c>
      <c r="RYC2" s="231" t="s">
        <v>266</v>
      </c>
      <c r="RYE2" s="231" t="s">
        <v>266</v>
      </c>
      <c r="RYG2" s="231" t="s">
        <v>266</v>
      </c>
      <c r="RYI2" s="231" t="s">
        <v>266</v>
      </c>
      <c r="RYK2" s="231" t="s">
        <v>266</v>
      </c>
      <c r="RYM2" s="231" t="s">
        <v>266</v>
      </c>
      <c r="RYO2" s="231" t="s">
        <v>266</v>
      </c>
      <c r="RYQ2" s="231" t="s">
        <v>266</v>
      </c>
      <c r="RYS2" s="231" t="s">
        <v>266</v>
      </c>
      <c r="RYU2" s="231" t="s">
        <v>266</v>
      </c>
      <c r="RYW2" s="231" t="s">
        <v>266</v>
      </c>
      <c r="RYY2" s="231" t="s">
        <v>266</v>
      </c>
      <c r="RZA2" s="231" t="s">
        <v>266</v>
      </c>
      <c r="RZC2" s="231" t="s">
        <v>266</v>
      </c>
      <c r="RZE2" s="231" t="s">
        <v>266</v>
      </c>
      <c r="RZG2" s="231" t="s">
        <v>266</v>
      </c>
      <c r="RZI2" s="231" t="s">
        <v>266</v>
      </c>
      <c r="RZK2" s="231" t="s">
        <v>266</v>
      </c>
      <c r="RZM2" s="231" t="s">
        <v>266</v>
      </c>
      <c r="RZO2" s="231" t="s">
        <v>266</v>
      </c>
      <c r="RZQ2" s="231" t="s">
        <v>266</v>
      </c>
      <c r="RZS2" s="231" t="s">
        <v>266</v>
      </c>
      <c r="RZU2" s="231" t="s">
        <v>266</v>
      </c>
      <c r="RZW2" s="231" t="s">
        <v>266</v>
      </c>
      <c r="RZY2" s="231" t="s">
        <v>266</v>
      </c>
      <c r="SAA2" s="231" t="s">
        <v>266</v>
      </c>
      <c r="SAC2" s="231" t="s">
        <v>266</v>
      </c>
      <c r="SAE2" s="231" t="s">
        <v>266</v>
      </c>
      <c r="SAG2" s="231" t="s">
        <v>266</v>
      </c>
      <c r="SAI2" s="231" t="s">
        <v>266</v>
      </c>
      <c r="SAK2" s="231" t="s">
        <v>266</v>
      </c>
      <c r="SAM2" s="231" t="s">
        <v>266</v>
      </c>
      <c r="SAO2" s="231" t="s">
        <v>266</v>
      </c>
      <c r="SAQ2" s="231" t="s">
        <v>266</v>
      </c>
      <c r="SAS2" s="231" t="s">
        <v>266</v>
      </c>
      <c r="SAU2" s="231" t="s">
        <v>266</v>
      </c>
      <c r="SAW2" s="231" t="s">
        <v>266</v>
      </c>
      <c r="SAY2" s="231" t="s">
        <v>266</v>
      </c>
      <c r="SBA2" s="231" t="s">
        <v>266</v>
      </c>
      <c r="SBC2" s="231" t="s">
        <v>266</v>
      </c>
      <c r="SBE2" s="231" t="s">
        <v>266</v>
      </c>
      <c r="SBG2" s="231" t="s">
        <v>266</v>
      </c>
      <c r="SBI2" s="231" t="s">
        <v>266</v>
      </c>
      <c r="SBK2" s="231" t="s">
        <v>266</v>
      </c>
      <c r="SBM2" s="231" t="s">
        <v>266</v>
      </c>
      <c r="SBO2" s="231" t="s">
        <v>266</v>
      </c>
      <c r="SBQ2" s="231" t="s">
        <v>266</v>
      </c>
      <c r="SBS2" s="231" t="s">
        <v>266</v>
      </c>
      <c r="SBU2" s="231" t="s">
        <v>266</v>
      </c>
      <c r="SBW2" s="231" t="s">
        <v>266</v>
      </c>
      <c r="SBY2" s="231" t="s">
        <v>266</v>
      </c>
      <c r="SCA2" s="231" t="s">
        <v>266</v>
      </c>
      <c r="SCC2" s="231" t="s">
        <v>266</v>
      </c>
      <c r="SCE2" s="231" t="s">
        <v>266</v>
      </c>
      <c r="SCG2" s="231" t="s">
        <v>266</v>
      </c>
      <c r="SCI2" s="231" t="s">
        <v>266</v>
      </c>
      <c r="SCK2" s="231" t="s">
        <v>266</v>
      </c>
      <c r="SCM2" s="231" t="s">
        <v>266</v>
      </c>
      <c r="SCO2" s="231" t="s">
        <v>266</v>
      </c>
      <c r="SCQ2" s="231" t="s">
        <v>266</v>
      </c>
      <c r="SCS2" s="231" t="s">
        <v>266</v>
      </c>
      <c r="SCU2" s="231" t="s">
        <v>266</v>
      </c>
      <c r="SCW2" s="231" t="s">
        <v>266</v>
      </c>
      <c r="SCY2" s="231" t="s">
        <v>266</v>
      </c>
      <c r="SDA2" s="231" t="s">
        <v>266</v>
      </c>
      <c r="SDC2" s="231" t="s">
        <v>266</v>
      </c>
      <c r="SDE2" s="231" t="s">
        <v>266</v>
      </c>
      <c r="SDG2" s="231" t="s">
        <v>266</v>
      </c>
      <c r="SDI2" s="231" t="s">
        <v>266</v>
      </c>
      <c r="SDK2" s="231" t="s">
        <v>266</v>
      </c>
      <c r="SDM2" s="231" t="s">
        <v>266</v>
      </c>
      <c r="SDO2" s="231" t="s">
        <v>266</v>
      </c>
      <c r="SDQ2" s="231" t="s">
        <v>266</v>
      </c>
      <c r="SDS2" s="231" t="s">
        <v>266</v>
      </c>
      <c r="SDU2" s="231" t="s">
        <v>266</v>
      </c>
      <c r="SDW2" s="231" t="s">
        <v>266</v>
      </c>
      <c r="SDY2" s="231" t="s">
        <v>266</v>
      </c>
      <c r="SEA2" s="231" t="s">
        <v>266</v>
      </c>
      <c r="SEC2" s="231" t="s">
        <v>266</v>
      </c>
      <c r="SEE2" s="231" t="s">
        <v>266</v>
      </c>
      <c r="SEG2" s="231" t="s">
        <v>266</v>
      </c>
      <c r="SEI2" s="231" t="s">
        <v>266</v>
      </c>
      <c r="SEK2" s="231" t="s">
        <v>266</v>
      </c>
      <c r="SEM2" s="231" t="s">
        <v>266</v>
      </c>
      <c r="SEO2" s="231" t="s">
        <v>266</v>
      </c>
      <c r="SEQ2" s="231" t="s">
        <v>266</v>
      </c>
      <c r="SES2" s="231" t="s">
        <v>266</v>
      </c>
      <c r="SEU2" s="231" t="s">
        <v>266</v>
      </c>
      <c r="SEW2" s="231" t="s">
        <v>266</v>
      </c>
      <c r="SEY2" s="231" t="s">
        <v>266</v>
      </c>
      <c r="SFA2" s="231" t="s">
        <v>266</v>
      </c>
      <c r="SFC2" s="231" t="s">
        <v>266</v>
      </c>
      <c r="SFE2" s="231" t="s">
        <v>266</v>
      </c>
      <c r="SFG2" s="231" t="s">
        <v>266</v>
      </c>
      <c r="SFI2" s="231" t="s">
        <v>266</v>
      </c>
      <c r="SFK2" s="231" t="s">
        <v>266</v>
      </c>
      <c r="SFM2" s="231" t="s">
        <v>266</v>
      </c>
      <c r="SFO2" s="231" t="s">
        <v>266</v>
      </c>
      <c r="SFQ2" s="231" t="s">
        <v>266</v>
      </c>
      <c r="SFS2" s="231" t="s">
        <v>266</v>
      </c>
      <c r="SFU2" s="231" t="s">
        <v>266</v>
      </c>
      <c r="SFW2" s="231" t="s">
        <v>266</v>
      </c>
      <c r="SFY2" s="231" t="s">
        <v>266</v>
      </c>
      <c r="SGA2" s="231" t="s">
        <v>266</v>
      </c>
      <c r="SGC2" s="231" t="s">
        <v>266</v>
      </c>
      <c r="SGE2" s="231" t="s">
        <v>266</v>
      </c>
      <c r="SGG2" s="231" t="s">
        <v>266</v>
      </c>
      <c r="SGI2" s="231" t="s">
        <v>266</v>
      </c>
      <c r="SGK2" s="231" t="s">
        <v>266</v>
      </c>
      <c r="SGM2" s="231" t="s">
        <v>266</v>
      </c>
      <c r="SGO2" s="231" t="s">
        <v>266</v>
      </c>
      <c r="SGQ2" s="231" t="s">
        <v>266</v>
      </c>
      <c r="SGS2" s="231" t="s">
        <v>266</v>
      </c>
      <c r="SGU2" s="231" t="s">
        <v>266</v>
      </c>
      <c r="SGW2" s="231" t="s">
        <v>266</v>
      </c>
      <c r="SGY2" s="231" t="s">
        <v>266</v>
      </c>
      <c r="SHA2" s="231" t="s">
        <v>266</v>
      </c>
      <c r="SHC2" s="231" t="s">
        <v>266</v>
      </c>
      <c r="SHE2" s="231" t="s">
        <v>266</v>
      </c>
      <c r="SHG2" s="231" t="s">
        <v>266</v>
      </c>
      <c r="SHI2" s="231" t="s">
        <v>266</v>
      </c>
      <c r="SHK2" s="231" t="s">
        <v>266</v>
      </c>
      <c r="SHM2" s="231" t="s">
        <v>266</v>
      </c>
      <c r="SHO2" s="231" t="s">
        <v>266</v>
      </c>
      <c r="SHQ2" s="231" t="s">
        <v>266</v>
      </c>
      <c r="SHS2" s="231" t="s">
        <v>266</v>
      </c>
      <c r="SHU2" s="231" t="s">
        <v>266</v>
      </c>
      <c r="SHW2" s="231" t="s">
        <v>266</v>
      </c>
      <c r="SHY2" s="231" t="s">
        <v>266</v>
      </c>
      <c r="SIA2" s="231" t="s">
        <v>266</v>
      </c>
      <c r="SIC2" s="231" t="s">
        <v>266</v>
      </c>
      <c r="SIE2" s="231" t="s">
        <v>266</v>
      </c>
      <c r="SIG2" s="231" t="s">
        <v>266</v>
      </c>
      <c r="SII2" s="231" t="s">
        <v>266</v>
      </c>
      <c r="SIK2" s="231" t="s">
        <v>266</v>
      </c>
      <c r="SIM2" s="231" t="s">
        <v>266</v>
      </c>
      <c r="SIO2" s="231" t="s">
        <v>266</v>
      </c>
      <c r="SIQ2" s="231" t="s">
        <v>266</v>
      </c>
      <c r="SIS2" s="231" t="s">
        <v>266</v>
      </c>
      <c r="SIU2" s="231" t="s">
        <v>266</v>
      </c>
      <c r="SIW2" s="231" t="s">
        <v>266</v>
      </c>
      <c r="SIY2" s="231" t="s">
        <v>266</v>
      </c>
      <c r="SJA2" s="231" t="s">
        <v>266</v>
      </c>
      <c r="SJC2" s="231" t="s">
        <v>266</v>
      </c>
      <c r="SJE2" s="231" t="s">
        <v>266</v>
      </c>
      <c r="SJG2" s="231" t="s">
        <v>266</v>
      </c>
      <c r="SJI2" s="231" t="s">
        <v>266</v>
      </c>
      <c r="SJK2" s="231" t="s">
        <v>266</v>
      </c>
      <c r="SJM2" s="231" t="s">
        <v>266</v>
      </c>
      <c r="SJO2" s="231" t="s">
        <v>266</v>
      </c>
      <c r="SJQ2" s="231" t="s">
        <v>266</v>
      </c>
      <c r="SJS2" s="231" t="s">
        <v>266</v>
      </c>
      <c r="SJU2" s="231" t="s">
        <v>266</v>
      </c>
      <c r="SJW2" s="231" t="s">
        <v>266</v>
      </c>
      <c r="SJY2" s="231" t="s">
        <v>266</v>
      </c>
      <c r="SKA2" s="231" t="s">
        <v>266</v>
      </c>
      <c r="SKC2" s="231" t="s">
        <v>266</v>
      </c>
      <c r="SKE2" s="231" t="s">
        <v>266</v>
      </c>
      <c r="SKG2" s="231" t="s">
        <v>266</v>
      </c>
      <c r="SKI2" s="231" t="s">
        <v>266</v>
      </c>
      <c r="SKK2" s="231" t="s">
        <v>266</v>
      </c>
      <c r="SKM2" s="231" t="s">
        <v>266</v>
      </c>
      <c r="SKO2" s="231" t="s">
        <v>266</v>
      </c>
      <c r="SKQ2" s="231" t="s">
        <v>266</v>
      </c>
      <c r="SKS2" s="231" t="s">
        <v>266</v>
      </c>
      <c r="SKU2" s="231" t="s">
        <v>266</v>
      </c>
      <c r="SKW2" s="231" t="s">
        <v>266</v>
      </c>
      <c r="SKY2" s="231" t="s">
        <v>266</v>
      </c>
      <c r="SLA2" s="231" t="s">
        <v>266</v>
      </c>
      <c r="SLC2" s="231" t="s">
        <v>266</v>
      </c>
      <c r="SLE2" s="231" t="s">
        <v>266</v>
      </c>
      <c r="SLG2" s="231" t="s">
        <v>266</v>
      </c>
      <c r="SLI2" s="231" t="s">
        <v>266</v>
      </c>
      <c r="SLK2" s="231" t="s">
        <v>266</v>
      </c>
      <c r="SLM2" s="231" t="s">
        <v>266</v>
      </c>
      <c r="SLO2" s="231" t="s">
        <v>266</v>
      </c>
      <c r="SLQ2" s="231" t="s">
        <v>266</v>
      </c>
      <c r="SLS2" s="231" t="s">
        <v>266</v>
      </c>
      <c r="SLU2" s="231" t="s">
        <v>266</v>
      </c>
      <c r="SLW2" s="231" t="s">
        <v>266</v>
      </c>
      <c r="SLY2" s="231" t="s">
        <v>266</v>
      </c>
      <c r="SMA2" s="231" t="s">
        <v>266</v>
      </c>
      <c r="SMC2" s="231" t="s">
        <v>266</v>
      </c>
      <c r="SME2" s="231" t="s">
        <v>266</v>
      </c>
      <c r="SMG2" s="231" t="s">
        <v>266</v>
      </c>
      <c r="SMI2" s="231" t="s">
        <v>266</v>
      </c>
      <c r="SMK2" s="231" t="s">
        <v>266</v>
      </c>
      <c r="SMM2" s="231" t="s">
        <v>266</v>
      </c>
      <c r="SMO2" s="231" t="s">
        <v>266</v>
      </c>
      <c r="SMQ2" s="231" t="s">
        <v>266</v>
      </c>
      <c r="SMS2" s="231" t="s">
        <v>266</v>
      </c>
      <c r="SMU2" s="231" t="s">
        <v>266</v>
      </c>
      <c r="SMW2" s="231" t="s">
        <v>266</v>
      </c>
      <c r="SMY2" s="231" t="s">
        <v>266</v>
      </c>
      <c r="SNA2" s="231" t="s">
        <v>266</v>
      </c>
      <c r="SNC2" s="231" t="s">
        <v>266</v>
      </c>
      <c r="SNE2" s="231" t="s">
        <v>266</v>
      </c>
      <c r="SNG2" s="231" t="s">
        <v>266</v>
      </c>
      <c r="SNI2" s="231" t="s">
        <v>266</v>
      </c>
      <c r="SNK2" s="231" t="s">
        <v>266</v>
      </c>
      <c r="SNM2" s="231" t="s">
        <v>266</v>
      </c>
      <c r="SNO2" s="231" t="s">
        <v>266</v>
      </c>
      <c r="SNQ2" s="231" t="s">
        <v>266</v>
      </c>
      <c r="SNS2" s="231" t="s">
        <v>266</v>
      </c>
      <c r="SNU2" s="231" t="s">
        <v>266</v>
      </c>
      <c r="SNW2" s="231" t="s">
        <v>266</v>
      </c>
      <c r="SNY2" s="231" t="s">
        <v>266</v>
      </c>
      <c r="SOA2" s="231" t="s">
        <v>266</v>
      </c>
      <c r="SOC2" s="231" t="s">
        <v>266</v>
      </c>
      <c r="SOE2" s="231" t="s">
        <v>266</v>
      </c>
      <c r="SOG2" s="231" t="s">
        <v>266</v>
      </c>
      <c r="SOI2" s="231" t="s">
        <v>266</v>
      </c>
      <c r="SOK2" s="231" t="s">
        <v>266</v>
      </c>
      <c r="SOM2" s="231" t="s">
        <v>266</v>
      </c>
      <c r="SOO2" s="231" t="s">
        <v>266</v>
      </c>
      <c r="SOQ2" s="231" t="s">
        <v>266</v>
      </c>
      <c r="SOS2" s="231" t="s">
        <v>266</v>
      </c>
      <c r="SOU2" s="231" t="s">
        <v>266</v>
      </c>
      <c r="SOW2" s="231" t="s">
        <v>266</v>
      </c>
      <c r="SOY2" s="231" t="s">
        <v>266</v>
      </c>
      <c r="SPA2" s="231" t="s">
        <v>266</v>
      </c>
      <c r="SPC2" s="231" t="s">
        <v>266</v>
      </c>
      <c r="SPE2" s="231" t="s">
        <v>266</v>
      </c>
      <c r="SPG2" s="231" t="s">
        <v>266</v>
      </c>
      <c r="SPI2" s="231" t="s">
        <v>266</v>
      </c>
      <c r="SPK2" s="231" t="s">
        <v>266</v>
      </c>
      <c r="SPM2" s="231" t="s">
        <v>266</v>
      </c>
      <c r="SPO2" s="231" t="s">
        <v>266</v>
      </c>
      <c r="SPQ2" s="231" t="s">
        <v>266</v>
      </c>
      <c r="SPS2" s="231" t="s">
        <v>266</v>
      </c>
      <c r="SPU2" s="231" t="s">
        <v>266</v>
      </c>
      <c r="SPW2" s="231" t="s">
        <v>266</v>
      </c>
      <c r="SPY2" s="231" t="s">
        <v>266</v>
      </c>
      <c r="SQA2" s="231" t="s">
        <v>266</v>
      </c>
      <c r="SQC2" s="231" t="s">
        <v>266</v>
      </c>
      <c r="SQE2" s="231" t="s">
        <v>266</v>
      </c>
      <c r="SQG2" s="231" t="s">
        <v>266</v>
      </c>
      <c r="SQI2" s="231" t="s">
        <v>266</v>
      </c>
      <c r="SQK2" s="231" t="s">
        <v>266</v>
      </c>
      <c r="SQM2" s="231" t="s">
        <v>266</v>
      </c>
      <c r="SQO2" s="231" t="s">
        <v>266</v>
      </c>
      <c r="SQQ2" s="231" t="s">
        <v>266</v>
      </c>
      <c r="SQS2" s="231" t="s">
        <v>266</v>
      </c>
      <c r="SQU2" s="231" t="s">
        <v>266</v>
      </c>
      <c r="SQW2" s="231" t="s">
        <v>266</v>
      </c>
      <c r="SQY2" s="231" t="s">
        <v>266</v>
      </c>
      <c r="SRA2" s="231" t="s">
        <v>266</v>
      </c>
      <c r="SRC2" s="231" t="s">
        <v>266</v>
      </c>
      <c r="SRE2" s="231" t="s">
        <v>266</v>
      </c>
      <c r="SRG2" s="231" t="s">
        <v>266</v>
      </c>
      <c r="SRI2" s="231" t="s">
        <v>266</v>
      </c>
      <c r="SRK2" s="231" t="s">
        <v>266</v>
      </c>
      <c r="SRM2" s="231" t="s">
        <v>266</v>
      </c>
      <c r="SRO2" s="231" t="s">
        <v>266</v>
      </c>
      <c r="SRQ2" s="231" t="s">
        <v>266</v>
      </c>
      <c r="SRS2" s="231" t="s">
        <v>266</v>
      </c>
      <c r="SRU2" s="231" t="s">
        <v>266</v>
      </c>
      <c r="SRW2" s="231" t="s">
        <v>266</v>
      </c>
      <c r="SRY2" s="231" t="s">
        <v>266</v>
      </c>
      <c r="SSA2" s="231" t="s">
        <v>266</v>
      </c>
      <c r="SSC2" s="231" t="s">
        <v>266</v>
      </c>
      <c r="SSE2" s="231" t="s">
        <v>266</v>
      </c>
      <c r="SSG2" s="231" t="s">
        <v>266</v>
      </c>
      <c r="SSI2" s="231" t="s">
        <v>266</v>
      </c>
      <c r="SSK2" s="231" t="s">
        <v>266</v>
      </c>
      <c r="SSM2" s="231" t="s">
        <v>266</v>
      </c>
      <c r="SSO2" s="231" t="s">
        <v>266</v>
      </c>
      <c r="SSQ2" s="231" t="s">
        <v>266</v>
      </c>
      <c r="SSS2" s="231" t="s">
        <v>266</v>
      </c>
      <c r="SSU2" s="231" t="s">
        <v>266</v>
      </c>
      <c r="SSW2" s="231" t="s">
        <v>266</v>
      </c>
      <c r="SSY2" s="231" t="s">
        <v>266</v>
      </c>
      <c r="STA2" s="231" t="s">
        <v>266</v>
      </c>
      <c r="STC2" s="231" t="s">
        <v>266</v>
      </c>
      <c r="STE2" s="231" t="s">
        <v>266</v>
      </c>
      <c r="STG2" s="231" t="s">
        <v>266</v>
      </c>
      <c r="STI2" s="231" t="s">
        <v>266</v>
      </c>
      <c r="STK2" s="231" t="s">
        <v>266</v>
      </c>
      <c r="STM2" s="231" t="s">
        <v>266</v>
      </c>
      <c r="STO2" s="231" t="s">
        <v>266</v>
      </c>
      <c r="STQ2" s="231" t="s">
        <v>266</v>
      </c>
      <c r="STS2" s="231" t="s">
        <v>266</v>
      </c>
      <c r="STU2" s="231" t="s">
        <v>266</v>
      </c>
      <c r="STW2" s="231" t="s">
        <v>266</v>
      </c>
      <c r="STY2" s="231" t="s">
        <v>266</v>
      </c>
      <c r="SUA2" s="231" t="s">
        <v>266</v>
      </c>
      <c r="SUC2" s="231" t="s">
        <v>266</v>
      </c>
      <c r="SUE2" s="231" t="s">
        <v>266</v>
      </c>
      <c r="SUG2" s="231" t="s">
        <v>266</v>
      </c>
      <c r="SUI2" s="231" t="s">
        <v>266</v>
      </c>
      <c r="SUK2" s="231" t="s">
        <v>266</v>
      </c>
      <c r="SUM2" s="231" t="s">
        <v>266</v>
      </c>
      <c r="SUO2" s="231" t="s">
        <v>266</v>
      </c>
      <c r="SUQ2" s="231" t="s">
        <v>266</v>
      </c>
      <c r="SUS2" s="231" t="s">
        <v>266</v>
      </c>
      <c r="SUU2" s="231" t="s">
        <v>266</v>
      </c>
      <c r="SUW2" s="231" t="s">
        <v>266</v>
      </c>
      <c r="SUY2" s="231" t="s">
        <v>266</v>
      </c>
      <c r="SVA2" s="231" t="s">
        <v>266</v>
      </c>
      <c r="SVC2" s="231" t="s">
        <v>266</v>
      </c>
      <c r="SVE2" s="231" t="s">
        <v>266</v>
      </c>
      <c r="SVG2" s="231" t="s">
        <v>266</v>
      </c>
      <c r="SVI2" s="231" t="s">
        <v>266</v>
      </c>
      <c r="SVK2" s="231" t="s">
        <v>266</v>
      </c>
      <c r="SVM2" s="231" t="s">
        <v>266</v>
      </c>
      <c r="SVO2" s="231" t="s">
        <v>266</v>
      </c>
      <c r="SVQ2" s="231" t="s">
        <v>266</v>
      </c>
      <c r="SVS2" s="231" t="s">
        <v>266</v>
      </c>
      <c r="SVU2" s="231" t="s">
        <v>266</v>
      </c>
      <c r="SVW2" s="231" t="s">
        <v>266</v>
      </c>
      <c r="SVY2" s="231" t="s">
        <v>266</v>
      </c>
      <c r="SWA2" s="231" t="s">
        <v>266</v>
      </c>
      <c r="SWC2" s="231" t="s">
        <v>266</v>
      </c>
      <c r="SWE2" s="231" t="s">
        <v>266</v>
      </c>
      <c r="SWG2" s="231" t="s">
        <v>266</v>
      </c>
      <c r="SWI2" s="231" t="s">
        <v>266</v>
      </c>
      <c r="SWK2" s="231" t="s">
        <v>266</v>
      </c>
      <c r="SWM2" s="231" t="s">
        <v>266</v>
      </c>
      <c r="SWO2" s="231" t="s">
        <v>266</v>
      </c>
      <c r="SWQ2" s="231" t="s">
        <v>266</v>
      </c>
      <c r="SWS2" s="231" t="s">
        <v>266</v>
      </c>
      <c r="SWU2" s="231" t="s">
        <v>266</v>
      </c>
      <c r="SWW2" s="231" t="s">
        <v>266</v>
      </c>
      <c r="SWY2" s="231" t="s">
        <v>266</v>
      </c>
      <c r="SXA2" s="231" t="s">
        <v>266</v>
      </c>
      <c r="SXC2" s="231" t="s">
        <v>266</v>
      </c>
      <c r="SXE2" s="231" t="s">
        <v>266</v>
      </c>
      <c r="SXG2" s="231" t="s">
        <v>266</v>
      </c>
      <c r="SXI2" s="231" t="s">
        <v>266</v>
      </c>
      <c r="SXK2" s="231" t="s">
        <v>266</v>
      </c>
      <c r="SXM2" s="231" t="s">
        <v>266</v>
      </c>
      <c r="SXO2" s="231" t="s">
        <v>266</v>
      </c>
      <c r="SXQ2" s="231" t="s">
        <v>266</v>
      </c>
      <c r="SXS2" s="231" t="s">
        <v>266</v>
      </c>
      <c r="SXU2" s="231" t="s">
        <v>266</v>
      </c>
      <c r="SXW2" s="231" t="s">
        <v>266</v>
      </c>
      <c r="SXY2" s="231" t="s">
        <v>266</v>
      </c>
      <c r="SYA2" s="231" t="s">
        <v>266</v>
      </c>
      <c r="SYC2" s="231" t="s">
        <v>266</v>
      </c>
      <c r="SYE2" s="231" t="s">
        <v>266</v>
      </c>
      <c r="SYG2" s="231" t="s">
        <v>266</v>
      </c>
      <c r="SYI2" s="231" t="s">
        <v>266</v>
      </c>
      <c r="SYK2" s="231" t="s">
        <v>266</v>
      </c>
      <c r="SYM2" s="231" t="s">
        <v>266</v>
      </c>
      <c r="SYO2" s="231" t="s">
        <v>266</v>
      </c>
      <c r="SYQ2" s="231" t="s">
        <v>266</v>
      </c>
      <c r="SYS2" s="231" t="s">
        <v>266</v>
      </c>
      <c r="SYU2" s="231" t="s">
        <v>266</v>
      </c>
      <c r="SYW2" s="231" t="s">
        <v>266</v>
      </c>
      <c r="SYY2" s="231" t="s">
        <v>266</v>
      </c>
      <c r="SZA2" s="231" t="s">
        <v>266</v>
      </c>
      <c r="SZC2" s="231" t="s">
        <v>266</v>
      </c>
      <c r="SZE2" s="231" t="s">
        <v>266</v>
      </c>
      <c r="SZG2" s="231" t="s">
        <v>266</v>
      </c>
      <c r="SZI2" s="231" t="s">
        <v>266</v>
      </c>
      <c r="SZK2" s="231" t="s">
        <v>266</v>
      </c>
      <c r="SZM2" s="231" t="s">
        <v>266</v>
      </c>
      <c r="SZO2" s="231" t="s">
        <v>266</v>
      </c>
      <c r="SZQ2" s="231" t="s">
        <v>266</v>
      </c>
      <c r="SZS2" s="231" t="s">
        <v>266</v>
      </c>
      <c r="SZU2" s="231" t="s">
        <v>266</v>
      </c>
      <c r="SZW2" s="231" t="s">
        <v>266</v>
      </c>
      <c r="SZY2" s="231" t="s">
        <v>266</v>
      </c>
      <c r="TAA2" s="231" t="s">
        <v>266</v>
      </c>
      <c r="TAC2" s="231" t="s">
        <v>266</v>
      </c>
      <c r="TAE2" s="231" t="s">
        <v>266</v>
      </c>
      <c r="TAG2" s="231" t="s">
        <v>266</v>
      </c>
      <c r="TAI2" s="231" t="s">
        <v>266</v>
      </c>
      <c r="TAK2" s="231" t="s">
        <v>266</v>
      </c>
      <c r="TAM2" s="231" t="s">
        <v>266</v>
      </c>
      <c r="TAO2" s="231" t="s">
        <v>266</v>
      </c>
      <c r="TAQ2" s="231" t="s">
        <v>266</v>
      </c>
      <c r="TAS2" s="231" t="s">
        <v>266</v>
      </c>
      <c r="TAU2" s="231" t="s">
        <v>266</v>
      </c>
      <c r="TAW2" s="231" t="s">
        <v>266</v>
      </c>
      <c r="TAY2" s="231" t="s">
        <v>266</v>
      </c>
      <c r="TBA2" s="231" t="s">
        <v>266</v>
      </c>
      <c r="TBC2" s="231" t="s">
        <v>266</v>
      </c>
      <c r="TBE2" s="231" t="s">
        <v>266</v>
      </c>
      <c r="TBG2" s="231" t="s">
        <v>266</v>
      </c>
      <c r="TBI2" s="231" t="s">
        <v>266</v>
      </c>
      <c r="TBK2" s="231" t="s">
        <v>266</v>
      </c>
      <c r="TBM2" s="231" t="s">
        <v>266</v>
      </c>
      <c r="TBO2" s="231" t="s">
        <v>266</v>
      </c>
      <c r="TBQ2" s="231" t="s">
        <v>266</v>
      </c>
      <c r="TBS2" s="231" t="s">
        <v>266</v>
      </c>
      <c r="TBU2" s="231" t="s">
        <v>266</v>
      </c>
      <c r="TBW2" s="231" t="s">
        <v>266</v>
      </c>
      <c r="TBY2" s="231" t="s">
        <v>266</v>
      </c>
      <c r="TCA2" s="231" t="s">
        <v>266</v>
      </c>
      <c r="TCC2" s="231" t="s">
        <v>266</v>
      </c>
      <c r="TCE2" s="231" t="s">
        <v>266</v>
      </c>
      <c r="TCG2" s="231" t="s">
        <v>266</v>
      </c>
      <c r="TCI2" s="231" t="s">
        <v>266</v>
      </c>
      <c r="TCK2" s="231" t="s">
        <v>266</v>
      </c>
      <c r="TCM2" s="231" t="s">
        <v>266</v>
      </c>
      <c r="TCO2" s="231" t="s">
        <v>266</v>
      </c>
      <c r="TCQ2" s="231" t="s">
        <v>266</v>
      </c>
      <c r="TCS2" s="231" t="s">
        <v>266</v>
      </c>
      <c r="TCU2" s="231" t="s">
        <v>266</v>
      </c>
      <c r="TCW2" s="231" t="s">
        <v>266</v>
      </c>
      <c r="TCY2" s="231" t="s">
        <v>266</v>
      </c>
      <c r="TDA2" s="231" t="s">
        <v>266</v>
      </c>
      <c r="TDC2" s="231" t="s">
        <v>266</v>
      </c>
      <c r="TDE2" s="231" t="s">
        <v>266</v>
      </c>
      <c r="TDG2" s="231" t="s">
        <v>266</v>
      </c>
      <c r="TDI2" s="231" t="s">
        <v>266</v>
      </c>
      <c r="TDK2" s="231" t="s">
        <v>266</v>
      </c>
      <c r="TDM2" s="231" t="s">
        <v>266</v>
      </c>
      <c r="TDO2" s="231" t="s">
        <v>266</v>
      </c>
      <c r="TDQ2" s="231" t="s">
        <v>266</v>
      </c>
      <c r="TDS2" s="231" t="s">
        <v>266</v>
      </c>
      <c r="TDU2" s="231" t="s">
        <v>266</v>
      </c>
      <c r="TDW2" s="231" t="s">
        <v>266</v>
      </c>
      <c r="TDY2" s="231" t="s">
        <v>266</v>
      </c>
      <c r="TEA2" s="231" t="s">
        <v>266</v>
      </c>
      <c r="TEC2" s="231" t="s">
        <v>266</v>
      </c>
      <c r="TEE2" s="231" t="s">
        <v>266</v>
      </c>
      <c r="TEG2" s="231" t="s">
        <v>266</v>
      </c>
      <c r="TEI2" s="231" t="s">
        <v>266</v>
      </c>
      <c r="TEK2" s="231" t="s">
        <v>266</v>
      </c>
      <c r="TEM2" s="231" t="s">
        <v>266</v>
      </c>
      <c r="TEO2" s="231" t="s">
        <v>266</v>
      </c>
      <c r="TEQ2" s="231" t="s">
        <v>266</v>
      </c>
      <c r="TES2" s="231" t="s">
        <v>266</v>
      </c>
      <c r="TEU2" s="231" t="s">
        <v>266</v>
      </c>
      <c r="TEW2" s="231" t="s">
        <v>266</v>
      </c>
      <c r="TEY2" s="231" t="s">
        <v>266</v>
      </c>
      <c r="TFA2" s="231" t="s">
        <v>266</v>
      </c>
      <c r="TFC2" s="231" t="s">
        <v>266</v>
      </c>
      <c r="TFE2" s="231" t="s">
        <v>266</v>
      </c>
      <c r="TFG2" s="231" t="s">
        <v>266</v>
      </c>
      <c r="TFI2" s="231" t="s">
        <v>266</v>
      </c>
      <c r="TFK2" s="231" t="s">
        <v>266</v>
      </c>
      <c r="TFM2" s="231" t="s">
        <v>266</v>
      </c>
      <c r="TFO2" s="231" t="s">
        <v>266</v>
      </c>
      <c r="TFQ2" s="231" t="s">
        <v>266</v>
      </c>
      <c r="TFS2" s="231" t="s">
        <v>266</v>
      </c>
      <c r="TFU2" s="231" t="s">
        <v>266</v>
      </c>
      <c r="TFW2" s="231" t="s">
        <v>266</v>
      </c>
      <c r="TFY2" s="231" t="s">
        <v>266</v>
      </c>
      <c r="TGA2" s="231" t="s">
        <v>266</v>
      </c>
      <c r="TGC2" s="231" t="s">
        <v>266</v>
      </c>
      <c r="TGE2" s="231" t="s">
        <v>266</v>
      </c>
      <c r="TGG2" s="231" t="s">
        <v>266</v>
      </c>
      <c r="TGI2" s="231" t="s">
        <v>266</v>
      </c>
      <c r="TGK2" s="231" t="s">
        <v>266</v>
      </c>
      <c r="TGM2" s="231" t="s">
        <v>266</v>
      </c>
      <c r="TGO2" s="231" t="s">
        <v>266</v>
      </c>
      <c r="TGQ2" s="231" t="s">
        <v>266</v>
      </c>
      <c r="TGS2" s="231" t="s">
        <v>266</v>
      </c>
      <c r="TGU2" s="231" t="s">
        <v>266</v>
      </c>
      <c r="TGW2" s="231" t="s">
        <v>266</v>
      </c>
      <c r="TGY2" s="231" t="s">
        <v>266</v>
      </c>
      <c r="THA2" s="231" t="s">
        <v>266</v>
      </c>
      <c r="THC2" s="231" t="s">
        <v>266</v>
      </c>
      <c r="THE2" s="231" t="s">
        <v>266</v>
      </c>
      <c r="THG2" s="231" t="s">
        <v>266</v>
      </c>
      <c r="THI2" s="231" t="s">
        <v>266</v>
      </c>
      <c r="THK2" s="231" t="s">
        <v>266</v>
      </c>
      <c r="THM2" s="231" t="s">
        <v>266</v>
      </c>
      <c r="THO2" s="231" t="s">
        <v>266</v>
      </c>
      <c r="THQ2" s="231" t="s">
        <v>266</v>
      </c>
      <c r="THS2" s="231" t="s">
        <v>266</v>
      </c>
      <c r="THU2" s="231" t="s">
        <v>266</v>
      </c>
      <c r="THW2" s="231" t="s">
        <v>266</v>
      </c>
      <c r="THY2" s="231" t="s">
        <v>266</v>
      </c>
      <c r="TIA2" s="231" t="s">
        <v>266</v>
      </c>
      <c r="TIC2" s="231" t="s">
        <v>266</v>
      </c>
      <c r="TIE2" s="231" t="s">
        <v>266</v>
      </c>
      <c r="TIG2" s="231" t="s">
        <v>266</v>
      </c>
      <c r="TII2" s="231" t="s">
        <v>266</v>
      </c>
      <c r="TIK2" s="231" t="s">
        <v>266</v>
      </c>
      <c r="TIM2" s="231" t="s">
        <v>266</v>
      </c>
      <c r="TIO2" s="231" t="s">
        <v>266</v>
      </c>
      <c r="TIQ2" s="231" t="s">
        <v>266</v>
      </c>
      <c r="TIS2" s="231" t="s">
        <v>266</v>
      </c>
      <c r="TIU2" s="231" t="s">
        <v>266</v>
      </c>
      <c r="TIW2" s="231" t="s">
        <v>266</v>
      </c>
      <c r="TIY2" s="231" t="s">
        <v>266</v>
      </c>
      <c r="TJA2" s="231" t="s">
        <v>266</v>
      </c>
      <c r="TJC2" s="231" t="s">
        <v>266</v>
      </c>
      <c r="TJE2" s="231" t="s">
        <v>266</v>
      </c>
      <c r="TJG2" s="231" t="s">
        <v>266</v>
      </c>
      <c r="TJI2" s="231" t="s">
        <v>266</v>
      </c>
      <c r="TJK2" s="231" t="s">
        <v>266</v>
      </c>
      <c r="TJM2" s="231" t="s">
        <v>266</v>
      </c>
      <c r="TJO2" s="231" t="s">
        <v>266</v>
      </c>
      <c r="TJQ2" s="231" t="s">
        <v>266</v>
      </c>
      <c r="TJS2" s="231" t="s">
        <v>266</v>
      </c>
      <c r="TJU2" s="231" t="s">
        <v>266</v>
      </c>
      <c r="TJW2" s="231" t="s">
        <v>266</v>
      </c>
      <c r="TJY2" s="231" t="s">
        <v>266</v>
      </c>
      <c r="TKA2" s="231" t="s">
        <v>266</v>
      </c>
      <c r="TKC2" s="231" t="s">
        <v>266</v>
      </c>
      <c r="TKE2" s="231" t="s">
        <v>266</v>
      </c>
      <c r="TKG2" s="231" t="s">
        <v>266</v>
      </c>
      <c r="TKI2" s="231" t="s">
        <v>266</v>
      </c>
      <c r="TKK2" s="231" t="s">
        <v>266</v>
      </c>
      <c r="TKM2" s="231" t="s">
        <v>266</v>
      </c>
      <c r="TKO2" s="231" t="s">
        <v>266</v>
      </c>
      <c r="TKQ2" s="231" t="s">
        <v>266</v>
      </c>
      <c r="TKS2" s="231" t="s">
        <v>266</v>
      </c>
      <c r="TKU2" s="231" t="s">
        <v>266</v>
      </c>
      <c r="TKW2" s="231" t="s">
        <v>266</v>
      </c>
      <c r="TKY2" s="231" t="s">
        <v>266</v>
      </c>
      <c r="TLA2" s="231" t="s">
        <v>266</v>
      </c>
      <c r="TLC2" s="231" t="s">
        <v>266</v>
      </c>
      <c r="TLE2" s="231" t="s">
        <v>266</v>
      </c>
      <c r="TLG2" s="231" t="s">
        <v>266</v>
      </c>
      <c r="TLI2" s="231" t="s">
        <v>266</v>
      </c>
      <c r="TLK2" s="231" t="s">
        <v>266</v>
      </c>
      <c r="TLM2" s="231" t="s">
        <v>266</v>
      </c>
      <c r="TLO2" s="231" t="s">
        <v>266</v>
      </c>
      <c r="TLQ2" s="231" t="s">
        <v>266</v>
      </c>
      <c r="TLS2" s="231" t="s">
        <v>266</v>
      </c>
      <c r="TLU2" s="231" t="s">
        <v>266</v>
      </c>
      <c r="TLW2" s="231" t="s">
        <v>266</v>
      </c>
      <c r="TLY2" s="231" t="s">
        <v>266</v>
      </c>
      <c r="TMA2" s="231" t="s">
        <v>266</v>
      </c>
      <c r="TMC2" s="231" t="s">
        <v>266</v>
      </c>
      <c r="TME2" s="231" t="s">
        <v>266</v>
      </c>
      <c r="TMG2" s="231" t="s">
        <v>266</v>
      </c>
      <c r="TMI2" s="231" t="s">
        <v>266</v>
      </c>
      <c r="TMK2" s="231" t="s">
        <v>266</v>
      </c>
      <c r="TMM2" s="231" t="s">
        <v>266</v>
      </c>
      <c r="TMO2" s="231" t="s">
        <v>266</v>
      </c>
      <c r="TMQ2" s="231" t="s">
        <v>266</v>
      </c>
      <c r="TMS2" s="231" t="s">
        <v>266</v>
      </c>
      <c r="TMU2" s="231" t="s">
        <v>266</v>
      </c>
      <c r="TMW2" s="231" t="s">
        <v>266</v>
      </c>
      <c r="TMY2" s="231" t="s">
        <v>266</v>
      </c>
      <c r="TNA2" s="231" t="s">
        <v>266</v>
      </c>
      <c r="TNC2" s="231" t="s">
        <v>266</v>
      </c>
      <c r="TNE2" s="231" t="s">
        <v>266</v>
      </c>
      <c r="TNG2" s="231" t="s">
        <v>266</v>
      </c>
      <c r="TNI2" s="231" t="s">
        <v>266</v>
      </c>
      <c r="TNK2" s="231" t="s">
        <v>266</v>
      </c>
      <c r="TNM2" s="231" t="s">
        <v>266</v>
      </c>
      <c r="TNO2" s="231" t="s">
        <v>266</v>
      </c>
      <c r="TNQ2" s="231" t="s">
        <v>266</v>
      </c>
      <c r="TNS2" s="231" t="s">
        <v>266</v>
      </c>
      <c r="TNU2" s="231" t="s">
        <v>266</v>
      </c>
      <c r="TNW2" s="231" t="s">
        <v>266</v>
      </c>
      <c r="TNY2" s="231" t="s">
        <v>266</v>
      </c>
      <c r="TOA2" s="231" t="s">
        <v>266</v>
      </c>
      <c r="TOC2" s="231" t="s">
        <v>266</v>
      </c>
      <c r="TOE2" s="231" t="s">
        <v>266</v>
      </c>
      <c r="TOG2" s="231" t="s">
        <v>266</v>
      </c>
      <c r="TOI2" s="231" t="s">
        <v>266</v>
      </c>
      <c r="TOK2" s="231" t="s">
        <v>266</v>
      </c>
      <c r="TOM2" s="231" t="s">
        <v>266</v>
      </c>
      <c r="TOO2" s="231" t="s">
        <v>266</v>
      </c>
      <c r="TOQ2" s="231" t="s">
        <v>266</v>
      </c>
      <c r="TOS2" s="231" t="s">
        <v>266</v>
      </c>
      <c r="TOU2" s="231" t="s">
        <v>266</v>
      </c>
      <c r="TOW2" s="231" t="s">
        <v>266</v>
      </c>
      <c r="TOY2" s="231" t="s">
        <v>266</v>
      </c>
      <c r="TPA2" s="231" t="s">
        <v>266</v>
      </c>
      <c r="TPC2" s="231" t="s">
        <v>266</v>
      </c>
      <c r="TPE2" s="231" t="s">
        <v>266</v>
      </c>
      <c r="TPG2" s="231" t="s">
        <v>266</v>
      </c>
      <c r="TPI2" s="231" t="s">
        <v>266</v>
      </c>
      <c r="TPK2" s="231" t="s">
        <v>266</v>
      </c>
      <c r="TPM2" s="231" t="s">
        <v>266</v>
      </c>
      <c r="TPO2" s="231" t="s">
        <v>266</v>
      </c>
      <c r="TPQ2" s="231" t="s">
        <v>266</v>
      </c>
      <c r="TPS2" s="231" t="s">
        <v>266</v>
      </c>
      <c r="TPU2" s="231" t="s">
        <v>266</v>
      </c>
      <c r="TPW2" s="231" t="s">
        <v>266</v>
      </c>
      <c r="TPY2" s="231" t="s">
        <v>266</v>
      </c>
      <c r="TQA2" s="231" t="s">
        <v>266</v>
      </c>
      <c r="TQC2" s="231" t="s">
        <v>266</v>
      </c>
      <c r="TQE2" s="231" t="s">
        <v>266</v>
      </c>
      <c r="TQG2" s="231" t="s">
        <v>266</v>
      </c>
      <c r="TQI2" s="231" t="s">
        <v>266</v>
      </c>
      <c r="TQK2" s="231" t="s">
        <v>266</v>
      </c>
      <c r="TQM2" s="231" t="s">
        <v>266</v>
      </c>
      <c r="TQO2" s="231" t="s">
        <v>266</v>
      </c>
      <c r="TQQ2" s="231" t="s">
        <v>266</v>
      </c>
      <c r="TQS2" s="231" t="s">
        <v>266</v>
      </c>
      <c r="TQU2" s="231" t="s">
        <v>266</v>
      </c>
      <c r="TQW2" s="231" t="s">
        <v>266</v>
      </c>
      <c r="TQY2" s="231" t="s">
        <v>266</v>
      </c>
      <c r="TRA2" s="231" t="s">
        <v>266</v>
      </c>
      <c r="TRC2" s="231" t="s">
        <v>266</v>
      </c>
      <c r="TRE2" s="231" t="s">
        <v>266</v>
      </c>
      <c r="TRG2" s="231" t="s">
        <v>266</v>
      </c>
      <c r="TRI2" s="231" t="s">
        <v>266</v>
      </c>
      <c r="TRK2" s="231" t="s">
        <v>266</v>
      </c>
      <c r="TRM2" s="231" t="s">
        <v>266</v>
      </c>
      <c r="TRO2" s="231" t="s">
        <v>266</v>
      </c>
      <c r="TRQ2" s="231" t="s">
        <v>266</v>
      </c>
      <c r="TRS2" s="231" t="s">
        <v>266</v>
      </c>
      <c r="TRU2" s="231" t="s">
        <v>266</v>
      </c>
      <c r="TRW2" s="231" t="s">
        <v>266</v>
      </c>
      <c r="TRY2" s="231" t="s">
        <v>266</v>
      </c>
      <c r="TSA2" s="231" t="s">
        <v>266</v>
      </c>
      <c r="TSC2" s="231" t="s">
        <v>266</v>
      </c>
      <c r="TSE2" s="231" t="s">
        <v>266</v>
      </c>
      <c r="TSG2" s="231" t="s">
        <v>266</v>
      </c>
      <c r="TSI2" s="231" t="s">
        <v>266</v>
      </c>
      <c r="TSK2" s="231" t="s">
        <v>266</v>
      </c>
      <c r="TSM2" s="231" t="s">
        <v>266</v>
      </c>
      <c r="TSO2" s="231" t="s">
        <v>266</v>
      </c>
      <c r="TSQ2" s="231" t="s">
        <v>266</v>
      </c>
      <c r="TSS2" s="231" t="s">
        <v>266</v>
      </c>
      <c r="TSU2" s="231" t="s">
        <v>266</v>
      </c>
      <c r="TSW2" s="231" t="s">
        <v>266</v>
      </c>
      <c r="TSY2" s="231" t="s">
        <v>266</v>
      </c>
      <c r="TTA2" s="231" t="s">
        <v>266</v>
      </c>
      <c r="TTC2" s="231" t="s">
        <v>266</v>
      </c>
      <c r="TTE2" s="231" t="s">
        <v>266</v>
      </c>
      <c r="TTG2" s="231" t="s">
        <v>266</v>
      </c>
      <c r="TTI2" s="231" t="s">
        <v>266</v>
      </c>
      <c r="TTK2" s="231" t="s">
        <v>266</v>
      </c>
      <c r="TTM2" s="231" t="s">
        <v>266</v>
      </c>
      <c r="TTO2" s="231" t="s">
        <v>266</v>
      </c>
      <c r="TTQ2" s="231" t="s">
        <v>266</v>
      </c>
      <c r="TTS2" s="231" t="s">
        <v>266</v>
      </c>
      <c r="TTU2" s="231" t="s">
        <v>266</v>
      </c>
      <c r="TTW2" s="231" t="s">
        <v>266</v>
      </c>
      <c r="TTY2" s="231" t="s">
        <v>266</v>
      </c>
      <c r="TUA2" s="231" t="s">
        <v>266</v>
      </c>
      <c r="TUC2" s="231" t="s">
        <v>266</v>
      </c>
      <c r="TUE2" s="231" t="s">
        <v>266</v>
      </c>
      <c r="TUG2" s="231" t="s">
        <v>266</v>
      </c>
      <c r="TUI2" s="231" t="s">
        <v>266</v>
      </c>
      <c r="TUK2" s="231" t="s">
        <v>266</v>
      </c>
      <c r="TUM2" s="231" t="s">
        <v>266</v>
      </c>
      <c r="TUO2" s="231" t="s">
        <v>266</v>
      </c>
      <c r="TUQ2" s="231" t="s">
        <v>266</v>
      </c>
      <c r="TUS2" s="231" t="s">
        <v>266</v>
      </c>
      <c r="TUU2" s="231" t="s">
        <v>266</v>
      </c>
      <c r="TUW2" s="231" t="s">
        <v>266</v>
      </c>
      <c r="TUY2" s="231" t="s">
        <v>266</v>
      </c>
      <c r="TVA2" s="231" t="s">
        <v>266</v>
      </c>
      <c r="TVC2" s="231" t="s">
        <v>266</v>
      </c>
      <c r="TVE2" s="231" t="s">
        <v>266</v>
      </c>
      <c r="TVG2" s="231" t="s">
        <v>266</v>
      </c>
      <c r="TVI2" s="231" t="s">
        <v>266</v>
      </c>
      <c r="TVK2" s="231" t="s">
        <v>266</v>
      </c>
      <c r="TVM2" s="231" t="s">
        <v>266</v>
      </c>
      <c r="TVO2" s="231" t="s">
        <v>266</v>
      </c>
      <c r="TVQ2" s="231" t="s">
        <v>266</v>
      </c>
      <c r="TVS2" s="231" t="s">
        <v>266</v>
      </c>
      <c r="TVU2" s="231" t="s">
        <v>266</v>
      </c>
      <c r="TVW2" s="231" t="s">
        <v>266</v>
      </c>
      <c r="TVY2" s="231" t="s">
        <v>266</v>
      </c>
      <c r="TWA2" s="231" t="s">
        <v>266</v>
      </c>
      <c r="TWC2" s="231" t="s">
        <v>266</v>
      </c>
      <c r="TWE2" s="231" t="s">
        <v>266</v>
      </c>
      <c r="TWG2" s="231" t="s">
        <v>266</v>
      </c>
      <c r="TWI2" s="231" t="s">
        <v>266</v>
      </c>
      <c r="TWK2" s="231" t="s">
        <v>266</v>
      </c>
      <c r="TWM2" s="231" t="s">
        <v>266</v>
      </c>
      <c r="TWO2" s="231" t="s">
        <v>266</v>
      </c>
      <c r="TWQ2" s="231" t="s">
        <v>266</v>
      </c>
      <c r="TWS2" s="231" t="s">
        <v>266</v>
      </c>
      <c r="TWU2" s="231" t="s">
        <v>266</v>
      </c>
      <c r="TWW2" s="231" t="s">
        <v>266</v>
      </c>
      <c r="TWY2" s="231" t="s">
        <v>266</v>
      </c>
      <c r="TXA2" s="231" t="s">
        <v>266</v>
      </c>
      <c r="TXC2" s="231" t="s">
        <v>266</v>
      </c>
      <c r="TXE2" s="231" t="s">
        <v>266</v>
      </c>
      <c r="TXG2" s="231" t="s">
        <v>266</v>
      </c>
      <c r="TXI2" s="231" t="s">
        <v>266</v>
      </c>
      <c r="TXK2" s="231" t="s">
        <v>266</v>
      </c>
      <c r="TXM2" s="231" t="s">
        <v>266</v>
      </c>
      <c r="TXO2" s="231" t="s">
        <v>266</v>
      </c>
      <c r="TXQ2" s="231" t="s">
        <v>266</v>
      </c>
      <c r="TXS2" s="231" t="s">
        <v>266</v>
      </c>
      <c r="TXU2" s="231" t="s">
        <v>266</v>
      </c>
      <c r="TXW2" s="231" t="s">
        <v>266</v>
      </c>
      <c r="TXY2" s="231" t="s">
        <v>266</v>
      </c>
      <c r="TYA2" s="231" t="s">
        <v>266</v>
      </c>
      <c r="TYC2" s="231" t="s">
        <v>266</v>
      </c>
      <c r="TYE2" s="231" t="s">
        <v>266</v>
      </c>
      <c r="TYG2" s="231" t="s">
        <v>266</v>
      </c>
      <c r="TYI2" s="231" t="s">
        <v>266</v>
      </c>
      <c r="TYK2" s="231" t="s">
        <v>266</v>
      </c>
      <c r="TYM2" s="231" t="s">
        <v>266</v>
      </c>
      <c r="TYO2" s="231" t="s">
        <v>266</v>
      </c>
      <c r="TYQ2" s="231" t="s">
        <v>266</v>
      </c>
      <c r="TYS2" s="231" t="s">
        <v>266</v>
      </c>
      <c r="TYU2" s="231" t="s">
        <v>266</v>
      </c>
      <c r="TYW2" s="231" t="s">
        <v>266</v>
      </c>
      <c r="TYY2" s="231" t="s">
        <v>266</v>
      </c>
      <c r="TZA2" s="231" t="s">
        <v>266</v>
      </c>
      <c r="TZC2" s="231" t="s">
        <v>266</v>
      </c>
      <c r="TZE2" s="231" t="s">
        <v>266</v>
      </c>
      <c r="TZG2" s="231" t="s">
        <v>266</v>
      </c>
      <c r="TZI2" s="231" t="s">
        <v>266</v>
      </c>
      <c r="TZK2" s="231" t="s">
        <v>266</v>
      </c>
      <c r="TZM2" s="231" t="s">
        <v>266</v>
      </c>
      <c r="TZO2" s="231" t="s">
        <v>266</v>
      </c>
      <c r="TZQ2" s="231" t="s">
        <v>266</v>
      </c>
      <c r="TZS2" s="231" t="s">
        <v>266</v>
      </c>
      <c r="TZU2" s="231" t="s">
        <v>266</v>
      </c>
      <c r="TZW2" s="231" t="s">
        <v>266</v>
      </c>
      <c r="TZY2" s="231" t="s">
        <v>266</v>
      </c>
      <c r="UAA2" s="231" t="s">
        <v>266</v>
      </c>
      <c r="UAC2" s="231" t="s">
        <v>266</v>
      </c>
      <c r="UAE2" s="231" t="s">
        <v>266</v>
      </c>
      <c r="UAG2" s="231" t="s">
        <v>266</v>
      </c>
      <c r="UAI2" s="231" t="s">
        <v>266</v>
      </c>
      <c r="UAK2" s="231" t="s">
        <v>266</v>
      </c>
      <c r="UAM2" s="231" t="s">
        <v>266</v>
      </c>
      <c r="UAO2" s="231" t="s">
        <v>266</v>
      </c>
      <c r="UAQ2" s="231" t="s">
        <v>266</v>
      </c>
      <c r="UAS2" s="231" t="s">
        <v>266</v>
      </c>
      <c r="UAU2" s="231" t="s">
        <v>266</v>
      </c>
      <c r="UAW2" s="231" t="s">
        <v>266</v>
      </c>
      <c r="UAY2" s="231" t="s">
        <v>266</v>
      </c>
      <c r="UBA2" s="231" t="s">
        <v>266</v>
      </c>
      <c r="UBC2" s="231" t="s">
        <v>266</v>
      </c>
      <c r="UBE2" s="231" t="s">
        <v>266</v>
      </c>
      <c r="UBG2" s="231" t="s">
        <v>266</v>
      </c>
      <c r="UBI2" s="231" t="s">
        <v>266</v>
      </c>
      <c r="UBK2" s="231" t="s">
        <v>266</v>
      </c>
      <c r="UBM2" s="231" t="s">
        <v>266</v>
      </c>
      <c r="UBO2" s="231" t="s">
        <v>266</v>
      </c>
      <c r="UBQ2" s="231" t="s">
        <v>266</v>
      </c>
      <c r="UBS2" s="231" t="s">
        <v>266</v>
      </c>
      <c r="UBU2" s="231" t="s">
        <v>266</v>
      </c>
      <c r="UBW2" s="231" t="s">
        <v>266</v>
      </c>
      <c r="UBY2" s="231" t="s">
        <v>266</v>
      </c>
      <c r="UCA2" s="231" t="s">
        <v>266</v>
      </c>
      <c r="UCC2" s="231" t="s">
        <v>266</v>
      </c>
      <c r="UCE2" s="231" t="s">
        <v>266</v>
      </c>
      <c r="UCG2" s="231" t="s">
        <v>266</v>
      </c>
      <c r="UCI2" s="231" t="s">
        <v>266</v>
      </c>
      <c r="UCK2" s="231" t="s">
        <v>266</v>
      </c>
      <c r="UCM2" s="231" t="s">
        <v>266</v>
      </c>
      <c r="UCO2" s="231" t="s">
        <v>266</v>
      </c>
      <c r="UCQ2" s="231" t="s">
        <v>266</v>
      </c>
      <c r="UCS2" s="231" t="s">
        <v>266</v>
      </c>
      <c r="UCU2" s="231" t="s">
        <v>266</v>
      </c>
      <c r="UCW2" s="231" t="s">
        <v>266</v>
      </c>
      <c r="UCY2" s="231" t="s">
        <v>266</v>
      </c>
      <c r="UDA2" s="231" t="s">
        <v>266</v>
      </c>
      <c r="UDC2" s="231" t="s">
        <v>266</v>
      </c>
      <c r="UDE2" s="231" t="s">
        <v>266</v>
      </c>
      <c r="UDG2" s="231" t="s">
        <v>266</v>
      </c>
      <c r="UDI2" s="231" t="s">
        <v>266</v>
      </c>
      <c r="UDK2" s="231" t="s">
        <v>266</v>
      </c>
      <c r="UDM2" s="231" t="s">
        <v>266</v>
      </c>
      <c r="UDO2" s="231" t="s">
        <v>266</v>
      </c>
      <c r="UDQ2" s="231" t="s">
        <v>266</v>
      </c>
      <c r="UDS2" s="231" t="s">
        <v>266</v>
      </c>
      <c r="UDU2" s="231" t="s">
        <v>266</v>
      </c>
      <c r="UDW2" s="231" t="s">
        <v>266</v>
      </c>
      <c r="UDY2" s="231" t="s">
        <v>266</v>
      </c>
      <c r="UEA2" s="231" t="s">
        <v>266</v>
      </c>
      <c r="UEC2" s="231" t="s">
        <v>266</v>
      </c>
      <c r="UEE2" s="231" t="s">
        <v>266</v>
      </c>
      <c r="UEG2" s="231" t="s">
        <v>266</v>
      </c>
      <c r="UEI2" s="231" t="s">
        <v>266</v>
      </c>
      <c r="UEK2" s="231" t="s">
        <v>266</v>
      </c>
      <c r="UEM2" s="231" t="s">
        <v>266</v>
      </c>
      <c r="UEO2" s="231" t="s">
        <v>266</v>
      </c>
      <c r="UEQ2" s="231" t="s">
        <v>266</v>
      </c>
      <c r="UES2" s="231" t="s">
        <v>266</v>
      </c>
      <c r="UEU2" s="231" t="s">
        <v>266</v>
      </c>
      <c r="UEW2" s="231" t="s">
        <v>266</v>
      </c>
      <c r="UEY2" s="231" t="s">
        <v>266</v>
      </c>
      <c r="UFA2" s="231" t="s">
        <v>266</v>
      </c>
      <c r="UFC2" s="231" t="s">
        <v>266</v>
      </c>
      <c r="UFE2" s="231" t="s">
        <v>266</v>
      </c>
      <c r="UFG2" s="231" t="s">
        <v>266</v>
      </c>
      <c r="UFI2" s="231" t="s">
        <v>266</v>
      </c>
      <c r="UFK2" s="231" t="s">
        <v>266</v>
      </c>
      <c r="UFM2" s="231" t="s">
        <v>266</v>
      </c>
      <c r="UFO2" s="231" t="s">
        <v>266</v>
      </c>
      <c r="UFQ2" s="231" t="s">
        <v>266</v>
      </c>
      <c r="UFS2" s="231" t="s">
        <v>266</v>
      </c>
      <c r="UFU2" s="231" t="s">
        <v>266</v>
      </c>
      <c r="UFW2" s="231" t="s">
        <v>266</v>
      </c>
      <c r="UFY2" s="231" t="s">
        <v>266</v>
      </c>
      <c r="UGA2" s="231" t="s">
        <v>266</v>
      </c>
      <c r="UGC2" s="231" t="s">
        <v>266</v>
      </c>
      <c r="UGE2" s="231" t="s">
        <v>266</v>
      </c>
      <c r="UGG2" s="231" t="s">
        <v>266</v>
      </c>
      <c r="UGI2" s="231" t="s">
        <v>266</v>
      </c>
      <c r="UGK2" s="231" t="s">
        <v>266</v>
      </c>
      <c r="UGM2" s="231" t="s">
        <v>266</v>
      </c>
      <c r="UGO2" s="231" t="s">
        <v>266</v>
      </c>
      <c r="UGQ2" s="231" t="s">
        <v>266</v>
      </c>
      <c r="UGS2" s="231" t="s">
        <v>266</v>
      </c>
      <c r="UGU2" s="231" t="s">
        <v>266</v>
      </c>
      <c r="UGW2" s="231" t="s">
        <v>266</v>
      </c>
      <c r="UGY2" s="231" t="s">
        <v>266</v>
      </c>
      <c r="UHA2" s="231" t="s">
        <v>266</v>
      </c>
      <c r="UHC2" s="231" t="s">
        <v>266</v>
      </c>
      <c r="UHE2" s="231" t="s">
        <v>266</v>
      </c>
      <c r="UHG2" s="231" t="s">
        <v>266</v>
      </c>
      <c r="UHI2" s="231" t="s">
        <v>266</v>
      </c>
      <c r="UHK2" s="231" t="s">
        <v>266</v>
      </c>
      <c r="UHM2" s="231" t="s">
        <v>266</v>
      </c>
      <c r="UHO2" s="231" t="s">
        <v>266</v>
      </c>
      <c r="UHQ2" s="231" t="s">
        <v>266</v>
      </c>
      <c r="UHS2" s="231" t="s">
        <v>266</v>
      </c>
      <c r="UHU2" s="231" t="s">
        <v>266</v>
      </c>
      <c r="UHW2" s="231" t="s">
        <v>266</v>
      </c>
      <c r="UHY2" s="231" t="s">
        <v>266</v>
      </c>
      <c r="UIA2" s="231" t="s">
        <v>266</v>
      </c>
      <c r="UIC2" s="231" t="s">
        <v>266</v>
      </c>
      <c r="UIE2" s="231" t="s">
        <v>266</v>
      </c>
      <c r="UIG2" s="231" t="s">
        <v>266</v>
      </c>
      <c r="UII2" s="231" t="s">
        <v>266</v>
      </c>
      <c r="UIK2" s="231" t="s">
        <v>266</v>
      </c>
      <c r="UIM2" s="231" t="s">
        <v>266</v>
      </c>
      <c r="UIO2" s="231" t="s">
        <v>266</v>
      </c>
      <c r="UIQ2" s="231" t="s">
        <v>266</v>
      </c>
      <c r="UIS2" s="231" t="s">
        <v>266</v>
      </c>
      <c r="UIU2" s="231" t="s">
        <v>266</v>
      </c>
      <c r="UIW2" s="231" t="s">
        <v>266</v>
      </c>
      <c r="UIY2" s="231" t="s">
        <v>266</v>
      </c>
      <c r="UJA2" s="231" t="s">
        <v>266</v>
      </c>
      <c r="UJC2" s="231" t="s">
        <v>266</v>
      </c>
      <c r="UJE2" s="231" t="s">
        <v>266</v>
      </c>
      <c r="UJG2" s="231" t="s">
        <v>266</v>
      </c>
      <c r="UJI2" s="231" t="s">
        <v>266</v>
      </c>
      <c r="UJK2" s="231" t="s">
        <v>266</v>
      </c>
      <c r="UJM2" s="231" t="s">
        <v>266</v>
      </c>
      <c r="UJO2" s="231" t="s">
        <v>266</v>
      </c>
      <c r="UJQ2" s="231" t="s">
        <v>266</v>
      </c>
      <c r="UJS2" s="231" t="s">
        <v>266</v>
      </c>
      <c r="UJU2" s="231" t="s">
        <v>266</v>
      </c>
      <c r="UJW2" s="231" t="s">
        <v>266</v>
      </c>
      <c r="UJY2" s="231" t="s">
        <v>266</v>
      </c>
      <c r="UKA2" s="231" t="s">
        <v>266</v>
      </c>
      <c r="UKC2" s="231" t="s">
        <v>266</v>
      </c>
      <c r="UKE2" s="231" t="s">
        <v>266</v>
      </c>
      <c r="UKG2" s="231" t="s">
        <v>266</v>
      </c>
      <c r="UKI2" s="231" t="s">
        <v>266</v>
      </c>
      <c r="UKK2" s="231" t="s">
        <v>266</v>
      </c>
      <c r="UKM2" s="231" t="s">
        <v>266</v>
      </c>
      <c r="UKO2" s="231" t="s">
        <v>266</v>
      </c>
      <c r="UKQ2" s="231" t="s">
        <v>266</v>
      </c>
      <c r="UKS2" s="231" t="s">
        <v>266</v>
      </c>
      <c r="UKU2" s="231" t="s">
        <v>266</v>
      </c>
      <c r="UKW2" s="231" t="s">
        <v>266</v>
      </c>
      <c r="UKY2" s="231" t="s">
        <v>266</v>
      </c>
      <c r="ULA2" s="231" t="s">
        <v>266</v>
      </c>
      <c r="ULC2" s="231" t="s">
        <v>266</v>
      </c>
      <c r="ULE2" s="231" t="s">
        <v>266</v>
      </c>
      <c r="ULG2" s="231" t="s">
        <v>266</v>
      </c>
      <c r="ULI2" s="231" t="s">
        <v>266</v>
      </c>
      <c r="ULK2" s="231" t="s">
        <v>266</v>
      </c>
      <c r="ULM2" s="231" t="s">
        <v>266</v>
      </c>
      <c r="ULO2" s="231" t="s">
        <v>266</v>
      </c>
      <c r="ULQ2" s="231" t="s">
        <v>266</v>
      </c>
      <c r="ULS2" s="231" t="s">
        <v>266</v>
      </c>
      <c r="ULU2" s="231" t="s">
        <v>266</v>
      </c>
      <c r="ULW2" s="231" t="s">
        <v>266</v>
      </c>
      <c r="ULY2" s="231" t="s">
        <v>266</v>
      </c>
      <c r="UMA2" s="231" t="s">
        <v>266</v>
      </c>
      <c r="UMC2" s="231" t="s">
        <v>266</v>
      </c>
      <c r="UME2" s="231" t="s">
        <v>266</v>
      </c>
      <c r="UMG2" s="231" t="s">
        <v>266</v>
      </c>
      <c r="UMI2" s="231" t="s">
        <v>266</v>
      </c>
      <c r="UMK2" s="231" t="s">
        <v>266</v>
      </c>
      <c r="UMM2" s="231" t="s">
        <v>266</v>
      </c>
      <c r="UMO2" s="231" t="s">
        <v>266</v>
      </c>
      <c r="UMQ2" s="231" t="s">
        <v>266</v>
      </c>
      <c r="UMS2" s="231" t="s">
        <v>266</v>
      </c>
      <c r="UMU2" s="231" t="s">
        <v>266</v>
      </c>
      <c r="UMW2" s="231" t="s">
        <v>266</v>
      </c>
      <c r="UMY2" s="231" t="s">
        <v>266</v>
      </c>
      <c r="UNA2" s="231" t="s">
        <v>266</v>
      </c>
      <c r="UNC2" s="231" t="s">
        <v>266</v>
      </c>
      <c r="UNE2" s="231" t="s">
        <v>266</v>
      </c>
      <c r="UNG2" s="231" t="s">
        <v>266</v>
      </c>
      <c r="UNI2" s="231" t="s">
        <v>266</v>
      </c>
      <c r="UNK2" s="231" t="s">
        <v>266</v>
      </c>
      <c r="UNM2" s="231" t="s">
        <v>266</v>
      </c>
      <c r="UNO2" s="231" t="s">
        <v>266</v>
      </c>
      <c r="UNQ2" s="231" t="s">
        <v>266</v>
      </c>
      <c r="UNS2" s="231" t="s">
        <v>266</v>
      </c>
      <c r="UNU2" s="231" t="s">
        <v>266</v>
      </c>
      <c r="UNW2" s="231" t="s">
        <v>266</v>
      </c>
      <c r="UNY2" s="231" t="s">
        <v>266</v>
      </c>
      <c r="UOA2" s="231" t="s">
        <v>266</v>
      </c>
      <c r="UOC2" s="231" t="s">
        <v>266</v>
      </c>
      <c r="UOE2" s="231" t="s">
        <v>266</v>
      </c>
      <c r="UOG2" s="231" t="s">
        <v>266</v>
      </c>
      <c r="UOI2" s="231" t="s">
        <v>266</v>
      </c>
      <c r="UOK2" s="231" t="s">
        <v>266</v>
      </c>
      <c r="UOM2" s="231" t="s">
        <v>266</v>
      </c>
      <c r="UOO2" s="231" t="s">
        <v>266</v>
      </c>
      <c r="UOQ2" s="231" t="s">
        <v>266</v>
      </c>
      <c r="UOS2" s="231" t="s">
        <v>266</v>
      </c>
      <c r="UOU2" s="231" t="s">
        <v>266</v>
      </c>
      <c r="UOW2" s="231" t="s">
        <v>266</v>
      </c>
      <c r="UOY2" s="231" t="s">
        <v>266</v>
      </c>
      <c r="UPA2" s="231" t="s">
        <v>266</v>
      </c>
      <c r="UPC2" s="231" t="s">
        <v>266</v>
      </c>
      <c r="UPE2" s="231" t="s">
        <v>266</v>
      </c>
      <c r="UPG2" s="231" t="s">
        <v>266</v>
      </c>
      <c r="UPI2" s="231" t="s">
        <v>266</v>
      </c>
      <c r="UPK2" s="231" t="s">
        <v>266</v>
      </c>
      <c r="UPM2" s="231" t="s">
        <v>266</v>
      </c>
      <c r="UPO2" s="231" t="s">
        <v>266</v>
      </c>
      <c r="UPQ2" s="231" t="s">
        <v>266</v>
      </c>
      <c r="UPS2" s="231" t="s">
        <v>266</v>
      </c>
      <c r="UPU2" s="231" t="s">
        <v>266</v>
      </c>
      <c r="UPW2" s="231" t="s">
        <v>266</v>
      </c>
      <c r="UPY2" s="231" t="s">
        <v>266</v>
      </c>
      <c r="UQA2" s="231" t="s">
        <v>266</v>
      </c>
      <c r="UQC2" s="231" t="s">
        <v>266</v>
      </c>
      <c r="UQE2" s="231" t="s">
        <v>266</v>
      </c>
      <c r="UQG2" s="231" t="s">
        <v>266</v>
      </c>
      <c r="UQI2" s="231" t="s">
        <v>266</v>
      </c>
      <c r="UQK2" s="231" t="s">
        <v>266</v>
      </c>
      <c r="UQM2" s="231" t="s">
        <v>266</v>
      </c>
      <c r="UQO2" s="231" t="s">
        <v>266</v>
      </c>
      <c r="UQQ2" s="231" t="s">
        <v>266</v>
      </c>
      <c r="UQS2" s="231" t="s">
        <v>266</v>
      </c>
      <c r="UQU2" s="231" t="s">
        <v>266</v>
      </c>
      <c r="UQW2" s="231" t="s">
        <v>266</v>
      </c>
      <c r="UQY2" s="231" t="s">
        <v>266</v>
      </c>
      <c r="URA2" s="231" t="s">
        <v>266</v>
      </c>
      <c r="URC2" s="231" t="s">
        <v>266</v>
      </c>
      <c r="URE2" s="231" t="s">
        <v>266</v>
      </c>
      <c r="URG2" s="231" t="s">
        <v>266</v>
      </c>
      <c r="URI2" s="231" t="s">
        <v>266</v>
      </c>
      <c r="URK2" s="231" t="s">
        <v>266</v>
      </c>
      <c r="URM2" s="231" t="s">
        <v>266</v>
      </c>
      <c r="URO2" s="231" t="s">
        <v>266</v>
      </c>
      <c r="URQ2" s="231" t="s">
        <v>266</v>
      </c>
      <c r="URS2" s="231" t="s">
        <v>266</v>
      </c>
      <c r="URU2" s="231" t="s">
        <v>266</v>
      </c>
      <c r="URW2" s="231" t="s">
        <v>266</v>
      </c>
      <c r="URY2" s="231" t="s">
        <v>266</v>
      </c>
      <c r="USA2" s="231" t="s">
        <v>266</v>
      </c>
      <c r="USC2" s="231" t="s">
        <v>266</v>
      </c>
      <c r="USE2" s="231" t="s">
        <v>266</v>
      </c>
      <c r="USG2" s="231" t="s">
        <v>266</v>
      </c>
      <c r="USI2" s="231" t="s">
        <v>266</v>
      </c>
      <c r="USK2" s="231" t="s">
        <v>266</v>
      </c>
      <c r="USM2" s="231" t="s">
        <v>266</v>
      </c>
      <c r="USO2" s="231" t="s">
        <v>266</v>
      </c>
      <c r="USQ2" s="231" t="s">
        <v>266</v>
      </c>
      <c r="USS2" s="231" t="s">
        <v>266</v>
      </c>
      <c r="USU2" s="231" t="s">
        <v>266</v>
      </c>
      <c r="USW2" s="231" t="s">
        <v>266</v>
      </c>
      <c r="USY2" s="231" t="s">
        <v>266</v>
      </c>
      <c r="UTA2" s="231" t="s">
        <v>266</v>
      </c>
      <c r="UTC2" s="231" t="s">
        <v>266</v>
      </c>
      <c r="UTE2" s="231" t="s">
        <v>266</v>
      </c>
      <c r="UTG2" s="231" t="s">
        <v>266</v>
      </c>
      <c r="UTI2" s="231" t="s">
        <v>266</v>
      </c>
      <c r="UTK2" s="231" t="s">
        <v>266</v>
      </c>
      <c r="UTM2" s="231" t="s">
        <v>266</v>
      </c>
      <c r="UTO2" s="231" t="s">
        <v>266</v>
      </c>
      <c r="UTQ2" s="231" t="s">
        <v>266</v>
      </c>
      <c r="UTS2" s="231" t="s">
        <v>266</v>
      </c>
      <c r="UTU2" s="231" t="s">
        <v>266</v>
      </c>
      <c r="UTW2" s="231" t="s">
        <v>266</v>
      </c>
      <c r="UTY2" s="231" t="s">
        <v>266</v>
      </c>
      <c r="UUA2" s="231" t="s">
        <v>266</v>
      </c>
      <c r="UUC2" s="231" t="s">
        <v>266</v>
      </c>
      <c r="UUE2" s="231" t="s">
        <v>266</v>
      </c>
      <c r="UUG2" s="231" t="s">
        <v>266</v>
      </c>
      <c r="UUI2" s="231" t="s">
        <v>266</v>
      </c>
      <c r="UUK2" s="231" t="s">
        <v>266</v>
      </c>
      <c r="UUM2" s="231" t="s">
        <v>266</v>
      </c>
      <c r="UUO2" s="231" t="s">
        <v>266</v>
      </c>
      <c r="UUQ2" s="231" t="s">
        <v>266</v>
      </c>
      <c r="UUS2" s="231" t="s">
        <v>266</v>
      </c>
      <c r="UUU2" s="231" t="s">
        <v>266</v>
      </c>
      <c r="UUW2" s="231" t="s">
        <v>266</v>
      </c>
      <c r="UUY2" s="231" t="s">
        <v>266</v>
      </c>
      <c r="UVA2" s="231" t="s">
        <v>266</v>
      </c>
      <c r="UVC2" s="231" t="s">
        <v>266</v>
      </c>
      <c r="UVE2" s="231" t="s">
        <v>266</v>
      </c>
      <c r="UVG2" s="231" t="s">
        <v>266</v>
      </c>
      <c r="UVI2" s="231" t="s">
        <v>266</v>
      </c>
      <c r="UVK2" s="231" t="s">
        <v>266</v>
      </c>
      <c r="UVM2" s="231" t="s">
        <v>266</v>
      </c>
      <c r="UVO2" s="231" t="s">
        <v>266</v>
      </c>
      <c r="UVQ2" s="231" t="s">
        <v>266</v>
      </c>
      <c r="UVS2" s="231" t="s">
        <v>266</v>
      </c>
      <c r="UVU2" s="231" t="s">
        <v>266</v>
      </c>
      <c r="UVW2" s="231" t="s">
        <v>266</v>
      </c>
      <c r="UVY2" s="231" t="s">
        <v>266</v>
      </c>
      <c r="UWA2" s="231" t="s">
        <v>266</v>
      </c>
      <c r="UWC2" s="231" t="s">
        <v>266</v>
      </c>
      <c r="UWE2" s="231" t="s">
        <v>266</v>
      </c>
      <c r="UWG2" s="231" t="s">
        <v>266</v>
      </c>
      <c r="UWI2" s="231" t="s">
        <v>266</v>
      </c>
      <c r="UWK2" s="231" t="s">
        <v>266</v>
      </c>
      <c r="UWM2" s="231" t="s">
        <v>266</v>
      </c>
      <c r="UWO2" s="231" t="s">
        <v>266</v>
      </c>
      <c r="UWQ2" s="231" t="s">
        <v>266</v>
      </c>
      <c r="UWS2" s="231" t="s">
        <v>266</v>
      </c>
      <c r="UWU2" s="231" t="s">
        <v>266</v>
      </c>
      <c r="UWW2" s="231" t="s">
        <v>266</v>
      </c>
      <c r="UWY2" s="231" t="s">
        <v>266</v>
      </c>
      <c r="UXA2" s="231" t="s">
        <v>266</v>
      </c>
      <c r="UXC2" s="231" t="s">
        <v>266</v>
      </c>
      <c r="UXE2" s="231" t="s">
        <v>266</v>
      </c>
      <c r="UXG2" s="231" t="s">
        <v>266</v>
      </c>
      <c r="UXI2" s="231" t="s">
        <v>266</v>
      </c>
      <c r="UXK2" s="231" t="s">
        <v>266</v>
      </c>
      <c r="UXM2" s="231" t="s">
        <v>266</v>
      </c>
      <c r="UXO2" s="231" t="s">
        <v>266</v>
      </c>
      <c r="UXQ2" s="231" t="s">
        <v>266</v>
      </c>
      <c r="UXS2" s="231" t="s">
        <v>266</v>
      </c>
      <c r="UXU2" s="231" t="s">
        <v>266</v>
      </c>
      <c r="UXW2" s="231" t="s">
        <v>266</v>
      </c>
      <c r="UXY2" s="231" t="s">
        <v>266</v>
      </c>
      <c r="UYA2" s="231" t="s">
        <v>266</v>
      </c>
      <c r="UYC2" s="231" t="s">
        <v>266</v>
      </c>
      <c r="UYE2" s="231" t="s">
        <v>266</v>
      </c>
      <c r="UYG2" s="231" t="s">
        <v>266</v>
      </c>
      <c r="UYI2" s="231" t="s">
        <v>266</v>
      </c>
      <c r="UYK2" s="231" t="s">
        <v>266</v>
      </c>
      <c r="UYM2" s="231" t="s">
        <v>266</v>
      </c>
      <c r="UYO2" s="231" t="s">
        <v>266</v>
      </c>
      <c r="UYQ2" s="231" t="s">
        <v>266</v>
      </c>
      <c r="UYS2" s="231" t="s">
        <v>266</v>
      </c>
      <c r="UYU2" s="231" t="s">
        <v>266</v>
      </c>
      <c r="UYW2" s="231" t="s">
        <v>266</v>
      </c>
      <c r="UYY2" s="231" t="s">
        <v>266</v>
      </c>
      <c r="UZA2" s="231" t="s">
        <v>266</v>
      </c>
      <c r="UZC2" s="231" t="s">
        <v>266</v>
      </c>
      <c r="UZE2" s="231" t="s">
        <v>266</v>
      </c>
      <c r="UZG2" s="231" t="s">
        <v>266</v>
      </c>
      <c r="UZI2" s="231" t="s">
        <v>266</v>
      </c>
      <c r="UZK2" s="231" t="s">
        <v>266</v>
      </c>
      <c r="UZM2" s="231" t="s">
        <v>266</v>
      </c>
      <c r="UZO2" s="231" t="s">
        <v>266</v>
      </c>
      <c r="UZQ2" s="231" t="s">
        <v>266</v>
      </c>
      <c r="UZS2" s="231" t="s">
        <v>266</v>
      </c>
      <c r="UZU2" s="231" t="s">
        <v>266</v>
      </c>
      <c r="UZW2" s="231" t="s">
        <v>266</v>
      </c>
      <c r="UZY2" s="231" t="s">
        <v>266</v>
      </c>
      <c r="VAA2" s="231" t="s">
        <v>266</v>
      </c>
      <c r="VAC2" s="231" t="s">
        <v>266</v>
      </c>
      <c r="VAE2" s="231" t="s">
        <v>266</v>
      </c>
      <c r="VAG2" s="231" t="s">
        <v>266</v>
      </c>
      <c r="VAI2" s="231" t="s">
        <v>266</v>
      </c>
      <c r="VAK2" s="231" t="s">
        <v>266</v>
      </c>
      <c r="VAM2" s="231" t="s">
        <v>266</v>
      </c>
      <c r="VAO2" s="231" t="s">
        <v>266</v>
      </c>
      <c r="VAQ2" s="231" t="s">
        <v>266</v>
      </c>
      <c r="VAS2" s="231" t="s">
        <v>266</v>
      </c>
      <c r="VAU2" s="231" t="s">
        <v>266</v>
      </c>
      <c r="VAW2" s="231" t="s">
        <v>266</v>
      </c>
      <c r="VAY2" s="231" t="s">
        <v>266</v>
      </c>
      <c r="VBA2" s="231" t="s">
        <v>266</v>
      </c>
      <c r="VBC2" s="231" t="s">
        <v>266</v>
      </c>
      <c r="VBE2" s="231" t="s">
        <v>266</v>
      </c>
      <c r="VBG2" s="231" t="s">
        <v>266</v>
      </c>
      <c r="VBI2" s="231" t="s">
        <v>266</v>
      </c>
      <c r="VBK2" s="231" t="s">
        <v>266</v>
      </c>
      <c r="VBM2" s="231" t="s">
        <v>266</v>
      </c>
      <c r="VBO2" s="231" t="s">
        <v>266</v>
      </c>
      <c r="VBQ2" s="231" t="s">
        <v>266</v>
      </c>
      <c r="VBS2" s="231" t="s">
        <v>266</v>
      </c>
      <c r="VBU2" s="231" t="s">
        <v>266</v>
      </c>
      <c r="VBW2" s="231" t="s">
        <v>266</v>
      </c>
      <c r="VBY2" s="231" t="s">
        <v>266</v>
      </c>
      <c r="VCA2" s="231" t="s">
        <v>266</v>
      </c>
      <c r="VCC2" s="231" t="s">
        <v>266</v>
      </c>
      <c r="VCE2" s="231" t="s">
        <v>266</v>
      </c>
      <c r="VCG2" s="231" t="s">
        <v>266</v>
      </c>
      <c r="VCI2" s="231" t="s">
        <v>266</v>
      </c>
      <c r="VCK2" s="231" t="s">
        <v>266</v>
      </c>
      <c r="VCM2" s="231" t="s">
        <v>266</v>
      </c>
      <c r="VCO2" s="231" t="s">
        <v>266</v>
      </c>
      <c r="VCQ2" s="231" t="s">
        <v>266</v>
      </c>
      <c r="VCS2" s="231" t="s">
        <v>266</v>
      </c>
      <c r="VCU2" s="231" t="s">
        <v>266</v>
      </c>
      <c r="VCW2" s="231" t="s">
        <v>266</v>
      </c>
      <c r="VCY2" s="231" t="s">
        <v>266</v>
      </c>
      <c r="VDA2" s="231" t="s">
        <v>266</v>
      </c>
      <c r="VDC2" s="231" t="s">
        <v>266</v>
      </c>
      <c r="VDE2" s="231" t="s">
        <v>266</v>
      </c>
      <c r="VDG2" s="231" t="s">
        <v>266</v>
      </c>
      <c r="VDI2" s="231" t="s">
        <v>266</v>
      </c>
      <c r="VDK2" s="231" t="s">
        <v>266</v>
      </c>
      <c r="VDM2" s="231" t="s">
        <v>266</v>
      </c>
      <c r="VDO2" s="231" t="s">
        <v>266</v>
      </c>
      <c r="VDQ2" s="231" t="s">
        <v>266</v>
      </c>
      <c r="VDS2" s="231" t="s">
        <v>266</v>
      </c>
      <c r="VDU2" s="231" t="s">
        <v>266</v>
      </c>
      <c r="VDW2" s="231" t="s">
        <v>266</v>
      </c>
      <c r="VDY2" s="231" t="s">
        <v>266</v>
      </c>
      <c r="VEA2" s="231" t="s">
        <v>266</v>
      </c>
      <c r="VEC2" s="231" t="s">
        <v>266</v>
      </c>
      <c r="VEE2" s="231" t="s">
        <v>266</v>
      </c>
      <c r="VEG2" s="231" t="s">
        <v>266</v>
      </c>
      <c r="VEI2" s="231" t="s">
        <v>266</v>
      </c>
      <c r="VEK2" s="231" t="s">
        <v>266</v>
      </c>
      <c r="VEM2" s="231" t="s">
        <v>266</v>
      </c>
      <c r="VEO2" s="231" t="s">
        <v>266</v>
      </c>
      <c r="VEQ2" s="231" t="s">
        <v>266</v>
      </c>
      <c r="VES2" s="231" t="s">
        <v>266</v>
      </c>
      <c r="VEU2" s="231" t="s">
        <v>266</v>
      </c>
      <c r="VEW2" s="231" t="s">
        <v>266</v>
      </c>
      <c r="VEY2" s="231" t="s">
        <v>266</v>
      </c>
      <c r="VFA2" s="231" t="s">
        <v>266</v>
      </c>
      <c r="VFC2" s="231" t="s">
        <v>266</v>
      </c>
      <c r="VFE2" s="231" t="s">
        <v>266</v>
      </c>
      <c r="VFG2" s="231" t="s">
        <v>266</v>
      </c>
      <c r="VFI2" s="231" t="s">
        <v>266</v>
      </c>
      <c r="VFK2" s="231" t="s">
        <v>266</v>
      </c>
      <c r="VFM2" s="231" t="s">
        <v>266</v>
      </c>
      <c r="VFO2" s="231" t="s">
        <v>266</v>
      </c>
      <c r="VFQ2" s="231" t="s">
        <v>266</v>
      </c>
      <c r="VFS2" s="231" t="s">
        <v>266</v>
      </c>
      <c r="VFU2" s="231" t="s">
        <v>266</v>
      </c>
      <c r="VFW2" s="231" t="s">
        <v>266</v>
      </c>
      <c r="VFY2" s="231" t="s">
        <v>266</v>
      </c>
      <c r="VGA2" s="231" t="s">
        <v>266</v>
      </c>
      <c r="VGC2" s="231" t="s">
        <v>266</v>
      </c>
      <c r="VGE2" s="231" t="s">
        <v>266</v>
      </c>
      <c r="VGG2" s="231" t="s">
        <v>266</v>
      </c>
      <c r="VGI2" s="231" t="s">
        <v>266</v>
      </c>
      <c r="VGK2" s="231" t="s">
        <v>266</v>
      </c>
      <c r="VGM2" s="231" t="s">
        <v>266</v>
      </c>
      <c r="VGO2" s="231" t="s">
        <v>266</v>
      </c>
      <c r="VGQ2" s="231" t="s">
        <v>266</v>
      </c>
      <c r="VGS2" s="231" t="s">
        <v>266</v>
      </c>
      <c r="VGU2" s="231" t="s">
        <v>266</v>
      </c>
      <c r="VGW2" s="231" t="s">
        <v>266</v>
      </c>
      <c r="VGY2" s="231" t="s">
        <v>266</v>
      </c>
      <c r="VHA2" s="231" t="s">
        <v>266</v>
      </c>
      <c r="VHC2" s="231" t="s">
        <v>266</v>
      </c>
      <c r="VHE2" s="231" t="s">
        <v>266</v>
      </c>
      <c r="VHG2" s="231" t="s">
        <v>266</v>
      </c>
      <c r="VHI2" s="231" t="s">
        <v>266</v>
      </c>
      <c r="VHK2" s="231" t="s">
        <v>266</v>
      </c>
      <c r="VHM2" s="231" t="s">
        <v>266</v>
      </c>
      <c r="VHO2" s="231" t="s">
        <v>266</v>
      </c>
      <c r="VHQ2" s="231" t="s">
        <v>266</v>
      </c>
      <c r="VHS2" s="231" t="s">
        <v>266</v>
      </c>
      <c r="VHU2" s="231" t="s">
        <v>266</v>
      </c>
      <c r="VHW2" s="231" t="s">
        <v>266</v>
      </c>
      <c r="VHY2" s="231" t="s">
        <v>266</v>
      </c>
      <c r="VIA2" s="231" t="s">
        <v>266</v>
      </c>
      <c r="VIC2" s="231" t="s">
        <v>266</v>
      </c>
      <c r="VIE2" s="231" t="s">
        <v>266</v>
      </c>
      <c r="VIG2" s="231" t="s">
        <v>266</v>
      </c>
      <c r="VII2" s="231" t="s">
        <v>266</v>
      </c>
      <c r="VIK2" s="231" t="s">
        <v>266</v>
      </c>
      <c r="VIM2" s="231" t="s">
        <v>266</v>
      </c>
      <c r="VIO2" s="231" t="s">
        <v>266</v>
      </c>
      <c r="VIQ2" s="231" t="s">
        <v>266</v>
      </c>
      <c r="VIS2" s="231" t="s">
        <v>266</v>
      </c>
      <c r="VIU2" s="231" t="s">
        <v>266</v>
      </c>
      <c r="VIW2" s="231" t="s">
        <v>266</v>
      </c>
      <c r="VIY2" s="231" t="s">
        <v>266</v>
      </c>
      <c r="VJA2" s="231" t="s">
        <v>266</v>
      </c>
      <c r="VJC2" s="231" t="s">
        <v>266</v>
      </c>
      <c r="VJE2" s="231" t="s">
        <v>266</v>
      </c>
      <c r="VJG2" s="231" t="s">
        <v>266</v>
      </c>
      <c r="VJI2" s="231" t="s">
        <v>266</v>
      </c>
      <c r="VJK2" s="231" t="s">
        <v>266</v>
      </c>
      <c r="VJM2" s="231" t="s">
        <v>266</v>
      </c>
      <c r="VJO2" s="231" t="s">
        <v>266</v>
      </c>
      <c r="VJQ2" s="231" t="s">
        <v>266</v>
      </c>
      <c r="VJS2" s="231" t="s">
        <v>266</v>
      </c>
      <c r="VJU2" s="231" t="s">
        <v>266</v>
      </c>
      <c r="VJW2" s="231" t="s">
        <v>266</v>
      </c>
      <c r="VJY2" s="231" t="s">
        <v>266</v>
      </c>
      <c r="VKA2" s="231" t="s">
        <v>266</v>
      </c>
      <c r="VKC2" s="231" t="s">
        <v>266</v>
      </c>
      <c r="VKE2" s="231" t="s">
        <v>266</v>
      </c>
      <c r="VKG2" s="231" t="s">
        <v>266</v>
      </c>
      <c r="VKI2" s="231" t="s">
        <v>266</v>
      </c>
      <c r="VKK2" s="231" t="s">
        <v>266</v>
      </c>
      <c r="VKM2" s="231" t="s">
        <v>266</v>
      </c>
      <c r="VKO2" s="231" t="s">
        <v>266</v>
      </c>
      <c r="VKQ2" s="231" t="s">
        <v>266</v>
      </c>
      <c r="VKS2" s="231" t="s">
        <v>266</v>
      </c>
      <c r="VKU2" s="231" t="s">
        <v>266</v>
      </c>
      <c r="VKW2" s="231" t="s">
        <v>266</v>
      </c>
      <c r="VKY2" s="231" t="s">
        <v>266</v>
      </c>
      <c r="VLA2" s="231" t="s">
        <v>266</v>
      </c>
      <c r="VLC2" s="231" t="s">
        <v>266</v>
      </c>
      <c r="VLE2" s="231" t="s">
        <v>266</v>
      </c>
      <c r="VLG2" s="231" t="s">
        <v>266</v>
      </c>
      <c r="VLI2" s="231" t="s">
        <v>266</v>
      </c>
      <c r="VLK2" s="231" t="s">
        <v>266</v>
      </c>
      <c r="VLM2" s="231" t="s">
        <v>266</v>
      </c>
      <c r="VLO2" s="231" t="s">
        <v>266</v>
      </c>
      <c r="VLQ2" s="231" t="s">
        <v>266</v>
      </c>
      <c r="VLS2" s="231" t="s">
        <v>266</v>
      </c>
      <c r="VLU2" s="231" t="s">
        <v>266</v>
      </c>
      <c r="VLW2" s="231" t="s">
        <v>266</v>
      </c>
      <c r="VLY2" s="231" t="s">
        <v>266</v>
      </c>
      <c r="VMA2" s="231" t="s">
        <v>266</v>
      </c>
      <c r="VMC2" s="231" t="s">
        <v>266</v>
      </c>
      <c r="VME2" s="231" t="s">
        <v>266</v>
      </c>
      <c r="VMG2" s="231" t="s">
        <v>266</v>
      </c>
      <c r="VMI2" s="231" t="s">
        <v>266</v>
      </c>
      <c r="VMK2" s="231" t="s">
        <v>266</v>
      </c>
      <c r="VMM2" s="231" t="s">
        <v>266</v>
      </c>
      <c r="VMO2" s="231" t="s">
        <v>266</v>
      </c>
      <c r="VMQ2" s="231" t="s">
        <v>266</v>
      </c>
      <c r="VMS2" s="231" t="s">
        <v>266</v>
      </c>
      <c r="VMU2" s="231" t="s">
        <v>266</v>
      </c>
      <c r="VMW2" s="231" t="s">
        <v>266</v>
      </c>
      <c r="VMY2" s="231" t="s">
        <v>266</v>
      </c>
      <c r="VNA2" s="231" t="s">
        <v>266</v>
      </c>
      <c r="VNC2" s="231" t="s">
        <v>266</v>
      </c>
      <c r="VNE2" s="231" t="s">
        <v>266</v>
      </c>
      <c r="VNG2" s="231" t="s">
        <v>266</v>
      </c>
      <c r="VNI2" s="231" t="s">
        <v>266</v>
      </c>
      <c r="VNK2" s="231" t="s">
        <v>266</v>
      </c>
      <c r="VNM2" s="231" t="s">
        <v>266</v>
      </c>
      <c r="VNO2" s="231" t="s">
        <v>266</v>
      </c>
      <c r="VNQ2" s="231" t="s">
        <v>266</v>
      </c>
      <c r="VNS2" s="231" t="s">
        <v>266</v>
      </c>
      <c r="VNU2" s="231" t="s">
        <v>266</v>
      </c>
      <c r="VNW2" s="231" t="s">
        <v>266</v>
      </c>
      <c r="VNY2" s="231" t="s">
        <v>266</v>
      </c>
      <c r="VOA2" s="231" t="s">
        <v>266</v>
      </c>
      <c r="VOC2" s="231" t="s">
        <v>266</v>
      </c>
      <c r="VOE2" s="231" t="s">
        <v>266</v>
      </c>
      <c r="VOG2" s="231" t="s">
        <v>266</v>
      </c>
      <c r="VOI2" s="231" t="s">
        <v>266</v>
      </c>
      <c r="VOK2" s="231" t="s">
        <v>266</v>
      </c>
      <c r="VOM2" s="231" t="s">
        <v>266</v>
      </c>
      <c r="VOO2" s="231" t="s">
        <v>266</v>
      </c>
      <c r="VOQ2" s="231" t="s">
        <v>266</v>
      </c>
      <c r="VOS2" s="231" t="s">
        <v>266</v>
      </c>
      <c r="VOU2" s="231" t="s">
        <v>266</v>
      </c>
      <c r="VOW2" s="231" t="s">
        <v>266</v>
      </c>
      <c r="VOY2" s="231" t="s">
        <v>266</v>
      </c>
      <c r="VPA2" s="231" t="s">
        <v>266</v>
      </c>
      <c r="VPC2" s="231" t="s">
        <v>266</v>
      </c>
      <c r="VPE2" s="231" t="s">
        <v>266</v>
      </c>
      <c r="VPG2" s="231" t="s">
        <v>266</v>
      </c>
      <c r="VPI2" s="231" t="s">
        <v>266</v>
      </c>
      <c r="VPK2" s="231" t="s">
        <v>266</v>
      </c>
      <c r="VPM2" s="231" t="s">
        <v>266</v>
      </c>
      <c r="VPO2" s="231" t="s">
        <v>266</v>
      </c>
      <c r="VPQ2" s="231" t="s">
        <v>266</v>
      </c>
      <c r="VPS2" s="231" t="s">
        <v>266</v>
      </c>
      <c r="VPU2" s="231" t="s">
        <v>266</v>
      </c>
      <c r="VPW2" s="231" t="s">
        <v>266</v>
      </c>
      <c r="VPY2" s="231" t="s">
        <v>266</v>
      </c>
      <c r="VQA2" s="231" t="s">
        <v>266</v>
      </c>
      <c r="VQC2" s="231" t="s">
        <v>266</v>
      </c>
      <c r="VQE2" s="231" t="s">
        <v>266</v>
      </c>
      <c r="VQG2" s="231" t="s">
        <v>266</v>
      </c>
      <c r="VQI2" s="231" t="s">
        <v>266</v>
      </c>
      <c r="VQK2" s="231" t="s">
        <v>266</v>
      </c>
      <c r="VQM2" s="231" t="s">
        <v>266</v>
      </c>
      <c r="VQO2" s="231" t="s">
        <v>266</v>
      </c>
      <c r="VQQ2" s="231" t="s">
        <v>266</v>
      </c>
      <c r="VQS2" s="231" t="s">
        <v>266</v>
      </c>
      <c r="VQU2" s="231" t="s">
        <v>266</v>
      </c>
      <c r="VQW2" s="231" t="s">
        <v>266</v>
      </c>
      <c r="VQY2" s="231" t="s">
        <v>266</v>
      </c>
      <c r="VRA2" s="231" t="s">
        <v>266</v>
      </c>
      <c r="VRC2" s="231" t="s">
        <v>266</v>
      </c>
      <c r="VRE2" s="231" t="s">
        <v>266</v>
      </c>
      <c r="VRG2" s="231" t="s">
        <v>266</v>
      </c>
      <c r="VRI2" s="231" t="s">
        <v>266</v>
      </c>
      <c r="VRK2" s="231" t="s">
        <v>266</v>
      </c>
      <c r="VRM2" s="231" t="s">
        <v>266</v>
      </c>
      <c r="VRO2" s="231" t="s">
        <v>266</v>
      </c>
      <c r="VRQ2" s="231" t="s">
        <v>266</v>
      </c>
      <c r="VRS2" s="231" t="s">
        <v>266</v>
      </c>
      <c r="VRU2" s="231" t="s">
        <v>266</v>
      </c>
      <c r="VRW2" s="231" t="s">
        <v>266</v>
      </c>
      <c r="VRY2" s="231" t="s">
        <v>266</v>
      </c>
      <c r="VSA2" s="231" t="s">
        <v>266</v>
      </c>
      <c r="VSC2" s="231" t="s">
        <v>266</v>
      </c>
      <c r="VSE2" s="231" t="s">
        <v>266</v>
      </c>
      <c r="VSG2" s="231" t="s">
        <v>266</v>
      </c>
      <c r="VSI2" s="231" t="s">
        <v>266</v>
      </c>
      <c r="VSK2" s="231" t="s">
        <v>266</v>
      </c>
      <c r="VSM2" s="231" t="s">
        <v>266</v>
      </c>
      <c r="VSO2" s="231" t="s">
        <v>266</v>
      </c>
      <c r="VSQ2" s="231" t="s">
        <v>266</v>
      </c>
      <c r="VSS2" s="231" t="s">
        <v>266</v>
      </c>
      <c r="VSU2" s="231" t="s">
        <v>266</v>
      </c>
      <c r="VSW2" s="231" t="s">
        <v>266</v>
      </c>
      <c r="VSY2" s="231" t="s">
        <v>266</v>
      </c>
      <c r="VTA2" s="231" t="s">
        <v>266</v>
      </c>
      <c r="VTC2" s="231" t="s">
        <v>266</v>
      </c>
      <c r="VTE2" s="231" t="s">
        <v>266</v>
      </c>
      <c r="VTG2" s="231" t="s">
        <v>266</v>
      </c>
      <c r="VTI2" s="231" t="s">
        <v>266</v>
      </c>
      <c r="VTK2" s="231" t="s">
        <v>266</v>
      </c>
      <c r="VTM2" s="231" t="s">
        <v>266</v>
      </c>
      <c r="VTO2" s="231" t="s">
        <v>266</v>
      </c>
      <c r="VTQ2" s="231" t="s">
        <v>266</v>
      </c>
      <c r="VTS2" s="231" t="s">
        <v>266</v>
      </c>
      <c r="VTU2" s="231" t="s">
        <v>266</v>
      </c>
      <c r="VTW2" s="231" t="s">
        <v>266</v>
      </c>
      <c r="VTY2" s="231" t="s">
        <v>266</v>
      </c>
      <c r="VUA2" s="231" t="s">
        <v>266</v>
      </c>
      <c r="VUC2" s="231" t="s">
        <v>266</v>
      </c>
      <c r="VUE2" s="231" t="s">
        <v>266</v>
      </c>
      <c r="VUG2" s="231" t="s">
        <v>266</v>
      </c>
      <c r="VUI2" s="231" t="s">
        <v>266</v>
      </c>
      <c r="VUK2" s="231" t="s">
        <v>266</v>
      </c>
      <c r="VUM2" s="231" t="s">
        <v>266</v>
      </c>
      <c r="VUO2" s="231" t="s">
        <v>266</v>
      </c>
      <c r="VUQ2" s="231" t="s">
        <v>266</v>
      </c>
      <c r="VUS2" s="231" t="s">
        <v>266</v>
      </c>
      <c r="VUU2" s="231" t="s">
        <v>266</v>
      </c>
      <c r="VUW2" s="231" t="s">
        <v>266</v>
      </c>
      <c r="VUY2" s="231" t="s">
        <v>266</v>
      </c>
      <c r="VVA2" s="231" t="s">
        <v>266</v>
      </c>
      <c r="VVC2" s="231" t="s">
        <v>266</v>
      </c>
      <c r="VVE2" s="231" t="s">
        <v>266</v>
      </c>
      <c r="VVG2" s="231" t="s">
        <v>266</v>
      </c>
      <c r="VVI2" s="231" t="s">
        <v>266</v>
      </c>
      <c r="VVK2" s="231" t="s">
        <v>266</v>
      </c>
      <c r="VVM2" s="231" t="s">
        <v>266</v>
      </c>
      <c r="VVO2" s="231" t="s">
        <v>266</v>
      </c>
      <c r="VVQ2" s="231" t="s">
        <v>266</v>
      </c>
      <c r="VVS2" s="231" t="s">
        <v>266</v>
      </c>
      <c r="VVU2" s="231" t="s">
        <v>266</v>
      </c>
      <c r="VVW2" s="231" t="s">
        <v>266</v>
      </c>
      <c r="VVY2" s="231" t="s">
        <v>266</v>
      </c>
      <c r="VWA2" s="231" t="s">
        <v>266</v>
      </c>
      <c r="VWC2" s="231" t="s">
        <v>266</v>
      </c>
      <c r="VWE2" s="231" t="s">
        <v>266</v>
      </c>
      <c r="VWG2" s="231" t="s">
        <v>266</v>
      </c>
      <c r="VWI2" s="231" t="s">
        <v>266</v>
      </c>
      <c r="VWK2" s="231" t="s">
        <v>266</v>
      </c>
      <c r="VWM2" s="231" t="s">
        <v>266</v>
      </c>
      <c r="VWO2" s="231" t="s">
        <v>266</v>
      </c>
      <c r="VWQ2" s="231" t="s">
        <v>266</v>
      </c>
      <c r="VWS2" s="231" t="s">
        <v>266</v>
      </c>
      <c r="VWU2" s="231" t="s">
        <v>266</v>
      </c>
      <c r="VWW2" s="231" t="s">
        <v>266</v>
      </c>
      <c r="VWY2" s="231" t="s">
        <v>266</v>
      </c>
      <c r="VXA2" s="231" t="s">
        <v>266</v>
      </c>
      <c r="VXC2" s="231" t="s">
        <v>266</v>
      </c>
      <c r="VXE2" s="231" t="s">
        <v>266</v>
      </c>
      <c r="VXG2" s="231" t="s">
        <v>266</v>
      </c>
      <c r="VXI2" s="231" t="s">
        <v>266</v>
      </c>
      <c r="VXK2" s="231" t="s">
        <v>266</v>
      </c>
      <c r="VXM2" s="231" t="s">
        <v>266</v>
      </c>
      <c r="VXO2" s="231" t="s">
        <v>266</v>
      </c>
      <c r="VXQ2" s="231" t="s">
        <v>266</v>
      </c>
      <c r="VXS2" s="231" t="s">
        <v>266</v>
      </c>
      <c r="VXU2" s="231" t="s">
        <v>266</v>
      </c>
      <c r="VXW2" s="231" t="s">
        <v>266</v>
      </c>
      <c r="VXY2" s="231" t="s">
        <v>266</v>
      </c>
      <c r="VYA2" s="231" t="s">
        <v>266</v>
      </c>
      <c r="VYC2" s="231" t="s">
        <v>266</v>
      </c>
      <c r="VYE2" s="231" t="s">
        <v>266</v>
      </c>
      <c r="VYG2" s="231" t="s">
        <v>266</v>
      </c>
      <c r="VYI2" s="231" t="s">
        <v>266</v>
      </c>
      <c r="VYK2" s="231" t="s">
        <v>266</v>
      </c>
      <c r="VYM2" s="231" t="s">
        <v>266</v>
      </c>
      <c r="VYO2" s="231" t="s">
        <v>266</v>
      </c>
      <c r="VYQ2" s="231" t="s">
        <v>266</v>
      </c>
      <c r="VYS2" s="231" t="s">
        <v>266</v>
      </c>
      <c r="VYU2" s="231" t="s">
        <v>266</v>
      </c>
      <c r="VYW2" s="231" t="s">
        <v>266</v>
      </c>
      <c r="VYY2" s="231" t="s">
        <v>266</v>
      </c>
      <c r="VZA2" s="231" t="s">
        <v>266</v>
      </c>
      <c r="VZC2" s="231" t="s">
        <v>266</v>
      </c>
      <c r="VZE2" s="231" t="s">
        <v>266</v>
      </c>
      <c r="VZG2" s="231" t="s">
        <v>266</v>
      </c>
      <c r="VZI2" s="231" t="s">
        <v>266</v>
      </c>
      <c r="VZK2" s="231" t="s">
        <v>266</v>
      </c>
      <c r="VZM2" s="231" t="s">
        <v>266</v>
      </c>
      <c r="VZO2" s="231" t="s">
        <v>266</v>
      </c>
      <c r="VZQ2" s="231" t="s">
        <v>266</v>
      </c>
      <c r="VZS2" s="231" t="s">
        <v>266</v>
      </c>
      <c r="VZU2" s="231" t="s">
        <v>266</v>
      </c>
      <c r="VZW2" s="231" t="s">
        <v>266</v>
      </c>
      <c r="VZY2" s="231" t="s">
        <v>266</v>
      </c>
      <c r="WAA2" s="231" t="s">
        <v>266</v>
      </c>
      <c r="WAC2" s="231" t="s">
        <v>266</v>
      </c>
      <c r="WAE2" s="231" t="s">
        <v>266</v>
      </c>
      <c r="WAG2" s="231" t="s">
        <v>266</v>
      </c>
      <c r="WAI2" s="231" t="s">
        <v>266</v>
      </c>
      <c r="WAK2" s="231" t="s">
        <v>266</v>
      </c>
      <c r="WAM2" s="231" t="s">
        <v>266</v>
      </c>
      <c r="WAO2" s="231" t="s">
        <v>266</v>
      </c>
      <c r="WAQ2" s="231" t="s">
        <v>266</v>
      </c>
      <c r="WAS2" s="231" t="s">
        <v>266</v>
      </c>
      <c r="WAU2" s="231" t="s">
        <v>266</v>
      </c>
      <c r="WAW2" s="231" t="s">
        <v>266</v>
      </c>
      <c r="WAY2" s="231" t="s">
        <v>266</v>
      </c>
      <c r="WBA2" s="231" t="s">
        <v>266</v>
      </c>
      <c r="WBC2" s="231" t="s">
        <v>266</v>
      </c>
      <c r="WBE2" s="231" t="s">
        <v>266</v>
      </c>
      <c r="WBG2" s="231" t="s">
        <v>266</v>
      </c>
      <c r="WBI2" s="231" t="s">
        <v>266</v>
      </c>
      <c r="WBK2" s="231" t="s">
        <v>266</v>
      </c>
      <c r="WBM2" s="231" t="s">
        <v>266</v>
      </c>
      <c r="WBO2" s="231" t="s">
        <v>266</v>
      </c>
      <c r="WBQ2" s="231" t="s">
        <v>266</v>
      </c>
      <c r="WBS2" s="231" t="s">
        <v>266</v>
      </c>
      <c r="WBU2" s="231" t="s">
        <v>266</v>
      </c>
      <c r="WBW2" s="231" t="s">
        <v>266</v>
      </c>
      <c r="WBY2" s="231" t="s">
        <v>266</v>
      </c>
      <c r="WCA2" s="231" t="s">
        <v>266</v>
      </c>
      <c r="WCC2" s="231" t="s">
        <v>266</v>
      </c>
      <c r="WCE2" s="231" t="s">
        <v>266</v>
      </c>
      <c r="WCG2" s="231" t="s">
        <v>266</v>
      </c>
      <c r="WCI2" s="231" t="s">
        <v>266</v>
      </c>
      <c r="WCK2" s="231" t="s">
        <v>266</v>
      </c>
      <c r="WCM2" s="231" t="s">
        <v>266</v>
      </c>
      <c r="WCO2" s="231" t="s">
        <v>266</v>
      </c>
      <c r="WCQ2" s="231" t="s">
        <v>266</v>
      </c>
      <c r="WCS2" s="231" t="s">
        <v>266</v>
      </c>
      <c r="WCU2" s="231" t="s">
        <v>266</v>
      </c>
      <c r="WCW2" s="231" t="s">
        <v>266</v>
      </c>
      <c r="WCY2" s="231" t="s">
        <v>266</v>
      </c>
      <c r="WDA2" s="231" t="s">
        <v>266</v>
      </c>
      <c r="WDC2" s="231" t="s">
        <v>266</v>
      </c>
      <c r="WDE2" s="231" t="s">
        <v>266</v>
      </c>
      <c r="WDG2" s="231" t="s">
        <v>266</v>
      </c>
      <c r="WDI2" s="231" t="s">
        <v>266</v>
      </c>
      <c r="WDK2" s="231" t="s">
        <v>266</v>
      </c>
      <c r="WDM2" s="231" t="s">
        <v>266</v>
      </c>
      <c r="WDO2" s="231" t="s">
        <v>266</v>
      </c>
      <c r="WDQ2" s="231" t="s">
        <v>266</v>
      </c>
      <c r="WDS2" s="231" t="s">
        <v>266</v>
      </c>
      <c r="WDU2" s="231" t="s">
        <v>266</v>
      </c>
      <c r="WDW2" s="231" t="s">
        <v>266</v>
      </c>
      <c r="WDY2" s="231" t="s">
        <v>266</v>
      </c>
      <c r="WEA2" s="231" t="s">
        <v>266</v>
      </c>
      <c r="WEC2" s="231" t="s">
        <v>266</v>
      </c>
      <c r="WEE2" s="231" t="s">
        <v>266</v>
      </c>
      <c r="WEG2" s="231" t="s">
        <v>266</v>
      </c>
      <c r="WEI2" s="231" t="s">
        <v>266</v>
      </c>
      <c r="WEK2" s="231" t="s">
        <v>266</v>
      </c>
      <c r="WEM2" s="231" t="s">
        <v>266</v>
      </c>
      <c r="WEO2" s="231" t="s">
        <v>266</v>
      </c>
      <c r="WEQ2" s="231" t="s">
        <v>266</v>
      </c>
      <c r="WES2" s="231" t="s">
        <v>266</v>
      </c>
      <c r="WEU2" s="231" t="s">
        <v>266</v>
      </c>
      <c r="WEW2" s="231" t="s">
        <v>266</v>
      </c>
      <c r="WEY2" s="231" t="s">
        <v>266</v>
      </c>
      <c r="WFA2" s="231" t="s">
        <v>266</v>
      </c>
      <c r="WFC2" s="231" t="s">
        <v>266</v>
      </c>
      <c r="WFE2" s="231" t="s">
        <v>266</v>
      </c>
      <c r="WFG2" s="231" t="s">
        <v>266</v>
      </c>
      <c r="WFI2" s="231" t="s">
        <v>266</v>
      </c>
      <c r="WFK2" s="231" t="s">
        <v>266</v>
      </c>
      <c r="WFM2" s="231" t="s">
        <v>266</v>
      </c>
      <c r="WFO2" s="231" t="s">
        <v>266</v>
      </c>
      <c r="WFQ2" s="231" t="s">
        <v>266</v>
      </c>
      <c r="WFS2" s="231" t="s">
        <v>266</v>
      </c>
      <c r="WFU2" s="231" t="s">
        <v>266</v>
      </c>
      <c r="WFW2" s="231" t="s">
        <v>266</v>
      </c>
      <c r="WFY2" s="231" t="s">
        <v>266</v>
      </c>
      <c r="WGA2" s="231" t="s">
        <v>266</v>
      </c>
      <c r="WGC2" s="231" t="s">
        <v>266</v>
      </c>
      <c r="WGE2" s="231" t="s">
        <v>266</v>
      </c>
      <c r="WGG2" s="231" t="s">
        <v>266</v>
      </c>
      <c r="WGI2" s="231" t="s">
        <v>266</v>
      </c>
      <c r="WGK2" s="231" t="s">
        <v>266</v>
      </c>
      <c r="WGM2" s="231" t="s">
        <v>266</v>
      </c>
      <c r="WGO2" s="231" t="s">
        <v>266</v>
      </c>
      <c r="WGQ2" s="231" t="s">
        <v>266</v>
      </c>
      <c r="WGS2" s="231" t="s">
        <v>266</v>
      </c>
      <c r="WGU2" s="231" t="s">
        <v>266</v>
      </c>
      <c r="WGW2" s="231" t="s">
        <v>266</v>
      </c>
      <c r="WGY2" s="231" t="s">
        <v>266</v>
      </c>
      <c r="WHA2" s="231" t="s">
        <v>266</v>
      </c>
      <c r="WHC2" s="231" t="s">
        <v>266</v>
      </c>
      <c r="WHE2" s="231" t="s">
        <v>266</v>
      </c>
      <c r="WHG2" s="231" t="s">
        <v>266</v>
      </c>
      <c r="WHI2" s="231" t="s">
        <v>266</v>
      </c>
      <c r="WHK2" s="231" t="s">
        <v>266</v>
      </c>
      <c r="WHM2" s="231" t="s">
        <v>266</v>
      </c>
      <c r="WHO2" s="231" t="s">
        <v>266</v>
      </c>
      <c r="WHQ2" s="231" t="s">
        <v>266</v>
      </c>
      <c r="WHS2" s="231" t="s">
        <v>266</v>
      </c>
      <c r="WHU2" s="231" t="s">
        <v>266</v>
      </c>
      <c r="WHW2" s="231" t="s">
        <v>266</v>
      </c>
      <c r="WHY2" s="231" t="s">
        <v>266</v>
      </c>
      <c r="WIA2" s="231" t="s">
        <v>266</v>
      </c>
      <c r="WIC2" s="231" t="s">
        <v>266</v>
      </c>
      <c r="WIE2" s="231" t="s">
        <v>266</v>
      </c>
      <c r="WIG2" s="231" t="s">
        <v>266</v>
      </c>
      <c r="WII2" s="231" t="s">
        <v>266</v>
      </c>
      <c r="WIK2" s="231" t="s">
        <v>266</v>
      </c>
      <c r="WIM2" s="231" t="s">
        <v>266</v>
      </c>
      <c r="WIO2" s="231" t="s">
        <v>266</v>
      </c>
      <c r="WIQ2" s="231" t="s">
        <v>266</v>
      </c>
      <c r="WIS2" s="231" t="s">
        <v>266</v>
      </c>
      <c r="WIU2" s="231" t="s">
        <v>266</v>
      </c>
      <c r="WIW2" s="231" t="s">
        <v>266</v>
      </c>
      <c r="WIY2" s="231" t="s">
        <v>266</v>
      </c>
      <c r="WJA2" s="231" t="s">
        <v>266</v>
      </c>
      <c r="WJC2" s="231" t="s">
        <v>266</v>
      </c>
      <c r="WJE2" s="231" t="s">
        <v>266</v>
      </c>
      <c r="WJG2" s="231" t="s">
        <v>266</v>
      </c>
      <c r="WJI2" s="231" t="s">
        <v>266</v>
      </c>
      <c r="WJK2" s="231" t="s">
        <v>266</v>
      </c>
      <c r="WJM2" s="231" t="s">
        <v>266</v>
      </c>
      <c r="WJO2" s="231" t="s">
        <v>266</v>
      </c>
      <c r="WJQ2" s="231" t="s">
        <v>266</v>
      </c>
      <c r="WJS2" s="231" t="s">
        <v>266</v>
      </c>
      <c r="WJU2" s="231" t="s">
        <v>266</v>
      </c>
      <c r="WJW2" s="231" t="s">
        <v>266</v>
      </c>
      <c r="WJY2" s="231" t="s">
        <v>266</v>
      </c>
      <c r="WKA2" s="231" t="s">
        <v>266</v>
      </c>
      <c r="WKC2" s="231" t="s">
        <v>266</v>
      </c>
      <c r="WKE2" s="231" t="s">
        <v>266</v>
      </c>
      <c r="WKG2" s="231" t="s">
        <v>266</v>
      </c>
      <c r="WKI2" s="231" t="s">
        <v>266</v>
      </c>
      <c r="WKK2" s="231" t="s">
        <v>266</v>
      </c>
      <c r="WKM2" s="231" t="s">
        <v>266</v>
      </c>
      <c r="WKO2" s="231" t="s">
        <v>266</v>
      </c>
      <c r="WKQ2" s="231" t="s">
        <v>266</v>
      </c>
      <c r="WKS2" s="231" t="s">
        <v>266</v>
      </c>
      <c r="WKU2" s="231" t="s">
        <v>266</v>
      </c>
      <c r="WKW2" s="231" t="s">
        <v>266</v>
      </c>
      <c r="WKY2" s="231" t="s">
        <v>266</v>
      </c>
      <c r="WLA2" s="231" t="s">
        <v>266</v>
      </c>
      <c r="WLC2" s="231" t="s">
        <v>266</v>
      </c>
      <c r="WLE2" s="231" t="s">
        <v>266</v>
      </c>
      <c r="WLG2" s="231" t="s">
        <v>266</v>
      </c>
      <c r="WLI2" s="231" t="s">
        <v>266</v>
      </c>
      <c r="WLK2" s="231" t="s">
        <v>266</v>
      </c>
      <c r="WLM2" s="231" t="s">
        <v>266</v>
      </c>
      <c r="WLO2" s="231" t="s">
        <v>266</v>
      </c>
      <c r="WLQ2" s="231" t="s">
        <v>266</v>
      </c>
      <c r="WLS2" s="231" t="s">
        <v>266</v>
      </c>
      <c r="WLU2" s="231" t="s">
        <v>266</v>
      </c>
      <c r="WLW2" s="231" t="s">
        <v>266</v>
      </c>
      <c r="WLY2" s="231" t="s">
        <v>266</v>
      </c>
      <c r="WMA2" s="231" t="s">
        <v>266</v>
      </c>
      <c r="WMC2" s="231" t="s">
        <v>266</v>
      </c>
      <c r="WME2" s="231" t="s">
        <v>266</v>
      </c>
      <c r="WMG2" s="231" t="s">
        <v>266</v>
      </c>
      <c r="WMI2" s="231" t="s">
        <v>266</v>
      </c>
      <c r="WMK2" s="231" t="s">
        <v>266</v>
      </c>
      <c r="WMM2" s="231" t="s">
        <v>266</v>
      </c>
      <c r="WMO2" s="231" t="s">
        <v>266</v>
      </c>
      <c r="WMQ2" s="231" t="s">
        <v>266</v>
      </c>
      <c r="WMS2" s="231" t="s">
        <v>266</v>
      </c>
      <c r="WMU2" s="231" t="s">
        <v>266</v>
      </c>
      <c r="WMW2" s="231" t="s">
        <v>266</v>
      </c>
      <c r="WMY2" s="231" t="s">
        <v>266</v>
      </c>
      <c r="WNA2" s="231" t="s">
        <v>266</v>
      </c>
      <c r="WNC2" s="231" t="s">
        <v>266</v>
      </c>
      <c r="WNE2" s="231" t="s">
        <v>266</v>
      </c>
      <c r="WNG2" s="231" t="s">
        <v>266</v>
      </c>
      <c r="WNI2" s="231" t="s">
        <v>266</v>
      </c>
      <c r="WNK2" s="231" t="s">
        <v>266</v>
      </c>
      <c r="WNM2" s="231" t="s">
        <v>266</v>
      </c>
      <c r="WNO2" s="231" t="s">
        <v>266</v>
      </c>
      <c r="WNQ2" s="231" t="s">
        <v>266</v>
      </c>
      <c r="WNS2" s="231" t="s">
        <v>266</v>
      </c>
      <c r="WNU2" s="231" t="s">
        <v>266</v>
      </c>
      <c r="WNW2" s="231" t="s">
        <v>266</v>
      </c>
      <c r="WNY2" s="231" t="s">
        <v>266</v>
      </c>
      <c r="WOA2" s="231" t="s">
        <v>266</v>
      </c>
      <c r="WOC2" s="231" t="s">
        <v>266</v>
      </c>
      <c r="WOE2" s="231" t="s">
        <v>266</v>
      </c>
      <c r="WOG2" s="231" t="s">
        <v>266</v>
      </c>
      <c r="WOI2" s="231" t="s">
        <v>266</v>
      </c>
      <c r="WOK2" s="231" t="s">
        <v>266</v>
      </c>
      <c r="WOM2" s="231" t="s">
        <v>266</v>
      </c>
      <c r="WOO2" s="231" t="s">
        <v>266</v>
      </c>
      <c r="WOQ2" s="231" t="s">
        <v>266</v>
      </c>
      <c r="WOS2" s="231" t="s">
        <v>266</v>
      </c>
      <c r="WOU2" s="231" t="s">
        <v>266</v>
      </c>
      <c r="WOW2" s="231" t="s">
        <v>266</v>
      </c>
      <c r="WOY2" s="231" t="s">
        <v>266</v>
      </c>
      <c r="WPA2" s="231" t="s">
        <v>266</v>
      </c>
      <c r="WPC2" s="231" t="s">
        <v>266</v>
      </c>
      <c r="WPE2" s="231" t="s">
        <v>266</v>
      </c>
      <c r="WPG2" s="231" t="s">
        <v>266</v>
      </c>
      <c r="WPI2" s="231" t="s">
        <v>266</v>
      </c>
      <c r="WPK2" s="231" t="s">
        <v>266</v>
      </c>
      <c r="WPM2" s="231" t="s">
        <v>266</v>
      </c>
      <c r="WPO2" s="231" t="s">
        <v>266</v>
      </c>
      <c r="WPQ2" s="231" t="s">
        <v>266</v>
      </c>
      <c r="WPS2" s="231" t="s">
        <v>266</v>
      </c>
      <c r="WPU2" s="231" t="s">
        <v>266</v>
      </c>
      <c r="WPW2" s="231" t="s">
        <v>266</v>
      </c>
      <c r="WPY2" s="231" t="s">
        <v>266</v>
      </c>
      <c r="WQA2" s="231" t="s">
        <v>266</v>
      </c>
      <c r="WQC2" s="231" t="s">
        <v>266</v>
      </c>
      <c r="WQE2" s="231" t="s">
        <v>266</v>
      </c>
      <c r="WQG2" s="231" t="s">
        <v>266</v>
      </c>
      <c r="WQI2" s="231" t="s">
        <v>266</v>
      </c>
      <c r="WQK2" s="231" t="s">
        <v>266</v>
      </c>
      <c r="WQM2" s="231" t="s">
        <v>266</v>
      </c>
      <c r="WQO2" s="231" t="s">
        <v>266</v>
      </c>
      <c r="WQQ2" s="231" t="s">
        <v>266</v>
      </c>
      <c r="WQS2" s="231" t="s">
        <v>266</v>
      </c>
      <c r="WQU2" s="231" t="s">
        <v>266</v>
      </c>
      <c r="WQW2" s="231" t="s">
        <v>266</v>
      </c>
      <c r="WQY2" s="231" t="s">
        <v>266</v>
      </c>
      <c r="WRA2" s="231" t="s">
        <v>266</v>
      </c>
      <c r="WRC2" s="231" t="s">
        <v>266</v>
      </c>
      <c r="WRE2" s="231" t="s">
        <v>266</v>
      </c>
      <c r="WRG2" s="231" t="s">
        <v>266</v>
      </c>
      <c r="WRI2" s="231" t="s">
        <v>266</v>
      </c>
      <c r="WRK2" s="231" t="s">
        <v>266</v>
      </c>
      <c r="WRM2" s="231" t="s">
        <v>266</v>
      </c>
      <c r="WRO2" s="231" t="s">
        <v>266</v>
      </c>
      <c r="WRQ2" s="231" t="s">
        <v>266</v>
      </c>
      <c r="WRS2" s="231" t="s">
        <v>266</v>
      </c>
      <c r="WRU2" s="231" t="s">
        <v>266</v>
      </c>
      <c r="WRW2" s="231" t="s">
        <v>266</v>
      </c>
      <c r="WRY2" s="231" t="s">
        <v>266</v>
      </c>
      <c r="WSA2" s="231" t="s">
        <v>266</v>
      </c>
      <c r="WSC2" s="231" t="s">
        <v>266</v>
      </c>
      <c r="WSE2" s="231" t="s">
        <v>266</v>
      </c>
      <c r="WSG2" s="231" t="s">
        <v>266</v>
      </c>
      <c r="WSI2" s="231" t="s">
        <v>266</v>
      </c>
      <c r="WSK2" s="231" t="s">
        <v>266</v>
      </c>
      <c r="WSM2" s="231" t="s">
        <v>266</v>
      </c>
      <c r="WSO2" s="231" t="s">
        <v>266</v>
      </c>
      <c r="WSQ2" s="231" t="s">
        <v>266</v>
      </c>
      <c r="WSS2" s="231" t="s">
        <v>266</v>
      </c>
      <c r="WSU2" s="231" t="s">
        <v>266</v>
      </c>
      <c r="WSW2" s="231" t="s">
        <v>266</v>
      </c>
      <c r="WSY2" s="231" t="s">
        <v>266</v>
      </c>
      <c r="WTA2" s="231" t="s">
        <v>266</v>
      </c>
      <c r="WTC2" s="231" t="s">
        <v>266</v>
      </c>
      <c r="WTE2" s="231" t="s">
        <v>266</v>
      </c>
      <c r="WTG2" s="231" t="s">
        <v>266</v>
      </c>
      <c r="WTI2" s="231" t="s">
        <v>266</v>
      </c>
      <c r="WTK2" s="231" t="s">
        <v>266</v>
      </c>
      <c r="WTM2" s="231" t="s">
        <v>266</v>
      </c>
      <c r="WTO2" s="231" t="s">
        <v>266</v>
      </c>
      <c r="WTQ2" s="231" t="s">
        <v>266</v>
      </c>
      <c r="WTS2" s="231" t="s">
        <v>266</v>
      </c>
      <c r="WTU2" s="231" t="s">
        <v>266</v>
      </c>
      <c r="WTW2" s="231" t="s">
        <v>266</v>
      </c>
      <c r="WTY2" s="231" t="s">
        <v>266</v>
      </c>
      <c r="WUA2" s="231" t="s">
        <v>266</v>
      </c>
      <c r="WUC2" s="231" t="s">
        <v>266</v>
      </c>
      <c r="WUE2" s="231" t="s">
        <v>266</v>
      </c>
      <c r="WUG2" s="231" t="s">
        <v>266</v>
      </c>
      <c r="WUI2" s="231" t="s">
        <v>266</v>
      </c>
      <c r="WUK2" s="231" t="s">
        <v>266</v>
      </c>
      <c r="WUM2" s="231" t="s">
        <v>266</v>
      </c>
      <c r="WUO2" s="231" t="s">
        <v>266</v>
      </c>
      <c r="WUQ2" s="231" t="s">
        <v>266</v>
      </c>
      <c r="WUS2" s="231" t="s">
        <v>266</v>
      </c>
      <c r="WUU2" s="231" t="s">
        <v>266</v>
      </c>
      <c r="WUW2" s="231" t="s">
        <v>266</v>
      </c>
      <c r="WUY2" s="231" t="s">
        <v>266</v>
      </c>
      <c r="WVA2" s="231" t="s">
        <v>266</v>
      </c>
      <c r="WVC2" s="231" t="s">
        <v>266</v>
      </c>
      <c r="WVE2" s="231" t="s">
        <v>266</v>
      </c>
      <c r="WVG2" s="231" t="s">
        <v>266</v>
      </c>
      <c r="WVI2" s="231" t="s">
        <v>266</v>
      </c>
      <c r="WVK2" s="231" t="s">
        <v>266</v>
      </c>
      <c r="WVM2" s="231" t="s">
        <v>266</v>
      </c>
      <c r="WVO2" s="231" t="s">
        <v>266</v>
      </c>
      <c r="WVQ2" s="231" t="s">
        <v>266</v>
      </c>
      <c r="WVS2" s="231" t="s">
        <v>266</v>
      </c>
      <c r="WVU2" s="231" t="s">
        <v>266</v>
      </c>
      <c r="WVW2" s="231" t="s">
        <v>266</v>
      </c>
      <c r="WVY2" s="231" t="s">
        <v>266</v>
      </c>
      <c r="WWA2" s="231" t="s">
        <v>266</v>
      </c>
      <c r="WWC2" s="231" t="s">
        <v>266</v>
      </c>
      <c r="WWE2" s="231" t="s">
        <v>266</v>
      </c>
      <c r="WWG2" s="231" t="s">
        <v>266</v>
      </c>
      <c r="WWI2" s="231" t="s">
        <v>266</v>
      </c>
      <c r="WWK2" s="231" t="s">
        <v>266</v>
      </c>
      <c r="WWM2" s="231" t="s">
        <v>266</v>
      </c>
      <c r="WWO2" s="231" t="s">
        <v>266</v>
      </c>
      <c r="WWQ2" s="231" t="s">
        <v>266</v>
      </c>
      <c r="WWS2" s="231" t="s">
        <v>266</v>
      </c>
      <c r="WWU2" s="231" t="s">
        <v>266</v>
      </c>
      <c r="WWW2" s="231" t="s">
        <v>266</v>
      </c>
      <c r="WWY2" s="231" t="s">
        <v>266</v>
      </c>
      <c r="WXA2" s="231" t="s">
        <v>266</v>
      </c>
      <c r="WXC2" s="231" t="s">
        <v>266</v>
      </c>
      <c r="WXE2" s="231" t="s">
        <v>266</v>
      </c>
      <c r="WXG2" s="231" t="s">
        <v>266</v>
      </c>
      <c r="WXI2" s="231" t="s">
        <v>266</v>
      </c>
      <c r="WXK2" s="231" t="s">
        <v>266</v>
      </c>
      <c r="WXM2" s="231" t="s">
        <v>266</v>
      </c>
      <c r="WXO2" s="231" t="s">
        <v>266</v>
      </c>
      <c r="WXQ2" s="231" t="s">
        <v>266</v>
      </c>
      <c r="WXS2" s="231" t="s">
        <v>266</v>
      </c>
      <c r="WXU2" s="231" t="s">
        <v>266</v>
      </c>
      <c r="WXW2" s="231" t="s">
        <v>266</v>
      </c>
      <c r="WXY2" s="231" t="s">
        <v>266</v>
      </c>
      <c r="WYA2" s="231" t="s">
        <v>266</v>
      </c>
      <c r="WYC2" s="231" t="s">
        <v>266</v>
      </c>
      <c r="WYE2" s="231" t="s">
        <v>266</v>
      </c>
      <c r="WYG2" s="231" t="s">
        <v>266</v>
      </c>
      <c r="WYI2" s="231" t="s">
        <v>266</v>
      </c>
      <c r="WYK2" s="231" t="s">
        <v>266</v>
      </c>
      <c r="WYM2" s="231" t="s">
        <v>266</v>
      </c>
      <c r="WYO2" s="231" t="s">
        <v>266</v>
      </c>
      <c r="WYQ2" s="231" t="s">
        <v>266</v>
      </c>
      <c r="WYS2" s="231" t="s">
        <v>266</v>
      </c>
      <c r="WYU2" s="231" t="s">
        <v>266</v>
      </c>
      <c r="WYW2" s="231" t="s">
        <v>266</v>
      </c>
      <c r="WYY2" s="231" t="s">
        <v>266</v>
      </c>
      <c r="WZA2" s="231" t="s">
        <v>266</v>
      </c>
      <c r="WZC2" s="231" t="s">
        <v>266</v>
      </c>
      <c r="WZE2" s="231" t="s">
        <v>266</v>
      </c>
      <c r="WZG2" s="231" t="s">
        <v>266</v>
      </c>
      <c r="WZI2" s="231" t="s">
        <v>266</v>
      </c>
      <c r="WZK2" s="231" t="s">
        <v>266</v>
      </c>
      <c r="WZM2" s="231" t="s">
        <v>266</v>
      </c>
      <c r="WZO2" s="231" t="s">
        <v>266</v>
      </c>
      <c r="WZQ2" s="231" t="s">
        <v>266</v>
      </c>
      <c r="WZS2" s="231" t="s">
        <v>266</v>
      </c>
      <c r="WZU2" s="231" t="s">
        <v>266</v>
      </c>
      <c r="WZW2" s="231" t="s">
        <v>266</v>
      </c>
      <c r="WZY2" s="231" t="s">
        <v>266</v>
      </c>
      <c r="XAA2" s="231" t="s">
        <v>266</v>
      </c>
      <c r="XAC2" s="231" t="s">
        <v>266</v>
      </c>
      <c r="XAE2" s="231" t="s">
        <v>266</v>
      </c>
      <c r="XAG2" s="231" t="s">
        <v>266</v>
      </c>
      <c r="XAI2" s="231" t="s">
        <v>266</v>
      </c>
      <c r="XAK2" s="231" t="s">
        <v>266</v>
      </c>
      <c r="XAM2" s="231" t="s">
        <v>266</v>
      </c>
      <c r="XAO2" s="231" t="s">
        <v>266</v>
      </c>
      <c r="XAQ2" s="231" t="s">
        <v>266</v>
      </c>
      <c r="XAS2" s="231" t="s">
        <v>266</v>
      </c>
      <c r="XAU2" s="231" t="s">
        <v>266</v>
      </c>
      <c r="XAW2" s="231" t="s">
        <v>266</v>
      </c>
      <c r="XAY2" s="231" t="s">
        <v>266</v>
      </c>
      <c r="XBA2" s="231" t="s">
        <v>266</v>
      </c>
      <c r="XBC2" s="231" t="s">
        <v>266</v>
      </c>
      <c r="XBE2" s="231" t="s">
        <v>266</v>
      </c>
      <c r="XBG2" s="231" t="s">
        <v>266</v>
      </c>
      <c r="XBI2" s="231" t="s">
        <v>266</v>
      </c>
      <c r="XBK2" s="231" t="s">
        <v>266</v>
      </c>
      <c r="XBM2" s="231" t="s">
        <v>266</v>
      </c>
      <c r="XBO2" s="231" t="s">
        <v>266</v>
      </c>
      <c r="XBQ2" s="231" t="s">
        <v>266</v>
      </c>
      <c r="XBS2" s="231" t="s">
        <v>266</v>
      </c>
      <c r="XBU2" s="231" t="s">
        <v>266</v>
      </c>
      <c r="XBW2" s="231" t="s">
        <v>266</v>
      </c>
      <c r="XBY2" s="231" t="s">
        <v>266</v>
      </c>
      <c r="XCA2" s="231" t="s">
        <v>266</v>
      </c>
      <c r="XCC2" s="231" t="s">
        <v>266</v>
      </c>
      <c r="XCE2" s="231" t="s">
        <v>266</v>
      </c>
      <c r="XCG2" s="231" t="s">
        <v>266</v>
      </c>
      <c r="XCI2" s="231" t="s">
        <v>266</v>
      </c>
      <c r="XCK2" s="231" t="s">
        <v>266</v>
      </c>
      <c r="XCM2" s="231" t="s">
        <v>266</v>
      </c>
      <c r="XCO2" s="231" t="s">
        <v>266</v>
      </c>
      <c r="XCQ2" s="231" t="s">
        <v>266</v>
      </c>
      <c r="XCS2" s="231" t="s">
        <v>266</v>
      </c>
      <c r="XCU2" s="231" t="s">
        <v>266</v>
      </c>
      <c r="XCW2" s="231" t="s">
        <v>266</v>
      </c>
      <c r="XCY2" s="231" t="s">
        <v>266</v>
      </c>
      <c r="XDA2" s="231" t="s">
        <v>266</v>
      </c>
      <c r="XDC2" s="231" t="s">
        <v>266</v>
      </c>
      <c r="XDE2" s="231" t="s">
        <v>266</v>
      </c>
      <c r="XDG2" s="231" t="s">
        <v>266</v>
      </c>
      <c r="XDI2" s="231" t="s">
        <v>266</v>
      </c>
      <c r="XDK2" s="231" t="s">
        <v>266</v>
      </c>
      <c r="XDM2" s="231" t="s">
        <v>266</v>
      </c>
      <c r="XDO2" s="231" t="s">
        <v>266</v>
      </c>
      <c r="XDQ2" s="231" t="s">
        <v>266</v>
      </c>
      <c r="XDS2" s="231" t="s">
        <v>266</v>
      </c>
      <c r="XDU2" s="231" t="s">
        <v>266</v>
      </c>
      <c r="XDW2" s="231" t="s">
        <v>266</v>
      </c>
      <c r="XDY2" s="231" t="s">
        <v>266</v>
      </c>
      <c r="XEA2" s="231" t="s">
        <v>266</v>
      </c>
      <c r="XEC2" s="231" t="s">
        <v>266</v>
      </c>
      <c r="XEE2" s="231" t="s">
        <v>266</v>
      </c>
      <c r="XEG2" s="231" t="s">
        <v>266</v>
      </c>
      <c r="XEI2" s="231" t="s">
        <v>266</v>
      </c>
      <c r="XEK2" s="231" t="s">
        <v>266</v>
      </c>
      <c r="XEM2" s="231" t="s">
        <v>266</v>
      </c>
      <c r="XEO2" s="231" t="s">
        <v>266</v>
      </c>
      <c r="XEQ2" s="231" t="s">
        <v>266</v>
      </c>
      <c r="XES2" s="231" t="s">
        <v>266</v>
      </c>
      <c r="XEU2" s="231" t="s">
        <v>266</v>
      </c>
      <c r="XEW2" s="231" t="s">
        <v>266</v>
      </c>
      <c r="XEY2" s="231" t="s">
        <v>266</v>
      </c>
      <c r="XFA2" s="231" t="s">
        <v>266</v>
      </c>
      <c r="XFC2" s="231" t="s">
        <v>266</v>
      </c>
    </row>
    <row r="3" spans="1:16384" s="231" customFormat="1" ht="10.8" customHeight="1" x14ac:dyDescent="0.2">
      <c r="A3" s="231" t="s">
        <v>265</v>
      </c>
      <c r="CM3" s="231" t="s">
        <v>265</v>
      </c>
      <c r="CO3" s="231" t="s">
        <v>265</v>
      </c>
      <c r="CQ3" s="231" t="s">
        <v>265</v>
      </c>
      <c r="CS3" s="231" t="s">
        <v>265</v>
      </c>
      <c r="CU3" s="231" t="s">
        <v>265</v>
      </c>
      <c r="CW3" s="231" t="s">
        <v>265</v>
      </c>
      <c r="CY3" s="231" t="s">
        <v>265</v>
      </c>
      <c r="DA3" s="231" t="s">
        <v>265</v>
      </c>
      <c r="DC3" s="231" t="s">
        <v>265</v>
      </c>
      <c r="DE3" s="231" t="s">
        <v>265</v>
      </c>
      <c r="DG3" s="231" t="s">
        <v>265</v>
      </c>
      <c r="DI3" s="231" t="s">
        <v>265</v>
      </c>
      <c r="DK3" s="231" t="s">
        <v>265</v>
      </c>
      <c r="DM3" s="231" t="s">
        <v>265</v>
      </c>
      <c r="DO3" s="231" t="s">
        <v>265</v>
      </c>
      <c r="DQ3" s="231" t="s">
        <v>265</v>
      </c>
      <c r="DS3" s="231" t="s">
        <v>265</v>
      </c>
      <c r="DU3" s="231" t="s">
        <v>265</v>
      </c>
      <c r="DW3" s="231" t="s">
        <v>265</v>
      </c>
      <c r="DY3" s="231" t="s">
        <v>265</v>
      </c>
      <c r="EA3" s="231" t="s">
        <v>265</v>
      </c>
      <c r="EC3" s="231" t="s">
        <v>265</v>
      </c>
      <c r="EE3" s="231" t="s">
        <v>265</v>
      </c>
      <c r="EG3" s="231" t="s">
        <v>265</v>
      </c>
      <c r="EI3" s="231" t="s">
        <v>265</v>
      </c>
      <c r="EK3" s="231" t="s">
        <v>265</v>
      </c>
      <c r="EM3" s="231" t="s">
        <v>265</v>
      </c>
      <c r="EO3" s="231" t="s">
        <v>265</v>
      </c>
      <c r="EQ3" s="231" t="s">
        <v>265</v>
      </c>
      <c r="ES3" s="231" t="s">
        <v>265</v>
      </c>
      <c r="EU3" s="231" t="s">
        <v>265</v>
      </c>
      <c r="EW3" s="231" t="s">
        <v>265</v>
      </c>
      <c r="EY3" s="231" t="s">
        <v>265</v>
      </c>
      <c r="FA3" s="231" t="s">
        <v>265</v>
      </c>
      <c r="FC3" s="231" t="s">
        <v>265</v>
      </c>
      <c r="FE3" s="231" t="s">
        <v>265</v>
      </c>
      <c r="FG3" s="231" t="s">
        <v>265</v>
      </c>
      <c r="FI3" s="231" t="s">
        <v>265</v>
      </c>
      <c r="FK3" s="231" t="s">
        <v>265</v>
      </c>
      <c r="FM3" s="231" t="s">
        <v>265</v>
      </c>
      <c r="FO3" s="231" t="s">
        <v>265</v>
      </c>
      <c r="FQ3" s="231" t="s">
        <v>265</v>
      </c>
      <c r="FS3" s="231" t="s">
        <v>265</v>
      </c>
      <c r="FU3" s="231" t="s">
        <v>265</v>
      </c>
      <c r="FW3" s="231" t="s">
        <v>265</v>
      </c>
      <c r="FY3" s="231" t="s">
        <v>265</v>
      </c>
      <c r="GA3" s="231" t="s">
        <v>265</v>
      </c>
      <c r="GC3" s="231" t="s">
        <v>265</v>
      </c>
      <c r="GE3" s="231" t="s">
        <v>265</v>
      </c>
      <c r="GG3" s="231" t="s">
        <v>265</v>
      </c>
      <c r="GI3" s="231" t="s">
        <v>265</v>
      </c>
      <c r="GK3" s="231" t="s">
        <v>265</v>
      </c>
      <c r="GM3" s="231" t="s">
        <v>265</v>
      </c>
      <c r="GO3" s="231" t="s">
        <v>265</v>
      </c>
      <c r="GQ3" s="231" t="s">
        <v>265</v>
      </c>
      <c r="GS3" s="231" t="s">
        <v>265</v>
      </c>
      <c r="GU3" s="231" t="s">
        <v>265</v>
      </c>
      <c r="GW3" s="231" t="s">
        <v>265</v>
      </c>
      <c r="GY3" s="231" t="s">
        <v>265</v>
      </c>
      <c r="HA3" s="231" t="s">
        <v>265</v>
      </c>
      <c r="HC3" s="231" t="s">
        <v>265</v>
      </c>
      <c r="HE3" s="231" t="s">
        <v>265</v>
      </c>
      <c r="HG3" s="231" t="s">
        <v>265</v>
      </c>
      <c r="HI3" s="231" t="s">
        <v>265</v>
      </c>
      <c r="HK3" s="231" t="s">
        <v>265</v>
      </c>
      <c r="HM3" s="231" t="s">
        <v>265</v>
      </c>
      <c r="HO3" s="231" t="s">
        <v>265</v>
      </c>
      <c r="HQ3" s="231" t="s">
        <v>265</v>
      </c>
      <c r="HS3" s="231" t="s">
        <v>265</v>
      </c>
      <c r="HU3" s="231" t="s">
        <v>265</v>
      </c>
      <c r="HW3" s="231" t="s">
        <v>265</v>
      </c>
      <c r="HY3" s="231" t="s">
        <v>265</v>
      </c>
      <c r="IA3" s="231" t="s">
        <v>265</v>
      </c>
      <c r="IC3" s="231" t="s">
        <v>265</v>
      </c>
      <c r="IE3" s="231" t="s">
        <v>265</v>
      </c>
      <c r="IG3" s="231" t="s">
        <v>265</v>
      </c>
      <c r="II3" s="231" t="s">
        <v>265</v>
      </c>
      <c r="IK3" s="231" t="s">
        <v>265</v>
      </c>
      <c r="IM3" s="231" t="s">
        <v>265</v>
      </c>
      <c r="IO3" s="231" t="s">
        <v>265</v>
      </c>
      <c r="IQ3" s="231" t="s">
        <v>265</v>
      </c>
      <c r="IS3" s="231" t="s">
        <v>265</v>
      </c>
      <c r="IU3" s="231" t="s">
        <v>265</v>
      </c>
      <c r="IW3" s="231" t="s">
        <v>265</v>
      </c>
      <c r="IY3" s="231" t="s">
        <v>265</v>
      </c>
      <c r="JA3" s="231" t="s">
        <v>265</v>
      </c>
      <c r="JC3" s="231" t="s">
        <v>265</v>
      </c>
      <c r="JE3" s="231" t="s">
        <v>265</v>
      </c>
      <c r="JG3" s="231" t="s">
        <v>265</v>
      </c>
      <c r="JI3" s="231" t="s">
        <v>265</v>
      </c>
      <c r="JK3" s="231" t="s">
        <v>265</v>
      </c>
      <c r="JM3" s="231" t="s">
        <v>265</v>
      </c>
      <c r="JO3" s="231" t="s">
        <v>265</v>
      </c>
      <c r="JQ3" s="231" t="s">
        <v>265</v>
      </c>
      <c r="JS3" s="231" t="s">
        <v>265</v>
      </c>
      <c r="JU3" s="231" t="s">
        <v>265</v>
      </c>
      <c r="JW3" s="231" t="s">
        <v>265</v>
      </c>
      <c r="JY3" s="231" t="s">
        <v>265</v>
      </c>
      <c r="KA3" s="231" t="s">
        <v>265</v>
      </c>
      <c r="KC3" s="231" t="s">
        <v>265</v>
      </c>
      <c r="KE3" s="231" t="s">
        <v>265</v>
      </c>
      <c r="KG3" s="231" t="s">
        <v>265</v>
      </c>
      <c r="KI3" s="231" t="s">
        <v>265</v>
      </c>
      <c r="KK3" s="231" t="s">
        <v>265</v>
      </c>
      <c r="KM3" s="231" t="s">
        <v>265</v>
      </c>
      <c r="KO3" s="231" t="s">
        <v>265</v>
      </c>
      <c r="KQ3" s="231" t="s">
        <v>265</v>
      </c>
      <c r="KS3" s="231" t="s">
        <v>265</v>
      </c>
      <c r="KU3" s="231" t="s">
        <v>265</v>
      </c>
      <c r="KW3" s="231" t="s">
        <v>265</v>
      </c>
      <c r="KY3" s="231" t="s">
        <v>265</v>
      </c>
      <c r="LA3" s="231" t="s">
        <v>265</v>
      </c>
      <c r="LC3" s="231" t="s">
        <v>265</v>
      </c>
      <c r="LE3" s="231" t="s">
        <v>265</v>
      </c>
      <c r="LG3" s="231" t="s">
        <v>265</v>
      </c>
      <c r="LI3" s="231" t="s">
        <v>265</v>
      </c>
      <c r="LK3" s="231" t="s">
        <v>265</v>
      </c>
      <c r="LM3" s="231" t="s">
        <v>265</v>
      </c>
      <c r="LO3" s="231" t="s">
        <v>265</v>
      </c>
      <c r="LQ3" s="231" t="s">
        <v>265</v>
      </c>
      <c r="LS3" s="231" t="s">
        <v>265</v>
      </c>
      <c r="LU3" s="231" t="s">
        <v>265</v>
      </c>
      <c r="LW3" s="231" t="s">
        <v>265</v>
      </c>
      <c r="LY3" s="231" t="s">
        <v>265</v>
      </c>
      <c r="MA3" s="231" t="s">
        <v>265</v>
      </c>
      <c r="MC3" s="231" t="s">
        <v>265</v>
      </c>
      <c r="ME3" s="231" t="s">
        <v>265</v>
      </c>
      <c r="MG3" s="231" t="s">
        <v>265</v>
      </c>
      <c r="MI3" s="231" t="s">
        <v>265</v>
      </c>
      <c r="MK3" s="231" t="s">
        <v>265</v>
      </c>
      <c r="MM3" s="231" t="s">
        <v>265</v>
      </c>
      <c r="MO3" s="231" t="s">
        <v>265</v>
      </c>
      <c r="MQ3" s="231" t="s">
        <v>265</v>
      </c>
      <c r="MS3" s="231" t="s">
        <v>265</v>
      </c>
      <c r="MU3" s="231" t="s">
        <v>265</v>
      </c>
      <c r="MW3" s="231" t="s">
        <v>265</v>
      </c>
      <c r="MY3" s="231" t="s">
        <v>265</v>
      </c>
      <c r="NA3" s="231" t="s">
        <v>265</v>
      </c>
      <c r="NC3" s="231" t="s">
        <v>265</v>
      </c>
      <c r="NE3" s="231" t="s">
        <v>265</v>
      </c>
      <c r="NG3" s="231" t="s">
        <v>265</v>
      </c>
      <c r="NI3" s="231" t="s">
        <v>265</v>
      </c>
      <c r="NK3" s="231" t="s">
        <v>265</v>
      </c>
      <c r="NM3" s="231" t="s">
        <v>265</v>
      </c>
      <c r="NO3" s="231" t="s">
        <v>265</v>
      </c>
      <c r="NQ3" s="231" t="s">
        <v>265</v>
      </c>
      <c r="NS3" s="231" t="s">
        <v>265</v>
      </c>
      <c r="NU3" s="231" t="s">
        <v>265</v>
      </c>
      <c r="NW3" s="231" t="s">
        <v>265</v>
      </c>
      <c r="NY3" s="231" t="s">
        <v>265</v>
      </c>
      <c r="OA3" s="231" t="s">
        <v>265</v>
      </c>
      <c r="OC3" s="231" t="s">
        <v>265</v>
      </c>
      <c r="OE3" s="231" t="s">
        <v>265</v>
      </c>
      <c r="OG3" s="231" t="s">
        <v>265</v>
      </c>
      <c r="OI3" s="231" t="s">
        <v>265</v>
      </c>
      <c r="OK3" s="231" t="s">
        <v>265</v>
      </c>
      <c r="OM3" s="231" t="s">
        <v>265</v>
      </c>
      <c r="OO3" s="231" t="s">
        <v>265</v>
      </c>
      <c r="OQ3" s="231" t="s">
        <v>265</v>
      </c>
      <c r="OS3" s="231" t="s">
        <v>265</v>
      </c>
      <c r="OU3" s="231" t="s">
        <v>265</v>
      </c>
      <c r="OW3" s="231" t="s">
        <v>265</v>
      </c>
      <c r="OY3" s="231" t="s">
        <v>265</v>
      </c>
      <c r="PA3" s="231" t="s">
        <v>265</v>
      </c>
      <c r="PC3" s="231" t="s">
        <v>265</v>
      </c>
      <c r="PE3" s="231" t="s">
        <v>265</v>
      </c>
      <c r="PG3" s="231" t="s">
        <v>265</v>
      </c>
      <c r="PI3" s="231" t="s">
        <v>265</v>
      </c>
      <c r="PK3" s="231" t="s">
        <v>265</v>
      </c>
      <c r="PM3" s="231" t="s">
        <v>265</v>
      </c>
      <c r="PO3" s="231" t="s">
        <v>265</v>
      </c>
      <c r="PQ3" s="231" t="s">
        <v>265</v>
      </c>
      <c r="PS3" s="231" t="s">
        <v>265</v>
      </c>
      <c r="PU3" s="231" t="s">
        <v>265</v>
      </c>
      <c r="PW3" s="231" t="s">
        <v>265</v>
      </c>
      <c r="PY3" s="231" t="s">
        <v>265</v>
      </c>
      <c r="QA3" s="231" t="s">
        <v>265</v>
      </c>
      <c r="QC3" s="231" t="s">
        <v>265</v>
      </c>
      <c r="QE3" s="231" t="s">
        <v>265</v>
      </c>
      <c r="QG3" s="231" t="s">
        <v>265</v>
      </c>
      <c r="QI3" s="231" t="s">
        <v>265</v>
      </c>
      <c r="QK3" s="231" t="s">
        <v>265</v>
      </c>
      <c r="QM3" s="231" t="s">
        <v>265</v>
      </c>
      <c r="QO3" s="231" t="s">
        <v>265</v>
      </c>
      <c r="QQ3" s="231" t="s">
        <v>265</v>
      </c>
      <c r="QS3" s="231" t="s">
        <v>265</v>
      </c>
      <c r="QU3" s="231" t="s">
        <v>265</v>
      </c>
      <c r="QW3" s="231" t="s">
        <v>265</v>
      </c>
      <c r="QY3" s="231" t="s">
        <v>265</v>
      </c>
      <c r="RA3" s="231" t="s">
        <v>265</v>
      </c>
      <c r="RC3" s="231" t="s">
        <v>265</v>
      </c>
      <c r="RE3" s="231" t="s">
        <v>265</v>
      </c>
      <c r="RG3" s="231" t="s">
        <v>265</v>
      </c>
      <c r="RI3" s="231" t="s">
        <v>265</v>
      </c>
      <c r="RK3" s="231" t="s">
        <v>265</v>
      </c>
      <c r="RM3" s="231" t="s">
        <v>265</v>
      </c>
      <c r="RO3" s="231" t="s">
        <v>265</v>
      </c>
      <c r="RQ3" s="231" t="s">
        <v>265</v>
      </c>
      <c r="RS3" s="231" t="s">
        <v>265</v>
      </c>
      <c r="RU3" s="231" t="s">
        <v>265</v>
      </c>
      <c r="RW3" s="231" t="s">
        <v>265</v>
      </c>
      <c r="RY3" s="231" t="s">
        <v>265</v>
      </c>
      <c r="SA3" s="231" t="s">
        <v>265</v>
      </c>
      <c r="SC3" s="231" t="s">
        <v>265</v>
      </c>
      <c r="SE3" s="231" t="s">
        <v>265</v>
      </c>
      <c r="SG3" s="231" t="s">
        <v>265</v>
      </c>
      <c r="SI3" s="231" t="s">
        <v>265</v>
      </c>
      <c r="SK3" s="231" t="s">
        <v>265</v>
      </c>
      <c r="SM3" s="231" t="s">
        <v>265</v>
      </c>
      <c r="SO3" s="231" t="s">
        <v>265</v>
      </c>
      <c r="SQ3" s="231" t="s">
        <v>265</v>
      </c>
      <c r="SS3" s="231" t="s">
        <v>265</v>
      </c>
      <c r="SU3" s="231" t="s">
        <v>265</v>
      </c>
      <c r="SW3" s="231" t="s">
        <v>265</v>
      </c>
      <c r="SY3" s="231" t="s">
        <v>265</v>
      </c>
      <c r="TA3" s="231" t="s">
        <v>265</v>
      </c>
      <c r="TC3" s="231" t="s">
        <v>265</v>
      </c>
      <c r="TE3" s="231" t="s">
        <v>265</v>
      </c>
      <c r="TG3" s="231" t="s">
        <v>265</v>
      </c>
      <c r="TI3" s="231" t="s">
        <v>265</v>
      </c>
      <c r="TK3" s="231" t="s">
        <v>265</v>
      </c>
      <c r="TM3" s="231" t="s">
        <v>265</v>
      </c>
      <c r="TO3" s="231" t="s">
        <v>265</v>
      </c>
      <c r="TQ3" s="231" t="s">
        <v>265</v>
      </c>
      <c r="TS3" s="231" t="s">
        <v>265</v>
      </c>
      <c r="TU3" s="231" t="s">
        <v>265</v>
      </c>
      <c r="TW3" s="231" t="s">
        <v>265</v>
      </c>
      <c r="TY3" s="231" t="s">
        <v>265</v>
      </c>
      <c r="UA3" s="231" t="s">
        <v>265</v>
      </c>
      <c r="UC3" s="231" t="s">
        <v>265</v>
      </c>
      <c r="UE3" s="231" t="s">
        <v>265</v>
      </c>
      <c r="UG3" s="231" t="s">
        <v>265</v>
      </c>
      <c r="UI3" s="231" t="s">
        <v>265</v>
      </c>
      <c r="UK3" s="231" t="s">
        <v>265</v>
      </c>
      <c r="UM3" s="231" t="s">
        <v>265</v>
      </c>
      <c r="UO3" s="231" t="s">
        <v>265</v>
      </c>
      <c r="UQ3" s="231" t="s">
        <v>265</v>
      </c>
      <c r="US3" s="231" t="s">
        <v>265</v>
      </c>
      <c r="UU3" s="231" t="s">
        <v>265</v>
      </c>
      <c r="UW3" s="231" t="s">
        <v>265</v>
      </c>
      <c r="UY3" s="231" t="s">
        <v>265</v>
      </c>
      <c r="VA3" s="231" t="s">
        <v>265</v>
      </c>
      <c r="VC3" s="231" t="s">
        <v>265</v>
      </c>
      <c r="VE3" s="231" t="s">
        <v>265</v>
      </c>
      <c r="VG3" s="231" t="s">
        <v>265</v>
      </c>
      <c r="VI3" s="231" t="s">
        <v>265</v>
      </c>
      <c r="VK3" s="231" t="s">
        <v>265</v>
      </c>
      <c r="VM3" s="231" t="s">
        <v>265</v>
      </c>
      <c r="VO3" s="231" t="s">
        <v>265</v>
      </c>
      <c r="VQ3" s="231" t="s">
        <v>265</v>
      </c>
      <c r="VS3" s="231" t="s">
        <v>265</v>
      </c>
      <c r="VU3" s="231" t="s">
        <v>265</v>
      </c>
      <c r="VW3" s="231" t="s">
        <v>265</v>
      </c>
      <c r="VY3" s="231" t="s">
        <v>265</v>
      </c>
      <c r="WA3" s="231" t="s">
        <v>265</v>
      </c>
      <c r="WC3" s="231" t="s">
        <v>265</v>
      </c>
      <c r="WE3" s="231" t="s">
        <v>265</v>
      </c>
      <c r="WG3" s="231" t="s">
        <v>265</v>
      </c>
      <c r="WI3" s="231" t="s">
        <v>265</v>
      </c>
      <c r="WK3" s="231" t="s">
        <v>265</v>
      </c>
      <c r="WM3" s="231" t="s">
        <v>265</v>
      </c>
      <c r="WO3" s="231" t="s">
        <v>265</v>
      </c>
      <c r="WQ3" s="231" t="s">
        <v>265</v>
      </c>
      <c r="WS3" s="231" t="s">
        <v>265</v>
      </c>
      <c r="WU3" s="231" t="s">
        <v>265</v>
      </c>
      <c r="WW3" s="231" t="s">
        <v>265</v>
      </c>
      <c r="WY3" s="231" t="s">
        <v>265</v>
      </c>
      <c r="XA3" s="231" t="s">
        <v>265</v>
      </c>
      <c r="XC3" s="231" t="s">
        <v>265</v>
      </c>
      <c r="XE3" s="231" t="s">
        <v>265</v>
      </c>
      <c r="XG3" s="231" t="s">
        <v>265</v>
      </c>
      <c r="XI3" s="231" t="s">
        <v>265</v>
      </c>
      <c r="XK3" s="231" t="s">
        <v>265</v>
      </c>
      <c r="XM3" s="231" t="s">
        <v>265</v>
      </c>
      <c r="XO3" s="231" t="s">
        <v>265</v>
      </c>
      <c r="XQ3" s="231" t="s">
        <v>265</v>
      </c>
      <c r="XS3" s="231" t="s">
        <v>265</v>
      </c>
      <c r="XU3" s="231" t="s">
        <v>265</v>
      </c>
      <c r="XW3" s="231" t="s">
        <v>265</v>
      </c>
      <c r="XY3" s="231" t="s">
        <v>265</v>
      </c>
      <c r="YA3" s="231" t="s">
        <v>265</v>
      </c>
      <c r="YC3" s="231" t="s">
        <v>265</v>
      </c>
      <c r="YE3" s="231" t="s">
        <v>265</v>
      </c>
      <c r="YG3" s="231" t="s">
        <v>265</v>
      </c>
      <c r="YI3" s="231" t="s">
        <v>265</v>
      </c>
      <c r="YK3" s="231" t="s">
        <v>265</v>
      </c>
      <c r="YM3" s="231" t="s">
        <v>265</v>
      </c>
      <c r="YO3" s="231" t="s">
        <v>265</v>
      </c>
      <c r="YQ3" s="231" t="s">
        <v>265</v>
      </c>
      <c r="YS3" s="231" t="s">
        <v>265</v>
      </c>
      <c r="YU3" s="231" t="s">
        <v>265</v>
      </c>
      <c r="YW3" s="231" t="s">
        <v>265</v>
      </c>
      <c r="YY3" s="231" t="s">
        <v>265</v>
      </c>
      <c r="ZA3" s="231" t="s">
        <v>265</v>
      </c>
      <c r="ZC3" s="231" t="s">
        <v>265</v>
      </c>
      <c r="ZE3" s="231" t="s">
        <v>265</v>
      </c>
      <c r="ZG3" s="231" t="s">
        <v>265</v>
      </c>
      <c r="ZI3" s="231" t="s">
        <v>265</v>
      </c>
      <c r="ZK3" s="231" t="s">
        <v>265</v>
      </c>
      <c r="ZM3" s="231" t="s">
        <v>265</v>
      </c>
      <c r="ZO3" s="231" t="s">
        <v>265</v>
      </c>
      <c r="ZQ3" s="231" t="s">
        <v>265</v>
      </c>
      <c r="ZS3" s="231" t="s">
        <v>265</v>
      </c>
      <c r="ZU3" s="231" t="s">
        <v>265</v>
      </c>
      <c r="ZW3" s="231" t="s">
        <v>265</v>
      </c>
      <c r="ZY3" s="231" t="s">
        <v>265</v>
      </c>
      <c r="AAA3" s="231" t="s">
        <v>265</v>
      </c>
      <c r="AAC3" s="231" t="s">
        <v>265</v>
      </c>
      <c r="AAE3" s="231" t="s">
        <v>265</v>
      </c>
      <c r="AAG3" s="231" t="s">
        <v>265</v>
      </c>
      <c r="AAI3" s="231" t="s">
        <v>265</v>
      </c>
      <c r="AAK3" s="231" t="s">
        <v>265</v>
      </c>
      <c r="AAM3" s="231" t="s">
        <v>265</v>
      </c>
      <c r="AAO3" s="231" t="s">
        <v>265</v>
      </c>
      <c r="AAQ3" s="231" t="s">
        <v>265</v>
      </c>
      <c r="AAS3" s="231" t="s">
        <v>265</v>
      </c>
      <c r="AAU3" s="231" t="s">
        <v>265</v>
      </c>
      <c r="AAW3" s="231" t="s">
        <v>265</v>
      </c>
      <c r="AAY3" s="231" t="s">
        <v>265</v>
      </c>
      <c r="ABA3" s="231" t="s">
        <v>265</v>
      </c>
      <c r="ABC3" s="231" t="s">
        <v>265</v>
      </c>
      <c r="ABE3" s="231" t="s">
        <v>265</v>
      </c>
      <c r="ABG3" s="231" t="s">
        <v>265</v>
      </c>
      <c r="ABI3" s="231" t="s">
        <v>265</v>
      </c>
      <c r="ABK3" s="231" t="s">
        <v>265</v>
      </c>
      <c r="ABM3" s="231" t="s">
        <v>265</v>
      </c>
      <c r="ABO3" s="231" t="s">
        <v>265</v>
      </c>
      <c r="ABQ3" s="231" t="s">
        <v>265</v>
      </c>
      <c r="ABS3" s="231" t="s">
        <v>265</v>
      </c>
      <c r="ABU3" s="231" t="s">
        <v>265</v>
      </c>
      <c r="ABW3" s="231" t="s">
        <v>265</v>
      </c>
      <c r="ABY3" s="231" t="s">
        <v>265</v>
      </c>
      <c r="ACA3" s="231" t="s">
        <v>265</v>
      </c>
      <c r="ACC3" s="231" t="s">
        <v>265</v>
      </c>
      <c r="ACE3" s="231" t="s">
        <v>265</v>
      </c>
      <c r="ACG3" s="231" t="s">
        <v>265</v>
      </c>
      <c r="ACI3" s="231" t="s">
        <v>265</v>
      </c>
      <c r="ACK3" s="231" t="s">
        <v>265</v>
      </c>
      <c r="ACM3" s="231" t="s">
        <v>265</v>
      </c>
      <c r="ACO3" s="231" t="s">
        <v>265</v>
      </c>
      <c r="ACQ3" s="231" t="s">
        <v>265</v>
      </c>
      <c r="ACS3" s="231" t="s">
        <v>265</v>
      </c>
      <c r="ACU3" s="231" t="s">
        <v>265</v>
      </c>
      <c r="ACW3" s="231" t="s">
        <v>265</v>
      </c>
      <c r="ACY3" s="231" t="s">
        <v>265</v>
      </c>
      <c r="ADA3" s="231" t="s">
        <v>265</v>
      </c>
      <c r="ADC3" s="231" t="s">
        <v>265</v>
      </c>
      <c r="ADE3" s="231" t="s">
        <v>265</v>
      </c>
      <c r="ADG3" s="231" t="s">
        <v>265</v>
      </c>
      <c r="ADI3" s="231" t="s">
        <v>265</v>
      </c>
      <c r="ADK3" s="231" t="s">
        <v>265</v>
      </c>
      <c r="ADM3" s="231" t="s">
        <v>265</v>
      </c>
      <c r="ADO3" s="231" t="s">
        <v>265</v>
      </c>
      <c r="ADQ3" s="231" t="s">
        <v>265</v>
      </c>
      <c r="ADS3" s="231" t="s">
        <v>265</v>
      </c>
      <c r="ADU3" s="231" t="s">
        <v>265</v>
      </c>
      <c r="ADW3" s="231" t="s">
        <v>265</v>
      </c>
      <c r="ADY3" s="231" t="s">
        <v>265</v>
      </c>
      <c r="AEA3" s="231" t="s">
        <v>265</v>
      </c>
      <c r="AEC3" s="231" t="s">
        <v>265</v>
      </c>
      <c r="AEE3" s="231" t="s">
        <v>265</v>
      </c>
      <c r="AEG3" s="231" t="s">
        <v>265</v>
      </c>
      <c r="AEI3" s="231" t="s">
        <v>265</v>
      </c>
      <c r="AEK3" s="231" t="s">
        <v>265</v>
      </c>
      <c r="AEM3" s="231" t="s">
        <v>265</v>
      </c>
      <c r="AEO3" s="231" t="s">
        <v>265</v>
      </c>
      <c r="AEQ3" s="231" t="s">
        <v>265</v>
      </c>
      <c r="AES3" s="231" t="s">
        <v>265</v>
      </c>
      <c r="AEU3" s="231" t="s">
        <v>265</v>
      </c>
      <c r="AEW3" s="231" t="s">
        <v>265</v>
      </c>
      <c r="AEY3" s="231" t="s">
        <v>265</v>
      </c>
      <c r="AFA3" s="231" t="s">
        <v>265</v>
      </c>
      <c r="AFC3" s="231" t="s">
        <v>265</v>
      </c>
      <c r="AFE3" s="231" t="s">
        <v>265</v>
      </c>
      <c r="AFG3" s="231" t="s">
        <v>265</v>
      </c>
      <c r="AFI3" s="231" t="s">
        <v>265</v>
      </c>
      <c r="AFK3" s="231" t="s">
        <v>265</v>
      </c>
      <c r="AFM3" s="231" t="s">
        <v>265</v>
      </c>
      <c r="AFO3" s="231" t="s">
        <v>265</v>
      </c>
      <c r="AFQ3" s="231" t="s">
        <v>265</v>
      </c>
      <c r="AFS3" s="231" t="s">
        <v>265</v>
      </c>
      <c r="AFU3" s="231" t="s">
        <v>265</v>
      </c>
      <c r="AFW3" s="231" t="s">
        <v>265</v>
      </c>
      <c r="AFY3" s="231" t="s">
        <v>265</v>
      </c>
      <c r="AGA3" s="231" t="s">
        <v>265</v>
      </c>
      <c r="AGC3" s="231" t="s">
        <v>265</v>
      </c>
      <c r="AGE3" s="231" t="s">
        <v>265</v>
      </c>
      <c r="AGG3" s="231" t="s">
        <v>265</v>
      </c>
      <c r="AGI3" s="231" t="s">
        <v>265</v>
      </c>
      <c r="AGK3" s="231" t="s">
        <v>265</v>
      </c>
      <c r="AGM3" s="231" t="s">
        <v>265</v>
      </c>
      <c r="AGO3" s="231" t="s">
        <v>265</v>
      </c>
      <c r="AGQ3" s="231" t="s">
        <v>265</v>
      </c>
      <c r="AGS3" s="231" t="s">
        <v>265</v>
      </c>
      <c r="AGU3" s="231" t="s">
        <v>265</v>
      </c>
      <c r="AGW3" s="231" t="s">
        <v>265</v>
      </c>
      <c r="AGY3" s="231" t="s">
        <v>265</v>
      </c>
      <c r="AHA3" s="231" t="s">
        <v>265</v>
      </c>
      <c r="AHC3" s="231" t="s">
        <v>265</v>
      </c>
      <c r="AHE3" s="231" t="s">
        <v>265</v>
      </c>
      <c r="AHG3" s="231" t="s">
        <v>265</v>
      </c>
      <c r="AHI3" s="231" t="s">
        <v>265</v>
      </c>
      <c r="AHK3" s="231" t="s">
        <v>265</v>
      </c>
      <c r="AHM3" s="231" t="s">
        <v>265</v>
      </c>
      <c r="AHO3" s="231" t="s">
        <v>265</v>
      </c>
      <c r="AHQ3" s="231" t="s">
        <v>265</v>
      </c>
      <c r="AHS3" s="231" t="s">
        <v>265</v>
      </c>
      <c r="AHU3" s="231" t="s">
        <v>265</v>
      </c>
      <c r="AHW3" s="231" t="s">
        <v>265</v>
      </c>
      <c r="AHY3" s="231" t="s">
        <v>265</v>
      </c>
      <c r="AIA3" s="231" t="s">
        <v>265</v>
      </c>
      <c r="AIC3" s="231" t="s">
        <v>265</v>
      </c>
      <c r="AIE3" s="231" t="s">
        <v>265</v>
      </c>
      <c r="AIG3" s="231" t="s">
        <v>265</v>
      </c>
      <c r="AII3" s="231" t="s">
        <v>265</v>
      </c>
      <c r="AIK3" s="231" t="s">
        <v>265</v>
      </c>
      <c r="AIM3" s="231" t="s">
        <v>265</v>
      </c>
      <c r="AIO3" s="231" t="s">
        <v>265</v>
      </c>
      <c r="AIQ3" s="231" t="s">
        <v>265</v>
      </c>
      <c r="AIS3" s="231" t="s">
        <v>265</v>
      </c>
      <c r="AIU3" s="231" t="s">
        <v>265</v>
      </c>
      <c r="AIW3" s="231" t="s">
        <v>265</v>
      </c>
      <c r="AIY3" s="231" t="s">
        <v>265</v>
      </c>
      <c r="AJA3" s="231" t="s">
        <v>265</v>
      </c>
      <c r="AJC3" s="231" t="s">
        <v>265</v>
      </c>
      <c r="AJE3" s="231" t="s">
        <v>265</v>
      </c>
      <c r="AJG3" s="231" t="s">
        <v>265</v>
      </c>
      <c r="AJI3" s="231" t="s">
        <v>265</v>
      </c>
      <c r="AJK3" s="231" t="s">
        <v>265</v>
      </c>
      <c r="AJM3" s="231" t="s">
        <v>265</v>
      </c>
      <c r="AJO3" s="231" t="s">
        <v>265</v>
      </c>
      <c r="AJQ3" s="231" t="s">
        <v>265</v>
      </c>
      <c r="AJS3" s="231" t="s">
        <v>265</v>
      </c>
      <c r="AJU3" s="231" t="s">
        <v>265</v>
      </c>
      <c r="AJW3" s="231" t="s">
        <v>265</v>
      </c>
      <c r="AJY3" s="231" t="s">
        <v>265</v>
      </c>
      <c r="AKA3" s="231" t="s">
        <v>265</v>
      </c>
      <c r="AKC3" s="231" t="s">
        <v>265</v>
      </c>
      <c r="AKE3" s="231" t="s">
        <v>265</v>
      </c>
      <c r="AKG3" s="231" t="s">
        <v>265</v>
      </c>
      <c r="AKI3" s="231" t="s">
        <v>265</v>
      </c>
      <c r="AKK3" s="231" t="s">
        <v>265</v>
      </c>
      <c r="AKM3" s="231" t="s">
        <v>265</v>
      </c>
      <c r="AKO3" s="231" t="s">
        <v>265</v>
      </c>
      <c r="AKQ3" s="231" t="s">
        <v>265</v>
      </c>
      <c r="AKS3" s="231" t="s">
        <v>265</v>
      </c>
      <c r="AKU3" s="231" t="s">
        <v>265</v>
      </c>
      <c r="AKW3" s="231" t="s">
        <v>265</v>
      </c>
      <c r="AKY3" s="231" t="s">
        <v>265</v>
      </c>
      <c r="ALA3" s="231" t="s">
        <v>265</v>
      </c>
      <c r="ALC3" s="231" t="s">
        <v>265</v>
      </c>
      <c r="ALE3" s="231" t="s">
        <v>265</v>
      </c>
      <c r="ALG3" s="231" t="s">
        <v>265</v>
      </c>
      <c r="ALI3" s="231" t="s">
        <v>265</v>
      </c>
      <c r="ALK3" s="231" t="s">
        <v>265</v>
      </c>
      <c r="ALM3" s="231" t="s">
        <v>265</v>
      </c>
      <c r="ALO3" s="231" t="s">
        <v>265</v>
      </c>
      <c r="ALQ3" s="231" t="s">
        <v>265</v>
      </c>
      <c r="ALS3" s="231" t="s">
        <v>265</v>
      </c>
      <c r="ALU3" s="231" t="s">
        <v>265</v>
      </c>
      <c r="ALW3" s="231" t="s">
        <v>265</v>
      </c>
      <c r="ALY3" s="231" t="s">
        <v>265</v>
      </c>
      <c r="AMA3" s="231" t="s">
        <v>265</v>
      </c>
      <c r="AMC3" s="231" t="s">
        <v>265</v>
      </c>
      <c r="AME3" s="231" t="s">
        <v>265</v>
      </c>
      <c r="AMG3" s="231" t="s">
        <v>265</v>
      </c>
      <c r="AMI3" s="231" t="s">
        <v>265</v>
      </c>
      <c r="AMK3" s="231" t="s">
        <v>265</v>
      </c>
      <c r="AMM3" s="231" t="s">
        <v>265</v>
      </c>
      <c r="AMO3" s="231" t="s">
        <v>265</v>
      </c>
      <c r="AMQ3" s="231" t="s">
        <v>265</v>
      </c>
      <c r="AMS3" s="231" t="s">
        <v>265</v>
      </c>
      <c r="AMU3" s="231" t="s">
        <v>265</v>
      </c>
      <c r="AMW3" s="231" t="s">
        <v>265</v>
      </c>
      <c r="AMY3" s="231" t="s">
        <v>265</v>
      </c>
      <c r="ANA3" s="231" t="s">
        <v>265</v>
      </c>
      <c r="ANC3" s="231" t="s">
        <v>265</v>
      </c>
      <c r="ANE3" s="231" t="s">
        <v>265</v>
      </c>
      <c r="ANG3" s="231" t="s">
        <v>265</v>
      </c>
      <c r="ANI3" s="231" t="s">
        <v>265</v>
      </c>
      <c r="ANK3" s="231" t="s">
        <v>265</v>
      </c>
      <c r="ANM3" s="231" t="s">
        <v>265</v>
      </c>
      <c r="ANO3" s="231" t="s">
        <v>265</v>
      </c>
      <c r="ANQ3" s="231" t="s">
        <v>265</v>
      </c>
      <c r="ANS3" s="231" t="s">
        <v>265</v>
      </c>
      <c r="ANU3" s="231" t="s">
        <v>265</v>
      </c>
      <c r="ANW3" s="231" t="s">
        <v>265</v>
      </c>
      <c r="ANY3" s="231" t="s">
        <v>265</v>
      </c>
      <c r="AOA3" s="231" t="s">
        <v>265</v>
      </c>
      <c r="AOC3" s="231" t="s">
        <v>265</v>
      </c>
      <c r="AOE3" s="231" t="s">
        <v>265</v>
      </c>
      <c r="AOG3" s="231" t="s">
        <v>265</v>
      </c>
      <c r="AOI3" s="231" t="s">
        <v>265</v>
      </c>
      <c r="AOK3" s="231" t="s">
        <v>265</v>
      </c>
      <c r="AOM3" s="231" t="s">
        <v>265</v>
      </c>
      <c r="AOO3" s="231" t="s">
        <v>265</v>
      </c>
      <c r="AOQ3" s="231" t="s">
        <v>265</v>
      </c>
      <c r="AOS3" s="231" t="s">
        <v>265</v>
      </c>
      <c r="AOU3" s="231" t="s">
        <v>265</v>
      </c>
      <c r="AOW3" s="231" t="s">
        <v>265</v>
      </c>
      <c r="AOY3" s="231" t="s">
        <v>265</v>
      </c>
      <c r="APA3" s="231" t="s">
        <v>265</v>
      </c>
      <c r="APC3" s="231" t="s">
        <v>265</v>
      </c>
      <c r="APE3" s="231" t="s">
        <v>265</v>
      </c>
      <c r="APG3" s="231" t="s">
        <v>265</v>
      </c>
      <c r="API3" s="231" t="s">
        <v>265</v>
      </c>
      <c r="APK3" s="231" t="s">
        <v>265</v>
      </c>
      <c r="APM3" s="231" t="s">
        <v>265</v>
      </c>
      <c r="APO3" s="231" t="s">
        <v>265</v>
      </c>
      <c r="APQ3" s="231" t="s">
        <v>265</v>
      </c>
      <c r="APS3" s="231" t="s">
        <v>265</v>
      </c>
      <c r="APU3" s="231" t="s">
        <v>265</v>
      </c>
      <c r="APW3" s="231" t="s">
        <v>265</v>
      </c>
      <c r="APY3" s="231" t="s">
        <v>265</v>
      </c>
      <c r="AQA3" s="231" t="s">
        <v>265</v>
      </c>
      <c r="AQC3" s="231" t="s">
        <v>265</v>
      </c>
      <c r="AQE3" s="231" t="s">
        <v>265</v>
      </c>
      <c r="AQG3" s="231" t="s">
        <v>265</v>
      </c>
      <c r="AQI3" s="231" t="s">
        <v>265</v>
      </c>
      <c r="AQK3" s="231" t="s">
        <v>265</v>
      </c>
      <c r="AQM3" s="231" t="s">
        <v>265</v>
      </c>
      <c r="AQO3" s="231" t="s">
        <v>265</v>
      </c>
      <c r="AQQ3" s="231" t="s">
        <v>265</v>
      </c>
      <c r="AQS3" s="231" t="s">
        <v>265</v>
      </c>
      <c r="AQU3" s="231" t="s">
        <v>265</v>
      </c>
      <c r="AQW3" s="231" t="s">
        <v>265</v>
      </c>
      <c r="AQY3" s="231" t="s">
        <v>265</v>
      </c>
      <c r="ARA3" s="231" t="s">
        <v>265</v>
      </c>
      <c r="ARC3" s="231" t="s">
        <v>265</v>
      </c>
      <c r="ARE3" s="231" t="s">
        <v>265</v>
      </c>
      <c r="ARG3" s="231" t="s">
        <v>265</v>
      </c>
      <c r="ARI3" s="231" t="s">
        <v>265</v>
      </c>
      <c r="ARK3" s="231" t="s">
        <v>265</v>
      </c>
      <c r="ARM3" s="231" t="s">
        <v>265</v>
      </c>
      <c r="ARO3" s="231" t="s">
        <v>265</v>
      </c>
      <c r="ARQ3" s="231" t="s">
        <v>265</v>
      </c>
      <c r="ARS3" s="231" t="s">
        <v>265</v>
      </c>
      <c r="ARU3" s="231" t="s">
        <v>265</v>
      </c>
      <c r="ARW3" s="231" t="s">
        <v>265</v>
      </c>
      <c r="ARY3" s="231" t="s">
        <v>265</v>
      </c>
      <c r="ASA3" s="231" t="s">
        <v>265</v>
      </c>
      <c r="ASC3" s="231" t="s">
        <v>265</v>
      </c>
      <c r="ASE3" s="231" t="s">
        <v>265</v>
      </c>
      <c r="ASG3" s="231" t="s">
        <v>265</v>
      </c>
      <c r="ASI3" s="231" t="s">
        <v>265</v>
      </c>
      <c r="ASK3" s="231" t="s">
        <v>265</v>
      </c>
      <c r="ASM3" s="231" t="s">
        <v>265</v>
      </c>
      <c r="ASO3" s="231" t="s">
        <v>265</v>
      </c>
      <c r="ASQ3" s="231" t="s">
        <v>265</v>
      </c>
      <c r="ASS3" s="231" t="s">
        <v>265</v>
      </c>
      <c r="ASU3" s="231" t="s">
        <v>265</v>
      </c>
      <c r="ASW3" s="231" t="s">
        <v>265</v>
      </c>
      <c r="ASY3" s="231" t="s">
        <v>265</v>
      </c>
      <c r="ATA3" s="231" t="s">
        <v>265</v>
      </c>
      <c r="ATC3" s="231" t="s">
        <v>265</v>
      </c>
      <c r="ATE3" s="231" t="s">
        <v>265</v>
      </c>
      <c r="ATG3" s="231" t="s">
        <v>265</v>
      </c>
      <c r="ATI3" s="231" t="s">
        <v>265</v>
      </c>
      <c r="ATK3" s="231" t="s">
        <v>265</v>
      </c>
      <c r="ATM3" s="231" t="s">
        <v>265</v>
      </c>
      <c r="ATO3" s="231" t="s">
        <v>265</v>
      </c>
      <c r="ATQ3" s="231" t="s">
        <v>265</v>
      </c>
      <c r="ATS3" s="231" t="s">
        <v>265</v>
      </c>
      <c r="ATU3" s="231" t="s">
        <v>265</v>
      </c>
      <c r="ATW3" s="231" t="s">
        <v>265</v>
      </c>
      <c r="ATY3" s="231" t="s">
        <v>265</v>
      </c>
      <c r="AUA3" s="231" t="s">
        <v>265</v>
      </c>
      <c r="AUC3" s="231" t="s">
        <v>265</v>
      </c>
      <c r="AUE3" s="231" t="s">
        <v>265</v>
      </c>
      <c r="AUG3" s="231" t="s">
        <v>265</v>
      </c>
      <c r="AUI3" s="231" t="s">
        <v>265</v>
      </c>
      <c r="AUK3" s="231" t="s">
        <v>265</v>
      </c>
      <c r="AUM3" s="231" t="s">
        <v>265</v>
      </c>
      <c r="AUO3" s="231" t="s">
        <v>265</v>
      </c>
      <c r="AUQ3" s="231" t="s">
        <v>265</v>
      </c>
      <c r="AUS3" s="231" t="s">
        <v>265</v>
      </c>
      <c r="AUU3" s="231" t="s">
        <v>265</v>
      </c>
      <c r="AUW3" s="231" t="s">
        <v>265</v>
      </c>
      <c r="AUY3" s="231" t="s">
        <v>265</v>
      </c>
      <c r="AVA3" s="231" t="s">
        <v>265</v>
      </c>
      <c r="AVC3" s="231" t="s">
        <v>265</v>
      </c>
      <c r="AVE3" s="231" t="s">
        <v>265</v>
      </c>
      <c r="AVG3" s="231" t="s">
        <v>265</v>
      </c>
      <c r="AVI3" s="231" t="s">
        <v>265</v>
      </c>
      <c r="AVK3" s="231" t="s">
        <v>265</v>
      </c>
      <c r="AVM3" s="231" t="s">
        <v>265</v>
      </c>
      <c r="AVO3" s="231" t="s">
        <v>265</v>
      </c>
      <c r="AVQ3" s="231" t="s">
        <v>265</v>
      </c>
      <c r="AVS3" s="231" t="s">
        <v>265</v>
      </c>
      <c r="AVU3" s="231" t="s">
        <v>265</v>
      </c>
      <c r="AVW3" s="231" t="s">
        <v>265</v>
      </c>
      <c r="AVY3" s="231" t="s">
        <v>265</v>
      </c>
      <c r="AWA3" s="231" t="s">
        <v>265</v>
      </c>
      <c r="AWC3" s="231" t="s">
        <v>265</v>
      </c>
      <c r="AWE3" s="231" t="s">
        <v>265</v>
      </c>
      <c r="AWG3" s="231" t="s">
        <v>265</v>
      </c>
      <c r="AWI3" s="231" t="s">
        <v>265</v>
      </c>
      <c r="AWK3" s="231" t="s">
        <v>265</v>
      </c>
      <c r="AWM3" s="231" t="s">
        <v>265</v>
      </c>
      <c r="AWO3" s="231" t="s">
        <v>265</v>
      </c>
      <c r="AWQ3" s="231" t="s">
        <v>265</v>
      </c>
      <c r="AWS3" s="231" t="s">
        <v>265</v>
      </c>
      <c r="AWU3" s="231" t="s">
        <v>265</v>
      </c>
      <c r="AWW3" s="231" t="s">
        <v>265</v>
      </c>
      <c r="AWY3" s="231" t="s">
        <v>265</v>
      </c>
      <c r="AXA3" s="231" t="s">
        <v>265</v>
      </c>
      <c r="AXC3" s="231" t="s">
        <v>265</v>
      </c>
      <c r="AXE3" s="231" t="s">
        <v>265</v>
      </c>
      <c r="AXG3" s="231" t="s">
        <v>265</v>
      </c>
      <c r="AXI3" s="231" t="s">
        <v>265</v>
      </c>
      <c r="AXK3" s="231" t="s">
        <v>265</v>
      </c>
      <c r="AXM3" s="231" t="s">
        <v>265</v>
      </c>
      <c r="AXO3" s="231" t="s">
        <v>265</v>
      </c>
      <c r="AXQ3" s="231" t="s">
        <v>265</v>
      </c>
      <c r="AXS3" s="231" t="s">
        <v>265</v>
      </c>
      <c r="AXU3" s="231" t="s">
        <v>265</v>
      </c>
      <c r="AXW3" s="231" t="s">
        <v>265</v>
      </c>
      <c r="AXY3" s="231" t="s">
        <v>265</v>
      </c>
      <c r="AYA3" s="231" t="s">
        <v>265</v>
      </c>
      <c r="AYC3" s="231" t="s">
        <v>265</v>
      </c>
      <c r="AYE3" s="231" t="s">
        <v>265</v>
      </c>
      <c r="AYG3" s="231" t="s">
        <v>265</v>
      </c>
      <c r="AYI3" s="231" t="s">
        <v>265</v>
      </c>
      <c r="AYK3" s="231" t="s">
        <v>265</v>
      </c>
      <c r="AYM3" s="231" t="s">
        <v>265</v>
      </c>
      <c r="AYO3" s="231" t="s">
        <v>265</v>
      </c>
      <c r="AYQ3" s="231" t="s">
        <v>265</v>
      </c>
      <c r="AYS3" s="231" t="s">
        <v>265</v>
      </c>
      <c r="AYU3" s="231" t="s">
        <v>265</v>
      </c>
      <c r="AYW3" s="231" t="s">
        <v>265</v>
      </c>
      <c r="AYY3" s="231" t="s">
        <v>265</v>
      </c>
      <c r="AZA3" s="231" t="s">
        <v>265</v>
      </c>
      <c r="AZC3" s="231" t="s">
        <v>265</v>
      </c>
      <c r="AZE3" s="231" t="s">
        <v>265</v>
      </c>
      <c r="AZG3" s="231" t="s">
        <v>265</v>
      </c>
      <c r="AZI3" s="231" t="s">
        <v>265</v>
      </c>
      <c r="AZK3" s="231" t="s">
        <v>265</v>
      </c>
      <c r="AZM3" s="231" t="s">
        <v>265</v>
      </c>
      <c r="AZO3" s="231" t="s">
        <v>265</v>
      </c>
      <c r="AZQ3" s="231" t="s">
        <v>265</v>
      </c>
      <c r="AZS3" s="231" t="s">
        <v>265</v>
      </c>
      <c r="AZU3" s="231" t="s">
        <v>265</v>
      </c>
      <c r="AZW3" s="231" t="s">
        <v>265</v>
      </c>
      <c r="AZY3" s="231" t="s">
        <v>265</v>
      </c>
      <c r="BAA3" s="231" t="s">
        <v>265</v>
      </c>
      <c r="BAC3" s="231" t="s">
        <v>265</v>
      </c>
      <c r="BAE3" s="231" t="s">
        <v>265</v>
      </c>
      <c r="BAG3" s="231" t="s">
        <v>265</v>
      </c>
      <c r="BAI3" s="231" t="s">
        <v>265</v>
      </c>
      <c r="BAK3" s="231" t="s">
        <v>265</v>
      </c>
      <c r="BAM3" s="231" t="s">
        <v>265</v>
      </c>
      <c r="BAO3" s="231" t="s">
        <v>265</v>
      </c>
      <c r="BAQ3" s="231" t="s">
        <v>265</v>
      </c>
      <c r="BAS3" s="231" t="s">
        <v>265</v>
      </c>
      <c r="BAU3" s="231" t="s">
        <v>265</v>
      </c>
      <c r="BAW3" s="231" t="s">
        <v>265</v>
      </c>
      <c r="BAY3" s="231" t="s">
        <v>265</v>
      </c>
      <c r="BBA3" s="231" t="s">
        <v>265</v>
      </c>
      <c r="BBC3" s="231" t="s">
        <v>265</v>
      </c>
      <c r="BBE3" s="231" t="s">
        <v>265</v>
      </c>
      <c r="BBG3" s="231" t="s">
        <v>265</v>
      </c>
      <c r="BBI3" s="231" t="s">
        <v>265</v>
      </c>
      <c r="BBK3" s="231" t="s">
        <v>265</v>
      </c>
      <c r="BBM3" s="231" t="s">
        <v>265</v>
      </c>
      <c r="BBO3" s="231" t="s">
        <v>265</v>
      </c>
      <c r="BBQ3" s="231" t="s">
        <v>265</v>
      </c>
      <c r="BBS3" s="231" t="s">
        <v>265</v>
      </c>
      <c r="BBU3" s="231" t="s">
        <v>265</v>
      </c>
      <c r="BBW3" s="231" t="s">
        <v>265</v>
      </c>
      <c r="BBY3" s="231" t="s">
        <v>265</v>
      </c>
      <c r="BCA3" s="231" t="s">
        <v>265</v>
      </c>
      <c r="BCC3" s="231" t="s">
        <v>265</v>
      </c>
      <c r="BCE3" s="231" t="s">
        <v>265</v>
      </c>
      <c r="BCG3" s="231" t="s">
        <v>265</v>
      </c>
      <c r="BCI3" s="231" t="s">
        <v>265</v>
      </c>
      <c r="BCK3" s="231" t="s">
        <v>265</v>
      </c>
      <c r="BCM3" s="231" t="s">
        <v>265</v>
      </c>
      <c r="BCO3" s="231" t="s">
        <v>265</v>
      </c>
      <c r="BCQ3" s="231" t="s">
        <v>265</v>
      </c>
      <c r="BCS3" s="231" t="s">
        <v>265</v>
      </c>
      <c r="BCU3" s="231" t="s">
        <v>265</v>
      </c>
      <c r="BCW3" s="231" t="s">
        <v>265</v>
      </c>
      <c r="BCY3" s="231" t="s">
        <v>265</v>
      </c>
      <c r="BDA3" s="231" t="s">
        <v>265</v>
      </c>
      <c r="BDC3" s="231" t="s">
        <v>265</v>
      </c>
      <c r="BDE3" s="231" t="s">
        <v>265</v>
      </c>
      <c r="BDG3" s="231" t="s">
        <v>265</v>
      </c>
      <c r="BDI3" s="231" t="s">
        <v>265</v>
      </c>
      <c r="BDK3" s="231" t="s">
        <v>265</v>
      </c>
      <c r="BDM3" s="231" t="s">
        <v>265</v>
      </c>
      <c r="BDO3" s="231" t="s">
        <v>265</v>
      </c>
      <c r="BDQ3" s="231" t="s">
        <v>265</v>
      </c>
      <c r="BDS3" s="231" t="s">
        <v>265</v>
      </c>
      <c r="BDU3" s="231" t="s">
        <v>265</v>
      </c>
      <c r="BDW3" s="231" t="s">
        <v>265</v>
      </c>
      <c r="BDY3" s="231" t="s">
        <v>265</v>
      </c>
      <c r="BEA3" s="231" t="s">
        <v>265</v>
      </c>
      <c r="BEC3" s="231" t="s">
        <v>265</v>
      </c>
      <c r="BEE3" s="231" t="s">
        <v>265</v>
      </c>
      <c r="BEG3" s="231" t="s">
        <v>265</v>
      </c>
      <c r="BEI3" s="231" t="s">
        <v>265</v>
      </c>
      <c r="BEK3" s="231" t="s">
        <v>265</v>
      </c>
      <c r="BEM3" s="231" t="s">
        <v>265</v>
      </c>
      <c r="BEO3" s="231" t="s">
        <v>265</v>
      </c>
      <c r="BEQ3" s="231" t="s">
        <v>265</v>
      </c>
      <c r="BES3" s="231" t="s">
        <v>265</v>
      </c>
      <c r="BEU3" s="231" t="s">
        <v>265</v>
      </c>
      <c r="BEW3" s="231" t="s">
        <v>265</v>
      </c>
      <c r="BEY3" s="231" t="s">
        <v>265</v>
      </c>
      <c r="BFA3" s="231" t="s">
        <v>265</v>
      </c>
      <c r="BFC3" s="231" t="s">
        <v>265</v>
      </c>
      <c r="BFE3" s="231" t="s">
        <v>265</v>
      </c>
      <c r="BFG3" s="231" t="s">
        <v>265</v>
      </c>
      <c r="BFI3" s="231" t="s">
        <v>265</v>
      </c>
      <c r="BFK3" s="231" t="s">
        <v>265</v>
      </c>
      <c r="BFM3" s="231" t="s">
        <v>265</v>
      </c>
      <c r="BFO3" s="231" t="s">
        <v>265</v>
      </c>
      <c r="BFQ3" s="231" t="s">
        <v>265</v>
      </c>
      <c r="BFS3" s="231" t="s">
        <v>265</v>
      </c>
      <c r="BFU3" s="231" t="s">
        <v>265</v>
      </c>
      <c r="BFW3" s="231" t="s">
        <v>265</v>
      </c>
      <c r="BFY3" s="231" t="s">
        <v>265</v>
      </c>
      <c r="BGA3" s="231" t="s">
        <v>265</v>
      </c>
      <c r="BGC3" s="231" t="s">
        <v>265</v>
      </c>
      <c r="BGE3" s="231" t="s">
        <v>265</v>
      </c>
      <c r="BGG3" s="231" t="s">
        <v>265</v>
      </c>
      <c r="BGI3" s="231" t="s">
        <v>265</v>
      </c>
      <c r="BGK3" s="231" t="s">
        <v>265</v>
      </c>
      <c r="BGM3" s="231" t="s">
        <v>265</v>
      </c>
      <c r="BGO3" s="231" t="s">
        <v>265</v>
      </c>
      <c r="BGQ3" s="231" t="s">
        <v>265</v>
      </c>
      <c r="BGS3" s="231" t="s">
        <v>265</v>
      </c>
      <c r="BGU3" s="231" t="s">
        <v>265</v>
      </c>
      <c r="BGW3" s="231" t="s">
        <v>265</v>
      </c>
      <c r="BGY3" s="231" t="s">
        <v>265</v>
      </c>
      <c r="BHA3" s="231" t="s">
        <v>265</v>
      </c>
      <c r="BHC3" s="231" t="s">
        <v>265</v>
      </c>
      <c r="BHE3" s="231" t="s">
        <v>265</v>
      </c>
      <c r="BHG3" s="231" t="s">
        <v>265</v>
      </c>
      <c r="BHI3" s="231" t="s">
        <v>265</v>
      </c>
      <c r="BHK3" s="231" t="s">
        <v>265</v>
      </c>
      <c r="BHM3" s="231" t="s">
        <v>265</v>
      </c>
      <c r="BHO3" s="231" t="s">
        <v>265</v>
      </c>
      <c r="BHQ3" s="231" t="s">
        <v>265</v>
      </c>
      <c r="BHS3" s="231" t="s">
        <v>265</v>
      </c>
      <c r="BHU3" s="231" t="s">
        <v>265</v>
      </c>
      <c r="BHW3" s="231" t="s">
        <v>265</v>
      </c>
      <c r="BHY3" s="231" t="s">
        <v>265</v>
      </c>
      <c r="BIA3" s="231" t="s">
        <v>265</v>
      </c>
      <c r="BIC3" s="231" t="s">
        <v>265</v>
      </c>
      <c r="BIE3" s="231" t="s">
        <v>265</v>
      </c>
      <c r="BIG3" s="231" t="s">
        <v>265</v>
      </c>
      <c r="BII3" s="231" t="s">
        <v>265</v>
      </c>
      <c r="BIK3" s="231" t="s">
        <v>265</v>
      </c>
      <c r="BIM3" s="231" t="s">
        <v>265</v>
      </c>
      <c r="BIO3" s="231" t="s">
        <v>265</v>
      </c>
      <c r="BIQ3" s="231" t="s">
        <v>265</v>
      </c>
      <c r="BIS3" s="231" t="s">
        <v>265</v>
      </c>
      <c r="BIU3" s="231" t="s">
        <v>265</v>
      </c>
      <c r="BIW3" s="231" t="s">
        <v>265</v>
      </c>
      <c r="BIY3" s="231" t="s">
        <v>265</v>
      </c>
      <c r="BJA3" s="231" t="s">
        <v>265</v>
      </c>
      <c r="BJC3" s="231" t="s">
        <v>265</v>
      </c>
      <c r="BJE3" s="231" t="s">
        <v>265</v>
      </c>
      <c r="BJG3" s="231" t="s">
        <v>265</v>
      </c>
      <c r="BJI3" s="231" t="s">
        <v>265</v>
      </c>
      <c r="BJK3" s="231" t="s">
        <v>265</v>
      </c>
      <c r="BJM3" s="231" t="s">
        <v>265</v>
      </c>
      <c r="BJO3" s="231" t="s">
        <v>265</v>
      </c>
      <c r="BJQ3" s="231" t="s">
        <v>265</v>
      </c>
      <c r="BJS3" s="231" t="s">
        <v>265</v>
      </c>
      <c r="BJU3" s="231" t="s">
        <v>265</v>
      </c>
      <c r="BJW3" s="231" t="s">
        <v>265</v>
      </c>
      <c r="BJY3" s="231" t="s">
        <v>265</v>
      </c>
      <c r="BKA3" s="231" t="s">
        <v>265</v>
      </c>
      <c r="BKC3" s="231" t="s">
        <v>265</v>
      </c>
      <c r="BKE3" s="231" t="s">
        <v>265</v>
      </c>
      <c r="BKG3" s="231" t="s">
        <v>265</v>
      </c>
      <c r="BKI3" s="231" t="s">
        <v>265</v>
      </c>
      <c r="BKK3" s="231" t="s">
        <v>265</v>
      </c>
      <c r="BKM3" s="231" t="s">
        <v>265</v>
      </c>
      <c r="BKO3" s="231" t="s">
        <v>265</v>
      </c>
      <c r="BKQ3" s="231" t="s">
        <v>265</v>
      </c>
      <c r="BKS3" s="231" t="s">
        <v>265</v>
      </c>
      <c r="BKU3" s="231" t="s">
        <v>265</v>
      </c>
      <c r="BKW3" s="231" t="s">
        <v>265</v>
      </c>
      <c r="BKY3" s="231" t="s">
        <v>265</v>
      </c>
      <c r="BLA3" s="231" t="s">
        <v>265</v>
      </c>
      <c r="BLC3" s="231" t="s">
        <v>265</v>
      </c>
      <c r="BLE3" s="231" t="s">
        <v>265</v>
      </c>
      <c r="BLG3" s="231" t="s">
        <v>265</v>
      </c>
      <c r="BLI3" s="231" t="s">
        <v>265</v>
      </c>
      <c r="BLK3" s="231" t="s">
        <v>265</v>
      </c>
      <c r="BLM3" s="231" t="s">
        <v>265</v>
      </c>
      <c r="BLO3" s="231" t="s">
        <v>265</v>
      </c>
      <c r="BLQ3" s="231" t="s">
        <v>265</v>
      </c>
      <c r="BLS3" s="231" t="s">
        <v>265</v>
      </c>
      <c r="BLU3" s="231" t="s">
        <v>265</v>
      </c>
      <c r="BLW3" s="231" t="s">
        <v>265</v>
      </c>
      <c r="BLY3" s="231" t="s">
        <v>265</v>
      </c>
      <c r="BMA3" s="231" t="s">
        <v>265</v>
      </c>
      <c r="BMC3" s="231" t="s">
        <v>265</v>
      </c>
      <c r="BME3" s="231" t="s">
        <v>265</v>
      </c>
      <c r="BMG3" s="231" t="s">
        <v>265</v>
      </c>
      <c r="BMI3" s="231" t="s">
        <v>265</v>
      </c>
      <c r="BMK3" s="231" t="s">
        <v>265</v>
      </c>
      <c r="BMM3" s="231" t="s">
        <v>265</v>
      </c>
      <c r="BMO3" s="231" t="s">
        <v>265</v>
      </c>
      <c r="BMQ3" s="231" t="s">
        <v>265</v>
      </c>
      <c r="BMS3" s="231" t="s">
        <v>265</v>
      </c>
      <c r="BMU3" s="231" t="s">
        <v>265</v>
      </c>
      <c r="BMW3" s="231" t="s">
        <v>265</v>
      </c>
      <c r="BMY3" s="231" t="s">
        <v>265</v>
      </c>
      <c r="BNA3" s="231" t="s">
        <v>265</v>
      </c>
      <c r="BNC3" s="231" t="s">
        <v>265</v>
      </c>
      <c r="BNE3" s="231" t="s">
        <v>265</v>
      </c>
      <c r="BNG3" s="231" t="s">
        <v>265</v>
      </c>
      <c r="BNI3" s="231" t="s">
        <v>265</v>
      </c>
      <c r="BNK3" s="231" t="s">
        <v>265</v>
      </c>
      <c r="BNM3" s="231" t="s">
        <v>265</v>
      </c>
      <c r="BNO3" s="231" t="s">
        <v>265</v>
      </c>
      <c r="BNQ3" s="231" t="s">
        <v>265</v>
      </c>
      <c r="BNS3" s="231" t="s">
        <v>265</v>
      </c>
      <c r="BNU3" s="231" t="s">
        <v>265</v>
      </c>
      <c r="BNW3" s="231" t="s">
        <v>265</v>
      </c>
      <c r="BNY3" s="231" t="s">
        <v>265</v>
      </c>
      <c r="BOA3" s="231" t="s">
        <v>265</v>
      </c>
      <c r="BOC3" s="231" t="s">
        <v>265</v>
      </c>
      <c r="BOE3" s="231" t="s">
        <v>265</v>
      </c>
      <c r="BOG3" s="231" t="s">
        <v>265</v>
      </c>
      <c r="BOI3" s="231" t="s">
        <v>265</v>
      </c>
      <c r="BOK3" s="231" t="s">
        <v>265</v>
      </c>
      <c r="BOM3" s="231" t="s">
        <v>265</v>
      </c>
      <c r="BOO3" s="231" t="s">
        <v>265</v>
      </c>
      <c r="BOQ3" s="231" t="s">
        <v>265</v>
      </c>
      <c r="BOS3" s="231" t="s">
        <v>265</v>
      </c>
      <c r="BOU3" s="231" t="s">
        <v>265</v>
      </c>
      <c r="BOW3" s="231" t="s">
        <v>265</v>
      </c>
      <c r="BOY3" s="231" t="s">
        <v>265</v>
      </c>
      <c r="BPA3" s="231" t="s">
        <v>265</v>
      </c>
      <c r="BPC3" s="231" t="s">
        <v>265</v>
      </c>
      <c r="BPE3" s="231" t="s">
        <v>265</v>
      </c>
      <c r="BPG3" s="231" t="s">
        <v>265</v>
      </c>
      <c r="BPI3" s="231" t="s">
        <v>265</v>
      </c>
      <c r="BPK3" s="231" t="s">
        <v>265</v>
      </c>
      <c r="BPM3" s="231" t="s">
        <v>265</v>
      </c>
      <c r="BPO3" s="231" t="s">
        <v>265</v>
      </c>
      <c r="BPQ3" s="231" t="s">
        <v>265</v>
      </c>
      <c r="BPS3" s="231" t="s">
        <v>265</v>
      </c>
      <c r="BPU3" s="231" t="s">
        <v>265</v>
      </c>
      <c r="BPW3" s="231" t="s">
        <v>265</v>
      </c>
      <c r="BPY3" s="231" t="s">
        <v>265</v>
      </c>
      <c r="BQA3" s="231" t="s">
        <v>265</v>
      </c>
      <c r="BQC3" s="231" t="s">
        <v>265</v>
      </c>
      <c r="BQE3" s="231" t="s">
        <v>265</v>
      </c>
      <c r="BQG3" s="231" t="s">
        <v>265</v>
      </c>
      <c r="BQI3" s="231" t="s">
        <v>265</v>
      </c>
      <c r="BQK3" s="231" t="s">
        <v>265</v>
      </c>
      <c r="BQM3" s="231" t="s">
        <v>265</v>
      </c>
      <c r="BQO3" s="231" t="s">
        <v>265</v>
      </c>
      <c r="BQQ3" s="231" t="s">
        <v>265</v>
      </c>
      <c r="BQS3" s="231" t="s">
        <v>265</v>
      </c>
      <c r="BQU3" s="231" t="s">
        <v>265</v>
      </c>
      <c r="BQW3" s="231" t="s">
        <v>265</v>
      </c>
      <c r="BQY3" s="231" t="s">
        <v>265</v>
      </c>
      <c r="BRA3" s="231" t="s">
        <v>265</v>
      </c>
      <c r="BRC3" s="231" t="s">
        <v>265</v>
      </c>
      <c r="BRE3" s="231" t="s">
        <v>265</v>
      </c>
      <c r="BRG3" s="231" t="s">
        <v>265</v>
      </c>
      <c r="BRI3" s="231" t="s">
        <v>265</v>
      </c>
      <c r="BRK3" s="231" t="s">
        <v>265</v>
      </c>
      <c r="BRM3" s="231" t="s">
        <v>265</v>
      </c>
      <c r="BRO3" s="231" t="s">
        <v>265</v>
      </c>
      <c r="BRQ3" s="231" t="s">
        <v>265</v>
      </c>
      <c r="BRS3" s="231" t="s">
        <v>265</v>
      </c>
      <c r="BRU3" s="231" t="s">
        <v>265</v>
      </c>
      <c r="BRW3" s="231" t="s">
        <v>265</v>
      </c>
      <c r="BRY3" s="231" t="s">
        <v>265</v>
      </c>
      <c r="BSA3" s="231" t="s">
        <v>265</v>
      </c>
      <c r="BSC3" s="231" t="s">
        <v>265</v>
      </c>
      <c r="BSE3" s="231" t="s">
        <v>265</v>
      </c>
      <c r="BSG3" s="231" t="s">
        <v>265</v>
      </c>
      <c r="BSI3" s="231" t="s">
        <v>265</v>
      </c>
      <c r="BSK3" s="231" t="s">
        <v>265</v>
      </c>
      <c r="BSM3" s="231" t="s">
        <v>265</v>
      </c>
      <c r="BSO3" s="231" t="s">
        <v>265</v>
      </c>
      <c r="BSQ3" s="231" t="s">
        <v>265</v>
      </c>
      <c r="BSS3" s="231" t="s">
        <v>265</v>
      </c>
      <c r="BSU3" s="231" t="s">
        <v>265</v>
      </c>
      <c r="BSW3" s="231" t="s">
        <v>265</v>
      </c>
      <c r="BSY3" s="231" t="s">
        <v>265</v>
      </c>
      <c r="BTA3" s="231" t="s">
        <v>265</v>
      </c>
      <c r="BTC3" s="231" t="s">
        <v>265</v>
      </c>
      <c r="BTE3" s="231" t="s">
        <v>265</v>
      </c>
      <c r="BTG3" s="231" t="s">
        <v>265</v>
      </c>
      <c r="BTI3" s="231" t="s">
        <v>265</v>
      </c>
      <c r="BTK3" s="231" t="s">
        <v>265</v>
      </c>
      <c r="BTM3" s="231" t="s">
        <v>265</v>
      </c>
      <c r="BTO3" s="231" t="s">
        <v>265</v>
      </c>
      <c r="BTQ3" s="231" t="s">
        <v>265</v>
      </c>
      <c r="BTS3" s="231" t="s">
        <v>265</v>
      </c>
      <c r="BTU3" s="231" t="s">
        <v>265</v>
      </c>
      <c r="BTW3" s="231" t="s">
        <v>265</v>
      </c>
      <c r="BTY3" s="231" t="s">
        <v>265</v>
      </c>
      <c r="BUA3" s="231" t="s">
        <v>265</v>
      </c>
      <c r="BUC3" s="231" t="s">
        <v>265</v>
      </c>
      <c r="BUE3" s="231" t="s">
        <v>265</v>
      </c>
      <c r="BUG3" s="231" t="s">
        <v>265</v>
      </c>
      <c r="BUI3" s="231" t="s">
        <v>265</v>
      </c>
      <c r="BUK3" s="231" t="s">
        <v>265</v>
      </c>
      <c r="BUM3" s="231" t="s">
        <v>265</v>
      </c>
      <c r="BUO3" s="231" t="s">
        <v>265</v>
      </c>
      <c r="BUQ3" s="231" t="s">
        <v>265</v>
      </c>
      <c r="BUS3" s="231" t="s">
        <v>265</v>
      </c>
      <c r="BUU3" s="231" t="s">
        <v>265</v>
      </c>
      <c r="BUW3" s="231" t="s">
        <v>265</v>
      </c>
      <c r="BUY3" s="231" t="s">
        <v>265</v>
      </c>
      <c r="BVA3" s="231" t="s">
        <v>265</v>
      </c>
      <c r="BVC3" s="231" t="s">
        <v>265</v>
      </c>
      <c r="BVE3" s="231" t="s">
        <v>265</v>
      </c>
      <c r="BVG3" s="231" t="s">
        <v>265</v>
      </c>
      <c r="BVI3" s="231" t="s">
        <v>265</v>
      </c>
      <c r="BVK3" s="231" t="s">
        <v>265</v>
      </c>
      <c r="BVM3" s="231" t="s">
        <v>265</v>
      </c>
      <c r="BVO3" s="231" t="s">
        <v>265</v>
      </c>
      <c r="BVQ3" s="231" t="s">
        <v>265</v>
      </c>
      <c r="BVS3" s="231" t="s">
        <v>265</v>
      </c>
      <c r="BVU3" s="231" t="s">
        <v>265</v>
      </c>
      <c r="BVW3" s="231" t="s">
        <v>265</v>
      </c>
      <c r="BVY3" s="231" t="s">
        <v>265</v>
      </c>
      <c r="BWA3" s="231" t="s">
        <v>265</v>
      </c>
      <c r="BWC3" s="231" t="s">
        <v>265</v>
      </c>
      <c r="BWE3" s="231" t="s">
        <v>265</v>
      </c>
      <c r="BWG3" s="231" t="s">
        <v>265</v>
      </c>
      <c r="BWI3" s="231" t="s">
        <v>265</v>
      </c>
      <c r="BWK3" s="231" t="s">
        <v>265</v>
      </c>
      <c r="BWM3" s="231" t="s">
        <v>265</v>
      </c>
      <c r="BWO3" s="231" t="s">
        <v>265</v>
      </c>
      <c r="BWQ3" s="231" t="s">
        <v>265</v>
      </c>
      <c r="BWS3" s="231" t="s">
        <v>265</v>
      </c>
      <c r="BWU3" s="231" t="s">
        <v>265</v>
      </c>
      <c r="BWW3" s="231" t="s">
        <v>265</v>
      </c>
      <c r="BWY3" s="231" t="s">
        <v>265</v>
      </c>
      <c r="BXA3" s="231" t="s">
        <v>265</v>
      </c>
      <c r="BXC3" s="231" t="s">
        <v>265</v>
      </c>
      <c r="BXE3" s="231" t="s">
        <v>265</v>
      </c>
      <c r="BXG3" s="231" t="s">
        <v>265</v>
      </c>
      <c r="BXI3" s="231" t="s">
        <v>265</v>
      </c>
      <c r="BXK3" s="231" t="s">
        <v>265</v>
      </c>
      <c r="BXM3" s="231" t="s">
        <v>265</v>
      </c>
      <c r="BXO3" s="231" t="s">
        <v>265</v>
      </c>
      <c r="BXQ3" s="231" t="s">
        <v>265</v>
      </c>
      <c r="BXS3" s="231" t="s">
        <v>265</v>
      </c>
      <c r="BXU3" s="231" t="s">
        <v>265</v>
      </c>
      <c r="BXW3" s="231" t="s">
        <v>265</v>
      </c>
      <c r="BXY3" s="231" t="s">
        <v>265</v>
      </c>
      <c r="BYA3" s="231" t="s">
        <v>265</v>
      </c>
      <c r="BYC3" s="231" t="s">
        <v>265</v>
      </c>
      <c r="BYE3" s="231" t="s">
        <v>265</v>
      </c>
      <c r="BYG3" s="231" t="s">
        <v>265</v>
      </c>
      <c r="BYI3" s="231" t="s">
        <v>265</v>
      </c>
      <c r="BYK3" s="231" t="s">
        <v>265</v>
      </c>
      <c r="BYM3" s="231" t="s">
        <v>265</v>
      </c>
      <c r="BYO3" s="231" t="s">
        <v>265</v>
      </c>
      <c r="BYQ3" s="231" t="s">
        <v>265</v>
      </c>
      <c r="BYS3" s="231" t="s">
        <v>265</v>
      </c>
      <c r="BYU3" s="231" t="s">
        <v>265</v>
      </c>
      <c r="BYW3" s="231" t="s">
        <v>265</v>
      </c>
      <c r="BYY3" s="231" t="s">
        <v>265</v>
      </c>
      <c r="BZA3" s="231" t="s">
        <v>265</v>
      </c>
      <c r="BZC3" s="231" t="s">
        <v>265</v>
      </c>
      <c r="BZE3" s="231" t="s">
        <v>265</v>
      </c>
      <c r="BZG3" s="231" t="s">
        <v>265</v>
      </c>
      <c r="BZI3" s="231" t="s">
        <v>265</v>
      </c>
      <c r="BZK3" s="231" t="s">
        <v>265</v>
      </c>
      <c r="BZM3" s="231" t="s">
        <v>265</v>
      </c>
      <c r="BZO3" s="231" t="s">
        <v>265</v>
      </c>
      <c r="BZQ3" s="231" t="s">
        <v>265</v>
      </c>
      <c r="BZS3" s="231" t="s">
        <v>265</v>
      </c>
      <c r="BZU3" s="231" t="s">
        <v>265</v>
      </c>
      <c r="BZW3" s="231" t="s">
        <v>265</v>
      </c>
      <c r="BZY3" s="231" t="s">
        <v>265</v>
      </c>
      <c r="CAA3" s="231" t="s">
        <v>265</v>
      </c>
      <c r="CAC3" s="231" t="s">
        <v>265</v>
      </c>
      <c r="CAE3" s="231" t="s">
        <v>265</v>
      </c>
      <c r="CAG3" s="231" t="s">
        <v>265</v>
      </c>
      <c r="CAI3" s="231" t="s">
        <v>265</v>
      </c>
      <c r="CAK3" s="231" t="s">
        <v>265</v>
      </c>
      <c r="CAM3" s="231" t="s">
        <v>265</v>
      </c>
      <c r="CAO3" s="231" t="s">
        <v>265</v>
      </c>
      <c r="CAQ3" s="231" t="s">
        <v>265</v>
      </c>
      <c r="CAS3" s="231" t="s">
        <v>265</v>
      </c>
      <c r="CAU3" s="231" t="s">
        <v>265</v>
      </c>
      <c r="CAW3" s="231" t="s">
        <v>265</v>
      </c>
      <c r="CAY3" s="231" t="s">
        <v>265</v>
      </c>
      <c r="CBA3" s="231" t="s">
        <v>265</v>
      </c>
      <c r="CBC3" s="231" t="s">
        <v>265</v>
      </c>
      <c r="CBE3" s="231" t="s">
        <v>265</v>
      </c>
      <c r="CBG3" s="231" t="s">
        <v>265</v>
      </c>
      <c r="CBI3" s="231" t="s">
        <v>265</v>
      </c>
      <c r="CBK3" s="231" t="s">
        <v>265</v>
      </c>
      <c r="CBM3" s="231" t="s">
        <v>265</v>
      </c>
      <c r="CBO3" s="231" t="s">
        <v>265</v>
      </c>
      <c r="CBQ3" s="231" t="s">
        <v>265</v>
      </c>
      <c r="CBS3" s="231" t="s">
        <v>265</v>
      </c>
      <c r="CBU3" s="231" t="s">
        <v>265</v>
      </c>
      <c r="CBW3" s="231" t="s">
        <v>265</v>
      </c>
      <c r="CBY3" s="231" t="s">
        <v>265</v>
      </c>
      <c r="CCA3" s="231" t="s">
        <v>265</v>
      </c>
      <c r="CCC3" s="231" t="s">
        <v>265</v>
      </c>
      <c r="CCE3" s="231" t="s">
        <v>265</v>
      </c>
      <c r="CCG3" s="231" t="s">
        <v>265</v>
      </c>
      <c r="CCI3" s="231" t="s">
        <v>265</v>
      </c>
      <c r="CCK3" s="231" t="s">
        <v>265</v>
      </c>
      <c r="CCM3" s="231" t="s">
        <v>265</v>
      </c>
      <c r="CCO3" s="231" t="s">
        <v>265</v>
      </c>
      <c r="CCQ3" s="231" t="s">
        <v>265</v>
      </c>
      <c r="CCS3" s="231" t="s">
        <v>265</v>
      </c>
      <c r="CCU3" s="231" t="s">
        <v>265</v>
      </c>
      <c r="CCW3" s="231" t="s">
        <v>265</v>
      </c>
      <c r="CCY3" s="231" t="s">
        <v>265</v>
      </c>
      <c r="CDA3" s="231" t="s">
        <v>265</v>
      </c>
      <c r="CDC3" s="231" t="s">
        <v>265</v>
      </c>
      <c r="CDE3" s="231" t="s">
        <v>265</v>
      </c>
      <c r="CDG3" s="231" t="s">
        <v>265</v>
      </c>
      <c r="CDI3" s="231" t="s">
        <v>265</v>
      </c>
      <c r="CDK3" s="231" t="s">
        <v>265</v>
      </c>
      <c r="CDM3" s="231" t="s">
        <v>265</v>
      </c>
      <c r="CDO3" s="231" t="s">
        <v>265</v>
      </c>
      <c r="CDQ3" s="231" t="s">
        <v>265</v>
      </c>
      <c r="CDS3" s="231" t="s">
        <v>265</v>
      </c>
      <c r="CDU3" s="231" t="s">
        <v>265</v>
      </c>
      <c r="CDW3" s="231" t="s">
        <v>265</v>
      </c>
      <c r="CDY3" s="231" t="s">
        <v>265</v>
      </c>
      <c r="CEA3" s="231" t="s">
        <v>265</v>
      </c>
      <c r="CEC3" s="231" t="s">
        <v>265</v>
      </c>
      <c r="CEE3" s="231" t="s">
        <v>265</v>
      </c>
      <c r="CEG3" s="231" t="s">
        <v>265</v>
      </c>
      <c r="CEI3" s="231" t="s">
        <v>265</v>
      </c>
      <c r="CEK3" s="231" t="s">
        <v>265</v>
      </c>
      <c r="CEM3" s="231" t="s">
        <v>265</v>
      </c>
      <c r="CEO3" s="231" t="s">
        <v>265</v>
      </c>
      <c r="CEQ3" s="231" t="s">
        <v>265</v>
      </c>
      <c r="CES3" s="231" t="s">
        <v>265</v>
      </c>
      <c r="CEU3" s="231" t="s">
        <v>265</v>
      </c>
      <c r="CEW3" s="231" t="s">
        <v>265</v>
      </c>
      <c r="CEY3" s="231" t="s">
        <v>265</v>
      </c>
      <c r="CFA3" s="231" t="s">
        <v>265</v>
      </c>
      <c r="CFC3" s="231" t="s">
        <v>265</v>
      </c>
      <c r="CFE3" s="231" t="s">
        <v>265</v>
      </c>
      <c r="CFG3" s="231" t="s">
        <v>265</v>
      </c>
      <c r="CFI3" s="231" t="s">
        <v>265</v>
      </c>
      <c r="CFK3" s="231" t="s">
        <v>265</v>
      </c>
      <c r="CFM3" s="231" t="s">
        <v>265</v>
      </c>
      <c r="CFO3" s="231" t="s">
        <v>265</v>
      </c>
      <c r="CFQ3" s="231" t="s">
        <v>265</v>
      </c>
      <c r="CFS3" s="231" t="s">
        <v>265</v>
      </c>
      <c r="CFU3" s="231" t="s">
        <v>265</v>
      </c>
      <c r="CFW3" s="231" t="s">
        <v>265</v>
      </c>
      <c r="CFY3" s="231" t="s">
        <v>265</v>
      </c>
      <c r="CGA3" s="231" t="s">
        <v>265</v>
      </c>
      <c r="CGC3" s="231" t="s">
        <v>265</v>
      </c>
      <c r="CGE3" s="231" t="s">
        <v>265</v>
      </c>
      <c r="CGG3" s="231" t="s">
        <v>265</v>
      </c>
      <c r="CGI3" s="231" t="s">
        <v>265</v>
      </c>
      <c r="CGK3" s="231" t="s">
        <v>265</v>
      </c>
      <c r="CGM3" s="231" t="s">
        <v>265</v>
      </c>
      <c r="CGO3" s="231" t="s">
        <v>265</v>
      </c>
      <c r="CGQ3" s="231" t="s">
        <v>265</v>
      </c>
      <c r="CGS3" s="231" t="s">
        <v>265</v>
      </c>
      <c r="CGU3" s="231" t="s">
        <v>265</v>
      </c>
      <c r="CGW3" s="231" t="s">
        <v>265</v>
      </c>
      <c r="CGY3" s="231" t="s">
        <v>265</v>
      </c>
      <c r="CHA3" s="231" t="s">
        <v>265</v>
      </c>
      <c r="CHC3" s="231" t="s">
        <v>265</v>
      </c>
      <c r="CHE3" s="231" t="s">
        <v>265</v>
      </c>
      <c r="CHG3" s="231" t="s">
        <v>265</v>
      </c>
      <c r="CHI3" s="231" t="s">
        <v>265</v>
      </c>
      <c r="CHK3" s="231" t="s">
        <v>265</v>
      </c>
      <c r="CHM3" s="231" t="s">
        <v>265</v>
      </c>
      <c r="CHO3" s="231" t="s">
        <v>265</v>
      </c>
      <c r="CHQ3" s="231" t="s">
        <v>265</v>
      </c>
      <c r="CHS3" s="231" t="s">
        <v>265</v>
      </c>
      <c r="CHU3" s="231" t="s">
        <v>265</v>
      </c>
      <c r="CHW3" s="231" t="s">
        <v>265</v>
      </c>
      <c r="CHY3" s="231" t="s">
        <v>265</v>
      </c>
      <c r="CIA3" s="231" t="s">
        <v>265</v>
      </c>
      <c r="CIC3" s="231" t="s">
        <v>265</v>
      </c>
      <c r="CIE3" s="231" t="s">
        <v>265</v>
      </c>
      <c r="CIG3" s="231" t="s">
        <v>265</v>
      </c>
      <c r="CII3" s="231" t="s">
        <v>265</v>
      </c>
      <c r="CIK3" s="231" t="s">
        <v>265</v>
      </c>
      <c r="CIM3" s="231" t="s">
        <v>265</v>
      </c>
      <c r="CIO3" s="231" t="s">
        <v>265</v>
      </c>
      <c r="CIQ3" s="231" t="s">
        <v>265</v>
      </c>
      <c r="CIS3" s="231" t="s">
        <v>265</v>
      </c>
      <c r="CIU3" s="231" t="s">
        <v>265</v>
      </c>
      <c r="CIW3" s="231" t="s">
        <v>265</v>
      </c>
      <c r="CIY3" s="231" t="s">
        <v>265</v>
      </c>
      <c r="CJA3" s="231" t="s">
        <v>265</v>
      </c>
      <c r="CJC3" s="231" t="s">
        <v>265</v>
      </c>
      <c r="CJE3" s="231" t="s">
        <v>265</v>
      </c>
      <c r="CJG3" s="231" t="s">
        <v>265</v>
      </c>
      <c r="CJI3" s="231" t="s">
        <v>265</v>
      </c>
      <c r="CJK3" s="231" t="s">
        <v>265</v>
      </c>
      <c r="CJM3" s="231" t="s">
        <v>265</v>
      </c>
      <c r="CJO3" s="231" t="s">
        <v>265</v>
      </c>
      <c r="CJQ3" s="231" t="s">
        <v>265</v>
      </c>
      <c r="CJS3" s="231" t="s">
        <v>265</v>
      </c>
      <c r="CJU3" s="231" t="s">
        <v>265</v>
      </c>
      <c r="CJW3" s="231" t="s">
        <v>265</v>
      </c>
      <c r="CJY3" s="231" t="s">
        <v>265</v>
      </c>
      <c r="CKA3" s="231" t="s">
        <v>265</v>
      </c>
      <c r="CKC3" s="231" t="s">
        <v>265</v>
      </c>
      <c r="CKE3" s="231" t="s">
        <v>265</v>
      </c>
      <c r="CKG3" s="231" t="s">
        <v>265</v>
      </c>
      <c r="CKI3" s="231" t="s">
        <v>265</v>
      </c>
      <c r="CKK3" s="231" t="s">
        <v>265</v>
      </c>
      <c r="CKM3" s="231" t="s">
        <v>265</v>
      </c>
      <c r="CKO3" s="231" t="s">
        <v>265</v>
      </c>
      <c r="CKQ3" s="231" t="s">
        <v>265</v>
      </c>
      <c r="CKS3" s="231" t="s">
        <v>265</v>
      </c>
      <c r="CKU3" s="231" t="s">
        <v>265</v>
      </c>
      <c r="CKW3" s="231" t="s">
        <v>265</v>
      </c>
      <c r="CKY3" s="231" t="s">
        <v>265</v>
      </c>
      <c r="CLA3" s="231" t="s">
        <v>265</v>
      </c>
      <c r="CLC3" s="231" t="s">
        <v>265</v>
      </c>
      <c r="CLE3" s="231" t="s">
        <v>265</v>
      </c>
      <c r="CLG3" s="231" t="s">
        <v>265</v>
      </c>
      <c r="CLI3" s="231" t="s">
        <v>265</v>
      </c>
      <c r="CLK3" s="231" t="s">
        <v>265</v>
      </c>
      <c r="CLM3" s="231" t="s">
        <v>265</v>
      </c>
      <c r="CLO3" s="231" t="s">
        <v>265</v>
      </c>
      <c r="CLQ3" s="231" t="s">
        <v>265</v>
      </c>
      <c r="CLS3" s="231" t="s">
        <v>265</v>
      </c>
      <c r="CLU3" s="231" t="s">
        <v>265</v>
      </c>
      <c r="CLW3" s="231" t="s">
        <v>265</v>
      </c>
      <c r="CLY3" s="231" t="s">
        <v>265</v>
      </c>
      <c r="CMA3" s="231" t="s">
        <v>265</v>
      </c>
      <c r="CMC3" s="231" t="s">
        <v>265</v>
      </c>
      <c r="CME3" s="231" t="s">
        <v>265</v>
      </c>
      <c r="CMG3" s="231" t="s">
        <v>265</v>
      </c>
      <c r="CMI3" s="231" t="s">
        <v>265</v>
      </c>
      <c r="CMK3" s="231" t="s">
        <v>265</v>
      </c>
      <c r="CMM3" s="231" t="s">
        <v>265</v>
      </c>
      <c r="CMO3" s="231" t="s">
        <v>265</v>
      </c>
      <c r="CMQ3" s="231" t="s">
        <v>265</v>
      </c>
      <c r="CMS3" s="231" t="s">
        <v>265</v>
      </c>
      <c r="CMU3" s="231" t="s">
        <v>265</v>
      </c>
      <c r="CMW3" s="231" t="s">
        <v>265</v>
      </c>
      <c r="CMY3" s="231" t="s">
        <v>265</v>
      </c>
      <c r="CNA3" s="231" t="s">
        <v>265</v>
      </c>
      <c r="CNC3" s="231" t="s">
        <v>265</v>
      </c>
      <c r="CNE3" s="231" t="s">
        <v>265</v>
      </c>
      <c r="CNG3" s="231" t="s">
        <v>265</v>
      </c>
      <c r="CNI3" s="231" t="s">
        <v>265</v>
      </c>
      <c r="CNK3" s="231" t="s">
        <v>265</v>
      </c>
      <c r="CNM3" s="231" t="s">
        <v>265</v>
      </c>
      <c r="CNO3" s="231" t="s">
        <v>265</v>
      </c>
      <c r="CNQ3" s="231" t="s">
        <v>265</v>
      </c>
      <c r="CNS3" s="231" t="s">
        <v>265</v>
      </c>
      <c r="CNU3" s="231" t="s">
        <v>265</v>
      </c>
      <c r="CNW3" s="231" t="s">
        <v>265</v>
      </c>
      <c r="CNY3" s="231" t="s">
        <v>265</v>
      </c>
      <c r="COA3" s="231" t="s">
        <v>265</v>
      </c>
      <c r="COC3" s="231" t="s">
        <v>265</v>
      </c>
      <c r="COE3" s="231" t="s">
        <v>265</v>
      </c>
      <c r="COG3" s="231" t="s">
        <v>265</v>
      </c>
      <c r="COI3" s="231" t="s">
        <v>265</v>
      </c>
      <c r="COK3" s="231" t="s">
        <v>265</v>
      </c>
      <c r="COM3" s="231" t="s">
        <v>265</v>
      </c>
      <c r="COO3" s="231" t="s">
        <v>265</v>
      </c>
      <c r="COQ3" s="231" t="s">
        <v>265</v>
      </c>
      <c r="COS3" s="231" t="s">
        <v>265</v>
      </c>
      <c r="COU3" s="231" t="s">
        <v>265</v>
      </c>
      <c r="COW3" s="231" t="s">
        <v>265</v>
      </c>
      <c r="COY3" s="231" t="s">
        <v>265</v>
      </c>
      <c r="CPA3" s="231" t="s">
        <v>265</v>
      </c>
      <c r="CPC3" s="231" t="s">
        <v>265</v>
      </c>
      <c r="CPE3" s="231" t="s">
        <v>265</v>
      </c>
      <c r="CPG3" s="231" t="s">
        <v>265</v>
      </c>
      <c r="CPI3" s="231" t="s">
        <v>265</v>
      </c>
      <c r="CPK3" s="231" t="s">
        <v>265</v>
      </c>
      <c r="CPM3" s="231" t="s">
        <v>265</v>
      </c>
      <c r="CPO3" s="231" t="s">
        <v>265</v>
      </c>
      <c r="CPQ3" s="231" t="s">
        <v>265</v>
      </c>
      <c r="CPS3" s="231" t="s">
        <v>265</v>
      </c>
      <c r="CPU3" s="231" t="s">
        <v>265</v>
      </c>
      <c r="CPW3" s="231" t="s">
        <v>265</v>
      </c>
      <c r="CPY3" s="231" t="s">
        <v>265</v>
      </c>
      <c r="CQA3" s="231" t="s">
        <v>265</v>
      </c>
      <c r="CQC3" s="231" t="s">
        <v>265</v>
      </c>
      <c r="CQE3" s="231" t="s">
        <v>265</v>
      </c>
      <c r="CQG3" s="231" t="s">
        <v>265</v>
      </c>
      <c r="CQI3" s="231" t="s">
        <v>265</v>
      </c>
      <c r="CQK3" s="231" t="s">
        <v>265</v>
      </c>
      <c r="CQM3" s="231" t="s">
        <v>265</v>
      </c>
      <c r="CQO3" s="231" t="s">
        <v>265</v>
      </c>
      <c r="CQQ3" s="231" t="s">
        <v>265</v>
      </c>
      <c r="CQS3" s="231" t="s">
        <v>265</v>
      </c>
      <c r="CQU3" s="231" t="s">
        <v>265</v>
      </c>
      <c r="CQW3" s="231" t="s">
        <v>265</v>
      </c>
      <c r="CQY3" s="231" t="s">
        <v>265</v>
      </c>
      <c r="CRA3" s="231" t="s">
        <v>265</v>
      </c>
      <c r="CRC3" s="231" t="s">
        <v>265</v>
      </c>
      <c r="CRE3" s="231" t="s">
        <v>265</v>
      </c>
      <c r="CRG3" s="231" t="s">
        <v>265</v>
      </c>
      <c r="CRI3" s="231" t="s">
        <v>265</v>
      </c>
      <c r="CRK3" s="231" t="s">
        <v>265</v>
      </c>
      <c r="CRM3" s="231" t="s">
        <v>265</v>
      </c>
      <c r="CRO3" s="231" t="s">
        <v>265</v>
      </c>
      <c r="CRQ3" s="231" t="s">
        <v>265</v>
      </c>
      <c r="CRS3" s="231" t="s">
        <v>265</v>
      </c>
      <c r="CRU3" s="231" t="s">
        <v>265</v>
      </c>
      <c r="CRW3" s="231" t="s">
        <v>265</v>
      </c>
      <c r="CRY3" s="231" t="s">
        <v>265</v>
      </c>
      <c r="CSA3" s="231" t="s">
        <v>265</v>
      </c>
      <c r="CSC3" s="231" t="s">
        <v>265</v>
      </c>
      <c r="CSE3" s="231" t="s">
        <v>265</v>
      </c>
      <c r="CSG3" s="231" t="s">
        <v>265</v>
      </c>
      <c r="CSI3" s="231" t="s">
        <v>265</v>
      </c>
      <c r="CSK3" s="231" t="s">
        <v>265</v>
      </c>
      <c r="CSM3" s="231" t="s">
        <v>265</v>
      </c>
      <c r="CSO3" s="231" t="s">
        <v>265</v>
      </c>
      <c r="CSQ3" s="231" t="s">
        <v>265</v>
      </c>
      <c r="CSS3" s="231" t="s">
        <v>265</v>
      </c>
      <c r="CSU3" s="231" t="s">
        <v>265</v>
      </c>
      <c r="CSW3" s="231" t="s">
        <v>265</v>
      </c>
      <c r="CSY3" s="231" t="s">
        <v>265</v>
      </c>
      <c r="CTA3" s="231" t="s">
        <v>265</v>
      </c>
      <c r="CTC3" s="231" t="s">
        <v>265</v>
      </c>
      <c r="CTE3" s="231" t="s">
        <v>265</v>
      </c>
      <c r="CTG3" s="231" t="s">
        <v>265</v>
      </c>
      <c r="CTI3" s="231" t="s">
        <v>265</v>
      </c>
      <c r="CTK3" s="231" t="s">
        <v>265</v>
      </c>
      <c r="CTM3" s="231" t="s">
        <v>265</v>
      </c>
      <c r="CTO3" s="231" t="s">
        <v>265</v>
      </c>
      <c r="CTQ3" s="231" t="s">
        <v>265</v>
      </c>
      <c r="CTS3" s="231" t="s">
        <v>265</v>
      </c>
      <c r="CTU3" s="231" t="s">
        <v>265</v>
      </c>
      <c r="CTW3" s="231" t="s">
        <v>265</v>
      </c>
      <c r="CTY3" s="231" t="s">
        <v>265</v>
      </c>
      <c r="CUA3" s="231" t="s">
        <v>265</v>
      </c>
      <c r="CUC3" s="231" t="s">
        <v>265</v>
      </c>
      <c r="CUE3" s="231" t="s">
        <v>265</v>
      </c>
      <c r="CUG3" s="231" t="s">
        <v>265</v>
      </c>
      <c r="CUI3" s="231" t="s">
        <v>265</v>
      </c>
      <c r="CUK3" s="231" t="s">
        <v>265</v>
      </c>
      <c r="CUM3" s="231" t="s">
        <v>265</v>
      </c>
      <c r="CUO3" s="231" t="s">
        <v>265</v>
      </c>
      <c r="CUQ3" s="231" t="s">
        <v>265</v>
      </c>
      <c r="CUS3" s="231" t="s">
        <v>265</v>
      </c>
      <c r="CUU3" s="231" t="s">
        <v>265</v>
      </c>
      <c r="CUW3" s="231" t="s">
        <v>265</v>
      </c>
      <c r="CUY3" s="231" t="s">
        <v>265</v>
      </c>
      <c r="CVA3" s="231" t="s">
        <v>265</v>
      </c>
      <c r="CVC3" s="231" t="s">
        <v>265</v>
      </c>
      <c r="CVE3" s="231" t="s">
        <v>265</v>
      </c>
      <c r="CVG3" s="231" t="s">
        <v>265</v>
      </c>
      <c r="CVI3" s="231" t="s">
        <v>265</v>
      </c>
      <c r="CVK3" s="231" t="s">
        <v>265</v>
      </c>
      <c r="CVM3" s="231" t="s">
        <v>265</v>
      </c>
      <c r="CVO3" s="231" t="s">
        <v>265</v>
      </c>
      <c r="CVQ3" s="231" t="s">
        <v>265</v>
      </c>
      <c r="CVS3" s="231" t="s">
        <v>265</v>
      </c>
      <c r="CVU3" s="231" t="s">
        <v>265</v>
      </c>
      <c r="CVW3" s="231" t="s">
        <v>265</v>
      </c>
      <c r="CVY3" s="231" t="s">
        <v>265</v>
      </c>
      <c r="CWA3" s="231" t="s">
        <v>265</v>
      </c>
      <c r="CWC3" s="231" t="s">
        <v>265</v>
      </c>
      <c r="CWE3" s="231" t="s">
        <v>265</v>
      </c>
      <c r="CWG3" s="231" t="s">
        <v>265</v>
      </c>
      <c r="CWI3" s="231" t="s">
        <v>265</v>
      </c>
      <c r="CWK3" s="231" t="s">
        <v>265</v>
      </c>
      <c r="CWM3" s="231" t="s">
        <v>265</v>
      </c>
      <c r="CWO3" s="231" t="s">
        <v>265</v>
      </c>
      <c r="CWQ3" s="231" t="s">
        <v>265</v>
      </c>
      <c r="CWS3" s="231" t="s">
        <v>265</v>
      </c>
      <c r="CWU3" s="231" t="s">
        <v>265</v>
      </c>
      <c r="CWW3" s="231" t="s">
        <v>265</v>
      </c>
      <c r="CWY3" s="231" t="s">
        <v>265</v>
      </c>
      <c r="CXA3" s="231" t="s">
        <v>265</v>
      </c>
      <c r="CXC3" s="231" t="s">
        <v>265</v>
      </c>
      <c r="CXE3" s="231" t="s">
        <v>265</v>
      </c>
      <c r="CXG3" s="231" t="s">
        <v>265</v>
      </c>
      <c r="CXI3" s="231" t="s">
        <v>265</v>
      </c>
      <c r="CXK3" s="231" t="s">
        <v>265</v>
      </c>
      <c r="CXM3" s="231" t="s">
        <v>265</v>
      </c>
      <c r="CXO3" s="231" t="s">
        <v>265</v>
      </c>
      <c r="CXQ3" s="231" t="s">
        <v>265</v>
      </c>
      <c r="CXS3" s="231" t="s">
        <v>265</v>
      </c>
      <c r="CXU3" s="231" t="s">
        <v>265</v>
      </c>
      <c r="CXW3" s="231" t="s">
        <v>265</v>
      </c>
      <c r="CXY3" s="231" t="s">
        <v>265</v>
      </c>
      <c r="CYA3" s="231" t="s">
        <v>265</v>
      </c>
      <c r="CYC3" s="231" t="s">
        <v>265</v>
      </c>
      <c r="CYE3" s="231" t="s">
        <v>265</v>
      </c>
      <c r="CYG3" s="231" t="s">
        <v>265</v>
      </c>
      <c r="CYI3" s="231" t="s">
        <v>265</v>
      </c>
      <c r="CYK3" s="231" t="s">
        <v>265</v>
      </c>
      <c r="CYM3" s="231" t="s">
        <v>265</v>
      </c>
      <c r="CYO3" s="231" t="s">
        <v>265</v>
      </c>
      <c r="CYQ3" s="231" t="s">
        <v>265</v>
      </c>
      <c r="CYS3" s="231" t="s">
        <v>265</v>
      </c>
      <c r="CYU3" s="231" t="s">
        <v>265</v>
      </c>
      <c r="CYW3" s="231" t="s">
        <v>265</v>
      </c>
      <c r="CYY3" s="231" t="s">
        <v>265</v>
      </c>
      <c r="CZA3" s="231" t="s">
        <v>265</v>
      </c>
      <c r="CZC3" s="231" t="s">
        <v>265</v>
      </c>
      <c r="CZE3" s="231" t="s">
        <v>265</v>
      </c>
      <c r="CZG3" s="231" t="s">
        <v>265</v>
      </c>
      <c r="CZI3" s="231" t="s">
        <v>265</v>
      </c>
      <c r="CZK3" s="231" t="s">
        <v>265</v>
      </c>
      <c r="CZM3" s="231" t="s">
        <v>265</v>
      </c>
      <c r="CZO3" s="231" t="s">
        <v>265</v>
      </c>
      <c r="CZQ3" s="231" t="s">
        <v>265</v>
      </c>
      <c r="CZS3" s="231" t="s">
        <v>265</v>
      </c>
      <c r="CZU3" s="231" t="s">
        <v>265</v>
      </c>
      <c r="CZW3" s="231" t="s">
        <v>265</v>
      </c>
      <c r="CZY3" s="231" t="s">
        <v>265</v>
      </c>
      <c r="DAA3" s="231" t="s">
        <v>265</v>
      </c>
      <c r="DAC3" s="231" t="s">
        <v>265</v>
      </c>
      <c r="DAE3" s="231" t="s">
        <v>265</v>
      </c>
      <c r="DAG3" s="231" t="s">
        <v>265</v>
      </c>
      <c r="DAI3" s="231" t="s">
        <v>265</v>
      </c>
      <c r="DAK3" s="231" t="s">
        <v>265</v>
      </c>
      <c r="DAM3" s="231" t="s">
        <v>265</v>
      </c>
      <c r="DAO3" s="231" t="s">
        <v>265</v>
      </c>
      <c r="DAQ3" s="231" t="s">
        <v>265</v>
      </c>
      <c r="DAS3" s="231" t="s">
        <v>265</v>
      </c>
      <c r="DAU3" s="231" t="s">
        <v>265</v>
      </c>
      <c r="DAW3" s="231" t="s">
        <v>265</v>
      </c>
      <c r="DAY3" s="231" t="s">
        <v>265</v>
      </c>
      <c r="DBA3" s="231" t="s">
        <v>265</v>
      </c>
      <c r="DBC3" s="231" t="s">
        <v>265</v>
      </c>
      <c r="DBE3" s="231" t="s">
        <v>265</v>
      </c>
      <c r="DBG3" s="231" t="s">
        <v>265</v>
      </c>
      <c r="DBI3" s="231" t="s">
        <v>265</v>
      </c>
      <c r="DBK3" s="231" t="s">
        <v>265</v>
      </c>
      <c r="DBM3" s="231" t="s">
        <v>265</v>
      </c>
      <c r="DBO3" s="231" t="s">
        <v>265</v>
      </c>
      <c r="DBQ3" s="231" t="s">
        <v>265</v>
      </c>
      <c r="DBS3" s="231" t="s">
        <v>265</v>
      </c>
      <c r="DBU3" s="231" t="s">
        <v>265</v>
      </c>
      <c r="DBW3" s="231" t="s">
        <v>265</v>
      </c>
      <c r="DBY3" s="231" t="s">
        <v>265</v>
      </c>
      <c r="DCA3" s="231" t="s">
        <v>265</v>
      </c>
      <c r="DCC3" s="231" t="s">
        <v>265</v>
      </c>
      <c r="DCE3" s="231" t="s">
        <v>265</v>
      </c>
      <c r="DCG3" s="231" t="s">
        <v>265</v>
      </c>
      <c r="DCI3" s="231" t="s">
        <v>265</v>
      </c>
      <c r="DCK3" s="231" t="s">
        <v>265</v>
      </c>
      <c r="DCM3" s="231" t="s">
        <v>265</v>
      </c>
      <c r="DCO3" s="231" t="s">
        <v>265</v>
      </c>
      <c r="DCQ3" s="231" t="s">
        <v>265</v>
      </c>
      <c r="DCS3" s="231" t="s">
        <v>265</v>
      </c>
      <c r="DCU3" s="231" t="s">
        <v>265</v>
      </c>
      <c r="DCW3" s="231" t="s">
        <v>265</v>
      </c>
      <c r="DCY3" s="231" t="s">
        <v>265</v>
      </c>
      <c r="DDA3" s="231" t="s">
        <v>265</v>
      </c>
      <c r="DDC3" s="231" t="s">
        <v>265</v>
      </c>
      <c r="DDE3" s="231" t="s">
        <v>265</v>
      </c>
      <c r="DDG3" s="231" t="s">
        <v>265</v>
      </c>
      <c r="DDI3" s="231" t="s">
        <v>265</v>
      </c>
      <c r="DDK3" s="231" t="s">
        <v>265</v>
      </c>
      <c r="DDM3" s="231" t="s">
        <v>265</v>
      </c>
      <c r="DDO3" s="231" t="s">
        <v>265</v>
      </c>
      <c r="DDQ3" s="231" t="s">
        <v>265</v>
      </c>
      <c r="DDS3" s="231" t="s">
        <v>265</v>
      </c>
      <c r="DDU3" s="231" t="s">
        <v>265</v>
      </c>
      <c r="DDW3" s="231" t="s">
        <v>265</v>
      </c>
      <c r="DDY3" s="231" t="s">
        <v>265</v>
      </c>
      <c r="DEA3" s="231" t="s">
        <v>265</v>
      </c>
      <c r="DEC3" s="231" t="s">
        <v>265</v>
      </c>
      <c r="DEE3" s="231" t="s">
        <v>265</v>
      </c>
      <c r="DEG3" s="231" t="s">
        <v>265</v>
      </c>
      <c r="DEI3" s="231" t="s">
        <v>265</v>
      </c>
      <c r="DEK3" s="231" t="s">
        <v>265</v>
      </c>
      <c r="DEM3" s="231" t="s">
        <v>265</v>
      </c>
      <c r="DEO3" s="231" t="s">
        <v>265</v>
      </c>
      <c r="DEQ3" s="231" t="s">
        <v>265</v>
      </c>
      <c r="DES3" s="231" t="s">
        <v>265</v>
      </c>
      <c r="DEU3" s="231" t="s">
        <v>265</v>
      </c>
      <c r="DEW3" s="231" t="s">
        <v>265</v>
      </c>
      <c r="DEY3" s="231" t="s">
        <v>265</v>
      </c>
      <c r="DFA3" s="231" t="s">
        <v>265</v>
      </c>
      <c r="DFC3" s="231" t="s">
        <v>265</v>
      </c>
      <c r="DFE3" s="231" t="s">
        <v>265</v>
      </c>
      <c r="DFG3" s="231" t="s">
        <v>265</v>
      </c>
      <c r="DFI3" s="231" t="s">
        <v>265</v>
      </c>
      <c r="DFK3" s="231" t="s">
        <v>265</v>
      </c>
      <c r="DFM3" s="231" t="s">
        <v>265</v>
      </c>
      <c r="DFO3" s="231" t="s">
        <v>265</v>
      </c>
      <c r="DFQ3" s="231" t="s">
        <v>265</v>
      </c>
      <c r="DFS3" s="231" t="s">
        <v>265</v>
      </c>
      <c r="DFU3" s="231" t="s">
        <v>265</v>
      </c>
      <c r="DFW3" s="231" t="s">
        <v>265</v>
      </c>
      <c r="DFY3" s="231" t="s">
        <v>265</v>
      </c>
      <c r="DGA3" s="231" t="s">
        <v>265</v>
      </c>
      <c r="DGC3" s="231" t="s">
        <v>265</v>
      </c>
      <c r="DGE3" s="231" t="s">
        <v>265</v>
      </c>
      <c r="DGG3" s="231" t="s">
        <v>265</v>
      </c>
      <c r="DGI3" s="231" t="s">
        <v>265</v>
      </c>
      <c r="DGK3" s="231" t="s">
        <v>265</v>
      </c>
      <c r="DGM3" s="231" t="s">
        <v>265</v>
      </c>
      <c r="DGO3" s="231" t="s">
        <v>265</v>
      </c>
      <c r="DGQ3" s="231" t="s">
        <v>265</v>
      </c>
      <c r="DGS3" s="231" t="s">
        <v>265</v>
      </c>
      <c r="DGU3" s="231" t="s">
        <v>265</v>
      </c>
      <c r="DGW3" s="231" t="s">
        <v>265</v>
      </c>
      <c r="DGY3" s="231" t="s">
        <v>265</v>
      </c>
      <c r="DHA3" s="231" t="s">
        <v>265</v>
      </c>
      <c r="DHC3" s="231" t="s">
        <v>265</v>
      </c>
      <c r="DHE3" s="231" t="s">
        <v>265</v>
      </c>
      <c r="DHG3" s="231" t="s">
        <v>265</v>
      </c>
      <c r="DHI3" s="231" t="s">
        <v>265</v>
      </c>
      <c r="DHK3" s="231" t="s">
        <v>265</v>
      </c>
      <c r="DHM3" s="231" t="s">
        <v>265</v>
      </c>
      <c r="DHO3" s="231" t="s">
        <v>265</v>
      </c>
      <c r="DHQ3" s="231" t="s">
        <v>265</v>
      </c>
      <c r="DHS3" s="231" t="s">
        <v>265</v>
      </c>
      <c r="DHU3" s="231" t="s">
        <v>265</v>
      </c>
      <c r="DHW3" s="231" t="s">
        <v>265</v>
      </c>
      <c r="DHY3" s="231" t="s">
        <v>265</v>
      </c>
      <c r="DIA3" s="231" t="s">
        <v>265</v>
      </c>
      <c r="DIC3" s="231" t="s">
        <v>265</v>
      </c>
      <c r="DIE3" s="231" t="s">
        <v>265</v>
      </c>
      <c r="DIG3" s="231" t="s">
        <v>265</v>
      </c>
      <c r="DII3" s="231" t="s">
        <v>265</v>
      </c>
      <c r="DIK3" s="231" t="s">
        <v>265</v>
      </c>
      <c r="DIM3" s="231" t="s">
        <v>265</v>
      </c>
      <c r="DIO3" s="231" t="s">
        <v>265</v>
      </c>
      <c r="DIQ3" s="231" t="s">
        <v>265</v>
      </c>
      <c r="DIS3" s="231" t="s">
        <v>265</v>
      </c>
      <c r="DIU3" s="231" t="s">
        <v>265</v>
      </c>
      <c r="DIW3" s="231" t="s">
        <v>265</v>
      </c>
      <c r="DIY3" s="231" t="s">
        <v>265</v>
      </c>
      <c r="DJA3" s="231" t="s">
        <v>265</v>
      </c>
      <c r="DJC3" s="231" t="s">
        <v>265</v>
      </c>
      <c r="DJE3" s="231" t="s">
        <v>265</v>
      </c>
      <c r="DJG3" s="231" t="s">
        <v>265</v>
      </c>
      <c r="DJI3" s="231" t="s">
        <v>265</v>
      </c>
      <c r="DJK3" s="231" t="s">
        <v>265</v>
      </c>
      <c r="DJM3" s="231" t="s">
        <v>265</v>
      </c>
      <c r="DJO3" s="231" t="s">
        <v>265</v>
      </c>
      <c r="DJQ3" s="231" t="s">
        <v>265</v>
      </c>
      <c r="DJS3" s="231" t="s">
        <v>265</v>
      </c>
      <c r="DJU3" s="231" t="s">
        <v>265</v>
      </c>
      <c r="DJW3" s="231" t="s">
        <v>265</v>
      </c>
      <c r="DJY3" s="231" t="s">
        <v>265</v>
      </c>
      <c r="DKA3" s="231" t="s">
        <v>265</v>
      </c>
      <c r="DKC3" s="231" t="s">
        <v>265</v>
      </c>
      <c r="DKE3" s="231" t="s">
        <v>265</v>
      </c>
      <c r="DKG3" s="231" t="s">
        <v>265</v>
      </c>
      <c r="DKI3" s="231" t="s">
        <v>265</v>
      </c>
      <c r="DKK3" s="231" t="s">
        <v>265</v>
      </c>
      <c r="DKM3" s="231" t="s">
        <v>265</v>
      </c>
      <c r="DKO3" s="231" t="s">
        <v>265</v>
      </c>
      <c r="DKQ3" s="231" t="s">
        <v>265</v>
      </c>
      <c r="DKS3" s="231" t="s">
        <v>265</v>
      </c>
      <c r="DKU3" s="231" t="s">
        <v>265</v>
      </c>
      <c r="DKW3" s="231" t="s">
        <v>265</v>
      </c>
      <c r="DKY3" s="231" t="s">
        <v>265</v>
      </c>
      <c r="DLA3" s="231" t="s">
        <v>265</v>
      </c>
      <c r="DLC3" s="231" t="s">
        <v>265</v>
      </c>
      <c r="DLE3" s="231" t="s">
        <v>265</v>
      </c>
      <c r="DLG3" s="231" t="s">
        <v>265</v>
      </c>
      <c r="DLI3" s="231" t="s">
        <v>265</v>
      </c>
      <c r="DLK3" s="231" t="s">
        <v>265</v>
      </c>
      <c r="DLM3" s="231" t="s">
        <v>265</v>
      </c>
      <c r="DLO3" s="231" t="s">
        <v>265</v>
      </c>
      <c r="DLQ3" s="231" t="s">
        <v>265</v>
      </c>
      <c r="DLS3" s="231" t="s">
        <v>265</v>
      </c>
      <c r="DLU3" s="231" t="s">
        <v>265</v>
      </c>
      <c r="DLW3" s="231" t="s">
        <v>265</v>
      </c>
      <c r="DLY3" s="231" t="s">
        <v>265</v>
      </c>
      <c r="DMA3" s="231" t="s">
        <v>265</v>
      </c>
      <c r="DMC3" s="231" t="s">
        <v>265</v>
      </c>
      <c r="DME3" s="231" t="s">
        <v>265</v>
      </c>
      <c r="DMG3" s="231" t="s">
        <v>265</v>
      </c>
      <c r="DMI3" s="231" t="s">
        <v>265</v>
      </c>
      <c r="DMK3" s="231" t="s">
        <v>265</v>
      </c>
      <c r="DMM3" s="231" t="s">
        <v>265</v>
      </c>
      <c r="DMO3" s="231" t="s">
        <v>265</v>
      </c>
      <c r="DMQ3" s="231" t="s">
        <v>265</v>
      </c>
      <c r="DMS3" s="231" t="s">
        <v>265</v>
      </c>
      <c r="DMU3" s="231" t="s">
        <v>265</v>
      </c>
      <c r="DMW3" s="231" t="s">
        <v>265</v>
      </c>
      <c r="DMY3" s="231" t="s">
        <v>265</v>
      </c>
      <c r="DNA3" s="231" t="s">
        <v>265</v>
      </c>
      <c r="DNC3" s="231" t="s">
        <v>265</v>
      </c>
      <c r="DNE3" s="231" t="s">
        <v>265</v>
      </c>
      <c r="DNG3" s="231" t="s">
        <v>265</v>
      </c>
      <c r="DNI3" s="231" t="s">
        <v>265</v>
      </c>
      <c r="DNK3" s="231" t="s">
        <v>265</v>
      </c>
      <c r="DNM3" s="231" t="s">
        <v>265</v>
      </c>
      <c r="DNO3" s="231" t="s">
        <v>265</v>
      </c>
      <c r="DNQ3" s="231" t="s">
        <v>265</v>
      </c>
      <c r="DNS3" s="231" t="s">
        <v>265</v>
      </c>
      <c r="DNU3" s="231" t="s">
        <v>265</v>
      </c>
      <c r="DNW3" s="231" t="s">
        <v>265</v>
      </c>
      <c r="DNY3" s="231" t="s">
        <v>265</v>
      </c>
      <c r="DOA3" s="231" t="s">
        <v>265</v>
      </c>
      <c r="DOC3" s="231" t="s">
        <v>265</v>
      </c>
      <c r="DOE3" s="231" t="s">
        <v>265</v>
      </c>
      <c r="DOG3" s="231" t="s">
        <v>265</v>
      </c>
      <c r="DOI3" s="231" t="s">
        <v>265</v>
      </c>
      <c r="DOK3" s="231" t="s">
        <v>265</v>
      </c>
      <c r="DOM3" s="231" t="s">
        <v>265</v>
      </c>
      <c r="DOO3" s="231" t="s">
        <v>265</v>
      </c>
      <c r="DOQ3" s="231" t="s">
        <v>265</v>
      </c>
      <c r="DOS3" s="231" t="s">
        <v>265</v>
      </c>
      <c r="DOU3" s="231" t="s">
        <v>265</v>
      </c>
      <c r="DOW3" s="231" t="s">
        <v>265</v>
      </c>
      <c r="DOY3" s="231" t="s">
        <v>265</v>
      </c>
      <c r="DPA3" s="231" t="s">
        <v>265</v>
      </c>
      <c r="DPC3" s="231" t="s">
        <v>265</v>
      </c>
      <c r="DPE3" s="231" t="s">
        <v>265</v>
      </c>
      <c r="DPG3" s="231" t="s">
        <v>265</v>
      </c>
      <c r="DPI3" s="231" t="s">
        <v>265</v>
      </c>
      <c r="DPK3" s="231" t="s">
        <v>265</v>
      </c>
      <c r="DPM3" s="231" t="s">
        <v>265</v>
      </c>
      <c r="DPO3" s="231" t="s">
        <v>265</v>
      </c>
      <c r="DPQ3" s="231" t="s">
        <v>265</v>
      </c>
      <c r="DPS3" s="231" t="s">
        <v>265</v>
      </c>
      <c r="DPU3" s="231" t="s">
        <v>265</v>
      </c>
      <c r="DPW3" s="231" t="s">
        <v>265</v>
      </c>
      <c r="DPY3" s="231" t="s">
        <v>265</v>
      </c>
      <c r="DQA3" s="231" t="s">
        <v>265</v>
      </c>
      <c r="DQC3" s="231" t="s">
        <v>265</v>
      </c>
      <c r="DQE3" s="231" t="s">
        <v>265</v>
      </c>
      <c r="DQG3" s="231" t="s">
        <v>265</v>
      </c>
      <c r="DQI3" s="231" t="s">
        <v>265</v>
      </c>
      <c r="DQK3" s="231" t="s">
        <v>265</v>
      </c>
      <c r="DQM3" s="231" t="s">
        <v>265</v>
      </c>
      <c r="DQO3" s="231" t="s">
        <v>265</v>
      </c>
      <c r="DQQ3" s="231" t="s">
        <v>265</v>
      </c>
      <c r="DQS3" s="231" t="s">
        <v>265</v>
      </c>
      <c r="DQU3" s="231" t="s">
        <v>265</v>
      </c>
      <c r="DQW3" s="231" t="s">
        <v>265</v>
      </c>
      <c r="DQY3" s="231" t="s">
        <v>265</v>
      </c>
      <c r="DRA3" s="231" t="s">
        <v>265</v>
      </c>
      <c r="DRC3" s="231" t="s">
        <v>265</v>
      </c>
      <c r="DRE3" s="231" t="s">
        <v>265</v>
      </c>
      <c r="DRG3" s="231" t="s">
        <v>265</v>
      </c>
      <c r="DRI3" s="231" t="s">
        <v>265</v>
      </c>
      <c r="DRK3" s="231" t="s">
        <v>265</v>
      </c>
      <c r="DRM3" s="231" t="s">
        <v>265</v>
      </c>
      <c r="DRO3" s="231" t="s">
        <v>265</v>
      </c>
      <c r="DRQ3" s="231" t="s">
        <v>265</v>
      </c>
      <c r="DRS3" s="231" t="s">
        <v>265</v>
      </c>
      <c r="DRU3" s="231" t="s">
        <v>265</v>
      </c>
      <c r="DRW3" s="231" t="s">
        <v>265</v>
      </c>
      <c r="DRY3" s="231" t="s">
        <v>265</v>
      </c>
      <c r="DSA3" s="231" t="s">
        <v>265</v>
      </c>
      <c r="DSC3" s="231" t="s">
        <v>265</v>
      </c>
      <c r="DSE3" s="231" t="s">
        <v>265</v>
      </c>
      <c r="DSG3" s="231" t="s">
        <v>265</v>
      </c>
      <c r="DSI3" s="231" t="s">
        <v>265</v>
      </c>
      <c r="DSK3" s="231" t="s">
        <v>265</v>
      </c>
      <c r="DSM3" s="231" t="s">
        <v>265</v>
      </c>
      <c r="DSO3" s="231" t="s">
        <v>265</v>
      </c>
      <c r="DSQ3" s="231" t="s">
        <v>265</v>
      </c>
      <c r="DSS3" s="231" t="s">
        <v>265</v>
      </c>
      <c r="DSU3" s="231" t="s">
        <v>265</v>
      </c>
      <c r="DSW3" s="231" t="s">
        <v>265</v>
      </c>
      <c r="DSY3" s="231" t="s">
        <v>265</v>
      </c>
      <c r="DTA3" s="231" t="s">
        <v>265</v>
      </c>
      <c r="DTC3" s="231" t="s">
        <v>265</v>
      </c>
      <c r="DTE3" s="231" t="s">
        <v>265</v>
      </c>
      <c r="DTG3" s="231" t="s">
        <v>265</v>
      </c>
      <c r="DTI3" s="231" t="s">
        <v>265</v>
      </c>
      <c r="DTK3" s="231" t="s">
        <v>265</v>
      </c>
      <c r="DTM3" s="231" t="s">
        <v>265</v>
      </c>
      <c r="DTO3" s="231" t="s">
        <v>265</v>
      </c>
      <c r="DTQ3" s="231" t="s">
        <v>265</v>
      </c>
      <c r="DTS3" s="231" t="s">
        <v>265</v>
      </c>
      <c r="DTU3" s="231" t="s">
        <v>265</v>
      </c>
      <c r="DTW3" s="231" t="s">
        <v>265</v>
      </c>
      <c r="DTY3" s="231" t="s">
        <v>265</v>
      </c>
      <c r="DUA3" s="231" t="s">
        <v>265</v>
      </c>
      <c r="DUC3" s="231" t="s">
        <v>265</v>
      </c>
      <c r="DUE3" s="231" t="s">
        <v>265</v>
      </c>
      <c r="DUG3" s="231" t="s">
        <v>265</v>
      </c>
      <c r="DUI3" s="231" t="s">
        <v>265</v>
      </c>
      <c r="DUK3" s="231" t="s">
        <v>265</v>
      </c>
      <c r="DUM3" s="231" t="s">
        <v>265</v>
      </c>
      <c r="DUO3" s="231" t="s">
        <v>265</v>
      </c>
      <c r="DUQ3" s="231" t="s">
        <v>265</v>
      </c>
      <c r="DUS3" s="231" t="s">
        <v>265</v>
      </c>
      <c r="DUU3" s="231" t="s">
        <v>265</v>
      </c>
      <c r="DUW3" s="231" t="s">
        <v>265</v>
      </c>
      <c r="DUY3" s="231" t="s">
        <v>265</v>
      </c>
      <c r="DVA3" s="231" t="s">
        <v>265</v>
      </c>
      <c r="DVC3" s="231" t="s">
        <v>265</v>
      </c>
      <c r="DVE3" s="231" t="s">
        <v>265</v>
      </c>
      <c r="DVG3" s="231" t="s">
        <v>265</v>
      </c>
      <c r="DVI3" s="231" t="s">
        <v>265</v>
      </c>
      <c r="DVK3" s="231" t="s">
        <v>265</v>
      </c>
      <c r="DVM3" s="231" t="s">
        <v>265</v>
      </c>
      <c r="DVO3" s="231" t="s">
        <v>265</v>
      </c>
      <c r="DVQ3" s="231" t="s">
        <v>265</v>
      </c>
      <c r="DVS3" s="231" t="s">
        <v>265</v>
      </c>
      <c r="DVU3" s="231" t="s">
        <v>265</v>
      </c>
      <c r="DVW3" s="231" t="s">
        <v>265</v>
      </c>
      <c r="DVY3" s="231" t="s">
        <v>265</v>
      </c>
      <c r="DWA3" s="231" t="s">
        <v>265</v>
      </c>
      <c r="DWC3" s="231" t="s">
        <v>265</v>
      </c>
      <c r="DWE3" s="231" t="s">
        <v>265</v>
      </c>
      <c r="DWG3" s="231" t="s">
        <v>265</v>
      </c>
      <c r="DWI3" s="231" t="s">
        <v>265</v>
      </c>
      <c r="DWK3" s="231" t="s">
        <v>265</v>
      </c>
      <c r="DWM3" s="231" t="s">
        <v>265</v>
      </c>
      <c r="DWO3" s="231" t="s">
        <v>265</v>
      </c>
      <c r="DWQ3" s="231" t="s">
        <v>265</v>
      </c>
      <c r="DWS3" s="231" t="s">
        <v>265</v>
      </c>
      <c r="DWU3" s="231" t="s">
        <v>265</v>
      </c>
      <c r="DWW3" s="231" t="s">
        <v>265</v>
      </c>
      <c r="DWY3" s="231" t="s">
        <v>265</v>
      </c>
      <c r="DXA3" s="231" t="s">
        <v>265</v>
      </c>
      <c r="DXC3" s="231" t="s">
        <v>265</v>
      </c>
      <c r="DXE3" s="231" t="s">
        <v>265</v>
      </c>
      <c r="DXG3" s="231" t="s">
        <v>265</v>
      </c>
      <c r="DXI3" s="231" t="s">
        <v>265</v>
      </c>
      <c r="DXK3" s="231" t="s">
        <v>265</v>
      </c>
      <c r="DXM3" s="231" t="s">
        <v>265</v>
      </c>
      <c r="DXO3" s="231" t="s">
        <v>265</v>
      </c>
      <c r="DXQ3" s="231" t="s">
        <v>265</v>
      </c>
      <c r="DXS3" s="231" t="s">
        <v>265</v>
      </c>
      <c r="DXU3" s="231" t="s">
        <v>265</v>
      </c>
      <c r="DXW3" s="231" t="s">
        <v>265</v>
      </c>
      <c r="DXY3" s="231" t="s">
        <v>265</v>
      </c>
      <c r="DYA3" s="231" t="s">
        <v>265</v>
      </c>
      <c r="DYC3" s="231" t="s">
        <v>265</v>
      </c>
      <c r="DYE3" s="231" t="s">
        <v>265</v>
      </c>
      <c r="DYG3" s="231" t="s">
        <v>265</v>
      </c>
      <c r="DYI3" s="231" t="s">
        <v>265</v>
      </c>
      <c r="DYK3" s="231" t="s">
        <v>265</v>
      </c>
      <c r="DYM3" s="231" t="s">
        <v>265</v>
      </c>
      <c r="DYO3" s="231" t="s">
        <v>265</v>
      </c>
      <c r="DYQ3" s="231" t="s">
        <v>265</v>
      </c>
      <c r="DYS3" s="231" t="s">
        <v>265</v>
      </c>
      <c r="DYU3" s="231" t="s">
        <v>265</v>
      </c>
      <c r="DYW3" s="231" t="s">
        <v>265</v>
      </c>
      <c r="DYY3" s="231" t="s">
        <v>265</v>
      </c>
      <c r="DZA3" s="231" t="s">
        <v>265</v>
      </c>
      <c r="DZC3" s="231" t="s">
        <v>265</v>
      </c>
      <c r="DZE3" s="231" t="s">
        <v>265</v>
      </c>
      <c r="DZG3" s="231" t="s">
        <v>265</v>
      </c>
      <c r="DZI3" s="231" t="s">
        <v>265</v>
      </c>
      <c r="DZK3" s="231" t="s">
        <v>265</v>
      </c>
      <c r="DZM3" s="231" t="s">
        <v>265</v>
      </c>
      <c r="DZO3" s="231" t="s">
        <v>265</v>
      </c>
      <c r="DZQ3" s="231" t="s">
        <v>265</v>
      </c>
      <c r="DZS3" s="231" t="s">
        <v>265</v>
      </c>
      <c r="DZU3" s="231" t="s">
        <v>265</v>
      </c>
      <c r="DZW3" s="231" t="s">
        <v>265</v>
      </c>
      <c r="DZY3" s="231" t="s">
        <v>265</v>
      </c>
      <c r="EAA3" s="231" t="s">
        <v>265</v>
      </c>
      <c r="EAC3" s="231" t="s">
        <v>265</v>
      </c>
      <c r="EAE3" s="231" t="s">
        <v>265</v>
      </c>
      <c r="EAG3" s="231" t="s">
        <v>265</v>
      </c>
      <c r="EAI3" s="231" t="s">
        <v>265</v>
      </c>
      <c r="EAK3" s="231" t="s">
        <v>265</v>
      </c>
      <c r="EAM3" s="231" t="s">
        <v>265</v>
      </c>
      <c r="EAO3" s="231" t="s">
        <v>265</v>
      </c>
      <c r="EAQ3" s="231" t="s">
        <v>265</v>
      </c>
      <c r="EAS3" s="231" t="s">
        <v>265</v>
      </c>
      <c r="EAU3" s="231" t="s">
        <v>265</v>
      </c>
      <c r="EAW3" s="231" t="s">
        <v>265</v>
      </c>
      <c r="EAY3" s="231" t="s">
        <v>265</v>
      </c>
      <c r="EBA3" s="231" t="s">
        <v>265</v>
      </c>
      <c r="EBC3" s="231" t="s">
        <v>265</v>
      </c>
      <c r="EBE3" s="231" t="s">
        <v>265</v>
      </c>
      <c r="EBG3" s="231" t="s">
        <v>265</v>
      </c>
      <c r="EBI3" s="231" t="s">
        <v>265</v>
      </c>
      <c r="EBK3" s="231" t="s">
        <v>265</v>
      </c>
      <c r="EBM3" s="231" t="s">
        <v>265</v>
      </c>
      <c r="EBO3" s="231" t="s">
        <v>265</v>
      </c>
      <c r="EBQ3" s="231" t="s">
        <v>265</v>
      </c>
      <c r="EBS3" s="231" t="s">
        <v>265</v>
      </c>
      <c r="EBU3" s="231" t="s">
        <v>265</v>
      </c>
      <c r="EBW3" s="231" t="s">
        <v>265</v>
      </c>
      <c r="EBY3" s="231" t="s">
        <v>265</v>
      </c>
      <c r="ECA3" s="231" t="s">
        <v>265</v>
      </c>
      <c r="ECC3" s="231" t="s">
        <v>265</v>
      </c>
      <c r="ECE3" s="231" t="s">
        <v>265</v>
      </c>
      <c r="ECG3" s="231" t="s">
        <v>265</v>
      </c>
      <c r="ECI3" s="231" t="s">
        <v>265</v>
      </c>
      <c r="ECK3" s="231" t="s">
        <v>265</v>
      </c>
      <c r="ECM3" s="231" t="s">
        <v>265</v>
      </c>
      <c r="ECO3" s="231" t="s">
        <v>265</v>
      </c>
      <c r="ECQ3" s="231" t="s">
        <v>265</v>
      </c>
      <c r="ECS3" s="231" t="s">
        <v>265</v>
      </c>
      <c r="ECU3" s="231" t="s">
        <v>265</v>
      </c>
      <c r="ECW3" s="231" t="s">
        <v>265</v>
      </c>
      <c r="ECY3" s="231" t="s">
        <v>265</v>
      </c>
      <c r="EDA3" s="231" t="s">
        <v>265</v>
      </c>
      <c r="EDC3" s="231" t="s">
        <v>265</v>
      </c>
      <c r="EDE3" s="231" t="s">
        <v>265</v>
      </c>
      <c r="EDG3" s="231" t="s">
        <v>265</v>
      </c>
      <c r="EDI3" s="231" t="s">
        <v>265</v>
      </c>
      <c r="EDK3" s="231" t="s">
        <v>265</v>
      </c>
      <c r="EDM3" s="231" t="s">
        <v>265</v>
      </c>
      <c r="EDO3" s="231" t="s">
        <v>265</v>
      </c>
      <c r="EDQ3" s="231" t="s">
        <v>265</v>
      </c>
      <c r="EDS3" s="231" t="s">
        <v>265</v>
      </c>
      <c r="EDU3" s="231" t="s">
        <v>265</v>
      </c>
      <c r="EDW3" s="231" t="s">
        <v>265</v>
      </c>
      <c r="EDY3" s="231" t="s">
        <v>265</v>
      </c>
      <c r="EEA3" s="231" t="s">
        <v>265</v>
      </c>
      <c r="EEC3" s="231" t="s">
        <v>265</v>
      </c>
      <c r="EEE3" s="231" t="s">
        <v>265</v>
      </c>
      <c r="EEG3" s="231" t="s">
        <v>265</v>
      </c>
      <c r="EEI3" s="231" t="s">
        <v>265</v>
      </c>
      <c r="EEK3" s="231" t="s">
        <v>265</v>
      </c>
      <c r="EEM3" s="231" t="s">
        <v>265</v>
      </c>
      <c r="EEO3" s="231" t="s">
        <v>265</v>
      </c>
      <c r="EEQ3" s="231" t="s">
        <v>265</v>
      </c>
      <c r="EES3" s="231" t="s">
        <v>265</v>
      </c>
      <c r="EEU3" s="231" t="s">
        <v>265</v>
      </c>
      <c r="EEW3" s="231" t="s">
        <v>265</v>
      </c>
      <c r="EEY3" s="231" t="s">
        <v>265</v>
      </c>
      <c r="EFA3" s="231" t="s">
        <v>265</v>
      </c>
      <c r="EFC3" s="231" t="s">
        <v>265</v>
      </c>
      <c r="EFE3" s="231" t="s">
        <v>265</v>
      </c>
      <c r="EFG3" s="231" t="s">
        <v>265</v>
      </c>
      <c r="EFI3" s="231" t="s">
        <v>265</v>
      </c>
      <c r="EFK3" s="231" t="s">
        <v>265</v>
      </c>
      <c r="EFM3" s="231" t="s">
        <v>265</v>
      </c>
      <c r="EFO3" s="231" t="s">
        <v>265</v>
      </c>
      <c r="EFQ3" s="231" t="s">
        <v>265</v>
      </c>
      <c r="EFS3" s="231" t="s">
        <v>265</v>
      </c>
      <c r="EFU3" s="231" t="s">
        <v>265</v>
      </c>
      <c r="EFW3" s="231" t="s">
        <v>265</v>
      </c>
      <c r="EFY3" s="231" t="s">
        <v>265</v>
      </c>
      <c r="EGA3" s="231" t="s">
        <v>265</v>
      </c>
      <c r="EGC3" s="231" t="s">
        <v>265</v>
      </c>
      <c r="EGE3" s="231" t="s">
        <v>265</v>
      </c>
      <c r="EGG3" s="231" t="s">
        <v>265</v>
      </c>
      <c r="EGI3" s="231" t="s">
        <v>265</v>
      </c>
      <c r="EGK3" s="231" t="s">
        <v>265</v>
      </c>
      <c r="EGM3" s="231" t="s">
        <v>265</v>
      </c>
      <c r="EGO3" s="231" t="s">
        <v>265</v>
      </c>
      <c r="EGQ3" s="231" t="s">
        <v>265</v>
      </c>
      <c r="EGS3" s="231" t="s">
        <v>265</v>
      </c>
      <c r="EGU3" s="231" t="s">
        <v>265</v>
      </c>
      <c r="EGW3" s="231" t="s">
        <v>265</v>
      </c>
      <c r="EGY3" s="231" t="s">
        <v>265</v>
      </c>
      <c r="EHA3" s="231" t="s">
        <v>265</v>
      </c>
      <c r="EHC3" s="231" t="s">
        <v>265</v>
      </c>
      <c r="EHE3" s="231" t="s">
        <v>265</v>
      </c>
      <c r="EHG3" s="231" t="s">
        <v>265</v>
      </c>
      <c r="EHI3" s="231" t="s">
        <v>265</v>
      </c>
      <c r="EHK3" s="231" t="s">
        <v>265</v>
      </c>
      <c r="EHM3" s="231" t="s">
        <v>265</v>
      </c>
      <c r="EHO3" s="231" t="s">
        <v>265</v>
      </c>
      <c r="EHQ3" s="231" t="s">
        <v>265</v>
      </c>
      <c r="EHS3" s="231" t="s">
        <v>265</v>
      </c>
      <c r="EHU3" s="231" t="s">
        <v>265</v>
      </c>
      <c r="EHW3" s="231" t="s">
        <v>265</v>
      </c>
      <c r="EHY3" s="231" t="s">
        <v>265</v>
      </c>
      <c r="EIA3" s="231" t="s">
        <v>265</v>
      </c>
      <c r="EIC3" s="231" t="s">
        <v>265</v>
      </c>
      <c r="EIE3" s="231" t="s">
        <v>265</v>
      </c>
      <c r="EIG3" s="231" t="s">
        <v>265</v>
      </c>
      <c r="EII3" s="231" t="s">
        <v>265</v>
      </c>
      <c r="EIK3" s="231" t="s">
        <v>265</v>
      </c>
      <c r="EIM3" s="231" t="s">
        <v>265</v>
      </c>
      <c r="EIO3" s="231" t="s">
        <v>265</v>
      </c>
      <c r="EIQ3" s="231" t="s">
        <v>265</v>
      </c>
      <c r="EIS3" s="231" t="s">
        <v>265</v>
      </c>
      <c r="EIU3" s="231" t="s">
        <v>265</v>
      </c>
      <c r="EIW3" s="231" t="s">
        <v>265</v>
      </c>
      <c r="EIY3" s="231" t="s">
        <v>265</v>
      </c>
      <c r="EJA3" s="231" t="s">
        <v>265</v>
      </c>
      <c r="EJC3" s="231" t="s">
        <v>265</v>
      </c>
      <c r="EJE3" s="231" t="s">
        <v>265</v>
      </c>
      <c r="EJG3" s="231" t="s">
        <v>265</v>
      </c>
      <c r="EJI3" s="231" t="s">
        <v>265</v>
      </c>
      <c r="EJK3" s="231" t="s">
        <v>265</v>
      </c>
      <c r="EJM3" s="231" t="s">
        <v>265</v>
      </c>
      <c r="EJO3" s="231" t="s">
        <v>265</v>
      </c>
      <c r="EJQ3" s="231" t="s">
        <v>265</v>
      </c>
      <c r="EJS3" s="231" t="s">
        <v>265</v>
      </c>
      <c r="EJU3" s="231" t="s">
        <v>265</v>
      </c>
      <c r="EJW3" s="231" t="s">
        <v>265</v>
      </c>
      <c r="EJY3" s="231" t="s">
        <v>265</v>
      </c>
      <c r="EKA3" s="231" t="s">
        <v>265</v>
      </c>
      <c r="EKC3" s="231" t="s">
        <v>265</v>
      </c>
      <c r="EKE3" s="231" t="s">
        <v>265</v>
      </c>
      <c r="EKG3" s="231" t="s">
        <v>265</v>
      </c>
      <c r="EKI3" s="231" t="s">
        <v>265</v>
      </c>
      <c r="EKK3" s="231" t="s">
        <v>265</v>
      </c>
      <c r="EKM3" s="231" t="s">
        <v>265</v>
      </c>
      <c r="EKO3" s="231" t="s">
        <v>265</v>
      </c>
      <c r="EKQ3" s="231" t="s">
        <v>265</v>
      </c>
      <c r="EKS3" s="231" t="s">
        <v>265</v>
      </c>
      <c r="EKU3" s="231" t="s">
        <v>265</v>
      </c>
      <c r="EKW3" s="231" t="s">
        <v>265</v>
      </c>
      <c r="EKY3" s="231" t="s">
        <v>265</v>
      </c>
      <c r="ELA3" s="231" t="s">
        <v>265</v>
      </c>
      <c r="ELC3" s="231" t="s">
        <v>265</v>
      </c>
      <c r="ELE3" s="231" t="s">
        <v>265</v>
      </c>
      <c r="ELG3" s="231" t="s">
        <v>265</v>
      </c>
      <c r="ELI3" s="231" t="s">
        <v>265</v>
      </c>
      <c r="ELK3" s="231" t="s">
        <v>265</v>
      </c>
      <c r="ELM3" s="231" t="s">
        <v>265</v>
      </c>
      <c r="ELO3" s="231" t="s">
        <v>265</v>
      </c>
      <c r="ELQ3" s="231" t="s">
        <v>265</v>
      </c>
      <c r="ELS3" s="231" t="s">
        <v>265</v>
      </c>
      <c r="ELU3" s="231" t="s">
        <v>265</v>
      </c>
      <c r="ELW3" s="231" t="s">
        <v>265</v>
      </c>
      <c r="ELY3" s="231" t="s">
        <v>265</v>
      </c>
      <c r="EMA3" s="231" t="s">
        <v>265</v>
      </c>
      <c r="EMC3" s="231" t="s">
        <v>265</v>
      </c>
      <c r="EME3" s="231" t="s">
        <v>265</v>
      </c>
      <c r="EMG3" s="231" t="s">
        <v>265</v>
      </c>
      <c r="EMI3" s="231" t="s">
        <v>265</v>
      </c>
      <c r="EMK3" s="231" t="s">
        <v>265</v>
      </c>
      <c r="EMM3" s="231" t="s">
        <v>265</v>
      </c>
      <c r="EMO3" s="231" t="s">
        <v>265</v>
      </c>
      <c r="EMQ3" s="231" t="s">
        <v>265</v>
      </c>
      <c r="EMS3" s="231" t="s">
        <v>265</v>
      </c>
      <c r="EMU3" s="231" t="s">
        <v>265</v>
      </c>
      <c r="EMW3" s="231" t="s">
        <v>265</v>
      </c>
      <c r="EMY3" s="231" t="s">
        <v>265</v>
      </c>
      <c r="ENA3" s="231" t="s">
        <v>265</v>
      </c>
      <c r="ENC3" s="231" t="s">
        <v>265</v>
      </c>
      <c r="ENE3" s="231" t="s">
        <v>265</v>
      </c>
      <c r="ENG3" s="231" t="s">
        <v>265</v>
      </c>
      <c r="ENI3" s="231" t="s">
        <v>265</v>
      </c>
      <c r="ENK3" s="231" t="s">
        <v>265</v>
      </c>
      <c r="ENM3" s="231" t="s">
        <v>265</v>
      </c>
      <c r="ENO3" s="231" t="s">
        <v>265</v>
      </c>
      <c r="ENQ3" s="231" t="s">
        <v>265</v>
      </c>
      <c r="ENS3" s="231" t="s">
        <v>265</v>
      </c>
      <c r="ENU3" s="231" t="s">
        <v>265</v>
      </c>
      <c r="ENW3" s="231" t="s">
        <v>265</v>
      </c>
      <c r="ENY3" s="231" t="s">
        <v>265</v>
      </c>
      <c r="EOA3" s="231" t="s">
        <v>265</v>
      </c>
      <c r="EOC3" s="231" t="s">
        <v>265</v>
      </c>
      <c r="EOE3" s="231" t="s">
        <v>265</v>
      </c>
      <c r="EOG3" s="231" t="s">
        <v>265</v>
      </c>
      <c r="EOI3" s="231" t="s">
        <v>265</v>
      </c>
      <c r="EOK3" s="231" t="s">
        <v>265</v>
      </c>
      <c r="EOM3" s="231" t="s">
        <v>265</v>
      </c>
      <c r="EOO3" s="231" t="s">
        <v>265</v>
      </c>
      <c r="EOQ3" s="231" t="s">
        <v>265</v>
      </c>
      <c r="EOS3" s="231" t="s">
        <v>265</v>
      </c>
      <c r="EOU3" s="231" t="s">
        <v>265</v>
      </c>
      <c r="EOW3" s="231" t="s">
        <v>265</v>
      </c>
      <c r="EOY3" s="231" t="s">
        <v>265</v>
      </c>
      <c r="EPA3" s="231" t="s">
        <v>265</v>
      </c>
      <c r="EPC3" s="231" t="s">
        <v>265</v>
      </c>
      <c r="EPE3" s="231" t="s">
        <v>265</v>
      </c>
      <c r="EPG3" s="231" t="s">
        <v>265</v>
      </c>
      <c r="EPI3" s="231" t="s">
        <v>265</v>
      </c>
      <c r="EPK3" s="231" t="s">
        <v>265</v>
      </c>
      <c r="EPM3" s="231" t="s">
        <v>265</v>
      </c>
      <c r="EPO3" s="231" t="s">
        <v>265</v>
      </c>
      <c r="EPQ3" s="231" t="s">
        <v>265</v>
      </c>
      <c r="EPS3" s="231" t="s">
        <v>265</v>
      </c>
      <c r="EPU3" s="231" t="s">
        <v>265</v>
      </c>
      <c r="EPW3" s="231" t="s">
        <v>265</v>
      </c>
      <c r="EPY3" s="231" t="s">
        <v>265</v>
      </c>
      <c r="EQA3" s="231" t="s">
        <v>265</v>
      </c>
      <c r="EQC3" s="231" t="s">
        <v>265</v>
      </c>
      <c r="EQE3" s="231" t="s">
        <v>265</v>
      </c>
      <c r="EQG3" s="231" t="s">
        <v>265</v>
      </c>
      <c r="EQI3" s="231" t="s">
        <v>265</v>
      </c>
      <c r="EQK3" s="231" t="s">
        <v>265</v>
      </c>
      <c r="EQM3" s="231" t="s">
        <v>265</v>
      </c>
      <c r="EQO3" s="231" t="s">
        <v>265</v>
      </c>
      <c r="EQQ3" s="231" t="s">
        <v>265</v>
      </c>
      <c r="EQS3" s="231" t="s">
        <v>265</v>
      </c>
      <c r="EQU3" s="231" t="s">
        <v>265</v>
      </c>
      <c r="EQW3" s="231" t="s">
        <v>265</v>
      </c>
      <c r="EQY3" s="231" t="s">
        <v>265</v>
      </c>
      <c r="ERA3" s="231" t="s">
        <v>265</v>
      </c>
      <c r="ERC3" s="231" t="s">
        <v>265</v>
      </c>
      <c r="ERE3" s="231" t="s">
        <v>265</v>
      </c>
      <c r="ERG3" s="231" t="s">
        <v>265</v>
      </c>
      <c r="ERI3" s="231" t="s">
        <v>265</v>
      </c>
      <c r="ERK3" s="231" t="s">
        <v>265</v>
      </c>
      <c r="ERM3" s="231" t="s">
        <v>265</v>
      </c>
      <c r="ERO3" s="231" t="s">
        <v>265</v>
      </c>
      <c r="ERQ3" s="231" t="s">
        <v>265</v>
      </c>
      <c r="ERS3" s="231" t="s">
        <v>265</v>
      </c>
      <c r="ERU3" s="231" t="s">
        <v>265</v>
      </c>
      <c r="ERW3" s="231" t="s">
        <v>265</v>
      </c>
      <c r="ERY3" s="231" t="s">
        <v>265</v>
      </c>
      <c r="ESA3" s="231" t="s">
        <v>265</v>
      </c>
      <c r="ESC3" s="231" t="s">
        <v>265</v>
      </c>
      <c r="ESE3" s="231" t="s">
        <v>265</v>
      </c>
      <c r="ESG3" s="231" t="s">
        <v>265</v>
      </c>
      <c r="ESI3" s="231" t="s">
        <v>265</v>
      </c>
      <c r="ESK3" s="231" t="s">
        <v>265</v>
      </c>
      <c r="ESM3" s="231" t="s">
        <v>265</v>
      </c>
      <c r="ESO3" s="231" t="s">
        <v>265</v>
      </c>
      <c r="ESQ3" s="231" t="s">
        <v>265</v>
      </c>
      <c r="ESS3" s="231" t="s">
        <v>265</v>
      </c>
      <c r="ESU3" s="231" t="s">
        <v>265</v>
      </c>
      <c r="ESW3" s="231" t="s">
        <v>265</v>
      </c>
      <c r="ESY3" s="231" t="s">
        <v>265</v>
      </c>
      <c r="ETA3" s="231" t="s">
        <v>265</v>
      </c>
      <c r="ETC3" s="231" t="s">
        <v>265</v>
      </c>
      <c r="ETE3" s="231" t="s">
        <v>265</v>
      </c>
      <c r="ETG3" s="231" t="s">
        <v>265</v>
      </c>
      <c r="ETI3" s="231" t="s">
        <v>265</v>
      </c>
      <c r="ETK3" s="231" t="s">
        <v>265</v>
      </c>
      <c r="ETM3" s="231" t="s">
        <v>265</v>
      </c>
      <c r="ETO3" s="231" t="s">
        <v>265</v>
      </c>
      <c r="ETQ3" s="231" t="s">
        <v>265</v>
      </c>
      <c r="ETS3" s="231" t="s">
        <v>265</v>
      </c>
      <c r="ETU3" s="231" t="s">
        <v>265</v>
      </c>
      <c r="ETW3" s="231" t="s">
        <v>265</v>
      </c>
      <c r="ETY3" s="231" t="s">
        <v>265</v>
      </c>
      <c r="EUA3" s="231" t="s">
        <v>265</v>
      </c>
      <c r="EUC3" s="231" t="s">
        <v>265</v>
      </c>
      <c r="EUE3" s="231" t="s">
        <v>265</v>
      </c>
      <c r="EUG3" s="231" t="s">
        <v>265</v>
      </c>
      <c r="EUI3" s="231" t="s">
        <v>265</v>
      </c>
      <c r="EUK3" s="231" t="s">
        <v>265</v>
      </c>
      <c r="EUM3" s="231" t="s">
        <v>265</v>
      </c>
      <c r="EUO3" s="231" t="s">
        <v>265</v>
      </c>
      <c r="EUQ3" s="231" t="s">
        <v>265</v>
      </c>
      <c r="EUS3" s="231" t="s">
        <v>265</v>
      </c>
      <c r="EUU3" s="231" t="s">
        <v>265</v>
      </c>
      <c r="EUW3" s="231" t="s">
        <v>265</v>
      </c>
      <c r="EUY3" s="231" t="s">
        <v>265</v>
      </c>
      <c r="EVA3" s="231" t="s">
        <v>265</v>
      </c>
      <c r="EVC3" s="231" t="s">
        <v>265</v>
      </c>
      <c r="EVE3" s="231" t="s">
        <v>265</v>
      </c>
      <c r="EVG3" s="231" t="s">
        <v>265</v>
      </c>
      <c r="EVI3" s="231" t="s">
        <v>265</v>
      </c>
      <c r="EVK3" s="231" t="s">
        <v>265</v>
      </c>
      <c r="EVM3" s="231" t="s">
        <v>265</v>
      </c>
      <c r="EVO3" s="231" t="s">
        <v>265</v>
      </c>
      <c r="EVQ3" s="231" t="s">
        <v>265</v>
      </c>
      <c r="EVS3" s="231" t="s">
        <v>265</v>
      </c>
      <c r="EVU3" s="231" t="s">
        <v>265</v>
      </c>
      <c r="EVW3" s="231" t="s">
        <v>265</v>
      </c>
      <c r="EVY3" s="231" t="s">
        <v>265</v>
      </c>
      <c r="EWA3" s="231" t="s">
        <v>265</v>
      </c>
      <c r="EWC3" s="231" t="s">
        <v>265</v>
      </c>
      <c r="EWE3" s="231" t="s">
        <v>265</v>
      </c>
      <c r="EWG3" s="231" t="s">
        <v>265</v>
      </c>
      <c r="EWI3" s="231" t="s">
        <v>265</v>
      </c>
      <c r="EWK3" s="231" t="s">
        <v>265</v>
      </c>
      <c r="EWM3" s="231" t="s">
        <v>265</v>
      </c>
      <c r="EWO3" s="231" t="s">
        <v>265</v>
      </c>
      <c r="EWQ3" s="231" t="s">
        <v>265</v>
      </c>
      <c r="EWS3" s="231" t="s">
        <v>265</v>
      </c>
      <c r="EWU3" s="231" t="s">
        <v>265</v>
      </c>
      <c r="EWW3" s="231" t="s">
        <v>265</v>
      </c>
      <c r="EWY3" s="231" t="s">
        <v>265</v>
      </c>
      <c r="EXA3" s="231" t="s">
        <v>265</v>
      </c>
      <c r="EXC3" s="231" t="s">
        <v>265</v>
      </c>
      <c r="EXE3" s="231" t="s">
        <v>265</v>
      </c>
      <c r="EXG3" s="231" t="s">
        <v>265</v>
      </c>
      <c r="EXI3" s="231" t="s">
        <v>265</v>
      </c>
      <c r="EXK3" s="231" t="s">
        <v>265</v>
      </c>
      <c r="EXM3" s="231" t="s">
        <v>265</v>
      </c>
      <c r="EXO3" s="231" t="s">
        <v>265</v>
      </c>
      <c r="EXQ3" s="231" t="s">
        <v>265</v>
      </c>
      <c r="EXS3" s="231" t="s">
        <v>265</v>
      </c>
      <c r="EXU3" s="231" t="s">
        <v>265</v>
      </c>
      <c r="EXW3" s="231" t="s">
        <v>265</v>
      </c>
      <c r="EXY3" s="231" t="s">
        <v>265</v>
      </c>
      <c r="EYA3" s="231" t="s">
        <v>265</v>
      </c>
      <c r="EYC3" s="231" t="s">
        <v>265</v>
      </c>
      <c r="EYE3" s="231" t="s">
        <v>265</v>
      </c>
      <c r="EYG3" s="231" t="s">
        <v>265</v>
      </c>
      <c r="EYI3" s="231" t="s">
        <v>265</v>
      </c>
      <c r="EYK3" s="231" t="s">
        <v>265</v>
      </c>
      <c r="EYM3" s="231" t="s">
        <v>265</v>
      </c>
      <c r="EYO3" s="231" t="s">
        <v>265</v>
      </c>
      <c r="EYQ3" s="231" t="s">
        <v>265</v>
      </c>
      <c r="EYS3" s="231" t="s">
        <v>265</v>
      </c>
      <c r="EYU3" s="231" t="s">
        <v>265</v>
      </c>
      <c r="EYW3" s="231" t="s">
        <v>265</v>
      </c>
      <c r="EYY3" s="231" t="s">
        <v>265</v>
      </c>
      <c r="EZA3" s="231" t="s">
        <v>265</v>
      </c>
      <c r="EZC3" s="231" t="s">
        <v>265</v>
      </c>
      <c r="EZE3" s="231" t="s">
        <v>265</v>
      </c>
      <c r="EZG3" s="231" t="s">
        <v>265</v>
      </c>
      <c r="EZI3" s="231" t="s">
        <v>265</v>
      </c>
      <c r="EZK3" s="231" t="s">
        <v>265</v>
      </c>
      <c r="EZM3" s="231" t="s">
        <v>265</v>
      </c>
      <c r="EZO3" s="231" t="s">
        <v>265</v>
      </c>
      <c r="EZQ3" s="231" t="s">
        <v>265</v>
      </c>
      <c r="EZS3" s="231" t="s">
        <v>265</v>
      </c>
      <c r="EZU3" s="231" t="s">
        <v>265</v>
      </c>
      <c r="EZW3" s="231" t="s">
        <v>265</v>
      </c>
      <c r="EZY3" s="231" t="s">
        <v>265</v>
      </c>
      <c r="FAA3" s="231" t="s">
        <v>265</v>
      </c>
      <c r="FAC3" s="231" t="s">
        <v>265</v>
      </c>
      <c r="FAE3" s="231" t="s">
        <v>265</v>
      </c>
      <c r="FAG3" s="231" t="s">
        <v>265</v>
      </c>
      <c r="FAI3" s="231" t="s">
        <v>265</v>
      </c>
      <c r="FAK3" s="231" t="s">
        <v>265</v>
      </c>
      <c r="FAM3" s="231" t="s">
        <v>265</v>
      </c>
      <c r="FAO3" s="231" t="s">
        <v>265</v>
      </c>
      <c r="FAQ3" s="231" t="s">
        <v>265</v>
      </c>
      <c r="FAS3" s="231" t="s">
        <v>265</v>
      </c>
      <c r="FAU3" s="231" t="s">
        <v>265</v>
      </c>
      <c r="FAW3" s="231" t="s">
        <v>265</v>
      </c>
      <c r="FAY3" s="231" t="s">
        <v>265</v>
      </c>
      <c r="FBA3" s="231" t="s">
        <v>265</v>
      </c>
      <c r="FBC3" s="231" t="s">
        <v>265</v>
      </c>
      <c r="FBE3" s="231" t="s">
        <v>265</v>
      </c>
      <c r="FBG3" s="231" t="s">
        <v>265</v>
      </c>
      <c r="FBI3" s="231" t="s">
        <v>265</v>
      </c>
      <c r="FBK3" s="231" t="s">
        <v>265</v>
      </c>
      <c r="FBM3" s="231" t="s">
        <v>265</v>
      </c>
      <c r="FBO3" s="231" t="s">
        <v>265</v>
      </c>
      <c r="FBQ3" s="231" t="s">
        <v>265</v>
      </c>
      <c r="FBS3" s="231" t="s">
        <v>265</v>
      </c>
      <c r="FBU3" s="231" t="s">
        <v>265</v>
      </c>
      <c r="FBW3" s="231" t="s">
        <v>265</v>
      </c>
      <c r="FBY3" s="231" t="s">
        <v>265</v>
      </c>
      <c r="FCA3" s="231" t="s">
        <v>265</v>
      </c>
      <c r="FCC3" s="231" t="s">
        <v>265</v>
      </c>
      <c r="FCE3" s="231" t="s">
        <v>265</v>
      </c>
      <c r="FCG3" s="231" t="s">
        <v>265</v>
      </c>
      <c r="FCI3" s="231" t="s">
        <v>265</v>
      </c>
      <c r="FCK3" s="231" t="s">
        <v>265</v>
      </c>
      <c r="FCM3" s="231" t="s">
        <v>265</v>
      </c>
      <c r="FCO3" s="231" t="s">
        <v>265</v>
      </c>
      <c r="FCQ3" s="231" t="s">
        <v>265</v>
      </c>
      <c r="FCS3" s="231" t="s">
        <v>265</v>
      </c>
      <c r="FCU3" s="231" t="s">
        <v>265</v>
      </c>
      <c r="FCW3" s="231" t="s">
        <v>265</v>
      </c>
      <c r="FCY3" s="231" t="s">
        <v>265</v>
      </c>
      <c r="FDA3" s="231" t="s">
        <v>265</v>
      </c>
      <c r="FDC3" s="231" t="s">
        <v>265</v>
      </c>
      <c r="FDE3" s="231" t="s">
        <v>265</v>
      </c>
      <c r="FDG3" s="231" t="s">
        <v>265</v>
      </c>
      <c r="FDI3" s="231" t="s">
        <v>265</v>
      </c>
      <c r="FDK3" s="231" t="s">
        <v>265</v>
      </c>
      <c r="FDM3" s="231" t="s">
        <v>265</v>
      </c>
      <c r="FDO3" s="231" t="s">
        <v>265</v>
      </c>
      <c r="FDQ3" s="231" t="s">
        <v>265</v>
      </c>
      <c r="FDS3" s="231" t="s">
        <v>265</v>
      </c>
      <c r="FDU3" s="231" t="s">
        <v>265</v>
      </c>
      <c r="FDW3" s="231" t="s">
        <v>265</v>
      </c>
      <c r="FDY3" s="231" t="s">
        <v>265</v>
      </c>
      <c r="FEA3" s="231" t="s">
        <v>265</v>
      </c>
      <c r="FEC3" s="231" t="s">
        <v>265</v>
      </c>
      <c r="FEE3" s="231" t="s">
        <v>265</v>
      </c>
      <c r="FEG3" s="231" t="s">
        <v>265</v>
      </c>
      <c r="FEI3" s="231" t="s">
        <v>265</v>
      </c>
      <c r="FEK3" s="231" t="s">
        <v>265</v>
      </c>
      <c r="FEM3" s="231" t="s">
        <v>265</v>
      </c>
      <c r="FEO3" s="231" t="s">
        <v>265</v>
      </c>
      <c r="FEQ3" s="231" t="s">
        <v>265</v>
      </c>
      <c r="FES3" s="231" t="s">
        <v>265</v>
      </c>
      <c r="FEU3" s="231" t="s">
        <v>265</v>
      </c>
      <c r="FEW3" s="231" t="s">
        <v>265</v>
      </c>
      <c r="FEY3" s="231" t="s">
        <v>265</v>
      </c>
      <c r="FFA3" s="231" t="s">
        <v>265</v>
      </c>
      <c r="FFC3" s="231" t="s">
        <v>265</v>
      </c>
      <c r="FFE3" s="231" t="s">
        <v>265</v>
      </c>
      <c r="FFG3" s="231" t="s">
        <v>265</v>
      </c>
      <c r="FFI3" s="231" t="s">
        <v>265</v>
      </c>
      <c r="FFK3" s="231" t="s">
        <v>265</v>
      </c>
      <c r="FFM3" s="231" t="s">
        <v>265</v>
      </c>
      <c r="FFO3" s="231" t="s">
        <v>265</v>
      </c>
      <c r="FFQ3" s="231" t="s">
        <v>265</v>
      </c>
      <c r="FFS3" s="231" t="s">
        <v>265</v>
      </c>
      <c r="FFU3" s="231" t="s">
        <v>265</v>
      </c>
      <c r="FFW3" s="231" t="s">
        <v>265</v>
      </c>
      <c r="FFY3" s="231" t="s">
        <v>265</v>
      </c>
      <c r="FGA3" s="231" t="s">
        <v>265</v>
      </c>
      <c r="FGC3" s="231" t="s">
        <v>265</v>
      </c>
      <c r="FGE3" s="231" t="s">
        <v>265</v>
      </c>
      <c r="FGG3" s="231" t="s">
        <v>265</v>
      </c>
      <c r="FGI3" s="231" t="s">
        <v>265</v>
      </c>
      <c r="FGK3" s="231" t="s">
        <v>265</v>
      </c>
      <c r="FGM3" s="231" t="s">
        <v>265</v>
      </c>
      <c r="FGO3" s="231" t="s">
        <v>265</v>
      </c>
      <c r="FGQ3" s="231" t="s">
        <v>265</v>
      </c>
      <c r="FGS3" s="231" t="s">
        <v>265</v>
      </c>
      <c r="FGU3" s="231" t="s">
        <v>265</v>
      </c>
      <c r="FGW3" s="231" t="s">
        <v>265</v>
      </c>
      <c r="FGY3" s="231" t="s">
        <v>265</v>
      </c>
      <c r="FHA3" s="231" t="s">
        <v>265</v>
      </c>
      <c r="FHC3" s="231" t="s">
        <v>265</v>
      </c>
      <c r="FHE3" s="231" t="s">
        <v>265</v>
      </c>
      <c r="FHG3" s="231" t="s">
        <v>265</v>
      </c>
      <c r="FHI3" s="231" t="s">
        <v>265</v>
      </c>
      <c r="FHK3" s="231" t="s">
        <v>265</v>
      </c>
      <c r="FHM3" s="231" t="s">
        <v>265</v>
      </c>
      <c r="FHO3" s="231" t="s">
        <v>265</v>
      </c>
      <c r="FHQ3" s="231" t="s">
        <v>265</v>
      </c>
      <c r="FHS3" s="231" t="s">
        <v>265</v>
      </c>
      <c r="FHU3" s="231" t="s">
        <v>265</v>
      </c>
      <c r="FHW3" s="231" t="s">
        <v>265</v>
      </c>
      <c r="FHY3" s="231" t="s">
        <v>265</v>
      </c>
      <c r="FIA3" s="231" t="s">
        <v>265</v>
      </c>
      <c r="FIC3" s="231" t="s">
        <v>265</v>
      </c>
      <c r="FIE3" s="231" t="s">
        <v>265</v>
      </c>
      <c r="FIG3" s="231" t="s">
        <v>265</v>
      </c>
      <c r="FII3" s="231" t="s">
        <v>265</v>
      </c>
      <c r="FIK3" s="231" t="s">
        <v>265</v>
      </c>
      <c r="FIM3" s="231" t="s">
        <v>265</v>
      </c>
      <c r="FIO3" s="231" t="s">
        <v>265</v>
      </c>
      <c r="FIQ3" s="231" t="s">
        <v>265</v>
      </c>
      <c r="FIS3" s="231" t="s">
        <v>265</v>
      </c>
      <c r="FIU3" s="231" t="s">
        <v>265</v>
      </c>
      <c r="FIW3" s="231" t="s">
        <v>265</v>
      </c>
      <c r="FIY3" s="231" t="s">
        <v>265</v>
      </c>
      <c r="FJA3" s="231" t="s">
        <v>265</v>
      </c>
      <c r="FJC3" s="231" t="s">
        <v>265</v>
      </c>
      <c r="FJE3" s="231" t="s">
        <v>265</v>
      </c>
      <c r="FJG3" s="231" t="s">
        <v>265</v>
      </c>
      <c r="FJI3" s="231" t="s">
        <v>265</v>
      </c>
      <c r="FJK3" s="231" t="s">
        <v>265</v>
      </c>
      <c r="FJM3" s="231" t="s">
        <v>265</v>
      </c>
      <c r="FJO3" s="231" t="s">
        <v>265</v>
      </c>
      <c r="FJQ3" s="231" t="s">
        <v>265</v>
      </c>
      <c r="FJS3" s="231" t="s">
        <v>265</v>
      </c>
      <c r="FJU3" s="231" t="s">
        <v>265</v>
      </c>
      <c r="FJW3" s="231" t="s">
        <v>265</v>
      </c>
      <c r="FJY3" s="231" t="s">
        <v>265</v>
      </c>
      <c r="FKA3" s="231" t="s">
        <v>265</v>
      </c>
      <c r="FKC3" s="231" t="s">
        <v>265</v>
      </c>
      <c r="FKE3" s="231" t="s">
        <v>265</v>
      </c>
      <c r="FKG3" s="231" t="s">
        <v>265</v>
      </c>
      <c r="FKI3" s="231" t="s">
        <v>265</v>
      </c>
      <c r="FKK3" s="231" t="s">
        <v>265</v>
      </c>
      <c r="FKM3" s="231" t="s">
        <v>265</v>
      </c>
      <c r="FKO3" s="231" t="s">
        <v>265</v>
      </c>
      <c r="FKQ3" s="231" t="s">
        <v>265</v>
      </c>
      <c r="FKS3" s="231" t="s">
        <v>265</v>
      </c>
      <c r="FKU3" s="231" t="s">
        <v>265</v>
      </c>
      <c r="FKW3" s="231" t="s">
        <v>265</v>
      </c>
      <c r="FKY3" s="231" t="s">
        <v>265</v>
      </c>
      <c r="FLA3" s="231" t="s">
        <v>265</v>
      </c>
      <c r="FLC3" s="231" t="s">
        <v>265</v>
      </c>
      <c r="FLE3" s="231" t="s">
        <v>265</v>
      </c>
      <c r="FLG3" s="231" t="s">
        <v>265</v>
      </c>
      <c r="FLI3" s="231" t="s">
        <v>265</v>
      </c>
      <c r="FLK3" s="231" t="s">
        <v>265</v>
      </c>
      <c r="FLM3" s="231" t="s">
        <v>265</v>
      </c>
      <c r="FLO3" s="231" t="s">
        <v>265</v>
      </c>
      <c r="FLQ3" s="231" t="s">
        <v>265</v>
      </c>
      <c r="FLS3" s="231" t="s">
        <v>265</v>
      </c>
      <c r="FLU3" s="231" t="s">
        <v>265</v>
      </c>
      <c r="FLW3" s="231" t="s">
        <v>265</v>
      </c>
      <c r="FLY3" s="231" t="s">
        <v>265</v>
      </c>
      <c r="FMA3" s="231" t="s">
        <v>265</v>
      </c>
      <c r="FMC3" s="231" t="s">
        <v>265</v>
      </c>
      <c r="FME3" s="231" t="s">
        <v>265</v>
      </c>
      <c r="FMG3" s="231" t="s">
        <v>265</v>
      </c>
      <c r="FMI3" s="231" t="s">
        <v>265</v>
      </c>
      <c r="FMK3" s="231" t="s">
        <v>265</v>
      </c>
      <c r="FMM3" s="231" t="s">
        <v>265</v>
      </c>
      <c r="FMO3" s="231" t="s">
        <v>265</v>
      </c>
      <c r="FMQ3" s="231" t="s">
        <v>265</v>
      </c>
      <c r="FMS3" s="231" t="s">
        <v>265</v>
      </c>
      <c r="FMU3" s="231" t="s">
        <v>265</v>
      </c>
      <c r="FMW3" s="231" t="s">
        <v>265</v>
      </c>
      <c r="FMY3" s="231" t="s">
        <v>265</v>
      </c>
      <c r="FNA3" s="231" t="s">
        <v>265</v>
      </c>
      <c r="FNC3" s="231" t="s">
        <v>265</v>
      </c>
      <c r="FNE3" s="231" t="s">
        <v>265</v>
      </c>
      <c r="FNG3" s="231" t="s">
        <v>265</v>
      </c>
      <c r="FNI3" s="231" t="s">
        <v>265</v>
      </c>
      <c r="FNK3" s="231" t="s">
        <v>265</v>
      </c>
      <c r="FNM3" s="231" t="s">
        <v>265</v>
      </c>
      <c r="FNO3" s="231" t="s">
        <v>265</v>
      </c>
      <c r="FNQ3" s="231" t="s">
        <v>265</v>
      </c>
      <c r="FNS3" s="231" t="s">
        <v>265</v>
      </c>
      <c r="FNU3" s="231" t="s">
        <v>265</v>
      </c>
      <c r="FNW3" s="231" t="s">
        <v>265</v>
      </c>
      <c r="FNY3" s="231" t="s">
        <v>265</v>
      </c>
      <c r="FOA3" s="231" t="s">
        <v>265</v>
      </c>
      <c r="FOC3" s="231" t="s">
        <v>265</v>
      </c>
      <c r="FOE3" s="231" t="s">
        <v>265</v>
      </c>
      <c r="FOG3" s="231" t="s">
        <v>265</v>
      </c>
      <c r="FOI3" s="231" t="s">
        <v>265</v>
      </c>
      <c r="FOK3" s="231" t="s">
        <v>265</v>
      </c>
      <c r="FOM3" s="231" t="s">
        <v>265</v>
      </c>
      <c r="FOO3" s="231" t="s">
        <v>265</v>
      </c>
      <c r="FOQ3" s="231" t="s">
        <v>265</v>
      </c>
      <c r="FOS3" s="231" t="s">
        <v>265</v>
      </c>
      <c r="FOU3" s="231" t="s">
        <v>265</v>
      </c>
      <c r="FOW3" s="231" t="s">
        <v>265</v>
      </c>
      <c r="FOY3" s="231" t="s">
        <v>265</v>
      </c>
      <c r="FPA3" s="231" t="s">
        <v>265</v>
      </c>
      <c r="FPC3" s="231" t="s">
        <v>265</v>
      </c>
      <c r="FPE3" s="231" t="s">
        <v>265</v>
      </c>
      <c r="FPG3" s="231" t="s">
        <v>265</v>
      </c>
      <c r="FPI3" s="231" t="s">
        <v>265</v>
      </c>
      <c r="FPK3" s="231" t="s">
        <v>265</v>
      </c>
      <c r="FPM3" s="231" t="s">
        <v>265</v>
      </c>
      <c r="FPO3" s="231" t="s">
        <v>265</v>
      </c>
      <c r="FPQ3" s="231" t="s">
        <v>265</v>
      </c>
      <c r="FPS3" s="231" t="s">
        <v>265</v>
      </c>
      <c r="FPU3" s="231" t="s">
        <v>265</v>
      </c>
      <c r="FPW3" s="231" t="s">
        <v>265</v>
      </c>
      <c r="FPY3" s="231" t="s">
        <v>265</v>
      </c>
      <c r="FQA3" s="231" t="s">
        <v>265</v>
      </c>
      <c r="FQC3" s="231" t="s">
        <v>265</v>
      </c>
      <c r="FQE3" s="231" t="s">
        <v>265</v>
      </c>
      <c r="FQG3" s="231" t="s">
        <v>265</v>
      </c>
      <c r="FQI3" s="231" t="s">
        <v>265</v>
      </c>
      <c r="FQK3" s="231" t="s">
        <v>265</v>
      </c>
      <c r="FQM3" s="231" t="s">
        <v>265</v>
      </c>
      <c r="FQO3" s="231" t="s">
        <v>265</v>
      </c>
      <c r="FQQ3" s="231" t="s">
        <v>265</v>
      </c>
      <c r="FQS3" s="231" t="s">
        <v>265</v>
      </c>
      <c r="FQU3" s="231" t="s">
        <v>265</v>
      </c>
      <c r="FQW3" s="231" t="s">
        <v>265</v>
      </c>
      <c r="FQY3" s="231" t="s">
        <v>265</v>
      </c>
      <c r="FRA3" s="231" t="s">
        <v>265</v>
      </c>
      <c r="FRC3" s="231" t="s">
        <v>265</v>
      </c>
      <c r="FRE3" s="231" t="s">
        <v>265</v>
      </c>
      <c r="FRG3" s="231" t="s">
        <v>265</v>
      </c>
      <c r="FRI3" s="231" t="s">
        <v>265</v>
      </c>
      <c r="FRK3" s="231" t="s">
        <v>265</v>
      </c>
      <c r="FRM3" s="231" t="s">
        <v>265</v>
      </c>
      <c r="FRO3" s="231" t="s">
        <v>265</v>
      </c>
      <c r="FRQ3" s="231" t="s">
        <v>265</v>
      </c>
      <c r="FRS3" s="231" t="s">
        <v>265</v>
      </c>
      <c r="FRU3" s="231" t="s">
        <v>265</v>
      </c>
      <c r="FRW3" s="231" t="s">
        <v>265</v>
      </c>
      <c r="FRY3" s="231" t="s">
        <v>265</v>
      </c>
      <c r="FSA3" s="231" t="s">
        <v>265</v>
      </c>
      <c r="FSC3" s="231" t="s">
        <v>265</v>
      </c>
      <c r="FSE3" s="231" t="s">
        <v>265</v>
      </c>
      <c r="FSG3" s="231" t="s">
        <v>265</v>
      </c>
      <c r="FSI3" s="231" t="s">
        <v>265</v>
      </c>
      <c r="FSK3" s="231" t="s">
        <v>265</v>
      </c>
      <c r="FSM3" s="231" t="s">
        <v>265</v>
      </c>
      <c r="FSO3" s="231" t="s">
        <v>265</v>
      </c>
      <c r="FSQ3" s="231" t="s">
        <v>265</v>
      </c>
      <c r="FSS3" s="231" t="s">
        <v>265</v>
      </c>
      <c r="FSU3" s="231" t="s">
        <v>265</v>
      </c>
      <c r="FSW3" s="231" t="s">
        <v>265</v>
      </c>
      <c r="FSY3" s="231" t="s">
        <v>265</v>
      </c>
      <c r="FTA3" s="231" t="s">
        <v>265</v>
      </c>
      <c r="FTC3" s="231" t="s">
        <v>265</v>
      </c>
      <c r="FTE3" s="231" t="s">
        <v>265</v>
      </c>
      <c r="FTG3" s="231" t="s">
        <v>265</v>
      </c>
      <c r="FTI3" s="231" t="s">
        <v>265</v>
      </c>
      <c r="FTK3" s="231" t="s">
        <v>265</v>
      </c>
      <c r="FTM3" s="231" t="s">
        <v>265</v>
      </c>
      <c r="FTO3" s="231" t="s">
        <v>265</v>
      </c>
      <c r="FTQ3" s="231" t="s">
        <v>265</v>
      </c>
      <c r="FTS3" s="231" t="s">
        <v>265</v>
      </c>
      <c r="FTU3" s="231" t="s">
        <v>265</v>
      </c>
      <c r="FTW3" s="231" t="s">
        <v>265</v>
      </c>
      <c r="FTY3" s="231" t="s">
        <v>265</v>
      </c>
      <c r="FUA3" s="231" t="s">
        <v>265</v>
      </c>
      <c r="FUC3" s="231" t="s">
        <v>265</v>
      </c>
      <c r="FUE3" s="231" t="s">
        <v>265</v>
      </c>
      <c r="FUG3" s="231" t="s">
        <v>265</v>
      </c>
      <c r="FUI3" s="231" t="s">
        <v>265</v>
      </c>
      <c r="FUK3" s="231" t="s">
        <v>265</v>
      </c>
      <c r="FUM3" s="231" t="s">
        <v>265</v>
      </c>
      <c r="FUO3" s="231" t="s">
        <v>265</v>
      </c>
      <c r="FUQ3" s="231" t="s">
        <v>265</v>
      </c>
      <c r="FUS3" s="231" t="s">
        <v>265</v>
      </c>
      <c r="FUU3" s="231" t="s">
        <v>265</v>
      </c>
      <c r="FUW3" s="231" t="s">
        <v>265</v>
      </c>
      <c r="FUY3" s="231" t="s">
        <v>265</v>
      </c>
      <c r="FVA3" s="231" t="s">
        <v>265</v>
      </c>
      <c r="FVC3" s="231" t="s">
        <v>265</v>
      </c>
      <c r="FVE3" s="231" t="s">
        <v>265</v>
      </c>
      <c r="FVG3" s="231" t="s">
        <v>265</v>
      </c>
      <c r="FVI3" s="231" t="s">
        <v>265</v>
      </c>
      <c r="FVK3" s="231" t="s">
        <v>265</v>
      </c>
      <c r="FVM3" s="231" t="s">
        <v>265</v>
      </c>
      <c r="FVO3" s="231" t="s">
        <v>265</v>
      </c>
      <c r="FVQ3" s="231" t="s">
        <v>265</v>
      </c>
      <c r="FVS3" s="231" t="s">
        <v>265</v>
      </c>
      <c r="FVU3" s="231" t="s">
        <v>265</v>
      </c>
      <c r="FVW3" s="231" t="s">
        <v>265</v>
      </c>
      <c r="FVY3" s="231" t="s">
        <v>265</v>
      </c>
      <c r="FWA3" s="231" t="s">
        <v>265</v>
      </c>
      <c r="FWC3" s="231" t="s">
        <v>265</v>
      </c>
      <c r="FWE3" s="231" t="s">
        <v>265</v>
      </c>
      <c r="FWG3" s="231" t="s">
        <v>265</v>
      </c>
      <c r="FWI3" s="231" t="s">
        <v>265</v>
      </c>
      <c r="FWK3" s="231" t="s">
        <v>265</v>
      </c>
      <c r="FWM3" s="231" t="s">
        <v>265</v>
      </c>
      <c r="FWO3" s="231" t="s">
        <v>265</v>
      </c>
      <c r="FWQ3" s="231" t="s">
        <v>265</v>
      </c>
      <c r="FWS3" s="231" t="s">
        <v>265</v>
      </c>
      <c r="FWU3" s="231" t="s">
        <v>265</v>
      </c>
      <c r="FWW3" s="231" t="s">
        <v>265</v>
      </c>
      <c r="FWY3" s="231" t="s">
        <v>265</v>
      </c>
      <c r="FXA3" s="231" t="s">
        <v>265</v>
      </c>
      <c r="FXC3" s="231" t="s">
        <v>265</v>
      </c>
      <c r="FXE3" s="231" t="s">
        <v>265</v>
      </c>
      <c r="FXG3" s="231" t="s">
        <v>265</v>
      </c>
      <c r="FXI3" s="231" t="s">
        <v>265</v>
      </c>
      <c r="FXK3" s="231" t="s">
        <v>265</v>
      </c>
      <c r="FXM3" s="231" t="s">
        <v>265</v>
      </c>
      <c r="FXO3" s="231" t="s">
        <v>265</v>
      </c>
      <c r="FXQ3" s="231" t="s">
        <v>265</v>
      </c>
      <c r="FXS3" s="231" t="s">
        <v>265</v>
      </c>
      <c r="FXU3" s="231" t="s">
        <v>265</v>
      </c>
      <c r="FXW3" s="231" t="s">
        <v>265</v>
      </c>
      <c r="FXY3" s="231" t="s">
        <v>265</v>
      </c>
      <c r="FYA3" s="231" t="s">
        <v>265</v>
      </c>
      <c r="FYC3" s="231" t="s">
        <v>265</v>
      </c>
      <c r="FYE3" s="231" t="s">
        <v>265</v>
      </c>
      <c r="FYG3" s="231" t="s">
        <v>265</v>
      </c>
      <c r="FYI3" s="231" t="s">
        <v>265</v>
      </c>
      <c r="FYK3" s="231" t="s">
        <v>265</v>
      </c>
      <c r="FYM3" s="231" t="s">
        <v>265</v>
      </c>
      <c r="FYO3" s="231" t="s">
        <v>265</v>
      </c>
      <c r="FYQ3" s="231" t="s">
        <v>265</v>
      </c>
      <c r="FYS3" s="231" t="s">
        <v>265</v>
      </c>
      <c r="FYU3" s="231" t="s">
        <v>265</v>
      </c>
      <c r="FYW3" s="231" t="s">
        <v>265</v>
      </c>
      <c r="FYY3" s="231" t="s">
        <v>265</v>
      </c>
      <c r="FZA3" s="231" t="s">
        <v>265</v>
      </c>
      <c r="FZC3" s="231" t="s">
        <v>265</v>
      </c>
      <c r="FZE3" s="231" t="s">
        <v>265</v>
      </c>
      <c r="FZG3" s="231" t="s">
        <v>265</v>
      </c>
      <c r="FZI3" s="231" t="s">
        <v>265</v>
      </c>
      <c r="FZK3" s="231" t="s">
        <v>265</v>
      </c>
      <c r="FZM3" s="231" t="s">
        <v>265</v>
      </c>
      <c r="FZO3" s="231" t="s">
        <v>265</v>
      </c>
      <c r="FZQ3" s="231" t="s">
        <v>265</v>
      </c>
      <c r="FZS3" s="231" t="s">
        <v>265</v>
      </c>
      <c r="FZU3" s="231" t="s">
        <v>265</v>
      </c>
      <c r="FZW3" s="231" t="s">
        <v>265</v>
      </c>
      <c r="FZY3" s="231" t="s">
        <v>265</v>
      </c>
      <c r="GAA3" s="231" t="s">
        <v>265</v>
      </c>
      <c r="GAC3" s="231" t="s">
        <v>265</v>
      </c>
      <c r="GAE3" s="231" t="s">
        <v>265</v>
      </c>
      <c r="GAG3" s="231" t="s">
        <v>265</v>
      </c>
      <c r="GAI3" s="231" t="s">
        <v>265</v>
      </c>
      <c r="GAK3" s="231" t="s">
        <v>265</v>
      </c>
      <c r="GAM3" s="231" t="s">
        <v>265</v>
      </c>
      <c r="GAO3" s="231" t="s">
        <v>265</v>
      </c>
      <c r="GAQ3" s="231" t="s">
        <v>265</v>
      </c>
      <c r="GAS3" s="231" t="s">
        <v>265</v>
      </c>
      <c r="GAU3" s="231" t="s">
        <v>265</v>
      </c>
      <c r="GAW3" s="231" t="s">
        <v>265</v>
      </c>
      <c r="GAY3" s="231" t="s">
        <v>265</v>
      </c>
      <c r="GBA3" s="231" t="s">
        <v>265</v>
      </c>
      <c r="GBC3" s="231" t="s">
        <v>265</v>
      </c>
      <c r="GBE3" s="231" t="s">
        <v>265</v>
      </c>
      <c r="GBG3" s="231" t="s">
        <v>265</v>
      </c>
      <c r="GBI3" s="231" t="s">
        <v>265</v>
      </c>
      <c r="GBK3" s="231" t="s">
        <v>265</v>
      </c>
      <c r="GBM3" s="231" t="s">
        <v>265</v>
      </c>
      <c r="GBO3" s="231" t="s">
        <v>265</v>
      </c>
      <c r="GBQ3" s="231" t="s">
        <v>265</v>
      </c>
      <c r="GBS3" s="231" t="s">
        <v>265</v>
      </c>
      <c r="GBU3" s="231" t="s">
        <v>265</v>
      </c>
      <c r="GBW3" s="231" t="s">
        <v>265</v>
      </c>
      <c r="GBY3" s="231" t="s">
        <v>265</v>
      </c>
      <c r="GCA3" s="231" t="s">
        <v>265</v>
      </c>
      <c r="GCC3" s="231" t="s">
        <v>265</v>
      </c>
      <c r="GCE3" s="231" t="s">
        <v>265</v>
      </c>
      <c r="GCG3" s="231" t="s">
        <v>265</v>
      </c>
      <c r="GCI3" s="231" t="s">
        <v>265</v>
      </c>
      <c r="GCK3" s="231" t="s">
        <v>265</v>
      </c>
      <c r="GCM3" s="231" t="s">
        <v>265</v>
      </c>
      <c r="GCO3" s="231" t="s">
        <v>265</v>
      </c>
      <c r="GCQ3" s="231" t="s">
        <v>265</v>
      </c>
      <c r="GCS3" s="231" t="s">
        <v>265</v>
      </c>
      <c r="GCU3" s="231" t="s">
        <v>265</v>
      </c>
      <c r="GCW3" s="231" t="s">
        <v>265</v>
      </c>
      <c r="GCY3" s="231" t="s">
        <v>265</v>
      </c>
      <c r="GDA3" s="231" t="s">
        <v>265</v>
      </c>
      <c r="GDC3" s="231" t="s">
        <v>265</v>
      </c>
      <c r="GDE3" s="231" t="s">
        <v>265</v>
      </c>
      <c r="GDG3" s="231" t="s">
        <v>265</v>
      </c>
      <c r="GDI3" s="231" t="s">
        <v>265</v>
      </c>
      <c r="GDK3" s="231" t="s">
        <v>265</v>
      </c>
      <c r="GDM3" s="231" t="s">
        <v>265</v>
      </c>
      <c r="GDO3" s="231" t="s">
        <v>265</v>
      </c>
      <c r="GDQ3" s="231" t="s">
        <v>265</v>
      </c>
      <c r="GDS3" s="231" t="s">
        <v>265</v>
      </c>
      <c r="GDU3" s="231" t="s">
        <v>265</v>
      </c>
      <c r="GDW3" s="231" t="s">
        <v>265</v>
      </c>
      <c r="GDY3" s="231" t="s">
        <v>265</v>
      </c>
      <c r="GEA3" s="231" t="s">
        <v>265</v>
      </c>
      <c r="GEC3" s="231" t="s">
        <v>265</v>
      </c>
      <c r="GEE3" s="231" t="s">
        <v>265</v>
      </c>
      <c r="GEG3" s="231" t="s">
        <v>265</v>
      </c>
      <c r="GEI3" s="231" t="s">
        <v>265</v>
      </c>
      <c r="GEK3" s="231" t="s">
        <v>265</v>
      </c>
      <c r="GEM3" s="231" t="s">
        <v>265</v>
      </c>
      <c r="GEO3" s="231" t="s">
        <v>265</v>
      </c>
      <c r="GEQ3" s="231" t="s">
        <v>265</v>
      </c>
      <c r="GES3" s="231" t="s">
        <v>265</v>
      </c>
      <c r="GEU3" s="231" t="s">
        <v>265</v>
      </c>
      <c r="GEW3" s="231" t="s">
        <v>265</v>
      </c>
      <c r="GEY3" s="231" t="s">
        <v>265</v>
      </c>
      <c r="GFA3" s="231" t="s">
        <v>265</v>
      </c>
      <c r="GFC3" s="231" t="s">
        <v>265</v>
      </c>
      <c r="GFE3" s="231" t="s">
        <v>265</v>
      </c>
      <c r="GFG3" s="231" t="s">
        <v>265</v>
      </c>
      <c r="GFI3" s="231" t="s">
        <v>265</v>
      </c>
      <c r="GFK3" s="231" t="s">
        <v>265</v>
      </c>
      <c r="GFM3" s="231" t="s">
        <v>265</v>
      </c>
      <c r="GFO3" s="231" t="s">
        <v>265</v>
      </c>
      <c r="GFQ3" s="231" t="s">
        <v>265</v>
      </c>
      <c r="GFS3" s="231" t="s">
        <v>265</v>
      </c>
      <c r="GFU3" s="231" t="s">
        <v>265</v>
      </c>
      <c r="GFW3" s="231" t="s">
        <v>265</v>
      </c>
      <c r="GFY3" s="231" t="s">
        <v>265</v>
      </c>
      <c r="GGA3" s="231" t="s">
        <v>265</v>
      </c>
      <c r="GGC3" s="231" t="s">
        <v>265</v>
      </c>
      <c r="GGE3" s="231" t="s">
        <v>265</v>
      </c>
      <c r="GGG3" s="231" t="s">
        <v>265</v>
      </c>
      <c r="GGI3" s="231" t="s">
        <v>265</v>
      </c>
      <c r="GGK3" s="231" t="s">
        <v>265</v>
      </c>
      <c r="GGM3" s="231" t="s">
        <v>265</v>
      </c>
      <c r="GGO3" s="231" t="s">
        <v>265</v>
      </c>
      <c r="GGQ3" s="231" t="s">
        <v>265</v>
      </c>
      <c r="GGS3" s="231" t="s">
        <v>265</v>
      </c>
      <c r="GGU3" s="231" t="s">
        <v>265</v>
      </c>
      <c r="GGW3" s="231" t="s">
        <v>265</v>
      </c>
      <c r="GGY3" s="231" t="s">
        <v>265</v>
      </c>
      <c r="GHA3" s="231" t="s">
        <v>265</v>
      </c>
      <c r="GHC3" s="231" t="s">
        <v>265</v>
      </c>
      <c r="GHE3" s="231" t="s">
        <v>265</v>
      </c>
      <c r="GHG3" s="231" t="s">
        <v>265</v>
      </c>
      <c r="GHI3" s="231" t="s">
        <v>265</v>
      </c>
      <c r="GHK3" s="231" t="s">
        <v>265</v>
      </c>
      <c r="GHM3" s="231" t="s">
        <v>265</v>
      </c>
      <c r="GHO3" s="231" t="s">
        <v>265</v>
      </c>
      <c r="GHQ3" s="231" t="s">
        <v>265</v>
      </c>
      <c r="GHS3" s="231" t="s">
        <v>265</v>
      </c>
      <c r="GHU3" s="231" t="s">
        <v>265</v>
      </c>
      <c r="GHW3" s="231" t="s">
        <v>265</v>
      </c>
      <c r="GHY3" s="231" t="s">
        <v>265</v>
      </c>
      <c r="GIA3" s="231" t="s">
        <v>265</v>
      </c>
      <c r="GIC3" s="231" t="s">
        <v>265</v>
      </c>
      <c r="GIE3" s="231" t="s">
        <v>265</v>
      </c>
      <c r="GIG3" s="231" t="s">
        <v>265</v>
      </c>
      <c r="GII3" s="231" t="s">
        <v>265</v>
      </c>
      <c r="GIK3" s="231" t="s">
        <v>265</v>
      </c>
      <c r="GIM3" s="231" t="s">
        <v>265</v>
      </c>
      <c r="GIO3" s="231" t="s">
        <v>265</v>
      </c>
      <c r="GIQ3" s="231" t="s">
        <v>265</v>
      </c>
      <c r="GIS3" s="231" t="s">
        <v>265</v>
      </c>
      <c r="GIU3" s="231" t="s">
        <v>265</v>
      </c>
      <c r="GIW3" s="231" t="s">
        <v>265</v>
      </c>
      <c r="GIY3" s="231" t="s">
        <v>265</v>
      </c>
      <c r="GJA3" s="231" t="s">
        <v>265</v>
      </c>
      <c r="GJC3" s="231" t="s">
        <v>265</v>
      </c>
      <c r="GJE3" s="231" t="s">
        <v>265</v>
      </c>
      <c r="GJG3" s="231" t="s">
        <v>265</v>
      </c>
      <c r="GJI3" s="231" t="s">
        <v>265</v>
      </c>
      <c r="GJK3" s="231" t="s">
        <v>265</v>
      </c>
      <c r="GJM3" s="231" t="s">
        <v>265</v>
      </c>
      <c r="GJO3" s="231" t="s">
        <v>265</v>
      </c>
      <c r="GJQ3" s="231" t="s">
        <v>265</v>
      </c>
      <c r="GJS3" s="231" t="s">
        <v>265</v>
      </c>
      <c r="GJU3" s="231" t="s">
        <v>265</v>
      </c>
      <c r="GJW3" s="231" t="s">
        <v>265</v>
      </c>
      <c r="GJY3" s="231" t="s">
        <v>265</v>
      </c>
      <c r="GKA3" s="231" t="s">
        <v>265</v>
      </c>
      <c r="GKC3" s="231" t="s">
        <v>265</v>
      </c>
      <c r="GKE3" s="231" t="s">
        <v>265</v>
      </c>
      <c r="GKG3" s="231" t="s">
        <v>265</v>
      </c>
      <c r="GKI3" s="231" t="s">
        <v>265</v>
      </c>
      <c r="GKK3" s="231" t="s">
        <v>265</v>
      </c>
      <c r="GKM3" s="231" t="s">
        <v>265</v>
      </c>
      <c r="GKO3" s="231" t="s">
        <v>265</v>
      </c>
      <c r="GKQ3" s="231" t="s">
        <v>265</v>
      </c>
      <c r="GKS3" s="231" t="s">
        <v>265</v>
      </c>
      <c r="GKU3" s="231" t="s">
        <v>265</v>
      </c>
      <c r="GKW3" s="231" t="s">
        <v>265</v>
      </c>
      <c r="GKY3" s="231" t="s">
        <v>265</v>
      </c>
      <c r="GLA3" s="231" t="s">
        <v>265</v>
      </c>
      <c r="GLC3" s="231" t="s">
        <v>265</v>
      </c>
      <c r="GLE3" s="231" t="s">
        <v>265</v>
      </c>
      <c r="GLG3" s="231" t="s">
        <v>265</v>
      </c>
      <c r="GLI3" s="231" t="s">
        <v>265</v>
      </c>
      <c r="GLK3" s="231" t="s">
        <v>265</v>
      </c>
      <c r="GLM3" s="231" t="s">
        <v>265</v>
      </c>
      <c r="GLO3" s="231" t="s">
        <v>265</v>
      </c>
      <c r="GLQ3" s="231" t="s">
        <v>265</v>
      </c>
      <c r="GLS3" s="231" t="s">
        <v>265</v>
      </c>
      <c r="GLU3" s="231" t="s">
        <v>265</v>
      </c>
      <c r="GLW3" s="231" t="s">
        <v>265</v>
      </c>
      <c r="GLY3" s="231" t="s">
        <v>265</v>
      </c>
      <c r="GMA3" s="231" t="s">
        <v>265</v>
      </c>
      <c r="GMC3" s="231" t="s">
        <v>265</v>
      </c>
      <c r="GME3" s="231" t="s">
        <v>265</v>
      </c>
      <c r="GMG3" s="231" t="s">
        <v>265</v>
      </c>
      <c r="GMI3" s="231" t="s">
        <v>265</v>
      </c>
      <c r="GMK3" s="231" t="s">
        <v>265</v>
      </c>
      <c r="GMM3" s="231" t="s">
        <v>265</v>
      </c>
      <c r="GMO3" s="231" t="s">
        <v>265</v>
      </c>
      <c r="GMQ3" s="231" t="s">
        <v>265</v>
      </c>
      <c r="GMS3" s="231" t="s">
        <v>265</v>
      </c>
      <c r="GMU3" s="231" t="s">
        <v>265</v>
      </c>
      <c r="GMW3" s="231" t="s">
        <v>265</v>
      </c>
      <c r="GMY3" s="231" t="s">
        <v>265</v>
      </c>
      <c r="GNA3" s="231" t="s">
        <v>265</v>
      </c>
      <c r="GNC3" s="231" t="s">
        <v>265</v>
      </c>
      <c r="GNE3" s="231" t="s">
        <v>265</v>
      </c>
      <c r="GNG3" s="231" t="s">
        <v>265</v>
      </c>
      <c r="GNI3" s="231" t="s">
        <v>265</v>
      </c>
      <c r="GNK3" s="231" t="s">
        <v>265</v>
      </c>
      <c r="GNM3" s="231" t="s">
        <v>265</v>
      </c>
      <c r="GNO3" s="231" t="s">
        <v>265</v>
      </c>
      <c r="GNQ3" s="231" t="s">
        <v>265</v>
      </c>
      <c r="GNS3" s="231" t="s">
        <v>265</v>
      </c>
      <c r="GNU3" s="231" t="s">
        <v>265</v>
      </c>
      <c r="GNW3" s="231" t="s">
        <v>265</v>
      </c>
      <c r="GNY3" s="231" t="s">
        <v>265</v>
      </c>
      <c r="GOA3" s="231" t="s">
        <v>265</v>
      </c>
      <c r="GOC3" s="231" t="s">
        <v>265</v>
      </c>
      <c r="GOE3" s="231" t="s">
        <v>265</v>
      </c>
      <c r="GOG3" s="231" t="s">
        <v>265</v>
      </c>
      <c r="GOI3" s="231" t="s">
        <v>265</v>
      </c>
      <c r="GOK3" s="231" t="s">
        <v>265</v>
      </c>
      <c r="GOM3" s="231" t="s">
        <v>265</v>
      </c>
      <c r="GOO3" s="231" t="s">
        <v>265</v>
      </c>
      <c r="GOQ3" s="231" t="s">
        <v>265</v>
      </c>
      <c r="GOS3" s="231" t="s">
        <v>265</v>
      </c>
      <c r="GOU3" s="231" t="s">
        <v>265</v>
      </c>
      <c r="GOW3" s="231" t="s">
        <v>265</v>
      </c>
      <c r="GOY3" s="231" t="s">
        <v>265</v>
      </c>
      <c r="GPA3" s="231" t="s">
        <v>265</v>
      </c>
      <c r="GPC3" s="231" t="s">
        <v>265</v>
      </c>
      <c r="GPE3" s="231" t="s">
        <v>265</v>
      </c>
      <c r="GPG3" s="231" t="s">
        <v>265</v>
      </c>
      <c r="GPI3" s="231" t="s">
        <v>265</v>
      </c>
      <c r="GPK3" s="231" t="s">
        <v>265</v>
      </c>
      <c r="GPM3" s="231" t="s">
        <v>265</v>
      </c>
      <c r="GPO3" s="231" t="s">
        <v>265</v>
      </c>
      <c r="GPQ3" s="231" t="s">
        <v>265</v>
      </c>
      <c r="GPS3" s="231" t="s">
        <v>265</v>
      </c>
      <c r="GPU3" s="231" t="s">
        <v>265</v>
      </c>
      <c r="GPW3" s="231" t="s">
        <v>265</v>
      </c>
      <c r="GPY3" s="231" t="s">
        <v>265</v>
      </c>
      <c r="GQA3" s="231" t="s">
        <v>265</v>
      </c>
      <c r="GQC3" s="231" t="s">
        <v>265</v>
      </c>
      <c r="GQE3" s="231" t="s">
        <v>265</v>
      </c>
      <c r="GQG3" s="231" t="s">
        <v>265</v>
      </c>
      <c r="GQI3" s="231" t="s">
        <v>265</v>
      </c>
      <c r="GQK3" s="231" t="s">
        <v>265</v>
      </c>
      <c r="GQM3" s="231" t="s">
        <v>265</v>
      </c>
      <c r="GQO3" s="231" t="s">
        <v>265</v>
      </c>
      <c r="GQQ3" s="231" t="s">
        <v>265</v>
      </c>
      <c r="GQS3" s="231" t="s">
        <v>265</v>
      </c>
      <c r="GQU3" s="231" t="s">
        <v>265</v>
      </c>
      <c r="GQW3" s="231" t="s">
        <v>265</v>
      </c>
      <c r="GQY3" s="231" t="s">
        <v>265</v>
      </c>
      <c r="GRA3" s="231" t="s">
        <v>265</v>
      </c>
      <c r="GRC3" s="231" t="s">
        <v>265</v>
      </c>
      <c r="GRE3" s="231" t="s">
        <v>265</v>
      </c>
      <c r="GRG3" s="231" t="s">
        <v>265</v>
      </c>
      <c r="GRI3" s="231" t="s">
        <v>265</v>
      </c>
      <c r="GRK3" s="231" t="s">
        <v>265</v>
      </c>
      <c r="GRM3" s="231" t="s">
        <v>265</v>
      </c>
      <c r="GRO3" s="231" t="s">
        <v>265</v>
      </c>
      <c r="GRQ3" s="231" t="s">
        <v>265</v>
      </c>
      <c r="GRS3" s="231" t="s">
        <v>265</v>
      </c>
      <c r="GRU3" s="231" t="s">
        <v>265</v>
      </c>
      <c r="GRW3" s="231" t="s">
        <v>265</v>
      </c>
      <c r="GRY3" s="231" t="s">
        <v>265</v>
      </c>
      <c r="GSA3" s="231" t="s">
        <v>265</v>
      </c>
      <c r="GSC3" s="231" t="s">
        <v>265</v>
      </c>
      <c r="GSE3" s="231" t="s">
        <v>265</v>
      </c>
      <c r="GSG3" s="231" t="s">
        <v>265</v>
      </c>
      <c r="GSI3" s="231" t="s">
        <v>265</v>
      </c>
      <c r="GSK3" s="231" t="s">
        <v>265</v>
      </c>
      <c r="GSM3" s="231" t="s">
        <v>265</v>
      </c>
      <c r="GSO3" s="231" t="s">
        <v>265</v>
      </c>
      <c r="GSQ3" s="231" t="s">
        <v>265</v>
      </c>
      <c r="GSS3" s="231" t="s">
        <v>265</v>
      </c>
      <c r="GSU3" s="231" t="s">
        <v>265</v>
      </c>
      <c r="GSW3" s="231" t="s">
        <v>265</v>
      </c>
      <c r="GSY3" s="231" t="s">
        <v>265</v>
      </c>
      <c r="GTA3" s="231" t="s">
        <v>265</v>
      </c>
      <c r="GTC3" s="231" t="s">
        <v>265</v>
      </c>
      <c r="GTE3" s="231" t="s">
        <v>265</v>
      </c>
      <c r="GTG3" s="231" t="s">
        <v>265</v>
      </c>
      <c r="GTI3" s="231" t="s">
        <v>265</v>
      </c>
      <c r="GTK3" s="231" t="s">
        <v>265</v>
      </c>
      <c r="GTM3" s="231" t="s">
        <v>265</v>
      </c>
      <c r="GTO3" s="231" t="s">
        <v>265</v>
      </c>
      <c r="GTQ3" s="231" t="s">
        <v>265</v>
      </c>
      <c r="GTS3" s="231" t="s">
        <v>265</v>
      </c>
      <c r="GTU3" s="231" t="s">
        <v>265</v>
      </c>
      <c r="GTW3" s="231" t="s">
        <v>265</v>
      </c>
      <c r="GTY3" s="231" t="s">
        <v>265</v>
      </c>
      <c r="GUA3" s="231" t="s">
        <v>265</v>
      </c>
      <c r="GUC3" s="231" t="s">
        <v>265</v>
      </c>
      <c r="GUE3" s="231" t="s">
        <v>265</v>
      </c>
      <c r="GUG3" s="231" t="s">
        <v>265</v>
      </c>
      <c r="GUI3" s="231" t="s">
        <v>265</v>
      </c>
      <c r="GUK3" s="231" t="s">
        <v>265</v>
      </c>
      <c r="GUM3" s="231" t="s">
        <v>265</v>
      </c>
      <c r="GUO3" s="231" t="s">
        <v>265</v>
      </c>
      <c r="GUQ3" s="231" t="s">
        <v>265</v>
      </c>
      <c r="GUS3" s="231" t="s">
        <v>265</v>
      </c>
      <c r="GUU3" s="231" t="s">
        <v>265</v>
      </c>
      <c r="GUW3" s="231" t="s">
        <v>265</v>
      </c>
      <c r="GUY3" s="231" t="s">
        <v>265</v>
      </c>
      <c r="GVA3" s="231" t="s">
        <v>265</v>
      </c>
      <c r="GVC3" s="231" t="s">
        <v>265</v>
      </c>
      <c r="GVE3" s="231" t="s">
        <v>265</v>
      </c>
      <c r="GVG3" s="231" t="s">
        <v>265</v>
      </c>
      <c r="GVI3" s="231" t="s">
        <v>265</v>
      </c>
      <c r="GVK3" s="231" t="s">
        <v>265</v>
      </c>
      <c r="GVM3" s="231" t="s">
        <v>265</v>
      </c>
      <c r="GVO3" s="231" t="s">
        <v>265</v>
      </c>
      <c r="GVQ3" s="231" t="s">
        <v>265</v>
      </c>
      <c r="GVS3" s="231" t="s">
        <v>265</v>
      </c>
      <c r="GVU3" s="231" t="s">
        <v>265</v>
      </c>
      <c r="GVW3" s="231" t="s">
        <v>265</v>
      </c>
      <c r="GVY3" s="231" t="s">
        <v>265</v>
      </c>
      <c r="GWA3" s="231" t="s">
        <v>265</v>
      </c>
      <c r="GWC3" s="231" t="s">
        <v>265</v>
      </c>
      <c r="GWE3" s="231" t="s">
        <v>265</v>
      </c>
      <c r="GWG3" s="231" t="s">
        <v>265</v>
      </c>
      <c r="GWI3" s="231" t="s">
        <v>265</v>
      </c>
      <c r="GWK3" s="231" t="s">
        <v>265</v>
      </c>
      <c r="GWM3" s="231" t="s">
        <v>265</v>
      </c>
      <c r="GWO3" s="231" t="s">
        <v>265</v>
      </c>
      <c r="GWQ3" s="231" t="s">
        <v>265</v>
      </c>
      <c r="GWS3" s="231" t="s">
        <v>265</v>
      </c>
      <c r="GWU3" s="231" t="s">
        <v>265</v>
      </c>
      <c r="GWW3" s="231" t="s">
        <v>265</v>
      </c>
      <c r="GWY3" s="231" t="s">
        <v>265</v>
      </c>
      <c r="GXA3" s="231" t="s">
        <v>265</v>
      </c>
      <c r="GXC3" s="231" t="s">
        <v>265</v>
      </c>
      <c r="GXE3" s="231" t="s">
        <v>265</v>
      </c>
      <c r="GXG3" s="231" t="s">
        <v>265</v>
      </c>
      <c r="GXI3" s="231" t="s">
        <v>265</v>
      </c>
      <c r="GXK3" s="231" t="s">
        <v>265</v>
      </c>
      <c r="GXM3" s="231" t="s">
        <v>265</v>
      </c>
      <c r="GXO3" s="231" t="s">
        <v>265</v>
      </c>
      <c r="GXQ3" s="231" t="s">
        <v>265</v>
      </c>
      <c r="GXS3" s="231" t="s">
        <v>265</v>
      </c>
      <c r="GXU3" s="231" t="s">
        <v>265</v>
      </c>
      <c r="GXW3" s="231" t="s">
        <v>265</v>
      </c>
      <c r="GXY3" s="231" t="s">
        <v>265</v>
      </c>
      <c r="GYA3" s="231" t="s">
        <v>265</v>
      </c>
      <c r="GYC3" s="231" t="s">
        <v>265</v>
      </c>
      <c r="GYE3" s="231" t="s">
        <v>265</v>
      </c>
      <c r="GYG3" s="231" t="s">
        <v>265</v>
      </c>
      <c r="GYI3" s="231" t="s">
        <v>265</v>
      </c>
      <c r="GYK3" s="231" t="s">
        <v>265</v>
      </c>
      <c r="GYM3" s="231" t="s">
        <v>265</v>
      </c>
      <c r="GYO3" s="231" t="s">
        <v>265</v>
      </c>
      <c r="GYQ3" s="231" t="s">
        <v>265</v>
      </c>
      <c r="GYS3" s="231" t="s">
        <v>265</v>
      </c>
      <c r="GYU3" s="231" t="s">
        <v>265</v>
      </c>
      <c r="GYW3" s="231" t="s">
        <v>265</v>
      </c>
      <c r="GYY3" s="231" t="s">
        <v>265</v>
      </c>
      <c r="GZA3" s="231" t="s">
        <v>265</v>
      </c>
      <c r="GZC3" s="231" t="s">
        <v>265</v>
      </c>
      <c r="GZE3" s="231" t="s">
        <v>265</v>
      </c>
      <c r="GZG3" s="231" t="s">
        <v>265</v>
      </c>
      <c r="GZI3" s="231" t="s">
        <v>265</v>
      </c>
      <c r="GZK3" s="231" t="s">
        <v>265</v>
      </c>
      <c r="GZM3" s="231" t="s">
        <v>265</v>
      </c>
      <c r="GZO3" s="231" t="s">
        <v>265</v>
      </c>
      <c r="GZQ3" s="231" t="s">
        <v>265</v>
      </c>
      <c r="GZS3" s="231" t="s">
        <v>265</v>
      </c>
      <c r="GZU3" s="231" t="s">
        <v>265</v>
      </c>
      <c r="GZW3" s="231" t="s">
        <v>265</v>
      </c>
      <c r="GZY3" s="231" t="s">
        <v>265</v>
      </c>
      <c r="HAA3" s="231" t="s">
        <v>265</v>
      </c>
      <c r="HAC3" s="231" t="s">
        <v>265</v>
      </c>
      <c r="HAE3" s="231" t="s">
        <v>265</v>
      </c>
      <c r="HAG3" s="231" t="s">
        <v>265</v>
      </c>
      <c r="HAI3" s="231" t="s">
        <v>265</v>
      </c>
      <c r="HAK3" s="231" t="s">
        <v>265</v>
      </c>
      <c r="HAM3" s="231" t="s">
        <v>265</v>
      </c>
      <c r="HAO3" s="231" t="s">
        <v>265</v>
      </c>
      <c r="HAQ3" s="231" t="s">
        <v>265</v>
      </c>
      <c r="HAS3" s="231" t="s">
        <v>265</v>
      </c>
      <c r="HAU3" s="231" t="s">
        <v>265</v>
      </c>
      <c r="HAW3" s="231" t="s">
        <v>265</v>
      </c>
      <c r="HAY3" s="231" t="s">
        <v>265</v>
      </c>
      <c r="HBA3" s="231" t="s">
        <v>265</v>
      </c>
      <c r="HBC3" s="231" t="s">
        <v>265</v>
      </c>
      <c r="HBE3" s="231" t="s">
        <v>265</v>
      </c>
      <c r="HBG3" s="231" t="s">
        <v>265</v>
      </c>
      <c r="HBI3" s="231" t="s">
        <v>265</v>
      </c>
      <c r="HBK3" s="231" t="s">
        <v>265</v>
      </c>
      <c r="HBM3" s="231" t="s">
        <v>265</v>
      </c>
      <c r="HBO3" s="231" t="s">
        <v>265</v>
      </c>
      <c r="HBQ3" s="231" t="s">
        <v>265</v>
      </c>
      <c r="HBS3" s="231" t="s">
        <v>265</v>
      </c>
      <c r="HBU3" s="231" t="s">
        <v>265</v>
      </c>
      <c r="HBW3" s="231" t="s">
        <v>265</v>
      </c>
      <c r="HBY3" s="231" t="s">
        <v>265</v>
      </c>
      <c r="HCA3" s="231" t="s">
        <v>265</v>
      </c>
      <c r="HCC3" s="231" t="s">
        <v>265</v>
      </c>
      <c r="HCE3" s="231" t="s">
        <v>265</v>
      </c>
      <c r="HCG3" s="231" t="s">
        <v>265</v>
      </c>
      <c r="HCI3" s="231" t="s">
        <v>265</v>
      </c>
      <c r="HCK3" s="231" t="s">
        <v>265</v>
      </c>
      <c r="HCM3" s="231" t="s">
        <v>265</v>
      </c>
      <c r="HCO3" s="231" t="s">
        <v>265</v>
      </c>
      <c r="HCQ3" s="231" t="s">
        <v>265</v>
      </c>
      <c r="HCS3" s="231" t="s">
        <v>265</v>
      </c>
      <c r="HCU3" s="231" t="s">
        <v>265</v>
      </c>
      <c r="HCW3" s="231" t="s">
        <v>265</v>
      </c>
      <c r="HCY3" s="231" t="s">
        <v>265</v>
      </c>
      <c r="HDA3" s="231" t="s">
        <v>265</v>
      </c>
      <c r="HDC3" s="231" t="s">
        <v>265</v>
      </c>
      <c r="HDE3" s="231" t="s">
        <v>265</v>
      </c>
      <c r="HDG3" s="231" t="s">
        <v>265</v>
      </c>
      <c r="HDI3" s="231" t="s">
        <v>265</v>
      </c>
      <c r="HDK3" s="231" t="s">
        <v>265</v>
      </c>
      <c r="HDM3" s="231" t="s">
        <v>265</v>
      </c>
      <c r="HDO3" s="231" t="s">
        <v>265</v>
      </c>
      <c r="HDQ3" s="231" t="s">
        <v>265</v>
      </c>
      <c r="HDS3" s="231" t="s">
        <v>265</v>
      </c>
      <c r="HDU3" s="231" t="s">
        <v>265</v>
      </c>
      <c r="HDW3" s="231" t="s">
        <v>265</v>
      </c>
      <c r="HDY3" s="231" t="s">
        <v>265</v>
      </c>
      <c r="HEA3" s="231" t="s">
        <v>265</v>
      </c>
      <c r="HEC3" s="231" t="s">
        <v>265</v>
      </c>
      <c r="HEE3" s="231" t="s">
        <v>265</v>
      </c>
      <c r="HEG3" s="231" t="s">
        <v>265</v>
      </c>
      <c r="HEI3" s="231" t="s">
        <v>265</v>
      </c>
      <c r="HEK3" s="231" t="s">
        <v>265</v>
      </c>
      <c r="HEM3" s="231" t="s">
        <v>265</v>
      </c>
      <c r="HEO3" s="231" t="s">
        <v>265</v>
      </c>
      <c r="HEQ3" s="231" t="s">
        <v>265</v>
      </c>
      <c r="HES3" s="231" t="s">
        <v>265</v>
      </c>
      <c r="HEU3" s="231" t="s">
        <v>265</v>
      </c>
      <c r="HEW3" s="231" t="s">
        <v>265</v>
      </c>
      <c r="HEY3" s="231" t="s">
        <v>265</v>
      </c>
      <c r="HFA3" s="231" t="s">
        <v>265</v>
      </c>
      <c r="HFC3" s="231" t="s">
        <v>265</v>
      </c>
      <c r="HFE3" s="231" t="s">
        <v>265</v>
      </c>
      <c r="HFG3" s="231" t="s">
        <v>265</v>
      </c>
      <c r="HFI3" s="231" t="s">
        <v>265</v>
      </c>
      <c r="HFK3" s="231" t="s">
        <v>265</v>
      </c>
      <c r="HFM3" s="231" t="s">
        <v>265</v>
      </c>
      <c r="HFO3" s="231" t="s">
        <v>265</v>
      </c>
      <c r="HFQ3" s="231" t="s">
        <v>265</v>
      </c>
      <c r="HFS3" s="231" t="s">
        <v>265</v>
      </c>
      <c r="HFU3" s="231" t="s">
        <v>265</v>
      </c>
      <c r="HFW3" s="231" t="s">
        <v>265</v>
      </c>
      <c r="HFY3" s="231" t="s">
        <v>265</v>
      </c>
      <c r="HGA3" s="231" t="s">
        <v>265</v>
      </c>
      <c r="HGC3" s="231" t="s">
        <v>265</v>
      </c>
      <c r="HGE3" s="231" t="s">
        <v>265</v>
      </c>
      <c r="HGG3" s="231" t="s">
        <v>265</v>
      </c>
      <c r="HGI3" s="231" t="s">
        <v>265</v>
      </c>
      <c r="HGK3" s="231" t="s">
        <v>265</v>
      </c>
      <c r="HGM3" s="231" t="s">
        <v>265</v>
      </c>
      <c r="HGO3" s="231" t="s">
        <v>265</v>
      </c>
      <c r="HGQ3" s="231" t="s">
        <v>265</v>
      </c>
      <c r="HGS3" s="231" t="s">
        <v>265</v>
      </c>
      <c r="HGU3" s="231" t="s">
        <v>265</v>
      </c>
      <c r="HGW3" s="231" t="s">
        <v>265</v>
      </c>
      <c r="HGY3" s="231" t="s">
        <v>265</v>
      </c>
      <c r="HHA3" s="231" t="s">
        <v>265</v>
      </c>
      <c r="HHC3" s="231" t="s">
        <v>265</v>
      </c>
      <c r="HHE3" s="231" t="s">
        <v>265</v>
      </c>
      <c r="HHG3" s="231" t="s">
        <v>265</v>
      </c>
      <c r="HHI3" s="231" t="s">
        <v>265</v>
      </c>
      <c r="HHK3" s="231" t="s">
        <v>265</v>
      </c>
      <c r="HHM3" s="231" t="s">
        <v>265</v>
      </c>
      <c r="HHO3" s="231" t="s">
        <v>265</v>
      </c>
      <c r="HHQ3" s="231" t="s">
        <v>265</v>
      </c>
      <c r="HHS3" s="231" t="s">
        <v>265</v>
      </c>
      <c r="HHU3" s="231" t="s">
        <v>265</v>
      </c>
      <c r="HHW3" s="231" t="s">
        <v>265</v>
      </c>
      <c r="HHY3" s="231" t="s">
        <v>265</v>
      </c>
      <c r="HIA3" s="231" t="s">
        <v>265</v>
      </c>
      <c r="HIC3" s="231" t="s">
        <v>265</v>
      </c>
      <c r="HIE3" s="231" t="s">
        <v>265</v>
      </c>
      <c r="HIG3" s="231" t="s">
        <v>265</v>
      </c>
      <c r="HII3" s="231" t="s">
        <v>265</v>
      </c>
      <c r="HIK3" s="231" t="s">
        <v>265</v>
      </c>
      <c r="HIM3" s="231" t="s">
        <v>265</v>
      </c>
      <c r="HIO3" s="231" t="s">
        <v>265</v>
      </c>
      <c r="HIQ3" s="231" t="s">
        <v>265</v>
      </c>
      <c r="HIS3" s="231" t="s">
        <v>265</v>
      </c>
      <c r="HIU3" s="231" t="s">
        <v>265</v>
      </c>
      <c r="HIW3" s="231" t="s">
        <v>265</v>
      </c>
      <c r="HIY3" s="231" t="s">
        <v>265</v>
      </c>
      <c r="HJA3" s="231" t="s">
        <v>265</v>
      </c>
      <c r="HJC3" s="231" t="s">
        <v>265</v>
      </c>
      <c r="HJE3" s="231" t="s">
        <v>265</v>
      </c>
      <c r="HJG3" s="231" t="s">
        <v>265</v>
      </c>
      <c r="HJI3" s="231" t="s">
        <v>265</v>
      </c>
      <c r="HJK3" s="231" t="s">
        <v>265</v>
      </c>
      <c r="HJM3" s="231" t="s">
        <v>265</v>
      </c>
      <c r="HJO3" s="231" t="s">
        <v>265</v>
      </c>
      <c r="HJQ3" s="231" t="s">
        <v>265</v>
      </c>
      <c r="HJS3" s="231" t="s">
        <v>265</v>
      </c>
      <c r="HJU3" s="231" t="s">
        <v>265</v>
      </c>
      <c r="HJW3" s="231" t="s">
        <v>265</v>
      </c>
      <c r="HJY3" s="231" t="s">
        <v>265</v>
      </c>
      <c r="HKA3" s="231" t="s">
        <v>265</v>
      </c>
      <c r="HKC3" s="231" t="s">
        <v>265</v>
      </c>
      <c r="HKE3" s="231" t="s">
        <v>265</v>
      </c>
      <c r="HKG3" s="231" t="s">
        <v>265</v>
      </c>
      <c r="HKI3" s="231" t="s">
        <v>265</v>
      </c>
      <c r="HKK3" s="231" t="s">
        <v>265</v>
      </c>
      <c r="HKM3" s="231" t="s">
        <v>265</v>
      </c>
      <c r="HKO3" s="231" t="s">
        <v>265</v>
      </c>
      <c r="HKQ3" s="231" t="s">
        <v>265</v>
      </c>
      <c r="HKS3" s="231" t="s">
        <v>265</v>
      </c>
      <c r="HKU3" s="231" t="s">
        <v>265</v>
      </c>
      <c r="HKW3" s="231" t="s">
        <v>265</v>
      </c>
      <c r="HKY3" s="231" t="s">
        <v>265</v>
      </c>
      <c r="HLA3" s="231" t="s">
        <v>265</v>
      </c>
      <c r="HLC3" s="231" t="s">
        <v>265</v>
      </c>
      <c r="HLE3" s="231" t="s">
        <v>265</v>
      </c>
      <c r="HLG3" s="231" t="s">
        <v>265</v>
      </c>
      <c r="HLI3" s="231" t="s">
        <v>265</v>
      </c>
      <c r="HLK3" s="231" t="s">
        <v>265</v>
      </c>
      <c r="HLM3" s="231" t="s">
        <v>265</v>
      </c>
      <c r="HLO3" s="231" t="s">
        <v>265</v>
      </c>
      <c r="HLQ3" s="231" t="s">
        <v>265</v>
      </c>
      <c r="HLS3" s="231" t="s">
        <v>265</v>
      </c>
      <c r="HLU3" s="231" t="s">
        <v>265</v>
      </c>
      <c r="HLW3" s="231" t="s">
        <v>265</v>
      </c>
      <c r="HLY3" s="231" t="s">
        <v>265</v>
      </c>
      <c r="HMA3" s="231" t="s">
        <v>265</v>
      </c>
      <c r="HMC3" s="231" t="s">
        <v>265</v>
      </c>
      <c r="HME3" s="231" t="s">
        <v>265</v>
      </c>
      <c r="HMG3" s="231" t="s">
        <v>265</v>
      </c>
      <c r="HMI3" s="231" t="s">
        <v>265</v>
      </c>
      <c r="HMK3" s="231" t="s">
        <v>265</v>
      </c>
      <c r="HMM3" s="231" t="s">
        <v>265</v>
      </c>
      <c r="HMO3" s="231" t="s">
        <v>265</v>
      </c>
      <c r="HMQ3" s="231" t="s">
        <v>265</v>
      </c>
      <c r="HMS3" s="231" t="s">
        <v>265</v>
      </c>
      <c r="HMU3" s="231" t="s">
        <v>265</v>
      </c>
      <c r="HMW3" s="231" t="s">
        <v>265</v>
      </c>
      <c r="HMY3" s="231" t="s">
        <v>265</v>
      </c>
      <c r="HNA3" s="231" t="s">
        <v>265</v>
      </c>
      <c r="HNC3" s="231" t="s">
        <v>265</v>
      </c>
      <c r="HNE3" s="231" t="s">
        <v>265</v>
      </c>
      <c r="HNG3" s="231" t="s">
        <v>265</v>
      </c>
      <c r="HNI3" s="231" t="s">
        <v>265</v>
      </c>
      <c r="HNK3" s="231" t="s">
        <v>265</v>
      </c>
      <c r="HNM3" s="231" t="s">
        <v>265</v>
      </c>
      <c r="HNO3" s="231" t="s">
        <v>265</v>
      </c>
      <c r="HNQ3" s="231" t="s">
        <v>265</v>
      </c>
      <c r="HNS3" s="231" t="s">
        <v>265</v>
      </c>
      <c r="HNU3" s="231" t="s">
        <v>265</v>
      </c>
      <c r="HNW3" s="231" t="s">
        <v>265</v>
      </c>
      <c r="HNY3" s="231" t="s">
        <v>265</v>
      </c>
      <c r="HOA3" s="231" t="s">
        <v>265</v>
      </c>
      <c r="HOC3" s="231" t="s">
        <v>265</v>
      </c>
      <c r="HOE3" s="231" t="s">
        <v>265</v>
      </c>
      <c r="HOG3" s="231" t="s">
        <v>265</v>
      </c>
      <c r="HOI3" s="231" t="s">
        <v>265</v>
      </c>
      <c r="HOK3" s="231" t="s">
        <v>265</v>
      </c>
      <c r="HOM3" s="231" t="s">
        <v>265</v>
      </c>
      <c r="HOO3" s="231" t="s">
        <v>265</v>
      </c>
      <c r="HOQ3" s="231" t="s">
        <v>265</v>
      </c>
      <c r="HOS3" s="231" t="s">
        <v>265</v>
      </c>
      <c r="HOU3" s="231" t="s">
        <v>265</v>
      </c>
      <c r="HOW3" s="231" t="s">
        <v>265</v>
      </c>
      <c r="HOY3" s="231" t="s">
        <v>265</v>
      </c>
      <c r="HPA3" s="231" t="s">
        <v>265</v>
      </c>
      <c r="HPC3" s="231" t="s">
        <v>265</v>
      </c>
      <c r="HPE3" s="231" t="s">
        <v>265</v>
      </c>
      <c r="HPG3" s="231" t="s">
        <v>265</v>
      </c>
      <c r="HPI3" s="231" t="s">
        <v>265</v>
      </c>
      <c r="HPK3" s="231" t="s">
        <v>265</v>
      </c>
      <c r="HPM3" s="231" t="s">
        <v>265</v>
      </c>
      <c r="HPO3" s="231" t="s">
        <v>265</v>
      </c>
      <c r="HPQ3" s="231" t="s">
        <v>265</v>
      </c>
      <c r="HPS3" s="231" t="s">
        <v>265</v>
      </c>
      <c r="HPU3" s="231" t="s">
        <v>265</v>
      </c>
      <c r="HPW3" s="231" t="s">
        <v>265</v>
      </c>
      <c r="HPY3" s="231" t="s">
        <v>265</v>
      </c>
      <c r="HQA3" s="231" t="s">
        <v>265</v>
      </c>
      <c r="HQC3" s="231" t="s">
        <v>265</v>
      </c>
      <c r="HQE3" s="231" t="s">
        <v>265</v>
      </c>
      <c r="HQG3" s="231" t="s">
        <v>265</v>
      </c>
      <c r="HQI3" s="231" t="s">
        <v>265</v>
      </c>
      <c r="HQK3" s="231" t="s">
        <v>265</v>
      </c>
      <c r="HQM3" s="231" t="s">
        <v>265</v>
      </c>
      <c r="HQO3" s="231" t="s">
        <v>265</v>
      </c>
      <c r="HQQ3" s="231" t="s">
        <v>265</v>
      </c>
      <c r="HQS3" s="231" t="s">
        <v>265</v>
      </c>
      <c r="HQU3" s="231" t="s">
        <v>265</v>
      </c>
      <c r="HQW3" s="231" t="s">
        <v>265</v>
      </c>
      <c r="HQY3" s="231" t="s">
        <v>265</v>
      </c>
      <c r="HRA3" s="231" t="s">
        <v>265</v>
      </c>
      <c r="HRC3" s="231" t="s">
        <v>265</v>
      </c>
      <c r="HRE3" s="231" t="s">
        <v>265</v>
      </c>
      <c r="HRG3" s="231" t="s">
        <v>265</v>
      </c>
      <c r="HRI3" s="231" t="s">
        <v>265</v>
      </c>
      <c r="HRK3" s="231" t="s">
        <v>265</v>
      </c>
      <c r="HRM3" s="231" t="s">
        <v>265</v>
      </c>
      <c r="HRO3" s="231" t="s">
        <v>265</v>
      </c>
      <c r="HRQ3" s="231" t="s">
        <v>265</v>
      </c>
      <c r="HRS3" s="231" t="s">
        <v>265</v>
      </c>
      <c r="HRU3" s="231" t="s">
        <v>265</v>
      </c>
      <c r="HRW3" s="231" t="s">
        <v>265</v>
      </c>
      <c r="HRY3" s="231" t="s">
        <v>265</v>
      </c>
      <c r="HSA3" s="231" t="s">
        <v>265</v>
      </c>
      <c r="HSC3" s="231" t="s">
        <v>265</v>
      </c>
      <c r="HSE3" s="231" t="s">
        <v>265</v>
      </c>
      <c r="HSG3" s="231" t="s">
        <v>265</v>
      </c>
      <c r="HSI3" s="231" t="s">
        <v>265</v>
      </c>
      <c r="HSK3" s="231" t="s">
        <v>265</v>
      </c>
      <c r="HSM3" s="231" t="s">
        <v>265</v>
      </c>
      <c r="HSO3" s="231" t="s">
        <v>265</v>
      </c>
      <c r="HSQ3" s="231" t="s">
        <v>265</v>
      </c>
      <c r="HSS3" s="231" t="s">
        <v>265</v>
      </c>
      <c r="HSU3" s="231" t="s">
        <v>265</v>
      </c>
      <c r="HSW3" s="231" t="s">
        <v>265</v>
      </c>
      <c r="HSY3" s="231" t="s">
        <v>265</v>
      </c>
      <c r="HTA3" s="231" t="s">
        <v>265</v>
      </c>
      <c r="HTC3" s="231" t="s">
        <v>265</v>
      </c>
      <c r="HTE3" s="231" t="s">
        <v>265</v>
      </c>
      <c r="HTG3" s="231" t="s">
        <v>265</v>
      </c>
      <c r="HTI3" s="231" t="s">
        <v>265</v>
      </c>
      <c r="HTK3" s="231" t="s">
        <v>265</v>
      </c>
      <c r="HTM3" s="231" t="s">
        <v>265</v>
      </c>
      <c r="HTO3" s="231" t="s">
        <v>265</v>
      </c>
      <c r="HTQ3" s="231" t="s">
        <v>265</v>
      </c>
      <c r="HTS3" s="231" t="s">
        <v>265</v>
      </c>
      <c r="HTU3" s="231" t="s">
        <v>265</v>
      </c>
      <c r="HTW3" s="231" t="s">
        <v>265</v>
      </c>
      <c r="HTY3" s="231" t="s">
        <v>265</v>
      </c>
      <c r="HUA3" s="231" t="s">
        <v>265</v>
      </c>
      <c r="HUC3" s="231" t="s">
        <v>265</v>
      </c>
      <c r="HUE3" s="231" t="s">
        <v>265</v>
      </c>
      <c r="HUG3" s="231" t="s">
        <v>265</v>
      </c>
      <c r="HUI3" s="231" t="s">
        <v>265</v>
      </c>
      <c r="HUK3" s="231" t="s">
        <v>265</v>
      </c>
      <c r="HUM3" s="231" t="s">
        <v>265</v>
      </c>
      <c r="HUO3" s="231" t="s">
        <v>265</v>
      </c>
      <c r="HUQ3" s="231" t="s">
        <v>265</v>
      </c>
      <c r="HUS3" s="231" t="s">
        <v>265</v>
      </c>
      <c r="HUU3" s="231" t="s">
        <v>265</v>
      </c>
      <c r="HUW3" s="231" t="s">
        <v>265</v>
      </c>
      <c r="HUY3" s="231" t="s">
        <v>265</v>
      </c>
      <c r="HVA3" s="231" t="s">
        <v>265</v>
      </c>
      <c r="HVC3" s="231" t="s">
        <v>265</v>
      </c>
      <c r="HVE3" s="231" t="s">
        <v>265</v>
      </c>
      <c r="HVG3" s="231" t="s">
        <v>265</v>
      </c>
      <c r="HVI3" s="231" t="s">
        <v>265</v>
      </c>
      <c r="HVK3" s="231" t="s">
        <v>265</v>
      </c>
      <c r="HVM3" s="231" t="s">
        <v>265</v>
      </c>
      <c r="HVO3" s="231" t="s">
        <v>265</v>
      </c>
      <c r="HVQ3" s="231" t="s">
        <v>265</v>
      </c>
      <c r="HVS3" s="231" t="s">
        <v>265</v>
      </c>
      <c r="HVU3" s="231" t="s">
        <v>265</v>
      </c>
      <c r="HVW3" s="231" t="s">
        <v>265</v>
      </c>
      <c r="HVY3" s="231" t="s">
        <v>265</v>
      </c>
      <c r="HWA3" s="231" t="s">
        <v>265</v>
      </c>
      <c r="HWC3" s="231" t="s">
        <v>265</v>
      </c>
      <c r="HWE3" s="231" t="s">
        <v>265</v>
      </c>
      <c r="HWG3" s="231" t="s">
        <v>265</v>
      </c>
      <c r="HWI3" s="231" t="s">
        <v>265</v>
      </c>
      <c r="HWK3" s="231" t="s">
        <v>265</v>
      </c>
      <c r="HWM3" s="231" t="s">
        <v>265</v>
      </c>
      <c r="HWO3" s="231" t="s">
        <v>265</v>
      </c>
      <c r="HWQ3" s="231" t="s">
        <v>265</v>
      </c>
      <c r="HWS3" s="231" t="s">
        <v>265</v>
      </c>
      <c r="HWU3" s="231" t="s">
        <v>265</v>
      </c>
      <c r="HWW3" s="231" t="s">
        <v>265</v>
      </c>
      <c r="HWY3" s="231" t="s">
        <v>265</v>
      </c>
      <c r="HXA3" s="231" t="s">
        <v>265</v>
      </c>
      <c r="HXC3" s="231" t="s">
        <v>265</v>
      </c>
      <c r="HXE3" s="231" t="s">
        <v>265</v>
      </c>
      <c r="HXG3" s="231" t="s">
        <v>265</v>
      </c>
      <c r="HXI3" s="231" t="s">
        <v>265</v>
      </c>
      <c r="HXK3" s="231" t="s">
        <v>265</v>
      </c>
      <c r="HXM3" s="231" t="s">
        <v>265</v>
      </c>
      <c r="HXO3" s="231" t="s">
        <v>265</v>
      </c>
      <c r="HXQ3" s="231" t="s">
        <v>265</v>
      </c>
      <c r="HXS3" s="231" t="s">
        <v>265</v>
      </c>
      <c r="HXU3" s="231" t="s">
        <v>265</v>
      </c>
      <c r="HXW3" s="231" t="s">
        <v>265</v>
      </c>
      <c r="HXY3" s="231" t="s">
        <v>265</v>
      </c>
      <c r="HYA3" s="231" t="s">
        <v>265</v>
      </c>
      <c r="HYC3" s="231" t="s">
        <v>265</v>
      </c>
      <c r="HYE3" s="231" t="s">
        <v>265</v>
      </c>
      <c r="HYG3" s="231" t="s">
        <v>265</v>
      </c>
      <c r="HYI3" s="231" t="s">
        <v>265</v>
      </c>
      <c r="HYK3" s="231" t="s">
        <v>265</v>
      </c>
      <c r="HYM3" s="231" t="s">
        <v>265</v>
      </c>
      <c r="HYO3" s="231" t="s">
        <v>265</v>
      </c>
      <c r="HYQ3" s="231" t="s">
        <v>265</v>
      </c>
      <c r="HYS3" s="231" t="s">
        <v>265</v>
      </c>
      <c r="HYU3" s="231" t="s">
        <v>265</v>
      </c>
      <c r="HYW3" s="231" t="s">
        <v>265</v>
      </c>
      <c r="HYY3" s="231" t="s">
        <v>265</v>
      </c>
      <c r="HZA3" s="231" t="s">
        <v>265</v>
      </c>
      <c r="HZC3" s="231" t="s">
        <v>265</v>
      </c>
      <c r="HZE3" s="231" t="s">
        <v>265</v>
      </c>
      <c r="HZG3" s="231" t="s">
        <v>265</v>
      </c>
      <c r="HZI3" s="231" t="s">
        <v>265</v>
      </c>
      <c r="HZK3" s="231" t="s">
        <v>265</v>
      </c>
      <c r="HZM3" s="231" t="s">
        <v>265</v>
      </c>
      <c r="HZO3" s="231" t="s">
        <v>265</v>
      </c>
      <c r="HZQ3" s="231" t="s">
        <v>265</v>
      </c>
      <c r="HZS3" s="231" t="s">
        <v>265</v>
      </c>
      <c r="HZU3" s="231" t="s">
        <v>265</v>
      </c>
      <c r="HZW3" s="231" t="s">
        <v>265</v>
      </c>
      <c r="HZY3" s="231" t="s">
        <v>265</v>
      </c>
      <c r="IAA3" s="231" t="s">
        <v>265</v>
      </c>
      <c r="IAC3" s="231" t="s">
        <v>265</v>
      </c>
      <c r="IAE3" s="231" t="s">
        <v>265</v>
      </c>
      <c r="IAG3" s="231" t="s">
        <v>265</v>
      </c>
      <c r="IAI3" s="231" t="s">
        <v>265</v>
      </c>
      <c r="IAK3" s="231" t="s">
        <v>265</v>
      </c>
      <c r="IAM3" s="231" t="s">
        <v>265</v>
      </c>
      <c r="IAO3" s="231" t="s">
        <v>265</v>
      </c>
      <c r="IAQ3" s="231" t="s">
        <v>265</v>
      </c>
      <c r="IAS3" s="231" t="s">
        <v>265</v>
      </c>
      <c r="IAU3" s="231" t="s">
        <v>265</v>
      </c>
      <c r="IAW3" s="231" t="s">
        <v>265</v>
      </c>
      <c r="IAY3" s="231" t="s">
        <v>265</v>
      </c>
      <c r="IBA3" s="231" t="s">
        <v>265</v>
      </c>
      <c r="IBC3" s="231" t="s">
        <v>265</v>
      </c>
      <c r="IBE3" s="231" t="s">
        <v>265</v>
      </c>
      <c r="IBG3" s="231" t="s">
        <v>265</v>
      </c>
      <c r="IBI3" s="231" t="s">
        <v>265</v>
      </c>
      <c r="IBK3" s="231" t="s">
        <v>265</v>
      </c>
      <c r="IBM3" s="231" t="s">
        <v>265</v>
      </c>
      <c r="IBO3" s="231" t="s">
        <v>265</v>
      </c>
      <c r="IBQ3" s="231" t="s">
        <v>265</v>
      </c>
      <c r="IBS3" s="231" t="s">
        <v>265</v>
      </c>
      <c r="IBU3" s="231" t="s">
        <v>265</v>
      </c>
      <c r="IBW3" s="231" t="s">
        <v>265</v>
      </c>
      <c r="IBY3" s="231" t="s">
        <v>265</v>
      </c>
      <c r="ICA3" s="231" t="s">
        <v>265</v>
      </c>
      <c r="ICC3" s="231" t="s">
        <v>265</v>
      </c>
      <c r="ICE3" s="231" t="s">
        <v>265</v>
      </c>
      <c r="ICG3" s="231" t="s">
        <v>265</v>
      </c>
      <c r="ICI3" s="231" t="s">
        <v>265</v>
      </c>
      <c r="ICK3" s="231" t="s">
        <v>265</v>
      </c>
      <c r="ICM3" s="231" t="s">
        <v>265</v>
      </c>
      <c r="ICO3" s="231" t="s">
        <v>265</v>
      </c>
      <c r="ICQ3" s="231" t="s">
        <v>265</v>
      </c>
      <c r="ICS3" s="231" t="s">
        <v>265</v>
      </c>
      <c r="ICU3" s="231" t="s">
        <v>265</v>
      </c>
      <c r="ICW3" s="231" t="s">
        <v>265</v>
      </c>
      <c r="ICY3" s="231" t="s">
        <v>265</v>
      </c>
      <c r="IDA3" s="231" t="s">
        <v>265</v>
      </c>
      <c r="IDC3" s="231" t="s">
        <v>265</v>
      </c>
      <c r="IDE3" s="231" t="s">
        <v>265</v>
      </c>
      <c r="IDG3" s="231" t="s">
        <v>265</v>
      </c>
      <c r="IDI3" s="231" t="s">
        <v>265</v>
      </c>
      <c r="IDK3" s="231" t="s">
        <v>265</v>
      </c>
      <c r="IDM3" s="231" t="s">
        <v>265</v>
      </c>
      <c r="IDO3" s="231" t="s">
        <v>265</v>
      </c>
      <c r="IDQ3" s="231" t="s">
        <v>265</v>
      </c>
      <c r="IDS3" s="231" t="s">
        <v>265</v>
      </c>
      <c r="IDU3" s="231" t="s">
        <v>265</v>
      </c>
      <c r="IDW3" s="231" t="s">
        <v>265</v>
      </c>
      <c r="IDY3" s="231" t="s">
        <v>265</v>
      </c>
      <c r="IEA3" s="231" t="s">
        <v>265</v>
      </c>
      <c r="IEC3" s="231" t="s">
        <v>265</v>
      </c>
      <c r="IEE3" s="231" t="s">
        <v>265</v>
      </c>
      <c r="IEG3" s="231" t="s">
        <v>265</v>
      </c>
      <c r="IEI3" s="231" t="s">
        <v>265</v>
      </c>
      <c r="IEK3" s="231" t="s">
        <v>265</v>
      </c>
      <c r="IEM3" s="231" t="s">
        <v>265</v>
      </c>
      <c r="IEO3" s="231" t="s">
        <v>265</v>
      </c>
      <c r="IEQ3" s="231" t="s">
        <v>265</v>
      </c>
      <c r="IES3" s="231" t="s">
        <v>265</v>
      </c>
      <c r="IEU3" s="231" t="s">
        <v>265</v>
      </c>
      <c r="IEW3" s="231" t="s">
        <v>265</v>
      </c>
      <c r="IEY3" s="231" t="s">
        <v>265</v>
      </c>
      <c r="IFA3" s="231" t="s">
        <v>265</v>
      </c>
      <c r="IFC3" s="231" t="s">
        <v>265</v>
      </c>
      <c r="IFE3" s="231" t="s">
        <v>265</v>
      </c>
      <c r="IFG3" s="231" t="s">
        <v>265</v>
      </c>
      <c r="IFI3" s="231" t="s">
        <v>265</v>
      </c>
      <c r="IFK3" s="231" t="s">
        <v>265</v>
      </c>
      <c r="IFM3" s="231" t="s">
        <v>265</v>
      </c>
      <c r="IFO3" s="231" t="s">
        <v>265</v>
      </c>
      <c r="IFQ3" s="231" t="s">
        <v>265</v>
      </c>
      <c r="IFS3" s="231" t="s">
        <v>265</v>
      </c>
      <c r="IFU3" s="231" t="s">
        <v>265</v>
      </c>
      <c r="IFW3" s="231" t="s">
        <v>265</v>
      </c>
      <c r="IFY3" s="231" t="s">
        <v>265</v>
      </c>
      <c r="IGA3" s="231" t="s">
        <v>265</v>
      </c>
      <c r="IGC3" s="231" t="s">
        <v>265</v>
      </c>
      <c r="IGE3" s="231" t="s">
        <v>265</v>
      </c>
      <c r="IGG3" s="231" t="s">
        <v>265</v>
      </c>
      <c r="IGI3" s="231" t="s">
        <v>265</v>
      </c>
      <c r="IGK3" s="231" t="s">
        <v>265</v>
      </c>
      <c r="IGM3" s="231" t="s">
        <v>265</v>
      </c>
      <c r="IGO3" s="231" t="s">
        <v>265</v>
      </c>
      <c r="IGQ3" s="231" t="s">
        <v>265</v>
      </c>
      <c r="IGS3" s="231" t="s">
        <v>265</v>
      </c>
      <c r="IGU3" s="231" t="s">
        <v>265</v>
      </c>
      <c r="IGW3" s="231" t="s">
        <v>265</v>
      </c>
      <c r="IGY3" s="231" t="s">
        <v>265</v>
      </c>
      <c r="IHA3" s="231" t="s">
        <v>265</v>
      </c>
      <c r="IHC3" s="231" t="s">
        <v>265</v>
      </c>
      <c r="IHE3" s="231" t="s">
        <v>265</v>
      </c>
      <c r="IHG3" s="231" t="s">
        <v>265</v>
      </c>
      <c r="IHI3" s="231" t="s">
        <v>265</v>
      </c>
      <c r="IHK3" s="231" t="s">
        <v>265</v>
      </c>
      <c r="IHM3" s="231" t="s">
        <v>265</v>
      </c>
      <c r="IHO3" s="231" t="s">
        <v>265</v>
      </c>
      <c r="IHQ3" s="231" t="s">
        <v>265</v>
      </c>
      <c r="IHS3" s="231" t="s">
        <v>265</v>
      </c>
      <c r="IHU3" s="231" t="s">
        <v>265</v>
      </c>
      <c r="IHW3" s="231" t="s">
        <v>265</v>
      </c>
      <c r="IHY3" s="231" t="s">
        <v>265</v>
      </c>
      <c r="IIA3" s="231" t="s">
        <v>265</v>
      </c>
      <c r="IIC3" s="231" t="s">
        <v>265</v>
      </c>
      <c r="IIE3" s="231" t="s">
        <v>265</v>
      </c>
      <c r="IIG3" s="231" t="s">
        <v>265</v>
      </c>
      <c r="III3" s="231" t="s">
        <v>265</v>
      </c>
      <c r="IIK3" s="231" t="s">
        <v>265</v>
      </c>
      <c r="IIM3" s="231" t="s">
        <v>265</v>
      </c>
      <c r="IIO3" s="231" t="s">
        <v>265</v>
      </c>
      <c r="IIQ3" s="231" t="s">
        <v>265</v>
      </c>
      <c r="IIS3" s="231" t="s">
        <v>265</v>
      </c>
      <c r="IIU3" s="231" t="s">
        <v>265</v>
      </c>
      <c r="IIW3" s="231" t="s">
        <v>265</v>
      </c>
      <c r="IIY3" s="231" t="s">
        <v>265</v>
      </c>
      <c r="IJA3" s="231" t="s">
        <v>265</v>
      </c>
      <c r="IJC3" s="231" t="s">
        <v>265</v>
      </c>
      <c r="IJE3" s="231" t="s">
        <v>265</v>
      </c>
      <c r="IJG3" s="231" t="s">
        <v>265</v>
      </c>
      <c r="IJI3" s="231" t="s">
        <v>265</v>
      </c>
      <c r="IJK3" s="231" t="s">
        <v>265</v>
      </c>
      <c r="IJM3" s="231" t="s">
        <v>265</v>
      </c>
      <c r="IJO3" s="231" t="s">
        <v>265</v>
      </c>
      <c r="IJQ3" s="231" t="s">
        <v>265</v>
      </c>
      <c r="IJS3" s="231" t="s">
        <v>265</v>
      </c>
      <c r="IJU3" s="231" t="s">
        <v>265</v>
      </c>
      <c r="IJW3" s="231" t="s">
        <v>265</v>
      </c>
      <c r="IJY3" s="231" t="s">
        <v>265</v>
      </c>
      <c r="IKA3" s="231" t="s">
        <v>265</v>
      </c>
      <c r="IKC3" s="231" t="s">
        <v>265</v>
      </c>
      <c r="IKE3" s="231" t="s">
        <v>265</v>
      </c>
      <c r="IKG3" s="231" t="s">
        <v>265</v>
      </c>
      <c r="IKI3" s="231" t="s">
        <v>265</v>
      </c>
      <c r="IKK3" s="231" t="s">
        <v>265</v>
      </c>
      <c r="IKM3" s="231" t="s">
        <v>265</v>
      </c>
      <c r="IKO3" s="231" t="s">
        <v>265</v>
      </c>
      <c r="IKQ3" s="231" t="s">
        <v>265</v>
      </c>
      <c r="IKS3" s="231" t="s">
        <v>265</v>
      </c>
      <c r="IKU3" s="231" t="s">
        <v>265</v>
      </c>
      <c r="IKW3" s="231" t="s">
        <v>265</v>
      </c>
      <c r="IKY3" s="231" t="s">
        <v>265</v>
      </c>
      <c r="ILA3" s="231" t="s">
        <v>265</v>
      </c>
      <c r="ILC3" s="231" t="s">
        <v>265</v>
      </c>
      <c r="ILE3" s="231" t="s">
        <v>265</v>
      </c>
      <c r="ILG3" s="231" t="s">
        <v>265</v>
      </c>
      <c r="ILI3" s="231" t="s">
        <v>265</v>
      </c>
      <c r="ILK3" s="231" t="s">
        <v>265</v>
      </c>
      <c r="ILM3" s="231" t="s">
        <v>265</v>
      </c>
      <c r="ILO3" s="231" t="s">
        <v>265</v>
      </c>
      <c r="ILQ3" s="231" t="s">
        <v>265</v>
      </c>
      <c r="ILS3" s="231" t="s">
        <v>265</v>
      </c>
      <c r="ILU3" s="231" t="s">
        <v>265</v>
      </c>
      <c r="ILW3" s="231" t="s">
        <v>265</v>
      </c>
      <c r="ILY3" s="231" t="s">
        <v>265</v>
      </c>
      <c r="IMA3" s="231" t="s">
        <v>265</v>
      </c>
      <c r="IMC3" s="231" t="s">
        <v>265</v>
      </c>
      <c r="IME3" s="231" t="s">
        <v>265</v>
      </c>
      <c r="IMG3" s="231" t="s">
        <v>265</v>
      </c>
      <c r="IMI3" s="231" t="s">
        <v>265</v>
      </c>
      <c r="IMK3" s="231" t="s">
        <v>265</v>
      </c>
      <c r="IMM3" s="231" t="s">
        <v>265</v>
      </c>
      <c r="IMO3" s="231" t="s">
        <v>265</v>
      </c>
      <c r="IMQ3" s="231" t="s">
        <v>265</v>
      </c>
      <c r="IMS3" s="231" t="s">
        <v>265</v>
      </c>
      <c r="IMU3" s="231" t="s">
        <v>265</v>
      </c>
      <c r="IMW3" s="231" t="s">
        <v>265</v>
      </c>
      <c r="IMY3" s="231" t="s">
        <v>265</v>
      </c>
      <c r="INA3" s="231" t="s">
        <v>265</v>
      </c>
      <c r="INC3" s="231" t="s">
        <v>265</v>
      </c>
      <c r="INE3" s="231" t="s">
        <v>265</v>
      </c>
      <c r="ING3" s="231" t="s">
        <v>265</v>
      </c>
      <c r="INI3" s="231" t="s">
        <v>265</v>
      </c>
      <c r="INK3" s="231" t="s">
        <v>265</v>
      </c>
      <c r="INM3" s="231" t="s">
        <v>265</v>
      </c>
      <c r="INO3" s="231" t="s">
        <v>265</v>
      </c>
      <c r="INQ3" s="231" t="s">
        <v>265</v>
      </c>
      <c r="INS3" s="231" t="s">
        <v>265</v>
      </c>
      <c r="INU3" s="231" t="s">
        <v>265</v>
      </c>
      <c r="INW3" s="231" t="s">
        <v>265</v>
      </c>
      <c r="INY3" s="231" t="s">
        <v>265</v>
      </c>
      <c r="IOA3" s="231" t="s">
        <v>265</v>
      </c>
      <c r="IOC3" s="231" t="s">
        <v>265</v>
      </c>
      <c r="IOE3" s="231" t="s">
        <v>265</v>
      </c>
      <c r="IOG3" s="231" t="s">
        <v>265</v>
      </c>
      <c r="IOI3" s="231" t="s">
        <v>265</v>
      </c>
      <c r="IOK3" s="231" t="s">
        <v>265</v>
      </c>
      <c r="IOM3" s="231" t="s">
        <v>265</v>
      </c>
      <c r="IOO3" s="231" t="s">
        <v>265</v>
      </c>
      <c r="IOQ3" s="231" t="s">
        <v>265</v>
      </c>
      <c r="IOS3" s="231" t="s">
        <v>265</v>
      </c>
      <c r="IOU3" s="231" t="s">
        <v>265</v>
      </c>
      <c r="IOW3" s="231" t="s">
        <v>265</v>
      </c>
      <c r="IOY3" s="231" t="s">
        <v>265</v>
      </c>
      <c r="IPA3" s="231" t="s">
        <v>265</v>
      </c>
      <c r="IPC3" s="231" t="s">
        <v>265</v>
      </c>
      <c r="IPE3" s="231" t="s">
        <v>265</v>
      </c>
      <c r="IPG3" s="231" t="s">
        <v>265</v>
      </c>
      <c r="IPI3" s="231" t="s">
        <v>265</v>
      </c>
      <c r="IPK3" s="231" t="s">
        <v>265</v>
      </c>
      <c r="IPM3" s="231" t="s">
        <v>265</v>
      </c>
      <c r="IPO3" s="231" t="s">
        <v>265</v>
      </c>
      <c r="IPQ3" s="231" t="s">
        <v>265</v>
      </c>
      <c r="IPS3" s="231" t="s">
        <v>265</v>
      </c>
      <c r="IPU3" s="231" t="s">
        <v>265</v>
      </c>
      <c r="IPW3" s="231" t="s">
        <v>265</v>
      </c>
      <c r="IPY3" s="231" t="s">
        <v>265</v>
      </c>
      <c r="IQA3" s="231" t="s">
        <v>265</v>
      </c>
      <c r="IQC3" s="231" t="s">
        <v>265</v>
      </c>
      <c r="IQE3" s="231" t="s">
        <v>265</v>
      </c>
      <c r="IQG3" s="231" t="s">
        <v>265</v>
      </c>
      <c r="IQI3" s="231" t="s">
        <v>265</v>
      </c>
      <c r="IQK3" s="231" t="s">
        <v>265</v>
      </c>
      <c r="IQM3" s="231" t="s">
        <v>265</v>
      </c>
      <c r="IQO3" s="231" t="s">
        <v>265</v>
      </c>
      <c r="IQQ3" s="231" t="s">
        <v>265</v>
      </c>
      <c r="IQS3" s="231" t="s">
        <v>265</v>
      </c>
      <c r="IQU3" s="231" t="s">
        <v>265</v>
      </c>
      <c r="IQW3" s="231" t="s">
        <v>265</v>
      </c>
      <c r="IQY3" s="231" t="s">
        <v>265</v>
      </c>
      <c r="IRA3" s="231" t="s">
        <v>265</v>
      </c>
      <c r="IRC3" s="231" t="s">
        <v>265</v>
      </c>
      <c r="IRE3" s="231" t="s">
        <v>265</v>
      </c>
      <c r="IRG3" s="231" t="s">
        <v>265</v>
      </c>
      <c r="IRI3" s="231" t="s">
        <v>265</v>
      </c>
      <c r="IRK3" s="231" t="s">
        <v>265</v>
      </c>
      <c r="IRM3" s="231" t="s">
        <v>265</v>
      </c>
      <c r="IRO3" s="231" t="s">
        <v>265</v>
      </c>
      <c r="IRQ3" s="231" t="s">
        <v>265</v>
      </c>
      <c r="IRS3" s="231" t="s">
        <v>265</v>
      </c>
      <c r="IRU3" s="231" t="s">
        <v>265</v>
      </c>
      <c r="IRW3" s="231" t="s">
        <v>265</v>
      </c>
      <c r="IRY3" s="231" t="s">
        <v>265</v>
      </c>
      <c r="ISA3" s="231" t="s">
        <v>265</v>
      </c>
      <c r="ISC3" s="231" t="s">
        <v>265</v>
      </c>
      <c r="ISE3" s="231" t="s">
        <v>265</v>
      </c>
      <c r="ISG3" s="231" t="s">
        <v>265</v>
      </c>
      <c r="ISI3" s="231" t="s">
        <v>265</v>
      </c>
      <c r="ISK3" s="231" t="s">
        <v>265</v>
      </c>
      <c r="ISM3" s="231" t="s">
        <v>265</v>
      </c>
      <c r="ISO3" s="231" t="s">
        <v>265</v>
      </c>
      <c r="ISQ3" s="231" t="s">
        <v>265</v>
      </c>
      <c r="ISS3" s="231" t="s">
        <v>265</v>
      </c>
      <c r="ISU3" s="231" t="s">
        <v>265</v>
      </c>
      <c r="ISW3" s="231" t="s">
        <v>265</v>
      </c>
      <c r="ISY3" s="231" t="s">
        <v>265</v>
      </c>
      <c r="ITA3" s="231" t="s">
        <v>265</v>
      </c>
      <c r="ITC3" s="231" t="s">
        <v>265</v>
      </c>
      <c r="ITE3" s="231" t="s">
        <v>265</v>
      </c>
      <c r="ITG3" s="231" t="s">
        <v>265</v>
      </c>
      <c r="ITI3" s="231" t="s">
        <v>265</v>
      </c>
      <c r="ITK3" s="231" t="s">
        <v>265</v>
      </c>
      <c r="ITM3" s="231" t="s">
        <v>265</v>
      </c>
      <c r="ITO3" s="231" t="s">
        <v>265</v>
      </c>
      <c r="ITQ3" s="231" t="s">
        <v>265</v>
      </c>
      <c r="ITS3" s="231" t="s">
        <v>265</v>
      </c>
      <c r="ITU3" s="231" t="s">
        <v>265</v>
      </c>
      <c r="ITW3" s="231" t="s">
        <v>265</v>
      </c>
      <c r="ITY3" s="231" t="s">
        <v>265</v>
      </c>
      <c r="IUA3" s="231" t="s">
        <v>265</v>
      </c>
      <c r="IUC3" s="231" t="s">
        <v>265</v>
      </c>
      <c r="IUE3" s="231" t="s">
        <v>265</v>
      </c>
      <c r="IUG3" s="231" t="s">
        <v>265</v>
      </c>
      <c r="IUI3" s="231" t="s">
        <v>265</v>
      </c>
      <c r="IUK3" s="231" t="s">
        <v>265</v>
      </c>
      <c r="IUM3" s="231" t="s">
        <v>265</v>
      </c>
      <c r="IUO3" s="231" t="s">
        <v>265</v>
      </c>
      <c r="IUQ3" s="231" t="s">
        <v>265</v>
      </c>
      <c r="IUS3" s="231" t="s">
        <v>265</v>
      </c>
      <c r="IUU3" s="231" t="s">
        <v>265</v>
      </c>
      <c r="IUW3" s="231" t="s">
        <v>265</v>
      </c>
      <c r="IUY3" s="231" t="s">
        <v>265</v>
      </c>
      <c r="IVA3" s="231" t="s">
        <v>265</v>
      </c>
      <c r="IVC3" s="231" t="s">
        <v>265</v>
      </c>
      <c r="IVE3" s="231" t="s">
        <v>265</v>
      </c>
      <c r="IVG3" s="231" t="s">
        <v>265</v>
      </c>
      <c r="IVI3" s="231" t="s">
        <v>265</v>
      </c>
      <c r="IVK3" s="231" t="s">
        <v>265</v>
      </c>
      <c r="IVM3" s="231" t="s">
        <v>265</v>
      </c>
      <c r="IVO3" s="231" t="s">
        <v>265</v>
      </c>
      <c r="IVQ3" s="231" t="s">
        <v>265</v>
      </c>
      <c r="IVS3" s="231" t="s">
        <v>265</v>
      </c>
      <c r="IVU3" s="231" t="s">
        <v>265</v>
      </c>
      <c r="IVW3" s="231" t="s">
        <v>265</v>
      </c>
      <c r="IVY3" s="231" t="s">
        <v>265</v>
      </c>
      <c r="IWA3" s="231" t="s">
        <v>265</v>
      </c>
      <c r="IWC3" s="231" t="s">
        <v>265</v>
      </c>
      <c r="IWE3" s="231" t="s">
        <v>265</v>
      </c>
      <c r="IWG3" s="231" t="s">
        <v>265</v>
      </c>
      <c r="IWI3" s="231" t="s">
        <v>265</v>
      </c>
      <c r="IWK3" s="231" t="s">
        <v>265</v>
      </c>
      <c r="IWM3" s="231" t="s">
        <v>265</v>
      </c>
      <c r="IWO3" s="231" t="s">
        <v>265</v>
      </c>
      <c r="IWQ3" s="231" t="s">
        <v>265</v>
      </c>
      <c r="IWS3" s="231" t="s">
        <v>265</v>
      </c>
      <c r="IWU3" s="231" t="s">
        <v>265</v>
      </c>
      <c r="IWW3" s="231" t="s">
        <v>265</v>
      </c>
      <c r="IWY3" s="231" t="s">
        <v>265</v>
      </c>
      <c r="IXA3" s="231" t="s">
        <v>265</v>
      </c>
      <c r="IXC3" s="231" t="s">
        <v>265</v>
      </c>
      <c r="IXE3" s="231" t="s">
        <v>265</v>
      </c>
      <c r="IXG3" s="231" t="s">
        <v>265</v>
      </c>
      <c r="IXI3" s="231" t="s">
        <v>265</v>
      </c>
      <c r="IXK3" s="231" t="s">
        <v>265</v>
      </c>
      <c r="IXM3" s="231" t="s">
        <v>265</v>
      </c>
      <c r="IXO3" s="231" t="s">
        <v>265</v>
      </c>
      <c r="IXQ3" s="231" t="s">
        <v>265</v>
      </c>
      <c r="IXS3" s="231" t="s">
        <v>265</v>
      </c>
      <c r="IXU3" s="231" t="s">
        <v>265</v>
      </c>
      <c r="IXW3" s="231" t="s">
        <v>265</v>
      </c>
      <c r="IXY3" s="231" t="s">
        <v>265</v>
      </c>
      <c r="IYA3" s="231" t="s">
        <v>265</v>
      </c>
      <c r="IYC3" s="231" t="s">
        <v>265</v>
      </c>
      <c r="IYE3" s="231" t="s">
        <v>265</v>
      </c>
      <c r="IYG3" s="231" t="s">
        <v>265</v>
      </c>
      <c r="IYI3" s="231" t="s">
        <v>265</v>
      </c>
      <c r="IYK3" s="231" t="s">
        <v>265</v>
      </c>
      <c r="IYM3" s="231" t="s">
        <v>265</v>
      </c>
      <c r="IYO3" s="231" t="s">
        <v>265</v>
      </c>
      <c r="IYQ3" s="231" t="s">
        <v>265</v>
      </c>
      <c r="IYS3" s="231" t="s">
        <v>265</v>
      </c>
      <c r="IYU3" s="231" t="s">
        <v>265</v>
      </c>
      <c r="IYW3" s="231" t="s">
        <v>265</v>
      </c>
      <c r="IYY3" s="231" t="s">
        <v>265</v>
      </c>
      <c r="IZA3" s="231" t="s">
        <v>265</v>
      </c>
      <c r="IZC3" s="231" t="s">
        <v>265</v>
      </c>
      <c r="IZE3" s="231" t="s">
        <v>265</v>
      </c>
      <c r="IZG3" s="231" t="s">
        <v>265</v>
      </c>
      <c r="IZI3" s="231" t="s">
        <v>265</v>
      </c>
      <c r="IZK3" s="231" t="s">
        <v>265</v>
      </c>
      <c r="IZM3" s="231" t="s">
        <v>265</v>
      </c>
      <c r="IZO3" s="231" t="s">
        <v>265</v>
      </c>
      <c r="IZQ3" s="231" t="s">
        <v>265</v>
      </c>
      <c r="IZS3" s="231" t="s">
        <v>265</v>
      </c>
      <c r="IZU3" s="231" t="s">
        <v>265</v>
      </c>
      <c r="IZW3" s="231" t="s">
        <v>265</v>
      </c>
      <c r="IZY3" s="231" t="s">
        <v>265</v>
      </c>
      <c r="JAA3" s="231" t="s">
        <v>265</v>
      </c>
      <c r="JAC3" s="231" t="s">
        <v>265</v>
      </c>
      <c r="JAE3" s="231" t="s">
        <v>265</v>
      </c>
      <c r="JAG3" s="231" t="s">
        <v>265</v>
      </c>
      <c r="JAI3" s="231" t="s">
        <v>265</v>
      </c>
      <c r="JAK3" s="231" t="s">
        <v>265</v>
      </c>
      <c r="JAM3" s="231" t="s">
        <v>265</v>
      </c>
      <c r="JAO3" s="231" t="s">
        <v>265</v>
      </c>
      <c r="JAQ3" s="231" t="s">
        <v>265</v>
      </c>
      <c r="JAS3" s="231" t="s">
        <v>265</v>
      </c>
      <c r="JAU3" s="231" t="s">
        <v>265</v>
      </c>
      <c r="JAW3" s="231" t="s">
        <v>265</v>
      </c>
      <c r="JAY3" s="231" t="s">
        <v>265</v>
      </c>
      <c r="JBA3" s="231" t="s">
        <v>265</v>
      </c>
      <c r="JBC3" s="231" t="s">
        <v>265</v>
      </c>
      <c r="JBE3" s="231" t="s">
        <v>265</v>
      </c>
      <c r="JBG3" s="231" t="s">
        <v>265</v>
      </c>
      <c r="JBI3" s="231" t="s">
        <v>265</v>
      </c>
      <c r="JBK3" s="231" t="s">
        <v>265</v>
      </c>
      <c r="JBM3" s="231" t="s">
        <v>265</v>
      </c>
      <c r="JBO3" s="231" t="s">
        <v>265</v>
      </c>
      <c r="JBQ3" s="231" t="s">
        <v>265</v>
      </c>
      <c r="JBS3" s="231" t="s">
        <v>265</v>
      </c>
      <c r="JBU3" s="231" t="s">
        <v>265</v>
      </c>
      <c r="JBW3" s="231" t="s">
        <v>265</v>
      </c>
      <c r="JBY3" s="231" t="s">
        <v>265</v>
      </c>
      <c r="JCA3" s="231" t="s">
        <v>265</v>
      </c>
      <c r="JCC3" s="231" t="s">
        <v>265</v>
      </c>
      <c r="JCE3" s="231" t="s">
        <v>265</v>
      </c>
      <c r="JCG3" s="231" t="s">
        <v>265</v>
      </c>
      <c r="JCI3" s="231" t="s">
        <v>265</v>
      </c>
      <c r="JCK3" s="231" t="s">
        <v>265</v>
      </c>
      <c r="JCM3" s="231" t="s">
        <v>265</v>
      </c>
      <c r="JCO3" s="231" t="s">
        <v>265</v>
      </c>
      <c r="JCQ3" s="231" t="s">
        <v>265</v>
      </c>
      <c r="JCS3" s="231" t="s">
        <v>265</v>
      </c>
      <c r="JCU3" s="231" t="s">
        <v>265</v>
      </c>
      <c r="JCW3" s="231" t="s">
        <v>265</v>
      </c>
      <c r="JCY3" s="231" t="s">
        <v>265</v>
      </c>
      <c r="JDA3" s="231" t="s">
        <v>265</v>
      </c>
      <c r="JDC3" s="231" t="s">
        <v>265</v>
      </c>
      <c r="JDE3" s="231" t="s">
        <v>265</v>
      </c>
      <c r="JDG3" s="231" t="s">
        <v>265</v>
      </c>
      <c r="JDI3" s="231" t="s">
        <v>265</v>
      </c>
      <c r="JDK3" s="231" t="s">
        <v>265</v>
      </c>
      <c r="JDM3" s="231" t="s">
        <v>265</v>
      </c>
      <c r="JDO3" s="231" t="s">
        <v>265</v>
      </c>
      <c r="JDQ3" s="231" t="s">
        <v>265</v>
      </c>
      <c r="JDS3" s="231" t="s">
        <v>265</v>
      </c>
      <c r="JDU3" s="231" t="s">
        <v>265</v>
      </c>
      <c r="JDW3" s="231" t="s">
        <v>265</v>
      </c>
      <c r="JDY3" s="231" t="s">
        <v>265</v>
      </c>
      <c r="JEA3" s="231" t="s">
        <v>265</v>
      </c>
      <c r="JEC3" s="231" t="s">
        <v>265</v>
      </c>
      <c r="JEE3" s="231" t="s">
        <v>265</v>
      </c>
      <c r="JEG3" s="231" t="s">
        <v>265</v>
      </c>
      <c r="JEI3" s="231" t="s">
        <v>265</v>
      </c>
      <c r="JEK3" s="231" t="s">
        <v>265</v>
      </c>
      <c r="JEM3" s="231" t="s">
        <v>265</v>
      </c>
      <c r="JEO3" s="231" t="s">
        <v>265</v>
      </c>
      <c r="JEQ3" s="231" t="s">
        <v>265</v>
      </c>
      <c r="JES3" s="231" t="s">
        <v>265</v>
      </c>
      <c r="JEU3" s="231" t="s">
        <v>265</v>
      </c>
      <c r="JEW3" s="231" t="s">
        <v>265</v>
      </c>
      <c r="JEY3" s="231" t="s">
        <v>265</v>
      </c>
      <c r="JFA3" s="231" t="s">
        <v>265</v>
      </c>
      <c r="JFC3" s="231" t="s">
        <v>265</v>
      </c>
      <c r="JFE3" s="231" t="s">
        <v>265</v>
      </c>
      <c r="JFG3" s="231" t="s">
        <v>265</v>
      </c>
      <c r="JFI3" s="231" t="s">
        <v>265</v>
      </c>
      <c r="JFK3" s="231" t="s">
        <v>265</v>
      </c>
      <c r="JFM3" s="231" t="s">
        <v>265</v>
      </c>
      <c r="JFO3" s="231" t="s">
        <v>265</v>
      </c>
      <c r="JFQ3" s="231" t="s">
        <v>265</v>
      </c>
      <c r="JFS3" s="231" t="s">
        <v>265</v>
      </c>
      <c r="JFU3" s="231" t="s">
        <v>265</v>
      </c>
      <c r="JFW3" s="231" t="s">
        <v>265</v>
      </c>
      <c r="JFY3" s="231" t="s">
        <v>265</v>
      </c>
      <c r="JGA3" s="231" t="s">
        <v>265</v>
      </c>
      <c r="JGC3" s="231" t="s">
        <v>265</v>
      </c>
      <c r="JGE3" s="231" t="s">
        <v>265</v>
      </c>
      <c r="JGG3" s="231" t="s">
        <v>265</v>
      </c>
      <c r="JGI3" s="231" t="s">
        <v>265</v>
      </c>
      <c r="JGK3" s="231" t="s">
        <v>265</v>
      </c>
      <c r="JGM3" s="231" t="s">
        <v>265</v>
      </c>
      <c r="JGO3" s="231" t="s">
        <v>265</v>
      </c>
      <c r="JGQ3" s="231" t="s">
        <v>265</v>
      </c>
      <c r="JGS3" s="231" t="s">
        <v>265</v>
      </c>
      <c r="JGU3" s="231" t="s">
        <v>265</v>
      </c>
      <c r="JGW3" s="231" t="s">
        <v>265</v>
      </c>
      <c r="JGY3" s="231" t="s">
        <v>265</v>
      </c>
      <c r="JHA3" s="231" t="s">
        <v>265</v>
      </c>
      <c r="JHC3" s="231" t="s">
        <v>265</v>
      </c>
      <c r="JHE3" s="231" t="s">
        <v>265</v>
      </c>
      <c r="JHG3" s="231" t="s">
        <v>265</v>
      </c>
      <c r="JHI3" s="231" t="s">
        <v>265</v>
      </c>
      <c r="JHK3" s="231" t="s">
        <v>265</v>
      </c>
      <c r="JHM3" s="231" t="s">
        <v>265</v>
      </c>
      <c r="JHO3" s="231" t="s">
        <v>265</v>
      </c>
      <c r="JHQ3" s="231" t="s">
        <v>265</v>
      </c>
      <c r="JHS3" s="231" t="s">
        <v>265</v>
      </c>
      <c r="JHU3" s="231" t="s">
        <v>265</v>
      </c>
      <c r="JHW3" s="231" t="s">
        <v>265</v>
      </c>
      <c r="JHY3" s="231" t="s">
        <v>265</v>
      </c>
      <c r="JIA3" s="231" t="s">
        <v>265</v>
      </c>
      <c r="JIC3" s="231" t="s">
        <v>265</v>
      </c>
      <c r="JIE3" s="231" t="s">
        <v>265</v>
      </c>
      <c r="JIG3" s="231" t="s">
        <v>265</v>
      </c>
      <c r="JII3" s="231" t="s">
        <v>265</v>
      </c>
      <c r="JIK3" s="231" t="s">
        <v>265</v>
      </c>
      <c r="JIM3" s="231" t="s">
        <v>265</v>
      </c>
      <c r="JIO3" s="231" t="s">
        <v>265</v>
      </c>
      <c r="JIQ3" s="231" t="s">
        <v>265</v>
      </c>
      <c r="JIS3" s="231" t="s">
        <v>265</v>
      </c>
      <c r="JIU3" s="231" t="s">
        <v>265</v>
      </c>
      <c r="JIW3" s="231" t="s">
        <v>265</v>
      </c>
      <c r="JIY3" s="231" t="s">
        <v>265</v>
      </c>
      <c r="JJA3" s="231" t="s">
        <v>265</v>
      </c>
      <c r="JJC3" s="231" t="s">
        <v>265</v>
      </c>
      <c r="JJE3" s="231" t="s">
        <v>265</v>
      </c>
      <c r="JJG3" s="231" t="s">
        <v>265</v>
      </c>
      <c r="JJI3" s="231" t="s">
        <v>265</v>
      </c>
      <c r="JJK3" s="231" t="s">
        <v>265</v>
      </c>
      <c r="JJM3" s="231" t="s">
        <v>265</v>
      </c>
      <c r="JJO3" s="231" t="s">
        <v>265</v>
      </c>
      <c r="JJQ3" s="231" t="s">
        <v>265</v>
      </c>
      <c r="JJS3" s="231" t="s">
        <v>265</v>
      </c>
      <c r="JJU3" s="231" t="s">
        <v>265</v>
      </c>
      <c r="JJW3" s="231" t="s">
        <v>265</v>
      </c>
      <c r="JJY3" s="231" t="s">
        <v>265</v>
      </c>
      <c r="JKA3" s="231" t="s">
        <v>265</v>
      </c>
      <c r="JKC3" s="231" t="s">
        <v>265</v>
      </c>
      <c r="JKE3" s="231" t="s">
        <v>265</v>
      </c>
      <c r="JKG3" s="231" t="s">
        <v>265</v>
      </c>
      <c r="JKI3" s="231" t="s">
        <v>265</v>
      </c>
      <c r="JKK3" s="231" t="s">
        <v>265</v>
      </c>
      <c r="JKM3" s="231" t="s">
        <v>265</v>
      </c>
      <c r="JKO3" s="231" t="s">
        <v>265</v>
      </c>
      <c r="JKQ3" s="231" t="s">
        <v>265</v>
      </c>
      <c r="JKS3" s="231" t="s">
        <v>265</v>
      </c>
      <c r="JKU3" s="231" t="s">
        <v>265</v>
      </c>
      <c r="JKW3" s="231" t="s">
        <v>265</v>
      </c>
      <c r="JKY3" s="231" t="s">
        <v>265</v>
      </c>
      <c r="JLA3" s="231" t="s">
        <v>265</v>
      </c>
      <c r="JLC3" s="231" t="s">
        <v>265</v>
      </c>
      <c r="JLE3" s="231" t="s">
        <v>265</v>
      </c>
      <c r="JLG3" s="231" t="s">
        <v>265</v>
      </c>
      <c r="JLI3" s="231" t="s">
        <v>265</v>
      </c>
      <c r="JLK3" s="231" t="s">
        <v>265</v>
      </c>
      <c r="JLM3" s="231" t="s">
        <v>265</v>
      </c>
      <c r="JLO3" s="231" t="s">
        <v>265</v>
      </c>
      <c r="JLQ3" s="231" t="s">
        <v>265</v>
      </c>
      <c r="JLS3" s="231" t="s">
        <v>265</v>
      </c>
      <c r="JLU3" s="231" t="s">
        <v>265</v>
      </c>
      <c r="JLW3" s="231" t="s">
        <v>265</v>
      </c>
      <c r="JLY3" s="231" t="s">
        <v>265</v>
      </c>
      <c r="JMA3" s="231" t="s">
        <v>265</v>
      </c>
      <c r="JMC3" s="231" t="s">
        <v>265</v>
      </c>
      <c r="JME3" s="231" t="s">
        <v>265</v>
      </c>
      <c r="JMG3" s="231" t="s">
        <v>265</v>
      </c>
      <c r="JMI3" s="231" t="s">
        <v>265</v>
      </c>
      <c r="JMK3" s="231" t="s">
        <v>265</v>
      </c>
      <c r="JMM3" s="231" t="s">
        <v>265</v>
      </c>
      <c r="JMO3" s="231" t="s">
        <v>265</v>
      </c>
      <c r="JMQ3" s="231" t="s">
        <v>265</v>
      </c>
      <c r="JMS3" s="231" t="s">
        <v>265</v>
      </c>
      <c r="JMU3" s="231" t="s">
        <v>265</v>
      </c>
      <c r="JMW3" s="231" t="s">
        <v>265</v>
      </c>
      <c r="JMY3" s="231" t="s">
        <v>265</v>
      </c>
      <c r="JNA3" s="231" t="s">
        <v>265</v>
      </c>
      <c r="JNC3" s="231" t="s">
        <v>265</v>
      </c>
      <c r="JNE3" s="231" t="s">
        <v>265</v>
      </c>
      <c r="JNG3" s="231" t="s">
        <v>265</v>
      </c>
      <c r="JNI3" s="231" t="s">
        <v>265</v>
      </c>
      <c r="JNK3" s="231" t="s">
        <v>265</v>
      </c>
      <c r="JNM3" s="231" t="s">
        <v>265</v>
      </c>
      <c r="JNO3" s="231" t="s">
        <v>265</v>
      </c>
      <c r="JNQ3" s="231" t="s">
        <v>265</v>
      </c>
      <c r="JNS3" s="231" t="s">
        <v>265</v>
      </c>
      <c r="JNU3" s="231" t="s">
        <v>265</v>
      </c>
      <c r="JNW3" s="231" t="s">
        <v>265</v>
      </c>
      <c r="JNY3" s="231" t="s">
        <v>265</v>
      </c>
      <c r="JOA3" s="231" t="s">
        <v>265</v>
      </c>
      <c r="JOC3" s="231" t="s">
        <v>265</v>
      </c>
      <c r="JOE3" s="231" t="s">
        <v>265</v>
      </c>
      <c r="JOG3" s="231" t="s">
        <v>265</v>
      </c>
      <c r="JOI3" s="231" t="s">
        <v>265</v>
      </c>
      <c r="JOK3" s="231" t="s">
        <v>265</v>
      </c>
      <c r="JOM3" s="231" t="s">
        <v>265</v>
      </c>
      <c r="JOO3" s="231" t="s">
        <v>265</v>
      </c>
      <c r="JOQ3" s="231" t="s">
        <v>265</v>
      </c>
      <c r="JOS3" s="231" t="s">
        <v>265</v>
      </c>
      <c r="JOU3" s="231" t="s">
        <v>265</v>
      </c>
      <c r="JOW3" s="231" t="s">
        <v>265</v>
      </c>
      <c r="JOY3" s="231" t="s">
        <v>265</v>
      </c>
      <c r="JPA3" s="231" t="s">
        <v>265</v>
      </c>
      <c r="JPC3" s="231" t="s">
        <v>265</v>
      </c>
      <c r="JPE3" s="231" t="s">
        <v>265</v>
      </c>
      <c r="JPG3" s="231" t="s">
        <v>265</v>
      </c>
      <c r="JPI3" s="231" t="s">
        <v>265</v>
      </c>
      <c r="JPK3" s="231" t="s">
        <v>265</v>
      </c>
      <c r="JPM3" s="231" t="s">
        <v>265</v>
      </c>
      <c r="JPO3" s="231" t="s">
        <v>265</v>
      </c>
      <c r="JPQ3" s="231" t="s">
        <v>265</v>
      </c>
      <c r="JPS3" s="231" t="s">
        <v>265</v>
      </c>
      <c r="JPU3" s="231" t="s">
        <v>265</v>
      </c>
      <c r="JPW3" s="231" t="s">
        <v>265</v>
      </c>
      <c r="JPY3" s="231" t="s">
        <v>265</v>
      </c>
      <c r="JQA3" s="231" t="s">
        <v>265</v>
      </c>
      <c r="JQC3" s="231" t="s">
        <v>265</v>
      </c>
      <c r="JQE3" s="231" t="s">
        <v>265</v>
      </c>
      <c r="JQG3" s="231" t="s">
        <v>265</v>
      </c>
      <c r="JQI3" s="231" t="s">
        <v>265</v>
      </c>
      <c r="JQK3" s="231" t="s">
        <v>265</v>
      </c>
      <c r="JQM3" s="231" t="s">
        <v>265</v>
      </c>
      <c r="JQO3" s="231" t="s">
        <v>265</v>
      </c>
      <c r="JQQ3" s="231" t="s">
        <v>265</v>
      </c>
      <c r="JQS3" s="231" t="s">
        <v>265</v>
      </c>
      <c r="JQU3" s="231" t="s">
        <v>265</v>
      </c>
      <c r="JQW3" s="231" t="s">
        <v>265</v>
      </c>
      <c r="JQY3" s="231" t="s">
        <v>265</v>
      </c>
      <c r="JRA3" s="231" t="s">
        <v>265</v>
      </c>
      <c r="JRC3" s="231" t="s">
        <v>265</v>
      </c>
      <c r="JRE3" s="231" t="s">
        <v>265</v>
      </c>
      <c r="JRG3" s="231" t="s">
        <v>265</v>
      </c>
      <c r="JRI3" s="231" t="s">
        <v>265</v>
      </c>
      <c r="JRK3" s="231" t="s">
        <v>265</v>
      </c>
      <c r="JRM3" s="231" t="s">
        <v>265</v>
      </c>
      <c r="JRO3" s="231" t="s">
        <v>265</v>
      </c>
      <c r="JRQ3" s="231" t="s">
        <v>265</v>
      </c>
      <c r="JRS3" s="231" t="s">
        <v>265</v>
      </c>
      <c r="JRU3" s="231" t="s">
        <v>265</v>
      </c>
      <c r="JRW3" s="231" t="s">
        <v>265</v>
      </c>
      <c r="JRY3" s="231" t="s">
        <v>265</v>
      </c>
      <c r="JSA3" s="231" t="s">
        <v>265</v>
      </c>
      <c r="JSC3" s="231" t="s">
        <v>265</v>
      </c>
      <c r="JSE3" s="231" t="s">
        <v>265</v>
      </c>
      <c r="JSG3" s="231" t="s">
        <v>265</v>
      </c>
      <c r="JSI3" s="231" t="s">
        <v>265</v>
      </c>
      <c r="JSK3" s="231" t="s">
        <v>265</v>
      </c>
      <c r="JSM3" s="231" t="s">
        <v>265</v>
      </c>
      <c r="JSO3" s="231" t="s">
        <v>265</v>
      </c>
      <c r="JSQ3" s="231" t="s">
        <v>265</v>
      </c>
      <c r="JSS3" s="231" t="s">
        <v>265</v>
      </c>
      <c r="JSU3" s="231" t="s">
        <v>265</v>
      </c>
      <c r="JSW3" s="231" t="s">
        <v>265</v>
      </c>
      <c r="JSY3" s="231" t="s">
        <v>265</v>
      </c>
      <c r="JTA3" s="231" t="s">
        <v>265</v>
      </c>
      <c r="JTC3" s="231" t="s">
        <v>265</v>
      </c>
      <c r="JTE3" s="231" t="s">
        <v>265</v>
      </c>
      <c r="JTG3" s="231" t="s">
        <v>265</v>
      </c>
      <c r="JTI3" s="231" t="s">
        <v>265</v>
      </c>
      <c r="JTK3" s="231" t="s">
        <v>265</v>
      </c>
      <c r="JTM3" s="231" t="s">
        <v>265</v>
      </c>
      <c r="JTO3" s="231" t="s">
        <v>265</v>
      </c>
      <c r="JTQ3" s="231" t="s">
        <v>265</v>
      </c>
      <c r="JTS3" s="231" t="s">
        <v>265</v>
      </c>
      <c r="JTU3" s="231" t="s">
        <v>265</v>
      </c>
      <c r="JTW3" s="231" t="s">
        <v>265</v>
      </c>
      <c r="JTY3" s="231" t="s">
        <v>265</v>
      </c>
      <c r="JUA3" s="231" t="s">
        <v>265</v>
      </c>
      <c r="JUC3" s="231" t="s">
        <v>265</v>
      </c>
      <c r="JUE3" s="231" t="s">
        <v>265</v>
      </c>
      <c r="JUG3" s="231" t="s">
        <v>265</v>
      </c>
      <c r="JUI3" s="231" t="s">
        <v>265</v>
      </c>
      <c r="JUK3" s="231" t="s">
        <v>265</v>
      </c>
      <c r="JUM3" s="231" t="s">
        <v>265</v>
      </c>
      <c r="JUO3" s="231" t="s">
        <v>265</v>
      </c>
      <c r="JUQ3" s="231" t="s">
        <v>265</v>
      </c>
      <c r="JUS3" s="231" t="s">
        <v>265</v>
      </c>
      <c r="JUU3" s="231" t="s">
        <v>265</v>
      </c>
      <c r="JUW3" s="231" t="s">
        <v>265</v>
      </c>
      <c r="JUY3" s="231" t="s">
        <v>265</v>
      </c>
      <c r="JVA3" s="231" t="s">
        <v>265</v>
      </c>
      <c r="JVC3" s="231" t="s">
        <v>265</v>
      </c>
      <c r="JVE3" s="231" t="s">
        <v>265</v>
      </c>
      <c r="JVG3" s="231" t="s">
        <v>265</v>
      </c>
      <c r="JVI3" s="231" t="s">
        <v>265</v>
      </c>
      <c r="JVK3" s="231" t="s">
        <v>265</v>
      </c>
      <c r="JVM3" s="231" t="s">
        <v>265</v>
      </c>
      <c r="JVO3" s="231" t="s">
        <v>265</v>
      </c>
      <c r="JVQ3" s="231" t="s">
        <v>265</v>
      </c>
      <c r="JVS3" s="231" t="s">
        <v>265</v>
      </c>
      <c r="JVU3" s="231" t="s">
        <v>265</v>
      </c>
      <c r="JVW3" s="231" t="s">
        <v>265</v>
      </c>
      <c r="JVY3" s="231" t="s">
        <v>265</v>
      </c>
      <c r="JWA3" s="231" t="s">
        <v>265</v>
      </c>
      <c r="JWC3" s="231" t="s">
        <v>265</v>
      </c>
      <c r="JWE3" s="231" t="s">
        <v>265</v>
      </c>
      <c r="JWG3" s="231" t="s">
        <v>265</v>
      </c>
      <c r="JWI3" s="231" t="s">
        <v>265</v>
      </c>
      <c r="JWK3" s="231" t="s">
        <v>265</v>
      </c>
      <c r="JWM3" s="231" t="s">
        <v>265</v>
      </c>
      <c r="JWO3" s="231" t="s">
        <v>265</v>
      </c>
      <c r="JWQ3" s="231" t="s">
        <v>265</v>
      </c>
      <c r="JWS3" s="231" t="s">
        <v>265</v>
      </c>
      <c r="JWU3" s="231" t="s">
        <v>265</v>
      </c>
      <c r="JWW3" s="231" t="s">
        <v>265</v>
      </c>
      <c r="JWY3" s="231" t="s">
        <v>265</v>
      </c>
      <c r="JXA3" s="231" t="s">
        <v>265</v>
      </c>
      <c r="JXC3" s="231" t="s">
        <v>265</v>
      </c>
      <c r="JXE3" s="231" t="s">
        <v>265</v>
      </c>
      <c r="JXG3" s="231" t="s">
        <v>265</v>
      </c>
      <c r="JXI3" s="231" t="s">
        <v>265</v>
      </c>
      <c r="JXK3" s="231" t="s">
        <v>265</v>
      </c>
      <c r="JXM3" s="231" t="s">
        <v>265</v>
      </c>
      <c r="JXO3" s="231" t="s">
        <v>265</v>
      </c>
      <c r="JXQ3" s="231" t="s">
        <v>265</v>
      </c>
      <c r="JXS3" s="231" t="s">
        <v>265</v>
      </c>
      <c r="JXU3" s="231" t="s">
        <v>265</v>
      </c>
      <c r="JXW3" s="231" t="s">
        <v>265</v>
      </c>
      <c r="JXY3" s="231" t="s">
        <v>265</v>
      </c>
      <c r="JYA3" s="231" t="s">
        <v>265</v>
      </c>
      <c r="JYC3" s="231" t="s">
        <v>265</v>
      </c>
      <c r="JYE3" s="231" t="s">
        <v>265</v>
      </c>
      <c r="JYG3" s="231" t="s">
        <v>265</v>
      </c>
      <c r="JYI3" s="231" t="s">
        <v>265</v>
      </c>
      <c r="JYK3" s="231" t="s">
        <v>265</v>
      </c>
      <c r="JYM3" s="231" t="s">
        <v>265</v>
      </c>
      <c r="JYO3" s="231" t="s">
        <v>265</v>
      </c>
      <c r="JYQ3" s="231" t="s">
        <v>265</v>
      </c>
      <c r="JYS3" s="231" t="s">
        <v>265</v>
      </c>
      <c r="JYU3" s="231" t="s">
        <v>265</v>
      </c>
      <c r="JYW3" s="231" t="s">
        <v>265</v>
      </c>
      <c r="JYY3" s="231" t="s">
        <v>265</v>
      </c>
      <c r="JZA3" s="231" t="s">
        <v>265</v>
      </c>
      <c r="JZC3" s="231" t="s">
        <v>265</v>
      </c>
      <c r="JZE3" s="231" t="s">
        <v>265</v>
      </c>
      <c r="JZG3" s="231" t="s">
        <v>265</v>
      </c>
      <c r="JZI3" s="231" t="s">
        <v>265</v>
      </c>
      <c r="JZK3" s="231" t="s">
        <v>265</v>
      </c>
      <c r="JZM3" s="231" t="s">
        <v>265</v>
      </c>
      <c r="JZO3" s="231" t="s">
        <v>265</v>
      </c>
      <c r="JZQ3" s="231" t="s">
        <v>265</v>
      </c>
      <c r="JZS3" s="231" t="s">
        <v>265</v>
      </c>
      <c r="JZU3" s="231" t="s">
        <v>265</v>
      </c>
      <c r="JZW3" s="231" t="s">
        <v>265</v>
      </c>
      <c r="JZY3" s="231" t="s">
        <v>265</v>
      </c>
      <c r="KAA3" s="231" t="s">
        <v>265</v>
      </c>
      <c r="KAC3" s="231" t="s">
        <v>265</v>
      </c>
      <c r="KAE3" s="231" t="s">
        <v>265</v>
      </c>
      <c r="KAG3" s="231" t="s">
        <v>265</v>
      </c>
      <c r="KAI3" s="231" t="s">
        <v>265</v>
      </c>
      <c r="KAK3" s="231" t="s">
        <v>265</v>
      </c>
      <c r="KAM3" s="231" t="s">
        <v>265</v>
      </c>
      <c r="KAO3" s="231" t="s">
        <v>265</v>
      </c>
      <c r="KAQ3" s="231" t="s">
        <v>265</v>
      </c>
      <c r="KAS3" s="231" t="s">
        <v>265</v>
      </c>
      <c r="KAU3" s="231" t="s">
        <v>265</v>
      </c>
      <c r="KAW3" s="231" t="s">
        <v>265</v>
      </c>
      <c r="KAY3" s="231" t="s">
        <v>265</v>
      </c>
      <c r="KBA3" s="231" t="s">
        <v>265</v>
      </c>
      <c r="KBC3" s="231" t="s">
        <v>265</v>
      </c>
      <c r="KBE3" s="231" t="s">
        <v>265</v>
      </c>
      <c r="KBG3" s="231" t="s">
        <v>265</v>
      </c>
      <c r="KBI3" s="231" t="s">
        <v>265</v>
      </c>
      <c r="KBK3" s="231" t="s">
        <v>265</v>
      </c>
      <c r="KBM3" s="231" t="s">
        <v>265</v>
      </c>
      <c r="KBO3" s="231" t="s">
        <v>265</v>
      </c>
      <c r="KBQ3" s="231" t="s">
        <v>265</v>
      </c>
      <c r="KBS3" s="231" t="s">
        <v>265</v>
      </c>
      <c r="KBU3" s="231" t="s">
        <v>265</v>
      </c>
      <c r="KBW3" s="231" t="s">
        <v>265</v>
      </c>
      <c r="KBY3" s="231" t="s">
        <v>265</v>
      </c>
      <c r="KCA3" s="231" t="s">
        <v>265</v>
      </c>
      <c r="KCC3" s="231" t="s">
        <v>265</v>
      </c>
      <c r="KCE3" s="231" t="s">
        <v>265</v>
      </c>
      <c r="KCG3" s="231" t="s">
        <v>265</v>
      </c>
      <c r="KCI3" s="231" t="s">
        <v>265</v>
      </c>
      <c r="KCK3" s="231" t="s">
        <v>265</v>
      </c>
      <c r="KCM3" s="231" t="s">
        <v>265</v>
      </c>
      <c r="KCO3" s="231" t="s">
        <v>265</v>
      </c>
      <c r="KCQ3" s="231" t="s">
        <v>265</v>
      </c>
      <c r="KCS3" s="231" t="s">
        <v>265</v>
      </c>
      <c r="KCU3" s="231" t="s">
        <v>265</v>
      </c>
      <c r="KCW3" s="231" t="s">
        <v>265</v>
      </c>
      <c r="KCY3" s="231" t="s">
        <v>265</v>
      </c>
      <c r="KDA3" s="231" t="s">
        <v>265</v>
      </c>
      <c r="KDC3" s="231" t="s">
        <v>265</v>
      </c>
      <c r="KDE3" s="231" t="s">
        <v>265</v>
      </c>
      <c r="KDG3" s="231" t="s">
        <v>265</v>
      </c>
      <c r="KDI3" s="231" t="s">
        <v>265</v>
      </c>
      <c r="KDK3" s="231" t="s">
        <v>265</v>
      </c>
      <c r="KDM3" s="231" t="s">
        <v>265</v>
      </c>
      <c r="KDO3" s="231" t="s">
        <v>265</v>
      </c>
      <c r="KDQ3" s="231" t="s">
        <v>265</v>
      </c>
      <c r="KDS3" s="231" t="s">
        <v>265</v>
      </c>
      <c r="KDU3" s="231" t="s">
        <v>265</v>
      </c>
      <c r="KDW3" s="231" t="s">
        <v>265</v>
      </c>
      <c r="KDY3" s="231" t="s">
        <v>265</v>
      </c>
      <c r="KEA3" s="231" t="s">
        <v>265</v>
      </c>
      <c r="KEC3" s="231" t="s">
        <v>265</v>
      </c>
      <c r="KEE3" s="231" t="s">
        <v>265</v>
      </c>
      <c r="KEG3" s="231" t="s">
        <v>265</v>
      </c>
      <c r="KEI3" s="231" t="s">
        <v>265</v>
      </c>
      <c r="KEK3" s="231" t="s">
        <v>265</v>
      </c>
      <c r="KEM3" s="231" t="s">
        <v>265</v>
      </c>
      <c r="KEO3" s="231" t="s">
        <v>265</v>
      </c>
      <c r="KEQ3" s="231" t="s">
        <v>265</v>
      </c>
      <c r="KES3" s="231" t="s">
        <v>265</v>
      </c>
      <c r="KEU3" s="231" t="s">
        <v>265</v>
      </c>
      <c r="KEW3" s="231" t="s">
        <v>265</v>
      </c>
      <c r="KEY3" s="231" t="s">
        <v>265</v>
      </c>
      <c r="KFA3" s="231" t="s">
        <v>265</v>
      </c>
      <c r="KFC3" s="231" t="s">
        <v>265</v>
      </c>
      <c r="KFE3" s="231" t="s">
        <v>265</v>
      </c>
      <c r="KFG3" s="231" t="s">
        <v>265</v>
      </c>
      <c r="KFI3" s="231" t="s">
        <v>265</v>
      </c>
      <c r="KFK3" s="231" t="s">
        <v>265</v>
      </c>
      <c r="KFM3" s="231" t="s">
        <v>265</v>
      </c>
      <c r="KFO3" s="231" t="s">
        <v>265</v>
      </c>
      <c r="KFQ3" s="231" t="s">
        <v>265</v>
      </c>
      <c r="KFS3" s="231" t="s">
        <v>265</v>
      </c>
      <c r="KFU3" s="231" t="s">
        <v>265</v>
      </c>
      <c r="KFW3" s="231" t="s">
        <v>265</v>
      </c>
      <c r="KFY3" s="231" t="s">
        <v>265</v>
      </c>
      <c r="KGA3" s="231" t="s">
        <v>265</v>
      </c>
      <c r="KGC3" s="231" t="s">
        <v>265</v>
      </c>
      <c r="KGE3" s="231" t="s">
        <v>265</v>
      </c>
      <c r="KGG3" s="231" t="s">
        <v>265</v>
      </c>
      <c r="KGI3" s="231" t="s">
        <v>265</v>
      </c>
      <c r="KGK3" s="231" t="s">
        <v>265</v>
      </c>
      <c r="KGM3" s="231" t="s">
        <v>265</v>
      </c>
      <c r="KGO3" s="231" t="s">
        <v>265</v>
      </c>
      <c r="KGQ3" s="231" t="s">
        <v>265</v>
      </c>
      <c r="KGS3" s="231" t="s">
        <v>265</v>
      </c>
      <c r="KGU3" s="231" t="s">
        <v>265</v>
      </c>
      <c r="KGW3" s="231" t="s">
        <v>265</v>
      </c>
      <c r="KGY3" s="231" t="s">
        <v>265</v>
      </c>
      <c r="KHA3" s="231" t="s">
        <v>265</v>
      </c>
      <c r="KHC3" s="231" t="s">
        <v>265</v>
      </c>
      <c r="KHE3" s="231" t="s">
        <v>265</v>
      </c>
      <c r="KHG3" s="231" t="s">
        <v>265</v>
      </c>
      <c r="KHI3" s="231" t="s">
        <v>265</v>
      </c>
      <c r="KHK3" s="231" t="s">
        <v>265</v>
      </c>
      <c r="KHM3" s="231" t="s">
        <v>265</v>
      </c>
      <c r="KHO3" s="231" t="s">
        <v>265</v>
      </c>
      <c r="KHQ3" s="231" t="s">
        <v>265</v>
      </c>
      <c r="KHS3" s="231" t="s">
        <v>265</v>
      </c>
      <c r="KHU3" s="231" t="s">
        <v>265</v>
      </c>
      <c r="KHW3" s="231" t="s">
        <v>265</v>
      </c>
      <c r="KHY3" s="231" t="s">
        <v>265</v>
      </c>
      <c r="KIA3" s="231" t="s">
        <v>265</v>
      </c>
      <c r="KIC3" s="231" t="s">
        <v>265</v>
      </c>
      <c r="KIE3" s="231" t="s">
        <v>265</v>
      </c>
      <c r="KIG3" s="231" t="s">
        <v>265</v>
      </c>
      <c r="KII3" s="231" t="s">
        <v>265</v>
      </c>
      <c r="KIK3" s="231" t="s">
        <v>265</v>
      </c>
      <c r="KIM3" s="231" t="s">
        <v>265</v>
      </c>
      <c r="KIO3" s="231" t="s">
        <v>265</v>
      </c>
      <c r="KIQ3" s="231" t="s">
        <v>265</v>
      </c>
      <c r="KIS3" s="231" t="s">
        <v>265</v>
      </c>
      <c r="KIU3" s="231" t="s">
        <v>265</v>
      </c>
      <c r="KIW3" s="231" t="s">
        <v>265</v>
      </c>
      <c r="KIY3" s="231" t="s">
        <v>265</v>
      </c>
      <c r="KJA3" s="231" t="s">
        <v>265</v>
      </c>
      <c r="KJC3" s="231" t="s">
        <v>265</v>
      </c>
      <c r="KJE3" s="231" t="s">
        <v>265</v>
      </c>
      <c r="KJG3" s="231" t="s">
        <v>265</v>
      </c>
      <c r="KJI3" s="231" t="s">
        <v>265</v>
      </c>
      <c r="KJK3" s="231" t="s">
        <v>265</v>
      </c>
      <c r="KJM3" s="231" t="s">
        <v>265</v>
      </c>
      <c r="KJO3" s="231" t="s">
        <v>265</v>
      </c>
      <c r="KJQ3" s="231" t="s">
        <v>265</v>
      </c>
      <c r="KJS3" s="231" t="s">
        <v>265</v>
      </c>
      <c r="KJU3" s="231" t="s">
        <v>265</v>
      </c>
      <c r="KJW3" s="231" t="s">
        <v>265</v>
      </c>
      <c r="KJY3" s="231" t="s">
        <v>265</v>
      </c>
      <c r="KKA3" s="231" t="s">
        <v>265</v>
      </c>
      <c r="KKC3" s="231" t="s">
        <v>265</v>
      </c>
      <c r="KKE3" s="231" t="s">
        <v>265</v>
      </c>
      <c r="KKG3" s="231" t="s">
        <v>265</v>
      </c>
      <c r="KKI3" s="231" t="s">
        <v>265</v>
      </c>
      <c r="KKK3" s="231" t="s">
        <v>265</v>
      </c>
      <c r="KKM3" s="231" t="s">
        <v>265</v>
      </c>
      <c r="KKO3" s="231" t="s">
        <v>265</v>
      </c>
      <c r="KKQ3" s="231" t="s">
        <v>265</v>
      </c>
      <c r="KKS3" s="231" t="s">
        <v>265</v>
      </c>
      <c r="KKU3" s="231" t="s">
        <v>265</v>
      </c>
      <c r="KKW3" s="231" t="s">
        <v>265</v>
      </c>
      <c r="KKY3" s="231" t="s">
        <v>265</v>
      </c>
      <c r="KLA3" s="231" t="s">
        <v>265</v>
      </c>
      <c r="KLC3" s="231" t="s">
        <v>265</v>
      </c>
      <c r="KLE3" s="231" t="s">
        <v>265</v>
      </c>
      <c r="KLG3" s="231" t="s">
        <v>265</v>
      </c>
      <c r="KLI3" s="231" t="s">
        <v>265</v>
      </c>
      <c r="KLK3" s="231" t="s">
        <v>265</v>
      </c>
      <c r="KLM3" s="231" t="s">
        <v>265</v>
      </c>
      <c r="KLO3" s="231" t="s">
        <v>265</v>
      </c>
      <c r="KLQ3" s="231" t="s">
        <v>265</v>
      </c>
      <c r="KLS3" s="231" t="s">
        <v>265</v>
      </c>
      <c r="KLU3" s="231" t="s">
        <v>265</v>
      </c>
      <c r="KLW3" s="231" t="s">
        <v>265</v>
      </c>
      <c r="KLY3" s="231" t="s">
        <v>265</v>
      </c>
      <c r="KMA3" s="231" t="s">
        <v>265</v>
      </c>
      <c r="KMC3" s="231" t="s">
        <v>265</v>
      </c>
      <c r="KME3" s="231" t="s">
        <v>265</v>
      </c>
      <c r="KMG3" s="231" t="s">
        <v>265</v>
      </c>
      <c r="KMI3" s="231" t="s">
        <v>265</v>
      </c>
      <c r="KMK3" s="231" t="s">
        <v>265</v>
      </c>
      <c r="KMM3" s="231" t="s">
        <v>265</v>
      </c>
      <c r="KMO3" s="231" t="s">
        <v>265</v>
      </c>
      <c r="KMQ3" s="231" t="s">
        <v>265</v>
      </c>
      <c r="KMS3" s="231" t="s">
        <v>265</v>
      </c>
      <c r="KMU3" s="231" t="s">
        <v>265</v>
      </c>
      <c r="KMW3" s="231" t="s">
        <v>265</v>
      </c>
      <c r="KMY3" s="231" t="s">
        <v>265</v>
      </c>
      <c r="KNA3" s="231" t="s">
        <v>265</v>
      </c>
      <c r="KNC3" s="231" t="s">
        <v>265</v>
      </c>
      <c r="KNE3" s="231" t="s">
        <v>265</v>
      </c>
      <c r="KNG3" s="231" t="s">
        <v>265</v>
      </c>
      <c r="KNI3" s="231" t="s">
        <v>265</v>
      </c>
      <c r="KNK3" s="231" t="s">
        <v>265</v>
      </c>
      <c r="KNM3" s="231" t="s">
        <v>265</v>
      </c>
      <c r="KNO3" s="231" t="s">
        <v>265</v>
      </c>
      <c r="KNQ3" s="231" t="s">
        <v>265</v>
      </c>
      <c r="KNS3" s="231" t="s">
        <v>265</v>
      </c>
      <c r="KNU3" s="231" t="s">
        <v>265</v>
      </c>
      <c r="KNW3" s="231" t="s">
        <v>265</v>
      </c>
      <c r="KNY3" s="231" t="s">
        <v>265</v>
      </c>
      <c r="KOA3" s="231" t="s">
        <v>265</v>
      </c>
      <c r="KOC3" s="231" t="s">
        <v>265</v>
      </c>
      <c r="KOE3" s="231" t="s">
        <v>265</v>
      </c>
      <c r="KOG3" s="231" t="s">
        <v>265</v>
      </c>
      <c r="KOI3" s="231" t="s">
        <v>265</v>
      </c>
      <c r="KOK3" s="231" t="s">
        <v>265</v>
      </c>
      <c r="KOM3" s="231" t="s">
        <v>265</v>
      </c>
      <c r="KOO3" s="231" t="s">
        <v>265</v>
      </c>
      <c r="KOQ3" s="231" t="s">
        <v>265</v>
      </c>
      <c r="KOS3" s="231" t="s">
        <v>265</v>
      </c>
      <c r="KOU3" s="231" t="s">
        <v>265</v>
      </c>
      <c r="KOW3" s="231" t="s">
        <v>265</v>
      </c>
      <c r="KOY3" s="231" t="s">
        <v>265</v>
      </c>
      <c r="KPA3" s="231" t="s">
        <v>265</v>
      </c>
      <c r="KPC3" s="231" t="s">
        <v>265</v>
      </c>
      <c r="KPE3" s="231" t="s">
        <v>265</v>
      </c>
      <c r="KPG3" s="231" t="s">
        <v>265</v>
      </c>
      <c r="KPI3" s="231" t="s">
        <v>265</v>
      </c>
      <c r="KPK3" s="231" t="s">
        <v>265</v>
      </c>
      <c r="KPM3" s="231" t="s">
        <v>265</v>
      </c>
      <c r="KPO3" s="231" t="s">
        <v>265</v>
      </c>
      <c r="KPQ3" s="231" t="s">
        <v>265</v>
      </c>
      <c r="KPS3" s="231" t="s">
        <v>265</v>
      </c>
      <c r="KPU3" s="231" t="s">
        <v>265</v>
      </c>
      <c r="KPW3" s="231" t="s">
        <v>265</v>
      </c>
      <c r="KPY3" s="231" t="s">
        <v>265</v>
      </c>
      <c r="KQA3" s="231" t="s">
        <v>265</v>
      </c>
      <c r="KQC3" s="231" t="s">
        <v>265</v>
      </c>
      <c r="KQE3" s="231" t="s">
        <v>265</v>
      </c>
      <c r="KQG3" s="231" t="s">
        <v>265</v>
      </c>
      <c r="KQI3" s="231" t="s">
        <v>265</v>
      </c>
      <c r="KQK3" s="231" t="s">
        <v>265</v>
      </c>
      <c r="KQM3" s="231" t="s">
        <v>265</v>
      </c>
      <c r="KQO3" s="231" t="s">
        <v>265</v>
      </c>
      <c r="KQQ3" s="231" t="s">
        <v>265</v>
      </c>
      <c r="KQS3" s="231" t="s">
        <v>265</v>
      </c>
      <c r="KQU3" s="231" t="s">
        <v>265</v>
      </c>
      <c r="KQW3" s="231" t="s">
        <v>265</v>
      </c>
      <c r="KQY3" s="231" t="s">
        <v>265</v>
      </c>
      <c r="KRA3" s="231" t="s">
        <v>265</v>
      </c>
      <c r="KRC3" s="231" t="s">
        <v>265</v>
      </c>
      <c r="KRE3" s="231" t="s">
        <v>265</v>
      </c>
      <c r="KRG3" s="231" t="s">
        <v>265</v>
      </c>
      <c r="KRI3" s="231" t="s">
        <v>265</v>
      </c>
      <c r="KRK3" s="231" t="s">
        <v>265</v>
      </c>
      <c r="KRM3" s="231" t="s">
        <v>265</v>
      </c>
      <c r="KRO3" s="231" t="s">
        <v>265</v>
      </c>
      <c r="KRQ3" s="231" t="s">
        <v>265</v>
      </c>
      <c r="KRS3" s="231" t="s">
        <v>265</v>
      </c>
      <c r="KRU3" s="231" t="s">
        <v>265</v>
      </c>
      <c r="KRW3" s="231" t="s">
        <v>265</v>
      </c>
      <c r="KRY3" s="231" t="s">
        <v>265</v>
      </c>
      <c r="KSA3" s="231" t="s">
        <v>265</v>
      </c>
      <c r="KSC3" s="231" t="s">
        <v>265</v>
      </c>
      <c r="KSE3" s="231" t="s">
        <v>265</v>
      </c>
      <c r="KSG3" s="231" t="s">
        <v>265</v>
      </c>
      <c r="KSI3" s="231" t="s">
        <v>265</v>
      </c>
      <c r="KSK3" s="231" t="s">
        <v>265</v>
      </c>
      <c r="KSM3" s="231" t="s">
        <v>265</v>
      </c>
      <c r="KSO3" s="231" t="s">
        <v>265</v>
      </c>
      <c r="KSQ3" s="231" t="s">
        <v>265</v>
      </c>
      <c r="KSS3" s="231" t="s">
        <v>265</v>
      </c>
      <c r="KSU3" s="231" t="s">
        <v>265</v>
      </c>
      <c r="KSW3" s="231" t="s">
        <v>265</v>
      </c>
      <c r="KSY3" s="231" t="s">
        <v>265</v>
      </c>
      <c r="KTA3" s="231" t="s">
        <v>265</v>
      </c>
      <c r="KTC3" s="231" t="s">
        <v>265</v>
      </c>
      <c r="KTE3" s="231" t="s">
        <v>265</v>
      </c>
      <c r="KTG3" s="231" t="s">
        <v>265</v>
      </c>
      <c r="KTI3" s="231" t="s">
        <v>265</v>
      </c>
      <c r="KTK3" s="231" t="s">
        <v>265</v>
      </c>
      <c r="KTM3" s="231" t="s">
        <v>265</v>
      </c>
      <c r="KTO3" s="231" t="s">
        <v>265</v>
      </c>
      <c r="KTQ3" s="231" t="s">
        <v>265</v>
      </c>
      <c r="KTS3" s="231" t="s">
        <v>265</v>
      </c>
      <c r="KTU3" s="231" t="s">
        <v>265</v>
      </c>
      <c r="KTW3" s="231" t="s">
        <v>265</v>
      </c>
      <c r="KTY3" s="231" t="s">
        <v>265</v>
      </c>
      <c r="KUA3" s="231" t="s">
        <v>265</v>
      </c>
      <c r="KUC3" s="231" t="s">
        <v>265</v>
      </c>
      <c r="KUE3" s="231" t="s">
        <v>265</v>
      </c>
      <c r="KUG3" s="231" t="s">
        <v>265</v>
      </c>
      <c r="KUI3" s="231" t="s">
        <v>265</v>
      </c>
      <c r="KUK3" s="231" t="s">
        <v>265</v>
      </c>
      <c r="KUM3" s="231" t="s">
        <v>265</v>
      </c>
      <c r="KUO3" s="231" t="s">
        <v>265</v>
      </c>
      <c r="KUQ3" s="231" t="s">
        <v>265</v>
      </c>
      <c r="KUS3" s="231" t="s">
        <v>265</v>
      </c>
      <c r="KUU3" s="231" t="s">
        <v>265</v>
      </c>
      <c r="KUW3" s="231" t="s">
        <v>265</v>
      </c>
      <c r="KUY3" s="231" t="s">
        <v>265</v>
      </c>
      <c r="KVA3" s="231" t="s">
        <v>265</v>
      </c>
      <c r="KVC3" s="231" t="s">
        <v>265</v>
      </c>
      <c r="KVE3" s="231" t="s">
        <v>265</v>
      </c>
      <c r="KVG3" s="231" t="s">
        <v>265</v>
      </c>
      <c r="KVI3" s="231" t="s">
        <v>265</v>
      </c>
      <c r="KVK3" s="231" t="s">
        <v>265</v>
      </c>
      <c r="KVM3" s="231" t="s">
        <v>265</v>
      </c>
      <c r="KVO3" s="231" t="s">
        <v>265</v>
      </c>
      <c r="KVQ3" s="231" t="s">
        <v>265</v>
      </c>
      <c r="KVS3" s="231" t="s">
        <v>265</v>
      </c>
      <c r="KVU3" s="231" t="s">
        <v>265</v>
      </c>
      <c r="KVW3" s="231" t="s">
        <v>265</v>
      </c>
      <c r="KVY3" s="231" t="s">
        <v>265</v>
      </c>
      <c r="KWA3" s="231" t="s">
        <v>265</v>
      </c>
      <c r="KWC3" s="231" t="s">
        <v>265</v>
      </c>
      <c r="KWE3" s="231" t="s">
        <v>265</v>
      </c>
      <c r="KWG3" s="231" t="s">
        <v>265</v>
      </c>
      <c r="KWI3" s="231" t="s">
        <v>265</v>
      </c>
      <c r="KWK3" s="231" t="s">
        <v>265</v>
      </c>
      <c r="KWM3" s="231" t="s">
        <v>265</v>
      </c>
      <c r="KWO3" s="231" t="s">
        <v>265</v>
      </c>
      <c r="KWQ3" s="231" t="s">
        <v>265</v>
      </c>
      <c r="KWS3" s="231" t="s">
        <v>265</v>
      </c>
      <c r="KWU3" s="231" t="s">
        <v>265</v>
      </c>
      <c r="KWW3" s="231" t="s">
        <v>265</v>
      </c>
      <c r="KWY3" s="231" t="s">
        <v>265</v>
      </c>
      <c r="KXA3" s="231" t="s">
        <v>265</v>
      </c>
      <c r="KXC3" s="231" t="s">
        <v>265</v>
      </c>
      <c r="KXE3" s="231" t="s">
        <v>265</v>
      </c>
      <c r="KXG3" s="231" t="s">
        <v>265</v>
      </c>
      <c r="KXI3" s="231" t="s">
        <v>265</v>
      </c>
      <c r="KXK3" s="231" t="s">
        <v>265</v>
      </c>
      <c r="KXM3" s="231" t="s">
        <v>265</v>
      </c>
      <c r="KXO3" s="231" t="s">
        <v>265</v>
      </c>
      <c r="KXQ3" s="231" t="s">
        <v>265</v>
      </c>
      <c r="KXS3" s="231" t="s">
        <v>265</v>
      </c>
      <c r="KXU3" s="231" t="s">
        <v>265</v>
      </c>
      <c r="KXW3" s="231" t="s">
        <v>265</v>
      </c>
      <c r="KXY3" s="231" t="s">
        <v>265</v>
      </c>
      <c r="KYA3" s="231" t="s">
        <v>265</v>
      </c>
      <c r="KYC3" s="231" t="s">
        <v>265</v>
      </c>
      <c r="KYE3" s="231" t="s">
        <v>265</v>
      </c>
      <c r="KYG3" s="231" t="s">
        <v>265</v>
      </c>
      <c r="KYI3" s="231" t="s">
        <v>265</v>
      </c>
      <c r="KYK3" s="231" t="s">
        <v>265</v>
      </c>
      <c r="KYM3" s="231" t="s">
        <v>265</v>
      </c>
      <c r="KYO3" s="231" t="s">
        <v>265</v>
      </c>
      <c r="KYQ3" s="231" t="s">
        <v>265</v>
      </c>
      <c r="KYS3" s="231" t="s">
        <v>265</v>
      </c>
      <c r="KYU3" s="231" t="s">
        <v>265</v>
      </c>
      <c r="KYW3" s="231" t="s">
        <v>265</v>
      </c>
      <c r="KYY3" s="231" t="s">
        <v>265</v>
      </c>
      <c r="KZA3" s="231" t="s">
        <v>265</v>
      </c>
      <c r="KZC3" s="231" t="s">
        <v>265</v>
      </c>
      <c r="KZE3" s="231" t="s">
        <v>265</v>
      </c>
      <c r="KZG3" s="231" t="s">
        <v>265</v>
      </c>
      <c r="KZI3" s="231" t="s">
        <v>265</v>
      </c>
      <c r="KZK3" s="231" t="s">
        <v>265</v>
      </c>
      <c r="KZM3" s="231" t="s">
        <v>265</v>
      </c>
      <c r="KZO3" s="231" t="s">
        <v>265</v>
      </c>
      <c r="KZQ3" s="231" t="s">
        <v>265</v>
      </c>
      <c r="KZS3" s="231" t="s">
        <v>265</v>
      </c>
      <c r="KZU3" s="231" t="s">
        <v>265</v>
      </c>
      <c r="KZW3" s="231" t="s">
        <v>265</v>
      </c>
      <c r="KZY3" s="231" t="s">
        <v>265</v>
      </c>
      <c r="LAA3" s="231" t="s">
        <v>265</v>
      </c>
      <c r="LAC3" s="231" t="s">
        <v>265</v>
      </c>
      <c r="LAE3" s="231" t="s">
        <v>265</v>
      </c>
      <c r="LAG3" s="231" t="s">
        <v>265</v>
      </c>
      <c r="LAI3" s="231" t="s">
        <v>265</v>
      </c>
      <c r="LAK3" s="231" t="s">
        <v>265</v>
      </c>
      <c r="LAM3" s="231" t="s">
        <v>265</v>
      </c>
      <c r="LAO3" s="231" t="s">
        <v>265</v>
      </c>
      <c r="LAQ3" s="231" t="s">
        <v>265</v>
      </c>
      <c r="LAS3" s="231" t="s">
        <v>265</v>
      </c>
      <c r="LAU3" s="231" t="s">
        <v>265</v>
      </c>
      <c r="LAW3" s="231" t="s">
        <v>265</v>
      </c>
      <c r="LAY3" s="231" t="s">
        <v>265</v>
      </c>
      <c r="LBA3" s="231" t="s">
        <v>265</v>
      </c>
      <c r="LBC3" s="231" t="s">
        <v>265</v>
      </c>
      <c r="LBE3" s="231" t="s">
        <v>265</v>
      </c>
      <c r="LBG3" s="231" t="s">
        <v>265</v>
      </c>
      <c r="LBI3" s="231" t="s">
        <v>265</v>
      </c>
      <c r="LBK3" s="231" t="s">
        <v>265</v>
      </c>
      <c r="LBM3" s="231" t="s">
        <v>265</v>
      </c>
      <c r="LBO3" s="231" t="s">
        <v>265</v>
      </c>
      <c r="LBQ3" s="231" t="s">
        <v>265</v>
      </c>
      <c r="LBS3" s="231" t="s">
        <v>265</v>
      </c>
      <c r="LBU3" s="231" t="s">
        <v>265</v>
      </c>
      <c r="LBW3" s="231" t="s">
        <v>265</v>
      </c>
      <c r="LBY3" s="231" t="s">
        <v>265</v>
      </c>
      <c r="LCA3" s="231" t="s">
        <v>265</v>
      </c>
      <c r="LCC3" s="231" t="s">
        <v>265</v>
      </c>
      <c r="LCE3" s="231" t="s">
        <v>265</v>
      </c>
      <c r="LCG3" s="231" t="s">
        <v>265</v>
      </c>
      <c r="LCI3" s="231" t="s">
        <v>265</v>
      </c>
      <c r="LCK3" s="231" t="s">
        <v>265</v>
      </c>
      <c r="LCM3" s="231" t="s">
        <v>265</v>
      </c>
      <c r="LCO3" s="231" t="s">
        <v>265</v>
      </c>
      <c r="LCQ3" s="231" t="s">
        <v>265</v>
      </c>
      <c r="LCS3" s="231" t="s">
        <v>265</v>
      </c>
      <c r="LCU3" s="231" t="s">
        <v>265</v>
      </c>
      <c r="LCW3" s="231" t="s">
        <v>265</v>
      </c>
      <c r="LCY3" s="231" t="s">
        <v>265</v>
      </c>
      <c r="LDA3" s="231" t="s">
        <v>265</v>
      </c>
      <c r="LDC3" s="231" t="s">
        <v>265</v>
      </c>
      <c r="LDE3" s="231" t="s">
        <v>265</v>
      </c>
      <c r="LDG3" s="231" t="s">
        <v>265</v>
      </c>
      <c r="LDI3" s="231" t="s">
        <v>265</v>
      </c>
      <c r="LDK3" s="231" t="s">
        <v>265</v>
      </c>
      <c r="LDM3" s="231" t="s">
        <v>265</v>
      </c>
      <c r="LDO3" s="231" t="s">
        <v>265</v>
      </c>
      <c r="LDQ3" s="231" t="s">
        <v>265</v>
      </c>
      <c r="LDS3" s="231" t="s">
        <v>265</v>
      </c>
      <c r="LDU3" s="231" t="s">
        <v>265</v>
      </c>
      <c r="LDW3" s="231" t="s">
        <v>265</v>
      </c>
      <c r="LDY3" s="231" t="s">
        <v>265</v>
      </c>
      <c r="LEA3" s="231" t="s">
        <v>265</v>
      </c>
      <c r="LEC3" s="231" t="s">
        <v>265</v>
      </c>
      <c r="LEE3" s="231" t="s">
        <v>265</v>
      </c>
      <c r="LEG3" s="231" t="s">
        <v>265</v>
      </c>
      <c r="LEI3" s="231" t="s">
        <v>265</v>
      </c>
      <c r="LEK3" s="231" t="s">
        <v>265</v>
      </c>
      <c r="LEM3" s="231" t="s">
        <v>265</v>
      </c>
      <c r="LEO3" s="231" t="s">
        <v>265</v>
      </c>
      <c r="LEQ3" s="231" t="s">
        <v>265</v>
      </c>
      <c r="LES3" s="231" t="s">
        <v>265</v>
      </c>
      <c r="LEU3" s="231" t="s">
        <v>265</v>
      </c>
      <c r="LEW3" s="231" t="s">
        <v>265</v>
      </c>
      <c r="LEY3" s="231" t="s">
        <v>265</v>
      </c>
      <c r="LFA3" s="231" t="s">
        <v>265</v>
      </c>
      <c r="LFC3" s="231" t="s">
        <v>265</v>
      </c>
      <c r="LFE3" s="231" t="s">
        <v>265</v>
      </c>
      <c r="LFG3" s="231" t="s">
        <v>265</v>
      </c>
      <c r="LFI3" s="231" t="s">
        <v>265</v>
      </c>
      <c r="LFK3" s="231" t="s">
        <v>265</v>
      </c>
      <c r="LFM3" s="231" t="s">
        <v>265</v>
      </c>
      <c r="LFO3" s="231" t="s">
        <v>265</v>
      </c>
      <c r="LFQ3" s="231" t="s">
        <v>265</v>
      </c>
      <c r="LFS3" s="231" t="s">
        <v>265</v>
      </c>
      <c r="LFU3" s="231" t="s">
        <v>265</v>
      </c>
      <c r="LFW3" s="231" t="s">
        <v>265</v>
      </c>
      <c r="LFY3" s="231" t="s">
        <v>265</v>
      </c>
      <c r="LGA3" s="231" t="s">
        <v>265</v>
      </c>
      <c r="LGC3" s="231" t="s">
        <v>265</v>
      </c>
      <c r="LGE3" s="231" t="s">
        <v>265</v>
      </c>
      <c r="LGG3" s="231" t="s">
        <v>265</v>
      </c>
      <c r="LGI3" s="231" t="s">
        <v>265</v>
      </c>
      <c r="LGK3" s="231" t="s">
        <v>265</v>
      </c>
      <c r="LGM3" s="231" t="s">
        <v>265</v>
      </c>
      <c r="LGO3" s="231" t="s">
        <v>265</v>
      </c>
      <c r="LGQ3" s="231" t="s">
        <v>265</v>
      </c>
      <c r="LGS3" s="231" t="s">
        <v>265</v>
      </c>
      <c r="LGU3" s="231" t="s">
        <v>265</v>
      </c>
      <c r="LGW3" s="231" t="s">
        <v>265</v>
      </c>
      <c r="LGY3" s="231" t="s">
        <v>265</v>
      </c>
      <c r="LHA3" s="231" t="s">
        <v>265</v>
      </c>
      <c r="LHC3" s="231" t="s">
        <v>265</v>
      </c>
      <c r="LHE3" s="231" t="s">
        <v>265</v>
      </c>
      <c r="LHG3" s="231" t="s">
        <v>265</v>
      </c>
      <c r="LHI3" s="231" t="s">
        <v>265</v>
      </c>
      <c r="LHK3" s="231" t="s">
        <v>265</v>
      </c>
      <c r="LHM3" s="231" t="s">
        <v>265</v>
      </c>
      <c r="LHO3" s="231" t="s">
        <v>265</v>
      </c>
      <c r="LHQ3" s="231" t="s">
        <v>265</v>
      </c>
      <c r="LHS3" s="231" t="s">
        <v>265</v>
      </c>
      <c r="LHU3" s="231" t="s">
        <v>265</v>
      </c>
      <c r="LHW3" s="231" t="s">
        <v>265</v>
      </c>
      <c r="LHY3" s="231" t="s">
        <v>265</v>
      </c>
      <c r="LIA3" s="231" t="s">
        <v>265</v>
      </c>
      <c r="LIC3" s="231" t="s">
        <v>265</v>
      </c>
      <c r="LIE3" s="231" t="s">
        <v>265</v>
      </c>
      <c r="LIG3" s="231" t="s">
        <v>265</v>
      </c>
      <c r="LII3" s="231" t="s">
        <v>265</v>
      </c>
      <c r="LIK3" s="231" t="s">
        <v>265</v>
      </c>
      <c r="LIM3" s="231" t="s">
        <v>265</v>
      </c>
      <c r="LIO3" s="231" t="s">
        <v>265</v>
      </c>
      <c r="LIQ3" s="231" t="s">
        <v>265</v>
      </c>
      <c r="LIS3" s="231" t="s">
        <v>265</v>
      </c>
      <c r="LIU3" s="231" t="s">
        <v>265</v>
      </c>
      <c r="LIW3" s="231" t="s">
        <v>265</v>
      </c>
      <c r="LIY3" s="231" t="s">
        <v>265</v>
      </c>
      <c r="LJA3" s="231" t="s">
        <v>265</v>
      </c>
      <c r="LJC3" s="231" t="s">
        <v>265</v>
      </c>
      <c r="LJE3" s="231" t="s">
        <v>265</v>
      </c>
      <c r="LJG3" s="231" t="s">
        <v>265</v>
      </c>
      <c r="LJI3" s="231" t="s">
        <v>265</v>
      </c>
      <c r="LJK3" s="231" t="s">
        <v>265</v>
      </c>
      <c r="LJM3" s="231" t="s">
        <v>265</v>
      </c>
      <c r="LJO3" s="231" t="s">
        <v>265</v>
      </c>
      <c r="LJQ3" s="231" t="s">
        <v>265</v>
      </c>
      <c r="LJS3" s="231" t="s">
        <v>265</v>
      </c>
      <c r="LJU3" s="231" t="s">
        <v>265</v>
      </c>
      <c r="LJW3" s="231" t="s">
        <v>265</v>
      </c>
      <c r="LJY3" s="231" t="s">
        <v>265</v>
      </c>
      <c r="LKA3" s="231" t="s">
        <v>265</v>
      </c>
      <c r="LKC3" s="231" t="s">
        <v>265</v>
      </c>
      <c r="LKE3" s="231" t="s">
        <v>265</v>
      </c>
      <c r="LKG3" s="231" t="s">
        <v>265</v>
      </c>
      <c r="LKI3" s="231" t="s">
        <v>265</v>
      </c>
      <c r="LKK3" s="231" t="s">
        <v>265</v>
      </c>
      <c r="LKM3" s="231" t="s">
        <v>265</v>
      </c>
      <c r="LKO3" s="231" t="s">
        <v>265</v>
      </c>
      <c r="LKQ3" s="231" t="s">
        <v>265</v>
      </c>
      <c r="LKS3" s="231" t="s">
        <v>265</v>
      </c>
      <c r="LKU3" s="231" t="s">
        <v>265</v>
      </c>
      <c r="LKW3" s="231" t="s">
        <v>265</v>
      </c>
      <c r="LKY3" s="231" t="s">
        <v>265</v>
      </c>
      <c r="LLA3" s="231" t="s">
        <v>265</v>
      </c>
      <c r="LLC3" s="231" t="s">
        <v>265</v>
      </c>
      <c r="LLE3" s="231" t="s">
        <v>265</v>
      </c>
      <c r="LLG3" s="231" t="s">
        <v>265</v>
      </c>
      <c r="LLI3" s="231" t="s">
        <v>265</v>
      </c>
      <c r="LLK3" s="231" t="s">
        <v>265</v>
      </c>
      <c r="LLM3" s="231" t="s">
        <v>265</v>
      </c>
      <c r="LLO3" s="231" t="s">
        <v>265</v>
      </c>
      <c r="LLQ3" s="231" t="s">
        <v>265</v>
      </c>
      <c r="LLS3" s="231" t="s">
        <v>265</v>
      </c>
      <c r="LLU3" s="231" t="s">
        <v>265</v>
      </c>
      <c r="LLW3" s="231" t="s">
        <v>265</v>
      </c>
      <c r="LLY3" s="231" t="s">
        <v>265</v>
      </c>
      <c r="LMA3" s="231" t="s">
        <v>265</v>
      </c>
      <c r="LMC3" s="231" t="s">
        <v>265</v>
      </c>
      <c r="LME3" s="231" t="s">
        <v>265</v>
      </c>
      <c r="LMG3" s="231" t="s">
        <v>265</v>
      </c>
      <c r="LMI3" s="231" t="s">
        <v>265</v>
      </c>
      <c r="LMK3" s="231" t="s">
        <v>265</v>
      </c>
      <c r="LMM3" s="231" t="s">
        <v>265</v>
      </c>
      <c r="LMO3" s="231" t="s">
        <v>265</v>
      </c>
      <c r="LMQ3" s="231" t="s">
        <v>265</v>
      </c>
      <c r="LMS3" s="231" t="s">
        <v>265</v>
      </c>
      <c r="LMU3" s="231" t="s">
        <v>265</v>
      </c>
      <c r="LMW3" s="231" t="s">
        <v>265</v>
      </c>
      <c r="LMY3" s="231" t="s">
        <v>265</v>
      </c>
      <c r="LNA3" s="231" t="s">
        <v>265</v>
      </c>
      <c r="LNC3" s="231" t="s">
        <v>265</v>
      </c>
      <c r="LNE3" s="231" t="s">
        <v>265</v>
      </c>
      <c r="LNG3" s="231" t="s">
        <v>265</v>
      </c>
      <c r="LNI3" s="231" t="s">
        <v>265</v>
      </c>
      <c r="LNK3" s="231" t="s">
        <v>265</v>
      </c>
      <c r="LNM3" s="231" t="s">
        <v>265</v>
      </c>
      <c r="LNO3" s="231" t="s">
        <v>265</v>
      </c>
      <c r="LNQ3" s="231" t="s">
        <v>265</v>
      </c>
      <c r="LNS3" s="231" t="s">
        <v>265</v>
      </c>
      <c r="LNU3" s="231" t="s">
        <v>265</v>
      </c>
      <c r="LNW3" s="231" t="s">
        <v>265</v>
      </c>
      <c r="LNY3" s="231" t="s">
        <v>265</v>
      </c>
      <c r="LOA3" s="231" t="s">
        <v>265</v>
      </c>
      <c r="LOC3" s="231" t="s">
        <v>265</v>
      </c>
      <c r="LOE3" s="231" t="s">
        <v>265</v>
      </c>
      <c r="LOG3" s="231" t="s">
        <v>265</v>
      </c>
      <c r="LOI3" s="231" t="s">
        <v>265</v>
      </c>
      <c r="LOK3" s="231" t="s">
        <v>265</v>
      </c>
      <c r="LOM3" s="231" t="s">
        <v>265</v>
      </c>
      <c r="LOO3" s="231" t="s">
        <v>265</v>
      </c>
      <c r="LOQ3" s="231" t="s">
        <v>265</v>
      </c>
      <c r="LOS3" s="231" t="s">
        <v>265</v>
      </c>
      <c r="LOU3" s="231" t="s">
        <v>265</v>
      </c>
      <c r="LOW3" s="231" t="s">
        <v>265</v>
      </c>
      <c r="LOY3" s="231" t="s">
        <v>265</v>
      </c>
      <c r="LPA3" s="231" t="s">
        <v>265</v>
      </c>
      <c r="LPC3" s="231" t="s">
        <v>265</v>
      </c>
      <c r="LPE3" s="231" t="s">
        <v>265</v>
      </c>
      <c r="LPG3" s="231" t="s">
        <v>265</v>
      </c>
      <c r="LPI3" s="231" t="s">
        <v>265</v>
      </c>
      <c r="LPK3" s="231" t="s">
        <v>265</v>
      </c>
      <c r="LPM3" s="231" t="s">
        <v>265</v>
      </c>
      <c r="LPO3" s="231" t="s">
        <v>265</v>
      </c>
      <c r="LPQ3" s="231" t="s">
        <v>265</v>
      </c>
      <c r="LPS3" s="231" t="s">
        <v>265</v>
      </c>
      <c r="LPU3" s="231" t="s">
        <v>265</v>
      </c>
      <c r="LPW3" s="231" t="s">
        <v>265</v>
      </c>
      <c r="LPY3" s="231" t="s">
        <v>265</v>
      </c>
      <c r="LQA3" s="231" t="s">
        <v>265</v>
      </c>
      <c r="LQC3" s="231" t="s">
        <v>265</v>
      </c>
      <c r="LQE3" s="231" t="s">
        <v>265</v>
      </c>
      <c r="LQG3" s="231" t="s">
        <v>265</v>
      </c>
      <c r="LQI3" s="231" t="s">
        <v>265</v>
      </c>
      <c r="LQK3" s="231" t="s">
        <v>265</v>
      </c>
      <c r="LQM3" s="231" t="s">
        <v>265</v>
      </c>
      <c r="LQO3" s="231" t="s">
        <v>265</v>
      </c>
      <c r="LQQ3" s="231" t="s">
        <v>265</v>
      </c>
      <c r="LQS3" s="231" t="s">
        <v>265</v>
      </c>
      <c r="LQU3" s="231" t="s">
        <v>265</v>
      </c>
      <c r="LQW3" s="231" t="s">
        <v>265</v>
      </c>
      <c r="LQY3" s="231" t="s">
        <v>265</v>
      </c>
      <c r="LRA3" s="231" t="s">
        <v>265</v>
      </c>
      <c r="LRC3" s="231" t="s">
        <v>265</v>
      </c>
      <c r="LRE3" s="231" t="s">
        <v>265</v>
      </c>
      <c r="LRG3" s="231" t="s">
        <v>265</v>
      </c>
      <c r="LRI3" s="231" t="s">
        <v>265</v>
      </c>
      <c r="LRK3" s="231" t="s">
        <v>265</v>
      </c>
      <c r="LRM3" s="231" t="s">
        <v>265</v>
      </c>
      <c r="LRO3" s="231" t="s">
        <v>265</v>
      </c>
      <c r="LRQ3" s="231" t="s">
        <v>265</v>
      </c>
      <c r="LRS3" s="231" t="s">
        <v>265</v>
      </c>
      <c r="LRU3" s="231" t="s">
        <v>265</v>
      </c>
      <c r="LRW3" s="231" t="s">
        <v>265</v>
      </c>
      <c r="LRY3" s="231" t="s">
        <v>265</v>
      </c>
      <c r="LSA3" s="231" t="s">
        <v>265</v>
      </c>
      <c r="LSC3" s="231" t="s">
        <v>265</v>
      </c>
      <c r="LSE3" s="231" t="s">
        <v>265</v>
      </c>
      <c r="LSG3" s="231" t="s">
        <v>265</v>
      </c>
      <c r="LSI3" s="231" t="s">
        <v>265</v>
      </c>
      <c r="LSK3" s="231" t="s">
        <v>265</v>
      </c>
      <c r="LSM3" s="231" t="s">
        <v>265</v>
      </c>
      <c r="LSO3" s="231" t="s">
        <v>265</v>
      </c>
      <c r="LSQ3" s="231" t="s">
        <v>265</v>
      </c>
      <c r="LSS3" s="231" t="s">
        <v>265</v>
      </c>
      <c r="LSU3" s="231" t="s">
        <v>265</v>
      </c>
      <c r="LSW3" s="231" t="s">
        <v>265</v>
      </c>
      <c r="LSY3" s="231" t="s">
        <v>265</v>
      </c>
      <c r="LTA3" s="231" t="s">
        <v>265</v>
      </c>
      <c r="LTC3" s="231" t="s">
        <v>265</v>
      </c>
      <c r="LTE3" s="231" t="s">
        <v>265</v>
      </c>
      <c r="LTG3" s="231" t="s">
        <v>265</v>
      </c>
      <c r="LTI3" s="231" t="s">
        <v>265</v>
      </c>
      <c r="LTK3" s="231" t="s">
        <v>265</v>
      </c>
      <c r="LTM3" s="231" t="s">
        <v>265</v>
      </c>
      <c r="LTO3" s="231" t="s">
        <v>265</v>
      </c>
      <c r="LTQ3" s="231" t="s">
        <v>265</v>
      </c>
      <c r="LTS3" s="231" t="s">
        <v>265</v>
      </c>
      <c r="LTU3" s="231" t="s">
        <v>265</v>
      </c>
      <c r="LTW3" s="231" t="s">
        <v>265</v>
      </c>
      <c r="LTY3" s="231" t="s">
        <v>265</v>
      </c>
      <c r="LUA3" s="231" t="s">
        <v>265</v>
      </c>
      <c r="LUC3" s="231" t="s">
        <v>265</v>
      </c>
      <c r="LUE3" s="231" t="s">
        <v>265</v>
      </c>
      <c r="LUG3" s="231" t="s">
        <v>265</v>
      </c>
      <c r="LUI3" s="231" t="s">
        <v>265</v>
      </c>
      <c r="LUK3" s="231" t="s">
        <v>265</v>
      </c>
      <c r="LUM3" s="231" t="s">
        <v>265</v>
      </c>
      <c r="LUO3" s="231" t="s">
        <v>265</v>
      </c>
      <c r="LUQ3" s="231" t="s">
        <v>265</v>
      </c>
      <c r="LUS3" s="231" t="s">
        <v>265</v>
      </c>
      <c r="LUU3" s="231" t="s">
        <v>265</v>
      </c>
      <c r="LUW3" s="231" t="s">
        <v>265</v>
      </c>
      <c r="LUY3" s="231" t="s">
        <v>265</v>
      </c>
      <c r="LVA3" s="231" t="s">
        <v>265</v>
      </c>
      <c r="LVC3" s="231" t="s">
        <v>265</v>
      </c>
      <c r="LVE3" s="231" t="s">
        <v>265</v>
      </c>
      <c r="LVG3" s="231" t="s">
        <v>265</v>
      </c>
      <c r="LVI3" s="231" t="s">
        <v>265</v>
      </c>
      <c r="LVK3" s="231" t="s">
        <v>265</v>
      </c>
      <c r="LVM3" s="231" t="s">
        <v>265</v>
      </c>
      <c r="LVO3" s="231" t="s">
        <v>265</v>
      </c>
      <c r="LVQ3" s="231" t="s">
        <v>265</v>
      </c>
      <c r="LVS3" s="231" t="s">
        <v>265</v>
      </c>
      <c r="LVU3" s="231" t="s">
        <v>265</v>
      </c>
      <c r="LVW3" s="231" t="s">
        <v>265</v>
      </c>
      <c r="LVY3" s="231" t="s">
        <v>265</v>
      </c>
      <c r="LWA3" s="231" t="s">
        <v>265</v>
      </c>
      <c r="LWC3" s="231" t="s">
        <v>265</v>
      </c>
      <c r="LWE3" s="231" t="s">
        <v>265</v>
      </c>
      <c r="LWG3" s="231" t="s">
        <v>265</v>
      </c>
      <c r="LWI3" s="231" t="s">
        <v>265</v>
      </c>
      <c r="LWK3" s="231" t="s">
        <v>265</v>
      </c>
      <c r="LWM3" s="231" t="s">
        <v>265</v>
      </c>
      <c r="LWO3" s="231" t="s">
        <v>265</v>
      </c>
      <c r="LWQ3" s="231" t="s">
        <v>265</v>
      </c>
      <c r="LWS3" s="231" t="s">
        <v>265</v>
      </c>
      <c r="LWU3" s="231" t="s">
        <v>265</v>
      </c>
      <c r="LWW3" s="231" t="s">
        <v>265</v>
      </c>
      <c r="LWY3" s="231" t="s">
        <v>265</v>
      </c>
      <c r="LXA3" s="231" t="s">
        <v>265</v>
      </c>
      <c r="LXC3" s="231" t="s">
        <v>265</v>
      </c>
      <c r="LXE3" s="231" t="s">
        <v>265</v>
      </c>
      <c r="LXG3" s="231" t="s">
        <v>265</v>
      </c>
      <c r="LXI3" s="231" t="s">
        <v>265</v>
      </c>
      <c r="LXK3" s="231" t="s">
        <v>265</v>
      </c>
      <c r="LXM3" s="231" t="s">
        <v>265</v>
      </c>
      <c r="LXO3" s="231" t="s">
        <v>265</v>
      </c>
      <c r="LXQ3" s="231" t="s">
        <v>265</v>
      </c>
      <c r="LXS3" s="231" t="s">
        <v>265</v>
      </c>
      <c r="LXU3" s="231" t="s">
        <v>265</v>
      </c>
      <c r="LXW3" s="231" t="s">
        <v>265</v>
      </c>
      <c r="LXY3" s="231" t="s">
        <v>265</v>
      </c>
      <c r="LYA3" s="231" t="s">
        <v>265</v>
      </c>
      <c r="LYC3" s="231" t="s">
        <v>265</v>
      </c>
      <c r="LYE3" s="231" t="s">
        <v>265</v>
      </c>
      <c r="LYG3" s="231" t="s">
        <v>265</v>
      </c>
      <c r="LYI3" s="231" t="s">
        <v>265</v>
      </c>
      <c r="LYK3" s="231" t="s">
        <v>265</v>
      </c>
      <c r="LYM3" s="231" t="s">
        <v>265</v>
      </c>
      <c r="LYO3" s="231" t="s">
        <v>265</v>
      </c>
      <c r="LYQ3" s="231" t="s">
        <v>265</v>
      </c>
      <c r="LYS3" s="231" t="s">
        <v>265</v>
      </c>
      <c r="LYU3" s="231" t="s">
        <v>265</v>
      </c>
      <c r="LYW3" s="231" t="s">
        <v>265</v>
      </c>
      <c r="LYY3" s="231" t="s">
        <v>265</v>
      </c>
      <c r="LZA3" s="231" t="s">
        <v>265</v>
      </c>
      <c r="LZC3" s="231" t="s">
        <v>265</v>
      </c>
      <c r="LZE3" s="231" t="s">
        <v>265</v>
      </c>
      <c r="LZG3" s="231" t="s">
        <v>265</v>
      </c>
      <c r="LZI3" s="231" t="s">
        <v>265</v>
      </c>
      <c r="LZK3" s="231" t="s">
        <v>265</v>
      </c>
      <c r="LZM3" s="231" t="s">
        <v>265</v>
      </c>
      <c r="LZO3" s="231" t="s">
        <v>265</v>
      </c>
      <c r="LZQ3" s="231" t="s">
        <v>265</v>
      </c>
      <c r="LZS3" s="231" t="s">
        <v>265</v>
      </c>
      <c r="LZU3" s="231" t="s">
        <v>265</v>
      </c>
      <c r="LZW3" s="231" t="s">
        <v>265</v>
      </c>
      <c r="LZY3" s="231" t="s">
        <v>265</v>
      </c>
      <c r="MAA3" s="231" t="s">
        <v>265</v>
      </c>
      <c r="MAC3" s="231" t="s">
        <v>265</v>
      </c>
      <c r="MAE3" s="231" t="s">
        <v>265</v>
      </c>
      <c r="MAG3" s="231" t="s">
        <v>265</v>
      </c>
      <c r="MAI3" s="231" t="s">
        <v>265</v>
      </c>
      <c r="MAK3" s="231" t="s">
        <v>265</v>
      </c>
      <c r="MAM3" s="231" t="s">
        <v>265</v>
      </c>
      <c r="MAO3" s="231" t="s">
        <v>265</v>
      </c>
      <c r="MAQ3" s="231" t="s">
        <v>265</v>
      </c>
      <c r="MAS3" s="231" t="s">
        <v>265</v>
      </c>
      <c r="MAU3" s="231" t="s">
        <v>265</v>
      </c>
      <c r="MAW3" s="231" t="s">
        <v>265</v>
      </c>
      <c r="MAY3" s="231" t="s">
        <v>265</v>
      </c>
      <c r="MBA3" s="231" t="s">
        <v>265</v>
      </c>
      <c r="MBC3" s="231" t="s">
        <v>265</v>
      </c>
      <c r="MBE3" s="231" t="s">
        <v>265</v>
      </c>
      <c r="MBG3" s="231" t="s">
        <v>265</v>
      </c>
      <c r="MBI3" s="231" t="s">
        <v>265</v>
      </c>
      <c r="MBK3" s="231" t="s">
        <v>265</v>
      </c>
      <c r="MBM3" s="231" t="s">
        <v>265</v>
      </c>
      <c r="MBO3" s="231" t="s">
        <v>265</v>
      </c>
      <c r="MBQ3" s="231" t="s">
        <v>265</v>
      </c>
      <c r="MBS3" s="231" t="s">
        <v>265</v>
      </c>
      <c r="MBU3" s="231" t="s">
        <v>265</v>
      </c>
      <c r="MBW3" s="231" t="s">
        <v>265</v>
      </c>
      <c r="MBY3" s="231" t="s">
        <v>265</v>
      </c>
      <c r="MCA3" s="231" t="s">
        <v>265</v>
      </c>
      <c r="MCC3" s="231" t="s">
        <v>265</v>
      </c>
      <c r="MCE3" s="231" t="s">
        <v>265</v>
      </c>
      <c r="MCG3" s="231" t="s">
        <v>265</v>
      </c>
      <c r="MCI3" s="231" t="s">
        <v>265</v>
      </c>
      <c r="MCK3" s="231" t="s">
        <v>265</v>
      </c>
      <c r="MCM3" s="231" t="s">
        <v>265</v>
      </c>
      <c r="MCO3" s="231" t="s">
        <v>265</v>
      </c>
      <c r="MCQ3" s="231" t="s">
        <v>265</v>
      </c>
      <c r="MCS3" s="231" t="s">
        <v>265</v>
      </c>
      <c r="MCU3" s="231" t="s">
        <v>265</v>
      </c>
      <c r="MCW3" s="231" t="s">
        <v>265</v>
      </c>
      <c r="MCY3" s="231" t="s">
        <v>265</v>
      </c>
      <c r="MDA3" s="231" t="s">
        <v>265</v>
      </c>
      <c r="MDC3" s="231" t="s">
        <v>265</v>
      </c>
      <c r="MDE3" s="231" t="s">
        <v>265</v>
      </c>
      <c r="MDG3" s="231" t="s">
        <v>265</v>
      </c>
      <c r="MDI3" s="231" t="s">
        <v>265</v>
      </c>
      <c r="MDK3" s="231" t="s">
        <v>265</v>
      </c>
      <c r="MDM3" s="231" t="s">
        <v>265</v>
      </c>
      <c r="MDO3" s="231" t="s">
        <v>265</v>
      </c>
      <c r="MDQ3" s="231" t="s">
        <v>265</v>
      </c>
      <c r="MDS3" s="231" t="s">
        <v>265</v>
      </c>
      <c r="MDU3" s="231" t="s">
        <v>265</v>
      </c>
      <c r="MDW3" s="231" t="s">
        <v>265</v>
      </c>
      <c r="MDY3" s="231" t="s">
        <v>265</v>
      </c>
      <c r="MEA3" s="231" t="s">
        <v>265</v>
      </c>
      <c r="MEC3" s="231" t="s">
        <v>265</v>
      </c>
      <c r="MEE3" s="231" t="s">
        <v>265</v>
      </c>
      <c r="MEG3" s="231" t="s">
        <v>265</v>
      </c>
      <c r="MEI3" s="231" t="s">
        <v>265</v>
      </c>
      <c r="MEK3" s="231" t="s">
        <v>265</v>
      </c>
      <c r="MEM3" s="231" t="s">
        <v>265</v>
      </c>
      <c r="MEO3" s="231" t="s">
        <v>265</v>
      </c>
      <c r="MEQ3" s="231" t="s">
        <v>265</v>
      </c>
      <c r="MES3" s="231" t="s">
        <v>265</v>
      </c>
      <c r="MEU3" s="231" t="s">
        <v>265</v>
      </c>
      <c r="MEW3" s="231" t="s">
        <v>265</v>
      </c>
      <c r="MEY3" s="231" t="s">
        <v>265</v>
      </c>
      <c r="MFA3" s="231" t="s">
        <v>265</v>
      </c>
      <c r="MFC3" s="231" t="s">
        <v>265</v>
      </c>
      <c r="MFE3" s="231" t="s">
        <v>265</v>
      </c>
      <c r="MFG3" s="231" t="s">
        <v>265</v>
      </c>
      <c r="MFI3" s="231" t="s">
        <v>265</v>
      </c>
      <c r="MFK3" s="231" t="s">
        <v>265</v>
      </c>
      <c r="MFM3" s="231" t="s">
        <v>265</v>
      </c>
      <c r="MFO3" s="231" t="s">
        <v>265</v>
      </c>
      <c r="MFQ3" s="231" t="s">
        <v>265</v>
      </c>
      <c r="MFS3" s="231" t="s">
        <v>265</v>
      </c>
      <c r="MFU3" s="231" t="s">
        <v>265</v>
      </c>
      <c r="MFW3" s="231" t="s">
        <v>265</v>
      </c>
      <c r="MFY3" s="231" t="s">
        <v>265</v>
      </c>
      <c r="MGA3" s="231" t="s">
        <v>265</v>
      </c>
      <c r="MGC3" s="231" t="s">
        <v>265</v>
      </c>
      <c r="MGE3" s="231" t="s">
        <v>265</v>
      </c>
      <c r="MGG3" s="231" t="s">
        <v>265</v>
      </c>
      <c r="MGI3" s="231" t="s">
        <v>265</v>
      </c>
      <c r="MGK3" s="231" t="s">
        <v>265</v>
      </c>
      <c r="MGM3" s="231" t="s">
        <v>265</v>
      </c>
      <c r="MGO3" s="231" t="s">
        <v>265</v>
      </c>
      <c r="MGQ3" s="231" t="s">
        <v>265</v>
      </c>
      <c r="MGS3" s="231" t="s">
        <v>265</v>
      </c>
      <c r="MGU3" s="231" t="s">
        <v>265</v>
      </c>
      <c r="MGW3" s="231" t="s">
        <v>265</v>
      </c>
      <c r="MGY3" s="231" t="s">
        <v>265</v>
      </c>
      <c r="MHA3" s="231" t="s">
        <v>265</v>
      </c>
      <c r="MHC3" s="231" t="s">
        <v>265</v>
      </c>
      <c r="MHE3" s="231" t="s">
        <v>265</v>
      </c>
      <c r="MHG3" s="231" t="s">
        <v>265</v>
      </c>
      <c r="MHI3" s="231" t="s">
        <v>265</v>
      </c>
      <c r="MHK3" s="231" t="s">
        <v>265</v>
      </c>
      <c r="MHM3" s="231" t="s">
        <v>265</v>
      </c>
      <c r="MHO3" s="231" t="s">
        <v>265</v>
      </c>
      <c r="MHQ3" s="231" t="s">
        <v>265</v>
      </c>
      <c r="MHS3" s="231" t="s">
        <v>265</v>
      </c>
      <c r="MHU3" s="231" t="s">
        <v>265</v>
      </c>
      <c r="MHW3" s="231" t="s">
        <v>265</v>
      </c>
      <c r="MHY3" s="231" t="s">
        <v>265</v>
      </c>
      <c r="MIA3" s="231" t="s">
        <v>265</v>
      </c>
      <c r="MIC3" s="231" t="s">
        <v>265</v>
      </c>
      <c r="MIE3" s="231" t="s">
        <v>265</v>
      </c>
      <c r="MIG3" s="231" t="s">
        <v>265</v>
      </c>
      <c r="MII3" s="231" t="s">
        <v>265</v>
      </c>
      <c r="MIK3" s="231" t="s">
        <v>265</v>
      </c>
      <c r="MIM3" s="231" t="s">
        <v>265</v>
      </c>
      <c r="MIO3" s="231" t="s">
        <v>265</v>
      </c>
      <c r="MIQ3" s="231" t="s">
        <v>265</v>
      </c>
      <c r="MIS3" s="231" t="s">
        <v>265</v>
      </c>
      <c r="MIU3" s="231" t="s">
        <v>265</v>
      </c>
      <c r="MIW3" s="231" t="s">
        <v>265</v>
      </c>
      <c r="MIY3" s="231" t="s">
        <v>265</v>
      </c>
      <c r="MJA3" s="231" t="s">
        <v>265</v>
      </c>
      <c r="MJC3" s="231" t="s">
        <v>265</v>
      </c>
      <c r="MJE3" s="231" t="s">
        <v>265</v>
      </c>
      <c r="MJG3" s="231" t="s">
        <v>265</v>
      </c>
      <c r="MJI3" s="231" t="s">
        <v>265</v>
      </c>
      <c r="MJK3" s="231" t="s">
        <v>265</v>
      </c>
      <c r="MJM3" s="231" t="s">
        <v>265</v>
      </c>
      <c r="MJO3" s="231" t="s">
        <v>265</v>
      </c>
      <c r="MJQ3" s="231" t="s">
        <v>265</v>
      </c>
      <c r="MJS3" s="231" t="s">
        <v>265</v>
      </c>
      <c r="MJU3" s="231" t="s">
        <v>265</v>
      </c>
      <c r="MJW3" s="231" t="s">
        <v>265</v>
      </c>
      <c r="MJY3" s="231" t="s">
        <v>265</v>
      </c>
      <c r="MKA3" s="231" t="s">
        <v>265</v>
      </c>
      <c r="MKC3" s="231" t="s">
        <v>265</v>
      </c>
      <c r="MKE3" s="231" t="s">
        <v>265</v>
      </c>
      <c r="MKG3" s="231" t="s">
        <v>265</v>
      </c>
      <c r="MKI3" s="231" t="s">
        <v>265</v>
      </c>
      <c r="MKK3" s="231" t="s">
        <v>265</v>
      </c>
      <c r="MKM3" s="231" t="s">
        <v>265</v>
      </c>
      <c r="MKO3" s="231" t="s">
        <v>265</v>
      </c>
      <c r="MKQ3" s="231" t="s">
        <v>265</v>
      </c>
      <c r="MKS3" s="231" t="s">
        <v>265</v>
      </c>
      <c r="MKU3" s="231" t="s">
        <v>265</v>
      </c>
      <c r="MKW3" s="231" t="s">
        <v>265</v>
      </c>
      <c r="MKY3" s="231" t="s">
        <v>265</v>
      </c>
      <c r="MLA3" s="231" t="s">
        <v>265</v>
      </c>
      <c r="MLC3" s="231" t="s">
        <v>265</v>
      </c>
      <c r="MLE3" s="231" t="s">
        <v>265</v>
      </c>
      <c r="MLG3" s="231" t="s">
        <v>265</v>
      </c>
      <c r="MLI3" s="231" t="s">
        <v>265</v>
      </c>
      <c r="MLK3" s="231" t="s">
        <v>265</v>
      </c>
      <c r="MLM3" s="231" t="s">
        <v>265</v>
      </c>
      <c r="MLO3" s="231" t="s">
        <v>265</v>
      </c>
      <c r="MLQ3" s="231" t="s">
        <v>265</v>
      </c>
      <c r="MLS3" s="231" t="s">
        <v>265</v>
      </c>
      <c r="MLU3" s="231" t="s">
        <v>265</v>
      </c>
      <c r="MLW3" s="231" t="s">
        <v>265</v>
      </c>
      <c r="MLY3" s="231" t="s">
        <v>265</v>
      </c>
      <c r="MMA3" s="231" t="s">
        <v>265</v>
      </c>
      <c r="MMC3" s="231" t="s">
        <v>265</v>
      </c>
      <c r="MME3" s="231" t="s">
        <v>265</v>
      </c>
      <c r="MMG3" s="231" t="s">
        <v>265</v>
      </c>
      <c r="MMI3" s="231" t="s">
        <v>265</v>
      </c>
      <c r="MMK3" s="231" t="s">
        <v>265</v>
      </c>
      <c r="MMM3" s="231" t="s">
        <v>265</v>
      </c>
      <c r="MMO3" s="231" t="s">
        <v>265</v>
      </c>
      <c r="MMQ3" s="231" t="s">
        <v>265</v>
      </c>
      <c r="MMS3" s="231" t="s">
        <v>265</v>
      </c>
      <c r="MMU3" s="231" t="s">
        <v>265</v>
      </c>
      <c r="MMW3" s="231" t="s">
        <v>265</v>
      </c>
      <c r="MMY3" s="231" t="s">
        <v>265</v>
      </c>
      <c r="MNA3" s="231" t="s">
        <v>265</v>
      </c>
      <c r="MNC3" s="231" t="s">
        <v>265</v>
      </c>
      <c r="MNE3" s="231" t="s">
        <v>265</v>
      </c>
      <c r="MNG3" s="231" t="s">
        <v>265</v>
      </c>
      <c r="MNI3" s="231" t="s">
        <v>265</v>
      </c>
      <c r="MNK3" s="231" t="s">
        <v>265</v>
      </c>
      <c r="MNM3" s="231" t="s">
        <v>265</v>
      </c>
      <c r="MNO3" s="231" t="s">
        <v>265</v>
      </c>
      <c r="MNQ3" s="231" t="s">
        <v>265</v>
      </c>
      <c r="MNS3" s="231" t="s">
        <v>265</v>
      </c>
      <c r="MNU3" s="231" t="s">
        <v>265</v>
      </c>
      <c r="MNW3" s="231" t="s">
        <v>265</v>
      </c>
      <c r="MNY3" s="231" t="s">
        <v>265</v>
      </c>
      <c r="MOA3" s="231" t="s">
        <v>265</v>
      </c>
      <c r="MOC3" s="231" t="s">
        <v>265</v>
      </c>
      <c r="MOE3" s="231" t="s">
        <v>265</v>
      </c>
      <c r="MOG3" s="231" t="s">
        <v>265</v>
      </c>
      <c r="MOI3" s="231" t="s">
        <v>265</v>
      </c>
      <c r="MOK3" s="231" t="s">
        <v>265</v>
      </c>
      <c r="MOM3" s="231" t="s">
        <v>265</v>
      </c>
      <c r="MOO3" s="231" t="s">
        <v>265</v>
      </c>
      <c r="MOQ3" s="231" t="s">
        <v>265</v>
      </c>
      <c r="MOS3" s="231" t="s">
        <v>265</v>
      </c>
      <c r="MOU3" s="231" t="s">
        <v>265</v>
      </c>
      <c r="MOW3" s="231" t="s">
        <v>265</v>
      </c>
      <c r="MOY3" s="231" t="s">
        <v>265</v>
      </c>
      <c r="MPA3" s="231" t="s">
        <v>265</v>
      </c>
      <c r="MPC3" s="231" t="s">
        <v>265</v>
      </c>
      <c r="MPE3" s="231" t="s">
        <v>265</v>
      </c>
      <c r="MPG3" s="231" t="s">
        <v>265</v>
      </c>
      <c r="MPI3" s="231" t="s">
        <v>265</v>
      </c>
      <c r="MPK3" s="231" t="s">
        <v>265</v>
      </c>
      <c r="MPM3" s="231" t="s">
        <v>265</v>
      </c>
      <c r="MPO3" s="231" t="s">
        <v>265</v>
      </c>
      <c r="MPQ3" s="231" t="s">
        <v>265</v>
      </c>
      <c r="MPS3" s="231" t="s">
        <v>265</v>
      </c>
      <c r="MPU3" s="231" t="s">
        <v>265</v>
      </c>
      <c r="MPW3" s="231" t="s">
        <v>265</v>
      </c>
      <c r="MPY3" s="231" t="s">
        <v>265</v>
      </c>
      <c r="MQA3" s="231" t="s">
        <v>265</v>
      </c>
      <c r="MQC3" s="231" t="s">
        <v>265</v>
      </c>
      <c r="MQE3" s="231" t="s">
        <v>265</v>
      </c>
      <c r="MQG3" s="231" t="s">
        <v>265</v>
      </c>
      <c r="MQI3" s="231" t="s">
        <v>265</v>
      </c>
      <c r="MQK3" s="231" t="s">
        <v>265</v>
      </c>
      <c r="MQM3" s="231" t="s">
        <v>265</v>
      </c>
      <c r="MQO3" s="231" t="s">
        <v>265</v>
      </c>
      <c r="MQQ3" s="231" t="s">
        <v>265</v>
      </c>
      <c r="MQS3" s="231" t="s">
        <v>265</v>
      </c>
      <c r="MQU3" s="231" t="s">
        <v>265</v>
      </c>
      <c r="MQW3" s="231" t="s">
        <v>265</v>
      </c>
      <c r="MQY3" s="231" t="s">
        <v>265</v>
      </c>
      <c r="MRA3" s="231" t="s">
        <v>265</v>
      </c>
      <c r="MRC3" s="231" t="s">
        <v>265</v>
      </c>
      <c r="MRE3" s="231" t="s">
        <v>265</v>
      </c>
      <c r="MRG3" s="231" t="s">
        <v>265</v>
      </c>
      <c r="MRI3" s="231" t="s">
        <v>265</v>
      </c>
      <c r="MRK3" s="231" t="s">
        <v>265</v>
      </c>
      <c r="MRM3" s="231" t="s">
        <v>265</v>
      </c>
      <c r="MRO3" s="231" t="s">
        <v>265</v>
      </c>
      <c r="MRQ3" s="231" t="s">
        <v>265</v>
      </c>
      <c r="MRS3" s="231" t="s">
        <v>265</v>
      </c>
      <c r="MRU3" s="231" t="s">
        <v>265</v>
      </c>
      <c r="MRW3" s="231" t="s">
        <v>265</v>
      </c>
      <c r="MRY3" s="231" t="s">
        <v>265</v>
      </c>
      <c r="MSA3" s="231" t="s">
        <v>265</v>
      </c>
      <c r="MSC3" s="231" t="s">
        <v>265</v>
      </c>
      <c r="MSE3" s="231" t="s">
        <v>265</v>
      </c>
      <c r="MSG3" s="231" t="s">
        <v>265</v>
      </c>
      <c r="MSI3" s="231" t="s">
        <v>265</v>
      </c>
      <c r="MSK3" s="231" t="s">
        <v>265</v>
      </c>
      <c r="MSM3" s="231" t="s">
        <v>265</v>
      </c>
      <c r="MSO3" s="231" t="s">
        <v>265</v>
      </c>
      <c r="MSQ3" s="231" t="s">
        <v>265</v>
      </c>
      <c r="MSS3" s="231" t="s">
        <v>265</v>
      </c>
      <c r="MSU3" s="231" t="s">
        <v>265</v>
      </c>
      <c r="MSW3" s="231" t="s">
        <v>265</v>
      </c>
      <c r="MSY3" s="231" t="s">
        <v>265</v>
      </c>
      <c r="MTA3" s="231" t="s">
        <v>265</v>
      </c>
      <c r="MTC3" s="231" t="s">
        <v>265</v>
      </c>
      <c r="MTE3" s="231" t="s">
        <v>265</v>
      </c>
      <c r="MTG3" s="231" t="s">
        <v>265</v>
      </c>
      <c r="MTI3" s="231" t="s">
        <v>265</v>
      </c>
      <c r="MTK3" s="231" t="s">
        <v>265</v>
      </c>
      <c r="MTM3" s="231" t="s">
        <v>265</v>
      </c>
      <c r="MTO3" s="231" t="s">
        <v>265</v>
      </c>
      <c r="MTQ3" s="231" t="s">
        <v>265</v>
      </c>
      <c r="MTS3" s="231" t="s">
        <v>265</v>
      </c>
      <c r="MTU3" s="231" t="s">
        <v>265</v>
      </c>
      <c r="MTW3" s="231" t="s">
        <v>265</v>
      </c>
      <c r="MTY3" s="231" t="s">
        <v>265</v>
      </c>
      <c r="MUA3" s="231" t="s">
        <v>265</v>
      </c>
      <c r="MUC3" s="231" t="s">
        <v>265</v>
      </c>
      <c r="MUE3" s="231" t="s">
        <v>265</v>
      </c>
      <c r="MUG3" s="231" t="s">
        <v>265</v>
      </c>
      <c r="MUI3" s="231" t="s">
        <v>265</v>
      </c>
      <c r="MUK3" s="231" t="s">
        <v>265</v>
      </c>
      <c r="MUM3" s="231" t="s">
        <v>265</v>
      </c>
      <c r="MUO3" s="231" t="s">
        <v>265</v>
      </c>
      <c r="MUQ3" s="231" t="s">
        <v>265</v>
      </c>
      <c r="MUS3" s="231" t="s">
        <v>265</v>
      </c>
      <c r="MUU3" s="231" t="s">
        <v>265</v>
      </c>
      <c r="MUW3" s="231" t="s">
        <v>265</v>
      </c>
      <c r="MUY3" s="231" t="s">
        <v>265</v>
      </c>
      <c r="MVA3" s="231" t="s">
        <v>265</v>
      </c>
      <c r="MVC3" s="231" t="s">
        <v>265</v>
      </c>
      <c r="MVE3" s="231" t="s">
        <v>265</v>
      </c>
      <c r="MVG3" s="231" t="s">
        <v>265</v>
      </c>
      <c r="MVI3" s="231" t="s">
        <v>265</v>
      </c>
      <c r="MVK3" s="231" t="s">
        <v>265</v>
      </c>
      <c r="MVM3" s="231" t="s">
        <v>265</v>
      </c>
      <c r="MVO3" s="231" t="s">
        <v>265</v>
      </c>
      <c r="MVQ3" s="231" t="s">
        <v>265</v>
      </c>
      <c r="MVS3" s="231" t="s">
        <v>265</v>
      </c>
      <c r="MVU3" s="231" t="s">
        <v>265</v>
      </c>
      <c r="MVW3" s="231" t="s">
        <v>265</v>
      </c>
      <c r="MVY3" s="231" t="s">
        <v>265</v>
      </c>
      <c r="MWA3" s="231" t="s">
        <v>265</v>
      </c>
      <c r="MWC3" s="231" t="s">
        <v>265</v>
      </c>
      <c r="MWE3" s="231" t="s">
        <v>265</v>
      </c>
      <c r="MWG3" s="231" t="s">
        <v>265</v>
      </c>
      <c r="MWI3" s="231" t="s">
        <v>265</v>
      </c>
      <c r="MWK3" s="231" t="s">
        <v>265</v>
      </c>
      <c r="MWM3" s="231" t="s">
        <v>265</v>
      </c>
      <c r="MWO3" s="231" t="s">
        <v>265</v>
      </c>
      <c r="MWQ3" s="231" t="s">
        <v>265</v>
      </c>
      <c r="MWS3" s="231" t="s">
        <v>265</v>
      </c>
      <c r="MWU3" s="231" t="s">
        <v>265</v>
      </c>
      <c r="MWW3" s="231" t="s">
        <v>265</v>
      </c>
      <c r="MWY3" s="231" t="s">
        <v>265</v>
      </c>
      <c r="MXA3" s="231" t="s">
        <v>265</v>
      </c>
      <c r="MXC3" s="231" t="s">
        <v>265</v>
      </c>
      <c r="MXE3" s="231" t="s">
        <v>265</v>
      </c>
      <c r="MXG3" s="231" t="s">
        <v>265</v>
      </c>
      <c r="MXI3" s="231" t="s">
        <v>265</v>
      </c>
      <c r="MXK3" s="231" t="s">
        <v>265</v>
      </c>
      <c r="MXM3" s="231" t="s">
        <v>265</v>
      </c>
      <c r="MXO3" s="231" t="s">
        <v>265</v>
      </c>
      <c r="MXQ3" s="231" t="s">
        <v>265</v>
      </c>
      <c r="MXS3" s="231" t="s">
        <v>265</v>
      </c>
      <c r="MXU3" s="231" t="s">
        <v>265</v>
      </c>
      <c r="MXW3" s="231" t="s">
        <v>265</v>
      </c>
      <c r="MXY3" s="231" t="s">
        <v>265</v>
      </c>
      <c r="MYA3" s="231" t="s">
        <v>265</v>
      </c>
      <c r="MYC3" s="231" t="s">
        <v>265</v>
      </c>
      <c r="MYE3" s="231" t="s">
        <v>265</v>
      </c>
      <c r="MYG3" s="231" t="s">
        <v>265</v>
      </c>
      <c r="MYI3" s="231" t="s">
        <v>265</v>
      </c>
      <c r="MYK3" s="231" t="s">
        <v>265</v>
      </c>
      <c r="MYM3" s="231" t="s">
        <v>265</v>
      </c>
      <c r="MYO3" s="231" t="s">
        <v>265</v>
      </c>
      <c r="MYQ3" s="231" t="s">
        <v>265</v>
      </c>
      <c r="MYS3" s="231" t="s">
        <v>265</v>
      </c>
      <c r="MYU3" s="231" t="s">
        <v>265</v>
      </c>
      <c r="MYW3" s="231" t="s">
        <v>265</v>
      </c>
      <c r="MYY3" s="231" t="s">
        <v>265</v>
      </c>
      <c r="MZA3" s="231" t="s">
        <v>265</v>
      </c>
      <c r="MZC3" s="231" t="s">
        <v>265</v>
      </c>
      <c r="MZE3" s="231" t="s">
        <v>265</v>
      </c>
      <c r="MZG3" s="231" t="s">
        <v>265</v>
      </c>
      <c r="MZI3" s="231" t="s">
        <v>265</v>
      </c>
      <c r="MZK3" s="231" t="s">
        <v>265</v>
      </c>
      <c r="MZM3" s="231" t="s">
        <v>265</v>
      </c>
      <c r="MZO3" s="231" t="s">
        <v>265</v>
      </c>
      <c r="MZQ3" s="231" t="s">
        <v>265</v>
      </c>
      <c r="MZS3" s="231" t="s">
        <v>265</v>
      </c>
      <c r="MZU3" s="231" t="s">
        <v>265</v>
      </c>
      <c r="MZW3" s="231" t="s">
        <v>265</v>
      </c>
      <c r="MZY3" s="231" t="s">
        <v>265</v>
      </c>
      <c r="NAA3" s="231" t="s">
        <v>265</v>
      </c>
      <c r="NAC3" s="231" t="s">
        <v>265</v>
      </c>
      <c r="NAE3" s="231" t="s">
        <v>265</v>
      </c>
      <c r="NAG3" s="231" t="s">
        <v>265</v>
      </c>
      <c r="NAI3" s="231" t="s">
        <v>265</v>
      </c>
      <c r="NAK3" s="231" t="s">
        <v>265</v>
      </c>
      <c r="NAM3" s="231" t="s">
        <v>265</v>
      </c>
      <c r="NAO3" s="231" t="s">
        <v>265</v>
      </c>
      <c r="NAQ3" s="231" t="s">
        <v>265</v>
      </c>
      <c r="NAS3" s="231" t="s">
        <v>265</v>
      </c>
      <c r="NAU3" s="231" t="s">
        <v>265</v>
      </c>
      <c r="NAW3" s="231" t="s">
        <v>265</v>
      </c>
      <c r="NAY3" s="231" t="s">
        <v>265</v>
      </c>
      <c r="NBA3" s="231" t="s">
        <v>265</v>
      </c>
      <c r="NBC3" s="231" t="s">
        <v>265</v>
      </c>
      <c r="NBE3" s="231" t="s">
        <v>265</v>
      </c>
      <c r="NBG3" s="231" t="s">
        <v>265</v>
      </c>
      <c r="NBI3" s="231" t="s">
        <v>265</v>
      </c>
      <c r="NBK3" s="231" t="s">
        <v>265</v>
      </c>
      <c r="NBM3" s="231" t="s">
        <v>265</v>
      </c>
      <c r="NBO3" s="231" t="s">
        <v>265</v>
      </c>
      <c r="NBQ3" s="231" t="s">
        <v>265</v>
      </c>
      <c r="NBS3" s="231" t="s">
        <v>265</v>
      </c>
      <c r="NBU3" s="231" t="s">
        <v>265</v>
      </c>
      <c r="NBW3" s="231" t="s">
        <v>265</v>
      </c>
      <c r="NBY3" s="231" t="s">
        <v>265</v>
      </c>
      <c r="NCA3" s="231" t="s">
        <v>265</v>
      </c>
      <c r="NCC3" s="231" t="s">
        <v>265</v>
      </c>
      <c r="NCE3" s="231" t="s">
        <v>265</v>
      </c>
      <c r="NCG3" s="231" t="s">
        <v>265</v>
      </c>
      <c r="NCI3" s="231" t="s">
        <v>265</v>
      </c>
      <c r="NCK3" s="231" t="s">
        <v>265</v>
      </c>
      <c r="NCM3" s="231" t="s">
        <v>265</v>
      </c>
      <c r="NCO3" s="231" t="s">
        <v>265</v>
      </c>
      <c r="NCQ3" s="231" t="s">
        <v>265</v>
      </c>
      <c r="NCS3" s="231" t="s">
        <v>265</v>
      </c>
      <c r="NCU3" s="231" t="s">
        <v>265</v>
      </c>
      <c r="NCW3" s="231" t="s">
        <v>265</v>
      </c>
      <c r="NCY3" s="231" t="s">
        <v>265</v>
      </c>
      <c r="NDA3" s="231" t="s">
        <v>265</v>
      </c>
      <c r="NDC3" s="231" t="s">
        <v>265</v>
      </c>
      <c r="NDE3" s="231" t="s">
        <v>265</v>
      </c>
      <c r="NDG3" s="231" t="s">
        <v>265</v>
      </c>
      <c r="NDI3" s="231" t="s">
        <v>265</v>
      </c>
      <c r="NDK3" s="231" t="s">
        <v>265</v>
      </c>
      <c r="NDM3" s="231" t="s">
        <v>265</v>
      </c>
      <c r="NDO3" s="231" t="s">
        <v>265</v>
      </c>
      <c r="NDQ3" s="231" t="s">
        <v>265</v>
      </c>
      <c r="NDS3" s="231" t="s">
        <v>265</v>
      </c>
      <c r="NDU3" s="231" t="s">
        <v>265</v>
      </c>
      <c r="NDW3" s="231" t="s">
        <v>265</v>
      </c>
      <c r="NDY3" s="231" t="s">
        <v>265</v>
      </c>
      <c r="NEA3" s="231" t="s">
        <v>265</v>
      </c>
      <c r="NEC3" s="231" t="s">
        <v>265</v>
      </c>
      <c r="NEE3" s="231" t="s">
        <v>265</v>
      </c>
      <c r="NEG3" s="231" t="s">
        <v>265</v>
      </c>
      <c r="NEI3" s="231" t="s">
        <v>265</v>
      </c>
      <c r="NEK3" s="231" t="s">
        <v>265</v>
      </c>
      <c r="NEM3" s="231" t="s">
        <v>265</v>
      </c>
      <c r="NEO3" s="231" t="s">
        <v>265</v>
      </c>
      <c r="NEQ3" s="231" t="s">
        <v>265</v>
      </c>
      <c r="NES3" s="231" t="s">
        <v>265</v>
      </c>
      <c r="NEU3" s="231" t="s">
        <v>265</v>
      </c>
      <c r="NEW3" s="231" t="s">
        <v>265</v>
      </c>
      <c r="NEY3" s="231" t="s">
        <v>265</v>
      </c>
      <c r="NFA3" s="231" t="s">
        <v>265</v>
      </c>
      <c r="NFC3" s="231" t="s">
        <v>265</v>
      </c>
      <c r="NFE3" s="231" t="s">
        <v>265</v>
      </c>
      <c r="NFG3" s="231" t="s">
        <v>265</v>
      </c>
      <c r="NFI3" s="231" t="s">
        <v>265</v>
      </c>
      <c r="NFK3" s="231" t="s">
        <v>265</v>
      </c>
      <c r="NFM3" s="231" t="s">
        <v>265</v>
      </c>
      <c r="NFO3" s="231" t="s">
        <v>265</v>
      </c>
      <c r="NFQ3" s="231" t="s">
        <v>265</v>
      </c>
      <c r="NFS3" s="231" t="s">
        <v>265</v>
      </c>
      <c r="NFU3" s="231" t="s">
        <v>265</v>
      </c>
      <c r="NFW3" s="231" t="s">
        <v>265</v>
      </c>
      <c r="NFY3" s="231" t="s">
        <v>265</v>
      </c>
      <c r="NGA3" s="231" t="s">
        <v>265</v>
      </c>
      <c r="NGC3" s="231" t="s">
        <v>265</v>
      </c>
      <c r="NGE3" s="231" t="s">
        <v>265</v>
      </c>
      <c r="NGG3" s="231" t="s">
        <v>265</v>
      </c>
      <c r="NGI3" s="231" t="s">
        <v>265</v>
      </c>
      <c r="NGK3" s="231" t="s">
        <v>265</v>
      </c>
      <c r="NGM3" s="231" t="s">
        <v>265</v>
      </c>
      <c r="NGO3" s="231" t="s">
        <v>265</v>
      </c>
      <c r="NGQ3" s="231" t="s">
        <v>265</v>
      </c>
      <c r="NGS3" s="231" t="s">
        <v>265</v>
      </c>
      <c r="NGU3" s="231" t="s">
        <v>265</v>
      </c>
      <c r="NGW3" s="231" t="s">
        <v>265</v>
      </c>
      <c r="NGY3" s="231" t="s">
        <v>265</v>
      </c>
      <c r="NHA3" s="231" t="s">
        <v>265</v>
      </c>
      <c r="NHC3" s="231" t="s">
        <v>265</v>
      </c>
      <c r="NHE3" s="231" t="s">
        <v>265</v>
      </c>
      <c r="NHG3" s="231" t="s">
        <v>265</v>
      </c>
      <c r="NHI3" s="231" t="s">
        <v>265</v>
      </c>
      <c r="NHK3" s="231" t="s">
        <v>265</v>
      </c>
      <c r="NHM3" s="231" t="s">
        <v>265</v>
      </c>
      <c r="NHO3" s="231" t="s">
        <v>265</v>
      </c>
      <c r="NHQ3" s="231" t="s">
        <v>265</v>
      </c>
      <c r="NHS3" s="231" t="s">
        <v>265</v>
      </c>
      <c r="NHU3" s="231" t="s">
        <v>265</v>
      </c>
      <c r="NHW3" s="231" t="s">
        <v>265</v>
      </c>
      <c r="NHY3" s="231" t="s">
        <v>265</v>
      </c>
      <c r="NIA3" s="231" t="s">
        <v>265</v>
      </c>
      <c r="NIC3" s="231" t="s">
        <v>265</v>
      </c>
      <c r="NIE3" s="231" t="s">
        <v>265</v>
      </c>
      <c r="NIG3" s="231" t="s">
        <v>265</v>
      </c>
      <c r="NII3" s="231" t="s">
        <v>265</v>
      </c>
      <c r="NIK3" s="231" t="s">
        <v>265</v>
      </c>
      <c r="NIM3" s="231" t="s">
        <v>265</v>
      </c>
      <c r="NIO3" s="231" t="s">
        <v>265</v>
      </c>
      <c r="NIQ3" s="231" t="s">
        <v>265</v>
      </c>
      <c r="NIS3" s="231" t="s">
        <v>265</v>
      </c>
      <c r="NIU3" s="231" t="s">
        <v>265</v>
      </c>
      <c r="NIW3" s="231" t="s">
        <v>265</v>
      </c>
      <c r="NIY3" s="231" t="s">
        <v>265</v>
      </c>
      <c r="NJA3" s="231" t="s">
        <v>265</v>
      </c>
      <c r="NJC3" s="231" t="s">
        <v>265</v>
      </c>
      <c r="NJE3" s="231" t="s">
        <v>265</v>
      </c>
      <c r="NJG3" s="231" t="s">
        <v>265</v>
      </c>
      <c r="NJI3" s="231" t="s">
        <v>265</v>
      </c>
      <c r="NJK3" s="231" t="s">
        <v>265</v>
      </c>
      <c r="NJM3" s="231" t="s">
        <v>265</v>
      </c>
      <c r="NJO3" s="231" t="s">
        <v>265</v>
      </c>
      <c r="NJQ3" s="231" t="s">
        <v>265</v>
      </c>
      <c r="NJS3" s="231" t="s">
        <v>265</v>
      </c>
      <c r="NJU3" s="231" t="s">
        <v>265</v>
      </c>
      <c r="NJW3" s="231" t="s">
        <v>265</v>
      </c>
      <c r="NJY3" s="231" t="s">
        <v>265</v>
      </c>
      <c r="NKA3" s="231" t="s">
        <v>265</v>
      </c>
      <c r="NKC3" s="231" t="s">
        <v>265</v>
      </c>
      <c r="NKE3" s="231" t="s">
        <v>265</v>
      </c>
      <c r="NKG3" s="231" t="s">
        <v>265</v>
      </c>
      <c r="NKI3" s="231" t="s">
        <v>265</v>
      </c>
      <c r="NKK3" s="231" t="s">
        <v>265</v>
      </c>
      <c r="NKM3" s="231" t="s">
        <v>265</v>
      </c>
      <c r="NKO3" s="231" t="s">
        <v>265</v>
      </c>
      <c r="NKQ3" s="231" t="s">
        <v>265</v>
      </c>
      <c r="NKS3" s="231" t="s">
        <v>265</v>
      </c>
      <c r="NKU3" s="231" t="s">
        <v>265</v>
      </c>
      <c r="NKW3" s="231" t="s">
        <v>265</v>
      </c>
      <c r="NKY3" s="231" t="s">
        <v>265</v>
      </c>
      <c r="NLA3" s="231" t="s">
        <v>265</v>
      </c>
      <c r="NLC3" s="231" t="s">
        <v>265</v>
      </c>
      <c r="NLE3" s="231" t="s">
        <v>265</v>
      </c>
      <c r="NLG3" s="231" t="s">
        <v>265</v>
      </c>
      <c r="NLI3" s="231" t="s">
        <v>265</v>
      </c>
      <c r="NLK3" s="231" t="s">
        <v>265</v>
      </c>
      <c r="NLM3" s="231" t="s">
        <v>265</v>
      </c>
      <c r="NLO3" s="231" t="s">
        <v>265</v>
      </c>
      <c r="NLQ3" s="231" t="s">
        <v>265</v>
      </c>
      <c r="NLS3" s="231" t="s">
        <v>265</v>
      </c>
      <c r="NLU3" s="231" t="s">
        <v>265</v>
      </c>
      <c r="NLW3" s="231" t="s">
        <v>265</v>
      </c>
      <c r="NLY3" s="231" t="s">
        <v>265</v>
      </c>
      <c r="NMA3" s="231" t="s">
        <v>265</v>
      </c>
      <c r="NMC3" s="231" t="s">
        <v>265</v>
      </c>
      <c r="NME3" s="231" t="s">
        <v>265</v>
      </c>
      <c r="NMG3" s="231" t="s">
        <v>265</v>
      </c>
      <c r="NMI3" s="231" t="s">
        <v>265</v>
      </c>
      <c r="NMK3" s="231" t="s">
        <v>265</v>
      </c>
      <c r="NMM3" s="231" t="s">
        <v>265</v>
      </c>
      <c r="NMO3" s="231" t="s">
        <v>265</v>
      </c>
      <c r="NMQ3" s="231" t="s">
        <v>265</v>
      </c>
      <c r="NMS3" s="231" t="s">
        <v>265</v>
      </c>
      <c r="NMU3" s="231" t="s">
        <v>265</v>
      </c>
      <c r="NMW3" s="231" t="s">
        <v>265</v>
      </c>
      <c r="NMY3" s="231" t="s">
        <v>265</v>
      </c>
      <c r="NNA3" s="231" t="s">
        <v>265</v>
      </c>
      <c r="NNC3" s="231" t="s">
        <v>265</v>
      </c>
      <c r="NNE3" s="231" t="s">
        <v>265</v>
      </c>
      <c r="NNG3" s="231" t="s">
        <v>265</v>
      </c>
      <c r="NNI3" s="231" t="s">
        <v>265</v>
      </c>
      <c r="NNK3" s="231" t="s">
        <v>265</v>
      </c>
      <c r="NNM3" s="231" t="s">
        <v>265</v>
      </c>
      <c r="NNO3" s="231" t="s">
        <v>265</v>
      </c>
      <c r="NNQ3" s="231" t="s">
        <v>265</v>
      </c>
      <c r="NNS3" s="231" t="s">
        <v>265</v>
      </c>
      <c r="NNU3" s="231" t="s">
        <v>265</v>
      </c>
      <c r="NNW3" s="231" t="s">
        <v>265</v>
      </c>
      <c r="NNY3" s="231" t="s">
        <v>265</v>
      </c>
      <c r="NOA3" s="231" t="s">
        <v>265</v>
      </c>
      <c r="NOC3" s="231" t="s">
        <v>265</v>
      </c>
      <c r="NOE3" s="231" t="s">
        <v>265</v>
      </c>
      <c r="NOG3" s="231" t="s">
        <v>265</v>
      </c>
      <c r="NOI3" s="231" t="s">
        <v>265</v>
      </c>
      <c r="NOK3" s="231" t="s">
        <v>265</v>
      </c>
      <c r="NOM3" s="231" t="s">
        <v>265</v>
      </c>
      <c r="NOO3" s="231" t="s">
        <v>265</v>
      </c>
      <c r="NOQ3" s="231" t="s">
        <v>265</v>
      </c>
      <c r="NOS3" s="231" t="s">
        <v>265</v>
      </c>
      <c r="NOU3" s="231" t="s">
        <v>265</v>
      </c>
      <c r="NOW3" s="231" t="s">
        <v>265</v>
      </c>
      <c r="NOY3" s="231" t="s">
        <v>265</v>
      </c>
      <c r="NPA3" s="231" t="s">
        <v>265</v>
      </c>
      <c r="NPC3" s="231" t="s">
        <v>265</v>
      </c>
      <c r="NPE3" s="231" t="s">
        <v>265</v>
      </c>
      <c r="NPG3" s="231" t="s">
        <v>265</v>
      </c>
      <c r="NPI3" s="231" t="s">
        <v>265</v>
      </c>
      <c r="NPK3" s="231" t="s">
        <v>265</v>
      </c>
      <c r="NPM3" s="231" t="s">
        <v>265</v>
      </c>
      <c r="NPO3" s="231" t="s">
        <v>265</v>
      </c>
      <c r="NPQ3" s="231" t="s">
        <v>265</v>
      </c>
      <c r="NPS3" s="231" t="s">
        <v>265</v>
      </c>
      <c r="NPU3" s="231" t="s">
        <v>265</v>
      </c>
      <c r="NPW3" s="231" t="s">
        <v>265</v>
      </c>
      <c r="NPY3" s="231" t="s">
        <v>265</v>
      </c>
      <c r="NQA3" s="231" t="s">
        <v>265</v>
      </c>
      <c r="NQC3" s="231" t="s">
        <v>265</v>
      </c>
      <c r="NQE3" s="231" t="s">
        <v>265</v>
      </c>
      <c r="NQG3" s="231" t="s">
        <v>265</v>
      </c>
      <c r="NQI3" s="231" t="s">
        <v>265</v>
      </c>
      <c r="NQK3" s="231" t="s">
        <v>265</v>
      </c>
      <c r="NQM3" s="231" t="s">
        <v>265</v>
      </c>
      <c r="NQO3" s="231" t="s">
        <v>265</v>
      </c>
      <c r="NQQ3" s="231" t="s">
        <v>265</v>
      </c>
      <c r="NQS3" s="231" t="s">
        <v>265</v>
      </c>
      <c r="NQU3" s="231" t="s">
        <v>265</v>
      </c>
      <c r="NQW3" s="231" t="s">
        <v>265</v>
      </c>
      <c r="NQY3" s="231" t="s">
        <v>265</v>
      </c>
      <c r="NRA3" s="231" t="s">
        <v>265</v>
      </c>
      <c r="NRC3" s="231" t="s">
        <v>265</v>
      </c>
      <c r="NRE3" s="231" t="s">
        <v>265</v>
      </c>
      <c r="NRG3" s="231" t="s">
        <v>265</v>
      </c>
      <c r="NRI3" s="231" t="s">
        <v>265</v>
      </c>
      <c r="NRK3" s="231" t="s">
        <v>265</v>
      </c>
      <c r="NRM3" s="231" t="s">
        <v>265</v>
      </c>
      <c r="NRO3" s="231" t="s">
        <v>265</v>
      </c>
      <c r="NRQ3" s="231" t="s">
        <v>265</v>
      </c>
      <c r="NRS3" s="231" t="s">
        <v>265</v>
      </c>
      <c r="NRU3" s="231" t="s">
        <v>265</v>
      </c>
      <c r="NRW3" s="231" t="s">
        <v>265</v>
      </c>
      <c r="NRY3" s="231" t="s">
        <v>265</v>
      </c>
      <c r="NSA3" s="231" t="s">
        <v>265</v>
      </c>
      <c r="NSC3" s="231" t="s">
        <v>265</v>
      </c>
      <c r="NSE3" s="231" t="s">
        <v>265</v>
      </c>
      <c r="NSG3" s="231" t="s">
        <v>265</v>
      </c>
      <c r="NSI3" s="231" t="s">
        <v>265</v>
      </c>
      <c r="NSK3" s="231" t="s">
        <v>265</v>
      </c>
      <c r="NSM3" s="231" t="s">
        <v>265</v>
      </c>
      <c r="NSO3" s="231" t="s">
        <v>265</v>
      </c>
      <c r="NSQ3" s="231" t="s">
        <v>265</v>
      </c>
      <c r="NSS3" s="231" t="s">
        <v>265</v>
      </c>
      <c r="NSU3" s="231" t="s">
        <v>265</v>
      </c>
      <c r="NSW3" s="231" t="s">
        <v>265</v>
      </c>
      <c r="NSY3" s="231" t="s">
        <v>265</v>
      </c>
      <c r="NTA3" s="231" t="s">
        <v>265</v>
      </c>
      <c r="NTC3" s="231" t="s">
        <v>265</v>
      </c>
      <c r="NTE3" s="231" t="s">
        <v>265</v>
      </c>
      <c r="NTG3" s="231" t="s">
        <v>265</v>
      </c>
      <c r="NTI3" s="231" t="s">
        <v>265</v>
      </c>
      <c r="NTK3" s="231" t="s">
        <v>265</v>
      </c>
      <c r="NTM3" s="231" t="s">
        <v>265</v>
      </c>
      <c r="NTO3" s="231" t="s">
        <v>265</v>
      </c>
      <c r="NTQ3" s="231" t="s">
        <v>265</v>
      </c>
      <c r="NTS3" s="231" t="s">
        <v>265</v>
      </c>
      <c r="NTU3" s="231" t="s">
        <v>265</v>
      </c>
      <c r="NTW3" s="231" t="s">
        <v>265</v>
      </c>
      <c r="NTY3" s="231" t="s">
        <v>265</v>
      </c>
      <c r="NUA3" s="231" t="s">
        <v>265</v>
      </c>
      <c r="NUC3" s="231" t="s">
        <v>265</v>
      </c>
      <c r="NUE3" s="231" t="s">
        <v>265</v>
      </c>
      <c r="NUG3" s="231" t="s">
        <v>265</v>
      </c>
      <c r="NUI3" s="231" t="s">
        <v>265</v>
      </c>
      <c r="NUK3" s="231" t="s">
        <v>265</v>
      </c>
      <c r="NUM3" s="231" t="s">
        <v>265</v>
      </c>
      <c r="NUO3" s="231" t="s">
        <v>265</v>
      </c>
      <c r="NUQ3" s="231" t="s">
        <v>265</v>
      </c>
      <c r="NUS3" s="231" t="s">
        <v>265</v>
      </c>
      <c r="NUU3" s="231" t="s">
        <v>265</v>
      </c>
      <c r="NUW3" s="231" t="s">
        <v>265</v>
      </c>
      <c r="NUY3" s="231" t="s">
        <v>265</v>
      </c>
      <c r="NVA3" s="231" t="s">
        <v>265</v>
      </c>
      <c r="NVC3" s="231" t="s">
        <v>265</v>
      </c>
      <c r="NVE3" s="231" t="s">
        <v>265</v>
      </c>
      <c r="NVG3" s="231" t="s">
        <v>265</v>
      </c>
      <c r="NVI3" s="231" t="s">
        <v>265</v>
      </c>
      <c r="NVK3" s="231" t="s">
        <v>265</v>
      </c>
      <c r="NVM3" s="231" t="s">
        <v>265</v>
      </c>
      <c r="NVO3" s="231" t="s">
        <v>265</v>
      </c>
      <c r="NVQ3" s="231" t="s">
        <v>265</v>
      </c>
      <c r="NVS3" s="231" t="s">
        <v>265</v>
      </c>
      <c r="NVU3" s="231" t="s">
        <v>265</v>
      </c>
      <c r="NVW3" s="231" t="s">
        <v>265</v>
      </c>
      <c r="NVY3" s="231" t="s">
        <v>265</v>
      </c>
      <c r="NWA3" s="231" t="s">
        <v>265</v>
      </c>
      <c r="NWC3" s="231" t="s">
        <v>265</v>
      </c>
      <c r="NWE3" s="231" t="s">
        <v>265</v>
      </c>
      <c r="NWG3" s="231" t="s">
        <v>265</v>
      </c>
      <c r="NWI3" s="231" t="s">
        <v>265</v>
      </c>
      <c r="NWK3" s="231" t="s">
        <v>265</v>
      </c>
      <c r="NWM3" s="231" t="s">
        <v>265</v>
      </c>
      <c r="NWO3" s="231" t="s">
        <v>265</v>
      </c>
      <c r="NWQ3" s="231" t="s">
        <v>265</v>
      </c>
      <c r="NWS3" s="231" t="s">
        <v>265</v>
      </c>
      <c r="NWU3" s="231" t="s">
        <v>265</v>
      </c>
      <c r="NWW3" s="231" t="s">
        <v>265</v>
      </c>
      <c r="NWY3" s="231" t="s">
        <v>265</v>
      </c>
      <c r="NXA3" s="231" t="s">
        <v>265</v>
      </c>
      <c r="NXC3" s="231" t="s">
        <v>265</v>
      </c>
      <c r="NXE3" s="231" t="s">
        <v>265</v>
      </c>
      <c r="NXG3" s="231" t="s">
        <v>265</v>
      </c>
      <c r="NXI3" s="231" t="s">
        <v>265</v>
      </c>
      <c r="NXK3" s="231" t="s">
        <v>265</v>
      </c>
      <c r="NXM3" s="231" t="s">
        <v>265</v>
      </c>
      <c r="NXO3" s="231" t="s">
        <v>265</v>
      </c>
      <c r="NXQ3" s="231" t="s">
        <v>265</v>
      </c>
      <c r="NXS3" s="231" t="s">
        <v>265</v>
      </c>
      <c r="NXU3" s="231" t="s">
        <v>265</v>
      </c>
      <c r="NXW3" s="231" t="s">
        <v>265</v>
      </c>
      <c r="NXY3" s="231" t="s">
        <v>265</v>
      </c>
      <c r="NYA3" s="231" t="s">
        <v>265</v>
      </c>
      <c r="NYC3" s="231" t="s">
        <v>265</v>
      </c>
      <c r="NYE3" s="231" t="s">
        <v>265</v>
      </c>
      <c r="NYG3" s="231" t="s">
        <v>265</v>
      </c>
      <c r="NYI3" s="231" t="s">
        <v>265</v>
      </c>
      <c r="NYK3" s="231" t="s">
        <v>265</v>
      </c>
      <c r="NYM3" s="231" t="s">
        <v>265</v>
      </c>
      <c r="NYO3" s="231" t="s">
        <v>265</v>
      </c>
      <c r="NYQ3" s="231" t="s">
        <v>265</v>
      </c>
      <c r="NYS3" s="231" t="s">
        <v>265</v>
      </c>
      <c r="NYU3" s="231" t="s">
        <v>265</v>
      </c>
      <c r="NYW3" s="231" t="s">
        <v>265</v>
      </c>
      <c r="NYY3" s="231" t="s">
        <v>265</v>
      </c>
      <c r="NZA3" s="231" t="s">
        <v>265</v>
      </c>
      <c r="NZC3" s="231" t="s">
        <v>265</v>
      </c>
      <c r="NZE3" s="231" t="s">
        <v>265</v>
      </c>
      <c r="NZG3" s="231" t="s">
        <v>265</v>
      </c>
      <c r="NZI3" s="231" t="s">
        <v>265</v>
      </c>
      <c r="NZK3" s="231" t="s">
        <v>265</v>
      </c>
      <c r="NZM3" s="231" t="s">
        <v>265</v>
      </c>
      <c r="NZO3" s="231" t="s">
        <v>265</v>
      </c>
      <c r="NZQ3" s="231" t="s">
        <v>265</v>
      </c>
      <c r="NZS3" s="231" t="s">
        <v>265</v>
      </c>
      <c r="NZU3" s="231" t="s">
        <v>265</v>
      </c>
      <c r="NZW3" s="231" t="s">
        <v>265</v>
      </c>
      <c r="NZY3" s="231" t="s">
        <v>265</v>
      </c>
      <c r="OAA3" s="231" t="s">
        <v>265</v>
      </c>
      <c r="OAC3" s="231" t="s">
        <v>265</v>
      </c>
      <c r="OAE3" s="231" t="s">
        <v>265</v>
      </c>
      <c r="OAG3" s="231" t="s">
        <v>265</v>
      </c>
      <c r="OAI3" s="231" t="s">
        <v>265</v>
      </c>
      <c r="OAK3" s="231" t="s">
        <v>265</v>
      </c>
      <c r="OAM3" s="231" t="s">
        <v>265</v>
      </c>
      <c r="OAO3" s="231" t="s">
        <v>265</v>
      </c>
      <c r="OAQ3" s="231" t="s">
        <v>265</v>
      </c>
      <c r="OAS3" s="231" t="s">
        <v>265</v>
      </c>
      <c r="OAU3" s="231" t="s">
        <v>265</v>
      </c>
      <c r="OAW3" s="231" t="s">
        <v>265</v>
      </c>
      <c r="OAY3" s="231" t="s">
        <v>265</v>
      </c>
      <c r="OBA3" s="231" t="s">
        <v>265</v>
      </c>
      <c r="OBC3" s="231" t="s">
        <v>265</v>
      </c>
      <c r="OBE3" s="231" t="s">
        <v>265</v>
      </c>
      <c r="OBG3" s="231" t="s">
        <v>265</v>
      </c>
      <c r="OBI3" s="231" t="s">
        <v>265</v>
      </c>
      <c r="OBK3" s="231" t="s">
        <v>265</v>
      </c>
      <c r="OBM3" s="231" t="s">
        <v>265</v>
      </c>
      <c r="OBO3" s="231" t="s">
        <v>265</v>
      </c>
      <c r="OBQ3" s="231" t="s">
        <v>265</v>
      </c>
      <c r="OBS3" s="231" t="s">
        <v>265</v>
      </c>
      <c r="OBU3" s="231" t="s">
        <v>265</v>
      </c>
      <c r="OBW3" s="231" t="s">
        <v>265</v>
      </c>
      <c r="OBY3" s="231" t="s">
        <v>265</v>
      </c>
      <c r="OCA3" s="231" t="s">
        <v>265</v>
      </c>
      <c r="OCC3" s="231" t="s">
        <v>265</v>
      </c>
      <c r="OCE3" s="231" t="s">
        <v>265</v>
      </c>
      <c r="OCG3" s="231" t="s">
        <v>265</v>
      </c>
      <c r="OCI3" s="231" t="s">
        <v>265</v>
      </c>
      <c r="OCK3" s="231" t="s">
        <v>265</v>
      </c>
      <c r="OCM3" s="231" t="s">
        <v>265</v>
      </c>
      <c r="OCO3" s="231" t="s">
        <v>265</v>
      </c>
      <c r="OCQ3" s="231" t="s">
        <v>265</v>
      </c>
      <c r="OCS3" s="231" t="s">
        <v>265</v>
      </c>
      <c r="OCU3" s="231" t="s">
        <v>265</v>
      </c>
      <c r="OCW3" s="231" t="s">
        <v>265</v>
      </c>
      <c r="OCY3" s="231" t="s">
        <v>265</v>
      </c>
      <c r="ODA3" s="231" t="s">
        <v>265</v>
      </c>
      <c r="ODC3" s="231" t="s">
        <v>265</v>
      </c>
      <c r="ODE3" s="231" t="s">
        <v>265</v>
      </c>
      <c r="ODG3" s="231" t="s">
        <v>265</v>
      </c>
      <c r="ODI3" s="231" t="s">
        <v>265</v>
      </c>
      <c r="ODK3" s="231" t="s">
        <v>265</v>
      </c>
      <c r="ODM3" s="231" t="s">
        <v>265</v>
      </c>
      <c r="ODO3" s="231" t="s">
        <v>265</v>
      </c>
      <c r="ODQ3" s="231" t="s">
        <v>265</v>
      </c>
      <c r="ODS3" s="231" t="s">
        <v>265</v>
      </c>
      <c r="ODU3" s="231" t="s">
        <v>265</v>
      </c>
      <c r="ODW3" s="231" t="s">
        <v>265</v>
      </c>
      <c r="ODY3" s="231" t="s">
        <v>265</v>
      </c>
      <c r="OEA3" s="231" t="s">
        <v>265</v>
      </c>
      <c r="OEC3" s="231" t="s">
        <v>265</v>
      </c>
      <c r="OEE3" s="231" t="s">
        <v>265</v>
      </c>
      <c r="OEG3" s="231" t="s">
        <v>265</v>
      </c>
      <c r="OEI3" s="231" t="s">
        <v>265</v>
      </c>
      <c r="OEK3" s="231" t="s">
        <v>265</v>
      </c>
      <c r="OEM3" s="231" t="s">
        <v>265</v>
      </c>
      <c r="OEO3" s="231" t="s">
        <v>265</v>
      </c>
      <c r="OEQ3" s="231" t="s">
        <v>265</v>
      </c>
      <c r="OES3" s="231" t="s">
        <v>265</v>
      </c>
      <c r="OEU3" s="231" t="s">
        <v>265</v>
      </c>
      <c r="OEW3" s="231" t="s">
        <v>265</v>
      </c>
      <c r="OEY3" s="231" t="s">
        <v>265</v>
      </c>
      <c r="OFA3" s="231" t="s">
        <v>265</v>
      </c>
      <c r="OFC3" s="231" t="s">
        <v>265</v>
      </c>
      <c r="OFE3" s="231" t="s">
        <v>265</v>
      </c>
      <c r="OFG3" s="231" t="s">
        <v>265</v>
      </c>
      <c r="OFI3" s="231" t="s">
        <v>265</v>
      </c>
      <c r="OFK3" s="231" t="s">
        <v>265</v>
      </c>
      <c r="OFM3" s="231" t="s">
        <v>265</v>
      </c>
      <c r="OFO3" s="231" t="s">
        <v>265</v>
      </c>
      <c r="OFQ3" s="231" t="s">
        <v>265</v>
      </c>
      <c r="OFS3" s="231" t="s">
        <v>265</v>
      </c>
      <c r="OFU3" s="231" t="s">
        <v>265</v>
      </c>
      <c r="OFW3" s="231" t="s">
        <v>265</v>
      </c>
      <c r="OFY3" s="231" t="s">
        <v>265</v>
      </c>
      <c r="OGA3" s="231" t="s">
        <v>265</v>
      </c>
      <c r="OGC3" s="231" t="s">
        <v>265</v>
      </c>
      <c r="OGE3" s="231" t="s">
        <v>265</v>
      </c>
      <c r="OGG3" s="231" t="s">
        <v>265</v>
      </c>
      <c r="OGI3" s="231" t="s">
        <v>265</v>
      </c>
      <c r="OGK3" s="231" t="s">
        <v>265</v>
      </c>
      <c r="OGM3" s="231" t="s">
        <v>265</v>
      </c>
      <c r="OGO3" s="231" t="s">
        <v>265</v>
      </c>
      <c r="OGQ3" s="231" t="s">
        <v>265</v>
      </c>
      <c r="OGS3" s="231" t="s">
        <v>265</v>
      </c>
      <c r="OGU3" s="231" t="s">
        <v>265</v>
      </c>
      <c r="OGW3" s="231" t="s">
        <v>265</v>
      </c>
      <c r="OGY3" s="231" t="s">
        <v>265</v>
      </c>
      <c r="OHA3" s="231" t="s">
        <v>265</v>
      </c>
      <c r="OHC3" s="231" t="s">
        <v>265</v>
      </c>
      <c r="OHE3" s="231" t="s">
        <v>265</v>
      </c>
      <c r="OHG3" s="231" t="s">
        <v>265</v>
      </c>
      <c r="OHI3" s="231" t="s">
        <v>265</v>
      </c>
      <c r="OHK3" s="231" t="s">
        <v>265</v>
      </c>
      <c r="OHM3" s="231" t="s">
        <v>265</v>
      </c>
      <c r="OHO3" s="231" t="s">
        <v>265</v>
      </c>
      <c r="OHQ3" s="231" t="s">
        <v>265</v>
      </c>
      <c r="OHS3" s="231" t="s">
        <v>265</v>
      </c>
      <c r="OHU3" s="231" t="s">
        <v>265</v>
      </c>
      <c r="OHW3" s="231" t="s">
        <v>265</v>
      </c>
      <c r="OHY3" s="231" t="s">
        <v>265</v>
      </c>
      <c r="OIA3" s="231" t="s">
        <v>265</v>
      </c>
      <c r="OIC3" s="231" t="s">
        <v>265</v>
      </c>
      <c r="OIE3" s="231" t="s">
        <v>265</v>
      </c>
      <c r="OIG3" s="231" t="s">
        <v>265</v>
      </c>
      <c r="OII3" s="231" t="s">
        <v>265</v>
      </c>
      <c r="OIK3" s="231" t="s">
        <v>265</v>
      </c>
      <c r="OIM3" s="231" t="s">
        <v>265</v>
      </c>
      <c r="OIO3" s="231" t="s">
        <v>265</v>
      </c>
      <c r="OIQ3" s="231" t="s">
        <v>265</v>
      </c>
      <c r="OIS3" s="231" t="s">
        <v>265</v>
      </c>
      <c r="OIU3" s="231" t="s">
        <v>265</v>
      </c>
      <c r="OIW3" s="231" t="s">
        <v>265</v>
      </c>
      <c r="OIY3" s="231" t="s">
        <v>265</v>
      </c>
      <c r="OJA3" s="231" t="s">
        <v>265</v>
      </c>
      <c r="OJC3" s="231" t="s">
        <v>265</v>
      </c>
      <c r="OJE3" s="231" t="s">
        <v>265</v>
      </c>
      <c r="OJG3" s="231" t="s">
        <v>265</v>
      </c>
      <c r="OJI3" s="231" t="s">
        <v>265</v>
      </c>
      <c r="OJK3" s="231" t="s">
        <v>265</v>
      </c>
      <c r="OJM3" s="231" t="s">
        <v>265</v>
      </c>
      <c r="OJO3" s="231" t="s">
        <v>265</v>
      </c>
      <c r="OJQ3" s="231" t="s">
        <v>265</v>
      </c>
      <c r="OJS3" s="231" t="s">
        <v>265</v>
      </c>
      <c r="OJU3" s="231" t="s">
        <v>265</v>
      </c>
      <c r="OJW3" s="231" t="s">
        <v>265</v>
      </c>
      <c r="OJY3" s="231" t="s">
        <v>265</v>
      </c>
      <c r="OKA3" s="231" t="s">
        <v>265</v>
      </c>
      <c r="OKC3" s="231" t="s">
        <v>265</v>
      </c>
      <c r="OKE3" s="231" t="s">
        <v>265</v>
      </c>
      <c r="OKG3" s="231" t="s">
        <v>265</v>
      </c>
      <c r="OKI3" s="231" t="s">
        <v>265</v>
      </c>
      <c r="OKK3" s="231" t="s">
        <v>265</v>
      </c>
      <c r="OKM3" s="231" t="s">
        <v>265</v>
      </c>
      <c r="OKO3" s="231" t="s">
        <v>265</v>
      </c>
      <c r="OKQ3" s="231" t="s">
        <v>265</v>
      </c>
      <c r="OKS3" s="231" t="s">
        <v>265</v>
      </c>
      <c r="OKU3" s="231" t="s">
        <v>265</v>
      </c>
      <c r="OKW3" s="231" t="s">
        <v>265</v>
      </c>
      <c r="OKY3" s="231" t="s">
        <v>265</v>
      </c>
      <c r="OLA3" s="231" t="s">
        <v>265</v>
      </c>
      <c r="OLC3" s="231" t="s">
        <v>265</v>
      </c>
      <c r="OLE3" s="231" t="s">
        <v>265</v>
      </c>
      <c r="OLG3" s="231" t="s">
        <v>265</v>
      </c>
      <c r="OLI3" s="231" t="s">
        <v>265</v>
      </c>
      <c r="OLK3" s="231" t="s">
        <v>265</v>
      </c>
      <c r="OLM3" s="231" t="s">
        <v>265</v>
      </c>
      <c r="OLO3" s="231" t="s">
        <v>265</v>
      </c>
      <c r="OLQ3" s="231" t="s">
        <v>265</v>
      </c>
      <c r="OLS3" s="231" t="s">
        <v>265</v>
      </c>
      <c r="OLU3" s="231" t="s">
        <v>265</v>
      </c>
      <c r="OLW3" s="231" t="s">
        <v>265</v>
      </c>
      <c r="OLY3" s="231" t="s">
        <v>265</v>
      </c>
      <c r="OMA3" s="231" t="s">
        <v>265</v>
      </c>
      <c r="OMC3" s="231" t="s">
        <v>265</v>
      </c>
      <c r="OME3" s="231" t="s">
        <v>265</v>
      </c>
      <c r="OMG3" s="231" t="s">
        <v>265</v>
      </c>
      <c r="OMI3" s="231" t="s">
        <v>265</v>
      </c>
      <c r="OMK3" s="231" t="s">
        <v>265</v>
      </c>
      <c r="OMM3" s="231" t="s">
        <v>265</v>
      </c>
      <c r="OMO3" s="231" t="s">
        <v>265</v>
      </c>
      <c r="OMQ3" s="231" t="s">
        <v>265</v>
      </c>
      <c r="OMS3" s="231" t="s">
        <v>265</v>
      </c>
      <c r="OMU3" s="231" t="s">
        <v>265</v>
      </c>
      <c r="OMW3" s="231" t="s">
        <v>265</v>
      </c>
      <c r="OMY3" s="231" t="s">
        <v>265</v>
      </c>
      <c r="ONA3" s="231" t="s">
        <v>265</v>
      </c>
      <c r="ONC3" s="231" t="s">
        <v>265</v>
      </c>
      <c r="ONE3" s="231" t="s">
        <v>265</v>
      </c>
      <c r="ONG3" s="231" t="s">
        <v>265</v>
      </c>
      <c r="ONI3" s="231" t="s">
        <v>265</v>
      </c>
      <c r="ONK3" s="231" t="s">
        <v>265</v>
      </c>
      <c r="ONM3" s="231" t="s">
        <v>265</v>
      </c>
      <c r="ONO3" s="231" t="s">
        <v>265</v>
      </c>
      <c r="ONQ3" s="231" t="s">
        <v>265</v>
      </c>
      <c r="ONS3" s="231" t="s">
        <v>265</v>
      </c>
      <c r="ONU3" s="231" t="s">
        <v>265</v>
      </c>
      <c r="ONW3" s="231" t="s">
        <v>265</v>
      </c>
      <c r="ONY3" s="231" t="s">
        <v>265</v>
      </c>
      <c r="OOA3" s="231" t="s">
        <v>265</v>
      </c>
      <c r="OOC3" s="231" t="s">
        <v>265</v>
      </c>
      <c r="OOE3" s="231" t="s">
        <v>265</v>
      </c>
      <c r="OOG3" s="231" t="s">
        <v>265</v>
      </c>
      <c r="OOI3" s="231" t="s">
        <v>265</v>
      </c>
      <c r="OOK3" s="231" t="s">
        <v>265</v>
      </c>
      <c r="OOM3" s="231" t="s">
        <v>265</v>
      </c>
      <c r="OOO3" s="231" t="s">
        <v>265</v>
      </c>
      <c r="OOQ3" s="231" t="s">
        <v>265</v>
      </c>
      <c r="OOS3" s="231" t="s">
        <v>265</v>
      </c>
      <c r="OOU3" s="231" t="s">
        <v>265</v>
      </c>
      <c r="OOW3" s="231" t="s">
        <v>265</v>
      </c>
      <c r="OOY3" s="231" t="s">
        <v>265</v>
      </c>
      <c r="OPA3" s="231" t="s">
        <v>265</v>
      </c>
      <c r="OPC3" s="231" t="s">
        <v>265</v>
      </c>
      <c r="OPE3" s="231" t="s">
        <v>265</v>
      </c>
      <c r="OPG3" s="231" t="s">
        <v>265</v>
      </c>
      <c r="OPI3" s="231" t="s">
        <v>265</v>
      </c>
      <c r="OPK3" s="231" t="s">
        <v>265</v>
      </c>
      <c r="OPM3" s="231" t="s">
        <v>265</v>
      </c>
      <c r="OPO3" s="231" t="s">
        <v>265</v>
      </c>
      <c r="OPQ3" s="231" t="s">
        <v>265</v>
      </c>
      <c r="OPS3" s="231" t="s">
        <v>265</v>
      </c>
      <c r="OPU3" s="231" t="s">
        <v>265</v>
      </c>
      <c r="OPW3" s="231" t="s">
        <v>265</v>
      </c>
      <c r="OPY3" s="231" t="s">
        <v>265</v>
      </c>
      <c r="OQA3" s="231" t="s">
        <v>265</v>
      </c>
      <c r="OQC3" s="231" t="s">
        <v>265</v>
      </c>
      <c r="OQE3" s="231" t="s">
        <v>265</v>
      </c>
      <c r="OQG3" s="231" t="s">
        <v>265</v>
      </c>
      <c r="OQI3" s="231" t="s">
        <v>265</v>
      </c>
      <c r="OQK3" s="231" t="s">
        <v>265</v>
      </c>
      <c r="OQM3" s="231" t="s">
        <v>265</v>
      </c>
      <c r="OQO3" s="231" t="s">
        <v>265</v>
      </c>
      <c r="OQQ3" s="231" t="s">
        <v>265</v>
      </c>
      <c r="OQS3" s="231" t="s">
        <v>265</v>
      </c>
      <c r="OQU3" s="231" t="s">
        <v>265</v>
      </c>
      <c r="OQW3" s="231" t="s">
        <v>265</v>
      </c>
      <c r="OQY3" s="231" t="s">
        <v>265</v>
      </c>
      <c r="ORA3" s="231" t="s">
        <v>265</v>
      </c>
      <c r="ORC3" s="231" t="s">
        <v>265</v>
      </c>
      <c r="ORE3" s="231" t="s">
        <v>265</v>
      </c>
      <c r="ORG3" s="231" t="s">
        <v>265</v>
      </c>
      <c r="ORI3" s="231" t="s">
        <v>265</v>
      </c>
      <c r="ORK3" s="231" t="s">
        <v>265</v>
      </c>
      <c r="ORM3" s="231" t="s">
        <v>265</v>
      </c>
      <c r="ORO3" s="231" t="s">
        <v>265</v>
      </c>
      <c r="ORQ3" s="231" t="s">
        <v>265</v>
      </c>
      <c r="ORS3" s="231" t="s">
        <v>265</v>
      </c>
      <c r="ORU3" s="231" t="s">
        <v>265</v>
      </c>
      <c r="ORW3" s="231" t="s">
        <v>265</v>
      </c>
      <c r="ORY3" s="231" t="s">
        <v>265</v>
      </c>
      <c r="OSA3" s="231" t="s">
        <v>265</v>
      </c>
      <c r="OSC3" s="231" t="s">
        <v>265</v>
      </c>
      <c r="OSE3" s="231" t="s">
        <v>265</v>
      </c>
      <c r="OSG3" s="231" t="s">
        <v>265</v>
      </c>
      <c r="OSI3" s="231" t="s">
        <v>265</v>
      </c>
      <c r="OSK3" s="231" t="s">
        <v>265</v>
      </c>
      <c r="OSM3" s="231" t="s">
        <v>265</v>
      </c>
      <c r="OSO3" s="231" t="s">
        <v>265</v>
      </c>
      <c r="OSQ3" s="231" t="s">
        <v>265</v>
      </c>
      <c r="OSS3" s="231" t="s">
        <v>265</v>
      </c>
      <c r="OSU3" s="231" t="s">
        <v>265</v>
      </c>
      <c r="OSW3" s="231" t="s">
        <v>265</v>
      </c>
      <c r="OSY3" s="231" t="s">
        <v>265</v>
      </c>
      <c r="OTA3" s="231" t="s">
        <v>265</v>
      </c>
      <c r="OTC3" s="231" t="s">
        <v>265</v>
      </c>
      <c r="OTE3" s="231" t="s">
        <v>265</v>
      </c>
      <c r="OTG3" s="231" t="s">
        <v>265</v>
      </c>
      <c r="OTI3" s="231" t="s">
        <v>265</v>
      </c>
      <c r="OTK3" s="231" t="s">
        <v>265</v>
      </c>
      <c r="OTM3" s="231" t="s">
        <v>265</v>
      </c>
      <c r="OTO3" s="231" t="s">
        <v>265</v>
      </c>
      <c r="OTQ3" s="231" t="s">
        <v>265</v>
      </c>
      <c r="OTS3" s="231" t="s">
        <v>265</v>
      </c>
      <c r="OTU3" s="231" t="s">
        <v>265</v>
      </c>
      <c r="OTW3" s="231" t="s">
        <v>265</v>
      </c>
      <c r="OTY3" s="231" t="s">
        <v>265</v>
      </c>
      <c r="OUA3" s="231" t="s">
        <v>265</v>
      </c>
      <c r="OUC3" s="231" t="s">
        <v>265</v>
      </c>
      <c r="OUE3" s="231" t="s">
        <v>265</v>
      </c>
      <c r="OUG3" s="231" t="s">
        <v>265</v>
      </c>
      <c r="OUI3" s="231" t="s">
        <v>265</v>
      </c>
      <c r="OUK3" s="231" t="s">
        <v>265</v>
      </c>
      <c r="OUM3" s="231" t="s">
        <v>265</v>
      </c>
      <c r="OUO3" s="231" t="s">
        <v>265</v>
      </c>
      <c r="OUQ3" s="231" t="s">
        <v>265</v>
      </c>
      <c r="OUS3" s="231" t="s">
        <v>265</v>
      </c>
      <c r="OUU3" s="231" t="s">
        <v>265</v>
      </c>
      <c r="OUW3" s="231" t="s">
        <v>265</v>
      </c>
      <c r="OUY3" s="231" t="s">
        <v>265</v>
      </c>
      <c r="OVA3" s="231" t="s">
        <v>265</v>
      </c>
      <c r="OVC3" s="231" t="s">
        <v>265</v>
      </c>
      <c r="OVE3" s="231" t="s">
        <v>265</v>
      </c>
      <c r="OVG3" s="231" t="s">
        <v>265</v>
      </c>
      <c r="OVI3" s="231" t="s">
        <v>265</v>
      </c>
      <c r="OVK3" s="231" t="s">
        <v>265</v>
      </c>
      <c r="OVM3" s="231" t="s">
        <v>265</v>
      </c>
      <c r="OVO3" s="231" t="s">
        <v>265</v>
      </c>
      <c r="OVQ3" s="231" t="s">
        <v>265</v>
      </c>
      <c r="OVS3" s="231" t="s">
        <v>265</v>
      </c>
      <c r="OVU3" s="231" t="s">
        <v>265</v>
      </c>
      <c r="OVW3" s="231" t="s">
        <v>265</v>
      </c>
      <c r="OVY3" s="231" t="s">
        <v>265</v>
      </c>
      <c r="OWA3" s="231" t="s">
        <v>265</v>
      </c>
      <c r="OWC3" s="231" t="s">
        <v>265</v>
      </c>
      <c r="OWE3" s="231" t="s">
        <v>265</v>
      </c>
      <c r="OWG3" s="231" t="s">
        <v>265</v>
      </c>
      <c r="OWI3" s="231" t="s">
        <v>265</v>
      </c>
      <c r="OWK3" s="231" t="s">
        <v>265</v>
      </c>
      <c r="OWM3" s="231" t="s">
        <v>265</v>
      </c>
      <c r="OWO3" s="231" t="s">
        <v>265</v>
      </c>
      <c r="OWQ3" s="231" t="s">
        <v>265</v>
      </c>
      <c r="OWS3" s="231" t="s">
        <v>265</v>
      </c>
      <c r="OWU3" s="231" t="s">
        <v>265</v>
      </c>
      <c r="OWW3" s="231" t="s">
        <v>265</v>
      </c>
      <c r="OWY3" s="231" t="s">
        <v>265</v>
      </c>
      <c r="OXA3" s="231" t="s">
        <v>265</v>
      </c>
      <c r="OXC3" s="231" t="s">
        <v>265</v>
      </c>
      <c r="OXE3" s="231" t="s">
        <v>265</v>
      </c>
      <c r="OXG3" s="231" t="s">
        <v>265</v>
      </c>
      <c r="OXI3" s="231" t="s">
        <v>265</v>
      </c>
      <c r="OXK3" s="231" t="s">
        <v>265</v>
      </c>
      <c r="OXM3" s="231" t="s">
        <v>265</v>
      </c>
      <c r="OXO3" s="231" t="s">
        <v>265</v>
      </c>
      <c r="OXQ3" s="231" t="s">
        <v>265</v>
      </c>
      <c r="OXS3" s="231" t="s">
        <v>265</v>
      </c>
      <c r="OXU3" s="231" t="s">
        <v>265</v>
      </c>
      <c r="OXW3" s="231" t="s">
        <v>265</v>
      </c>
      <c r="OXY3" s="231" t="s">
        <v>265</v>
      </c>
      <c r="OYA3" s="231" t="s">
        <v>265</v>
      </c>
      <c r="OYC3" s="231" t="s">
        <v>265</v>
      </c>
      <c r="OYE3" s="231" t="s">
        <v>265</v>
      </c>
      <c r="OYG3" s="231" t="s">
        <v>265</v>
      </c>
      <c r="OYI3" s="231" t="s">
        <v>265</v>
      </c>
      <c r="OYK3" s="231" t="s">
        <v>265</v>
      </c>
      <c r="OYM3" s="231" t="s">
        <v>265</v>
      </c>
      <c r="OYO3" s="231" t="s">
        <v>265</v>
      </c>
      <c r="OYQ3" s="231" t="s">
        <v>265</v>
      </c>
      <c r="OYS3" s="231" t="s">
        <v>265</v>
      </c>
      <c r="OYU3" s="231" t="s">
        <v>265</v>
      </c>
      <c r="OYW3" s="231" t="s">
        <v>265</v>
      </c>
      <c r="OYY3" s="231" t="s">
        <v>265</v>
      </c>
      <c r="OZA3" s="231" t="s">
        <v>265</v>
      </c>
      <c r="OZC3" s="231" t="s">
        <v>265</v>
      </c>
      <c r="OZE3" s="231" t="s">
        <v>265</v>
      </c>
      <c r="OZG3" s="231" t="s">
        <v>265</v>
      </c>
      <c r="OZI3" s="231" t="s">
        <v>265</v>
      </c>
      <c r="OZK3" s="231" t="s">
        <v>265</v>
      </c>
      <c r="OZM3" s="231" t="s">
        <v>265</v>
      </c>
      <c r="OZO3" s="231" t="s">
        <v>265</v>
      </c>
      <c r="OZQ3" s="231" t="s">
        <v>265</v>
      </c>
      <c r="OZS3" s="231" t="s">
        <v>265</v>
      </c>
      <c r="OZU3" s="231" t="s">
        <v>265</v>
      </c>
      <c r="OZW3" s="231" t="s">
        <v>265</v>
      </c>
      <c r="OZY3" s="231" t="s">
        <v>265</v>
      </c>
      <c r="PAA3" s="231" t="s">
        <v>265</v>
      </c>
      <c r="PAC3" s="231" t="s">
        <v>265</v>
      </c>
      <c r="PAE3" s="231" t="s">
        <v>265</v>
      </c>
      <c r="PAG3" s="231" t="s">
        <v>265</v>
      </c>
      <c r="PAI3" s="231" t="s">
        <v>265</v>
      </c>
      <c r="PAK3" s="231" t="s">
        <v>265</v>
      </c>
      <c r="PAM3" s="231" t="s">
        <v>265</v>
      </c>
      <c r="PAO3" s="231" t="s">
        <v>265</v>
      </c>
      <c r="PAQ3" s="231" t="s">
        <v>265</v>
      </c>
      <c r="PAS3" s="231" t="s">
        <v>265</v>
      </c>
      <c r="PAU3" s="231" t="s">
        <v>265</v>
      </c>
      <c r="PAW3" s="231" t="s">
        <v>265</v>
      </c>
      <c r="PAY3" s="231" t="s">
        <v>265</v>
      </c>
      <c r="PBA3" s="231" t="s">
        <v>265</v>
      </c>
      <c r="PBC3" s="231" t="s">
        <v>265</v>
      </c>
      <c r="PBE3" s="231" t="s">
        <v>265</v>
      </c>
      <c r="PBG3" s="231" t="s">
        <v>265</v>
      </c>
      <c r="PBI3" s="231" t="s">
        <v>265</v>
      </c>
      <c r="PBK3" s="231" t="s">
        <v>265</v>
      </c>
      <c r="PBM3" s="231" t="s">
        <v>265</v>
      </c>
      <c r="PBO3" s="231" t="s">
        <v>265</v>
      </c>
      <c r="PBQ3" s="231" t="s">
        <v>265</v>
      </c>
      <c r="PBS3" s="231" t="s">
        <v>265</v>
      </c>
      <c r="PBU3" s="231" t="s">
        <v>265</v>
      </c>
      <c r="PBW3" s="231" t="s">
        <v>265</v>
      </c>
      <c r="PBY3" s="231" t="s">
        <v>265</v>
      </c>
      <c r="PCA3" s="231" t="s">
        <v>265</v>
      </c>
      <c r="PCC3" s="231" t="s">
        <v>265</v>
      </c>
      <c r="PCE3" s="231" t="s">
        <v>265</v>
      </c>
      <c r="PCG3" s="231" t="s">
        <v>265</v>
      </c>
      <c r="PCI3" s="231" t="s">
        <v>265</v>
      </c>
      <c r="PCK3" s="231" t="s">
        <v>265</v>
      </c>
      <c r="PCM3" s="231" t="s">
        <v>265</v>
      </c>
      <c r="PCO3" s="231" t="s">
        <v>265</v>
      </c>
      <c r="PCQ3" s="231" t="s">
        <v>265</v>
      </c>
      <c r="PCS3" s="231" t="s">
        <v>265</v>
      </c>
      <c r="PCU3" s="231" t="s">
        <v>265</v>
      </c>
      <c r="PCW3" s="231" t="s">
        <v>265</v>
      </c>
      <c r="PCY3" s="231" t="s">
        <v>265</v>
      </c>
      <c r="PDA3" s="231" t="s">
        <v>265</v>
      </c>
      <c r="PDC3" s="231" t="s">
        <v>265</v>
      </c>
      <c r="PDE3" s="231" t="s">
        <v>265</v>
      </c>
      <c r="PDG3" s="231" t="s">
        <v>265</v>
      </c>
      <c r="PDI3" s="231" t="s">
        <v>265</v>
      </c>
      <c r="PDK3" s="231" t="s">
        <v>265</v>
      </c>
      <c r="PDM3" s="231" t="s">
        <v>265</v>
      </c>
      <c r="PDO3" s="231" t="s">
        <v>265</v>
      </c>
      <c r="PDQ3" s="231" t="s">
        <v>265</v>
      </c>
      <c r="PDS3" s="231" t="s">
        <v>265</v>
      </c>
      <c r="PDU3" s="231" t="s">
        <v>265</v>
      </c>
      <c r="PDW3" s="231" t="s">
        <v>265</v>
      </c>
      <c r="PDY3" s="231" t="s">
        <v>265</v>
      </c>
      <c r="PEA3" s="231" t="s">
        <v>265</v>
      </c>
      <c r="PEC3" s="231" t="s">
        <v>265</v>
      </c>
      <c r="PEE3" s="231" t="s">
        <v>265</v>
      </c>
      <c r="PEG3" s="231" t="s">
        <v>265</v>
      </c>
      <c r="PEI3" s="231" t="s">
        <v>265</v>
      </c>
      <c r="PEK3" s="231" t="s">
        <v>265</v>
      </c>
      <c r="PEM3" s="231" t="s">
        <v>265</v>
      </c>
      <c r="PEO3" s="231" t="s">
        <v>265</v>
      </c>
      <c r="PEQ3" s="231" t="s">
        <v>265</v>
      </c>
      <c r="PES3" s="231" t="s">
        <v>265</v>
      </c>
      <c r="PEU3" s="231" t="s">
        <v>265</v>
      </c>
      <c r="PEW3" s="231" t="s">
        <v>265</v>
      </c>
      <c r="PEY3" s="231" t="s">
        <v>265</v>
      </c>
      <c r="PFA3" s="231" t="s">
        <v>265</v>
      </c>
      <c r="PFC3" s="231" t="s">
        <v>265</v>
      </c>
      <c r="PFE3" s="231" t="s">
        <v>265</v>
      </c>
      <c r="PFG3" s="231" t="s">
        <v>265</v>
      </c>
      <c r="PFI3" s="231" t="s">
        <v>265</v>
      </c>
      <c r="PFK3" s="231" t="s">
        <v>265</v>
      </c>
      <c r="PFM3" s="231" t="s">
        <v>265</v>
      </c>
      <c r="PFO3" s="231" t="s">
        <v>265</v>
      </c>
      <c r="PFQ3" s="231" t="s">
        <v>265</v>
      </c>
      <c r="PFS3" s="231" t="s">
        <v>265</v>
      </c>
      <c r="PFU3" s="231" t="s">
        <v>265</v>
      </c>
      <c r="PFW3" s="231" t="s">
        <v>265</v>
      </c>
      <c r="PFY3" s="231" t="s">
        <v>265</v>
      </c>
      <c r="PGA3" s="231" t="s">
        <v>265</v>
      </c>
      <c r="PGC3" s="231" t="s">
        <v>265</v>
      </c>
      <c r="PGE3" s="231" t="s">
        <v>265</v>
      </c>
      <c r="PGG3" s="231" t="s">
        <v>265</v>
      </c>
      <c r="PGI3" s="231" t="s">
        <v>265</v>
      </c>
      <c r="PGK3" s="231" t="s">
        <v>265</v>
      </c>
      <c r="PGM3" s="231" t="s">
        <v>265</v>
      </c>
      <c r="PGO3" s="231" t="s">
        <v>265</v>
      </c>
      <c r="PGQ3" s="231" t="s">
        <v>265</v>
      </c>
      <c r="PGS3" s="231" t="s">
        <v>265</v>
      </c>
      <c r="PGU3" s="231" t="s">
        <v>265</v>
      </c>
      <c r="PGW3" s="231" t="s">
        <v>265</v>
      </c>
      <c r="PGY3" s="231" t="s">
        <v>265</v>
      </c>
      <c r="PHA3" s="231" t="s">
        <v>265</v>
      </c>
      <c r="PHC3" s="231" t="s">
        <v>265</v>
      </c>
      <c r="PHE3" s="231" t="s">
        <v>265</v>
      </c>
      <c r="PHG3" s="231" t="s">
        <v>265</v>
      </c>
      <c r="PHI3" s="231" t="s">
        <v>265</v>
      </c>
      <c r="PHK3" s="231" t="s">
        <v>265</v>
      </c>
      <c r="PHM3" s="231" t="s">
        <v>265</v>
      </c>
      <c r="PHO3" s="231" t="s">
        <v>265</v>
      </c>
      <c r="PHQ3" s="231" t="s">
        <v>265</v>
      </c>
      <c r="PHS3" s="231" t="s">
        <v>265</v>
      </c>
      <c r="PHU3" s="231" t="s">
        <v>265</v>
      </c>
      <c r="PHW3" s="231" t="s">
        <v>265</v>
      </c>
      <c r="PHY3" s="231" t="s">
        <v>265</v>
      </c>
      <c r="PIA3" s="231" t="s">
        <v>265</v>
      </c>
      <c r="PIC3" s="231" t="s">
        <v>265</v>
      </c>
      <c r="PIE3" s="231" t="s">
        <v>265</v>
      </c>
      <c r="PIG3" s="231" t="s">
        <v>265</v>
      </c>
      <c r="PII3" s="231" t="s">
        <v>265</v>
      </c>
      <c r="PIK3" s="231" t="s">
        <v>265</v>
      </c>
      <c r="PIM3" s="231" t="s">
        <v>265</v>
      </c>
      <c r="PIO3" s="231" t="s">
        <v>265</v>
      </c>
      <c r="PIQ3" s="231" t="s">
        <v>265</v>
      </c>
      <c r="PIS3" s="231" t="s">
        <v>265</v>
      </c>
      <c r="PIU3" s="231" t="s">
        <v>265</v>
      </c>
      <c r="PIW3" s="231" t="s">
        <v>265</v>
      </c>
      <c r="PIY3" s="231" t="s">
        <v>265</v>
      </c>
      <c r="PJA3" s="231" t="s">
        <v>265</v>
      </c>
      <c r="PJC3" s="231" t="s">
        <v>265</v>
      </c>
      <c r="PJE3" s="231" t="s">
        <v>265</v>
      </c>
      <c r="PJG3" s="231" t="s">
        <v>265</v>
      </c>
      <c r="PJI3" s="231" t="s">
        <v>265</v>
      </c>
      <c r="PJK3" s="231" t="s">
        <v>265</v>
      </c>
      <c r="PJM3" s="231" t="s">
        <v>265</v>
      </c>
      <c r="PJO3" s="231" t="s">
        <v>265</v>
      </c>
      <c r="PJQ3" s="231" t="s">
        <v>265</v>
      </c>
      <c r="PJS3" s="231" t="s">
        <v>265</v>
      </c>
      <c r="PJU3" s="231" t="s">
        <v>265</v>
      </c>
      <c r="PJW3" s="231" t="s">
        <v>265</v>
      </c>
      <c r="PJY3" s="231" t="s">
        <v>265</v>
      </c>
      <c r="PKA3" s="231" t="s">
        <v>265</v>
      </c>
      <c r="PKC3" s="231" t="s">
        <v>265</v>
      </c>
      <c r="PKE3" s="231" t="s">
        <v>265</v>
      </c>
      <c r="PKG3" s="231" t="s">
        <v>265</v>
      </c>
      <c r="PKI3" s="231" t="s">
        <v>265</v>
      </c>
      <c r="PKK3" s="231" t="s">
        <v>265</v>
      </c>
      <c r="PKM3" s="231" t="s">
        <v>265</v>
      </c>
      <c r="PKO3" s="231" t="s">
        <v>265</v>
      </c>
      <c r="PKQ3" s="231" t="s">
        <v>265</v>
      </c>
      <c r="PKS3" s="231" t="s">
        <v>265</v>
      </c>
      <c r="PKU3" s="231" t="s">
        <v>265</v>
      </c>
      <c r="PKW3" s="231" t="s">
        <v>265</v>
      </c>
      <c r="PKY3" s="231" t="s">
        <v>265</v>
      </c>
      <c r="PLA3" s="231" t="s">
        <v>265</v>
      </c>
      <c r="PLC3" s="231" t="s">
        <v>265</v>
      </c>
      <c r="PLE3" s="231" t="s">
        <v>265</v>
      </c>
      <c r="PLG3" s="231" t="s">
        <v>265</v>
      </c>
      <c r="PLI3" s="231" t="s">
        <v>265</v>
      </c>
      <c r="PLK3" s="231" t="s">
        <v>265</v>
      </c>
      <c r="PLM3" s="231" t="s">
        <v>265</v>
      </c>
      <c r="PLO3" s="231" t="s">
        <v>265</v>
      </c>
      <c r="PLQ3" s="231" t="s">
        <v>265</v>
      </c>
      <c r="PLS3" s="231" t="s">
        <v>265</v>
      </c>
      <c r="PLU3" s="231" t="s">
        <v>265</v>
      </c>
      <c r="PLW3" s="231" t="s">
        <v>265</v>
      </c>
      <c r="PLY3" s="231" t="s">
        <v>265</v>
      </c>
      <c r="PMA3" s="231" t="s">
        <v>265</v>
      </c>
      <c r="PMC3" s="231" t="s">
        <v>265</v>
      </c>
      <c r="PME3" s="231" t="s">
        <v>265</v>
      </c>
      <c r="PMG3" s="231" t="s">
        <v>265</v>
      </c>
      <c r="PMI3" s="231" t="s">
        <v>265</v>
      </c>
      <c r="PMK3" s="231" t="s">
        <v>265</v>
      </c>
      <c r="PMM3" s="231" t="s">
        <v>265</v>
      </c>
      <c r="PMO3" s="231" t="s">
        <v>265</v>
      </c>
      <c r="PMQ3" s="231" t="s">
        <v>265</v>
      </c>
      <c r="PMS3" s="231" t="s">
        <v>265</v>
      </c>
      <c r="PMU3" s="231" t="s">
        <v>265</v>
      </c>
      <c r="PMW3" s="231" t="s">
        <v>265</v>
      </c>
      <c r="PMY3" s="231" t="s">
        <v>265</v>
      </c>
      <c r="PNA3" s="231" t="s">
        <v>265</v>
      </c>
      <c r="PNC3" s="231" t="s">
        <v>265</v>
      </c>
      <c r="PNE3" s="231" t="s">
        <v>265</v>
      </c>
      <c r="PNG3" s="231" t="s">
        <v>265</v>
      </c>
      <c r="PNI3" s="231" t="s">
        <v>265</v>
      </c>
      <c r="PNK3" s="231" t="s">
        <v>265</v>
      </c>
      <c r="PNM3" s="231" t="s">
        <v>265</v>
      </c>
      <c r="PNO3" s="231" t="s">
        <v>265</v>
      </c>
      <c r="PNQ3" s="231" t="s">
        <v>265</v>
      </c>
      <c r="PNS3" s="231" t="s">
        <v>265</v>
      </c>
      <c r="PNU3" s="231" t="s">
        <v>265</v>
      </c>
      <c r="PNW3" s="231" t="s">
        <v>265</v>
      </c>
      <c r="PNY3" s="231" t="s">
        <v>265</v>
      </c>
      <c r="POA3" s="231" t="s">
        <v>265</v>
      </c>
      <c r="POC3" s="231" t="s">
        <v>265</v>
      </c>
      <c r="POE3" s="231" t="s">
        <v>265</v>
      </c>
      <c r="POG3" s="231" t="s">
        <v>265</v>
      </c>
      <c r="POI3" s="231" t="s">
        <v>265</v>
      </c>
      <c r="POK3" s="231" t="s">
        <v>265</v>
      </c>
      <c r="POM3" s="231" t="s">
        <v>265</v>
      </c>
      <c r="POO3" s="231" t="s">
        <v>265</v>
      </c>
      <c r="POQ3" s="231" t="s">
        <v>265</v>
      </c>
      <c r="POS3" s="231" t="s">
        <v>265</v>
      </c>
      <c r="POU3" s="231" t="s">
        <v>265</v>
      </c>
      <c r="POW3" s="231" t="s">
        <v>265</v>
      </c>
      <c r="POY3" s="231" t="s">
        <v>265</v>
      </c>
      <c r="PPA3" s="231" t="s">
        <v>265</v>
      </c>
      <c r="PPC3" s="231" t="s">
        <v>265</v>
      </c>
      <c r="PPE3" s="231" t="s">
        <v>265</v>
      </c>
      <c r="PPG3" s="231" t="s">
        <v>265</v>
      </c>
      <c r="PPI3" s="231" t="s">
        <v>265</v>
      </c>
      <c r="PPK3" s="231" t="s">
        <v>265</v>
      </c>
      <c r="PPM3" s="231" t="s">
        <v>265</v>
      </c>
      <c r="PPO3" s="231" t="s">
        <v>265</v>
      </c>
      <c r="PPQ3" s="231" t="s">
        <v>265</v>
      </c>
      <c r="PPS3" s="231" t="s">
        <v>265</v>
      </c>
      <c r="PPU3" s="231" t="s">
        <v>265</v>
      </c>
      <c r="PPW3" s="231" t="s">
        <v>265</v>
      </c>
      <c r="PPY3" s="231" t="s">
        <v>265</v>
      </c>
      <c r="PQA3" s="231" t="s">
        <v>265</v>
      </c>
      <c r="PQC3" s="231" t="s">
        <v>265</v>
      </c>
      <c r="PQE3" s="231" t="s">
        <v>265</v>
      </c>
      <c r="PQG3" s="231" t="s">
        <v>265</v>
      </c>
      <c r="PQI3" s="231" t="s">
        <v>265</v>
      </c>
      <c r="PQK3" s="231" t="s">
        <v>265</v>
      </c>
      <c r="PQM3" s="231" t="s">
        <v>265</v>
      </c>
      <c r="PQO3" s="231" t="s">
        <v>265</v>
      </c>
      <c r="PQQ3" s="231" t="s">
        <v>265</v>
      </c>
      <c r="PQS3" s="231" t="s">
        <v>265</v>
      </c>
      <c r="PQU3" s="231" t="s">
        <v>265</v>
      </c>
      <c r="PQW3" s="231" t="s">
        <v>265</v>
      </c>
      <c r="PQY3" s="231" t="s">
        <v>265</v>
      </c>
      <c r="PRA3" s="231" t="s">
        <v>265</v>
      </c>
      <c r="PRC3" s="231" t="s">
        <v>265</v>
      </c>
      <c r="PRE3" s="231" t="s">
        <v>265</v>
      </c>
      <c r="PRG3" s="231" t="s">
        <v>265</v>
      </c>
      <c r="PRI3" s="231" t="s">
        <v>265</v>
      </c>
      <c r="PRK3" s="231" t="s">
        <v>265</v>
      </c>
      <c r="PRM3" s="231" t="s">
        <v>265</v>
      </c>
      <c r="PRO3" s="231" t="s">
        <v>265</v>
      </c>
      <c r="PRQ3" s="231" t="s">
        <v>265</v>
      </c>
      <c r="PRS3" s="231" t="s">
        <v>265</v>
      </c>
      <c r="PRU3" s="231" t="s">
        <v>265</v>
      </c>
      <c r="PRW3" s="231" t="s">
        <v>265</v>
      </c>
      <c r="PRY3" s="231" t="s">
        <v>265</v>
      </c>
      <c r="PSA3" s="231" t="s">
        <v>265</v>
      </c>
      <c r="PSC3" s="231" t="s">
        <v>265</v>
      </c>
      <c r="PSE3" s="231" t="s">
        <v>265</v>
      </c>
      <c r="PSG3" s="231" t="s">
        <v>265</v>
      </c>
      <c r="PSI3" s="231" t="s">
        <v>265</v>
      </c>
      <c r="PSK3" s="231" t="s">
        <v>265</v>
      </c>
      <c r="PSM3" s="231" t="s">
        <v>265</v>
      </c>
      <c r="PSO3" s="231" t="s">
        <v>265</v>
      </c>
      <c r="PSQ3" s="231" t="s">
        <v>265</v>
      </c>
      <c r="PSS3" s="231" t="s">
        <v>265</v>
      </c>
      <c r="PSU3" s="231" t="s">
        <v>265</v>
      </c>
      <c r="PSW3" s="231" t="s">
        <v>265</v>
      </c>
      <c r="PSY3" s="231" t="s">
        <v>265</v>
      </c>
      <c r="PTA3" s="231" t="s">
        <v>265</v>
      </c>
      <c r="PTC3" s="231" t="s">
        <v>265</v>
      </c>
      <c r="PTE3" s="231" t="s">
        <v>265</v>
      </c>
      <c r="PTG3" s="231" t="s">
        <v>265</v>
      </c>
      <c r="PTI3" s="231" t="s">
        <v>265</v>
      </c>
      <c r="PTK3" s="231" t="s">
        <v>265</v>
      </c>
      <c r="PTM3" s="231" t="s">
        <v>265</v>
      </c>
      <c r="PTO3" s="231" t="s">
        <v>265</v>
      </c>
      <c r="PTQ3" s="231" t="s">
        <v>265</v>
      </c>
      <c r="PTS3" s="231" t="s">
        <v>265</v>
      </c>
      <c r="PTU3" s="231" t="s">
        <v>265</v>
      </c>
      <c r="PTW3" s="231" t="s">
        <v>265</v>
      </c>
      <c r="PTY3" s="231" t="s">
        <v>265</v>
      </c>
      <c r="PUA3" s="231" t="s">
        <v>265</v>
      </c>
      <c r="PUC3" s="231" t="s">
        <v>265</v>
      </c>
      <c r="PUE3" s="231" t="s">
        <v>265</v>
      </c>
      <c r="PUG3" s="231" t="s">
        <v>265</v>
      </c>
      <c r="PUI3" s="231" t="s">
        <v>265</v>
      </c>
      <c r="PUK3" s="231" t="s">
        <v>265</v>
      </c>
      <c r="PUM3" s="231" t="s">
        <v>265</v>
      </c>
      <c r="PUO3" s="231" t="s">
        <v>265</v>
      </c>
      <c r="PUQ3" s="231" t="s">
        <v>265</v>
      </c>
      <c r="PUS3" s="231" t="s">
        <v>265</v>
      </c>
      <c r="PUU3" s="231" t="s">
        <v>265</v>
      </c>
      <c r="PUW3" s="231" t="s">
        <v>265</v>
      </c>
      <c r="PUY3" s="231" t="s">
        <v>265</v>
      </c>
      <c r="PVA3" s="231" t="s">
        <v>265</v>
      </c>
      <c r="PVC3" s="231" t="s">
        <v>265</v>
      </c>
      <c r="PVE3" s="231" t="s">
        <v>265</v>
      </c>
      <c r="PVG3" s="231" t="s">
        <v>265</v>
      </c>
      <c r="PVI3" s="231" t="s">
        <v>265</v>
      </c>
      <c r="PVK3" s="231" t="s">
        <v>265</v>
      </c>
      <c r="PVM3" s="231" t="s">
        <v>265</v>
      </c>
      <c r="PVO3" s="231" t="s">
        <v>265</v>
      </c>
      <c r="PVQ3" s="231" t="s">
        <v>265</v>
      </c>
      <c r="PVS3" s="231" t="s">
        <v>265</v>
      </c>
      <c r="PVU3" s="231" t="s">
        <v>265</v>
      </c>
      <c r="PVW3" s="231" t="s">
        <v>265</v>
      </c>
      <c r="PVY3" s="231" t="s">
        <v>265</v>
      </c>
      <c r="PWA3" s="231" t="s">
        <v>265</v>
      </c>
      <c r="PWC3" s="231" t="s">
        <v>265</v>
      </c>
      <c r="PWE3" s="231" t="s">
        <v>265</v>
      </c>
      <c r="PWG3" s="231" t="s">
        <v>265</v>
      </c>
      <c r="PWI3" s="231" t="s">
        <v>265</v>
      </c>
      <c r="PWK3" s="231" t="s">
        <v>265</v>
      </c>
      <c r="PWM3" s="231" t="s">
        <v>265</v>
      </c>
      <c r="PWO3" s="231" t="s">
        <v>265</v>
      </c>
      <c r="PWQ3" s="231" t="s">
        <v>265</v>
      </c>
      <c r="PWS3" s="231" t="s">
        <v>265</v>
      </c>
      <c r="PWU3" s="231" t="s">
        <v>265</v>
      </c>
      <c r="PWW3" s="231" t="s">
        <v>265</v>
      </c>
      <c r="PWY3" s="231" t="s">
        <v>265</v>
      </c>
      <c r="PXA3" s="231" t="s">
        <v>265</v>
      </c>
      <c r="PXC3" s="231" t="s">
        <v>265</v>
      </c>
      <c r="PXE3" s="231" t="s">
        <v>265</v>
      </c>
      <c r="PXG3" s="231" t="s">
        <v>265</v>
      </c>
      <c r="PXI3" s="231" t="s">
        <v>265</v>
      </c>
      <c r="PXK3" s="231" t="s">
        <v>265</v>
      </c>
      <c r="PXM3" s="231" t="s">
        <v>265</v>
      </c>
      <c r="PXO3" s="231" t="s">
        <v>265</v>
      </c>
      <c r="PXQ3" s="231" t="s">
        <v>265</v>
      </c>
      <c r="PXS3" s="231" t="s">
        <v>265</v>
      </c>
      <c r="PXU3" s="231" t="s">
        <v>265</v>
      </c>
      <c r="PXW3" s="231" t="s">
        <v>265</v>
      </c>
      <c r="PXY3" s="231" t="s">
        <v>265</v>
      </c>
      <c r="PYA3" s="231" t="s">
        <v>265</v>
      </c>
      <c r="PYC3" s="231" t="s">
        <v>265</v>
      </c>
      <c r="PYE3" s="231" t="s">
        <v>265</v>
      </c>
      <c r="PYG3" s="231" t="s">
        <v>265</v>
      </c>
      <c r="PYI3" s="231" t="s">
        <v>265</v>
      </c>
      <c r="PYK3" s="231" t="s">
        <v>265</v>
      </c>
      <c r="PYM3" s="231" t="s">
        <v>265</v>
      </c>
      <c r="PYO3" s="231" t="s">
        <v>265</v>
      </c>
      <c r="PYQ3" s="231" t="s">
        <v>265</v>
      </c>
      <c r="PYS3" s="231" t="s">
        <v>265</v>
      </c>
      <c r="PYU3" s="231" t="s">
        <v>265</v>
      </c>
      <c r="PYW3" s="231" t="s">
        <v>265</v>
      </c>
      <c r="PYY3" s="231" t="s">
        <v>265</v>
      </c>
      <c r="PZA3" s="231" t="s">
        <v>265</v>
      </c>
      <c r="PZC3" s="231" t="s">
        <v>265</v>
      </c>
      <c r="PZE3" s="231" t="s">
        <v>265</v>
      </c>
      <c r="PZG3" s="231" t="s">
        <v>265</v>
      </c>
      <c r="PZI3" s="231" t="s">
        <v>265</v>
      </c>
      <c r="PZK3" s="231" t="s">
        <v>265</v>
      </c>
      <c r="PZM3" s="231" t="s">
        <v>265</v>
      </c>
      <c r="PZO3" s="231" t="s">
        <v>265</v>
      </c>
      <c r="PZQ3" s="231" t="s">
        <v>265</v>
      </c>
      <c r="PZS3" s="231" t="s">
        <v>265</v>
      </c>
      <c r="PZU3" s="231" t="s">
        <v>265</v>
      </c>
      <c r="PZW3" s="231" t="s">
        <v>265</v>
      </c>
      <c r="PZY3" s="231" t="s">
        <v>265</v>
      </c>
      <c r="QAA3" s="231" t="s">
        <v>265</v>
      </c>
      <c r="QAC3" s="231" t="s">
        <v>265</v>
      </c>
      <c r="QAE3" s="231" t="s">
        <v>265</v>
      </c>
      <c r="QAG3" s="231" t="s">
        <v>265</v>
      </c>
      <c r="QAI3" s="231" t="s">
        <v>265</v>
      </c>
      <c r="QAK3" s="231" t="s">
        <v>265</v>
      </c>
      <c r="QAM3" s="231" t="s">
        <v>265</v>
      </c>
      <c r="QAO3" s="231" t="s">
        <v>265</v>
      </c>
      <c r="QAQ3" s="231" t="s">
        <v>265</v>
      </c>
      <c r="QAS3" s="231" t="s">
        <v>265</v>
      </c>
      <c r="QAU3" s="231" t="s">
        <v>265</v>
      </c>
      <c r="QAW3" s="231" t="s">
        <v>265</v>
      </c>
      <c r="QAY3" s="231" t="s">
        <v>265</v>
      </c>
      <c r="QBA3" s="231" t="s">
        <v>265</v>
      </c>
      <c r="QBC3" s="231" t="s">
        <v>265</v>
      </c>
      <c r="QBE3" s="231" t="s">
        <v>265</v>
      </c>
      <c r="QBG3" s="231" t="s">
        <v>265</v>
      </c>
      <c r="QBI3" s="231" t="s">
        <v>265</v>
      </c>
      <c r="QBK3" s="231" t="s">
        <v>265</v>
      </c>
      <c r="QBM3" s="231" t="s">
        <v>265</v>
      </c>
      <c r="QBO3" s="231" t="s">
        <v>265</v>
      </c>
      <c r="QBQ3" s="231" t="s">
        <v>265</v>
      </c>
      <c r="QBS3" s="231" t="s">
        <v>265</v>
      </c>
      <c r="QBU3" s="231" t="s">
        <v>265</v>
      </c>
      <c r="QBW3" s="231" t="s">
        <v>265</v>
      </c>
      <c r="QBY3" s="231" t="s">
        <v>265</v>
      </c>
      <c r="QCA3" s="231" t="s">
        <v>265</v>
      </c>
      <c r="QCC3" s="231" t="s">
        <v>265</v>
      </c>
      <c r="QCE3" s="231" t="s">
        <v>265</v>
      </c>
      <c r="QCG3" s="231" t="s">
        <v>265</v>
      </c>
      <c r="QCI3" s="231" t="s">
        <v>265</v>
      </c>
      <c r="QCK3" s="231" t="s">
        <v>265</v>
      </c>
      <c r="QCM3" s="231" t="s">
        <v>265</v>
      </c>
      <c r="QCO3" s="231" t="s">
        <v>265</v>
      </c>
      <c r="QCQ3" s="231" t="s">
        <v>265</v>
      </c>
      <c r="QCS3" s="231" t="s">
        <v>265</v>
      </c>
      <c r="QCU3" s="231" t="s">
        <v>265</v>
      </c>
      <c r="QCW3" s="231" t="s">
        <v>265</v>
      </c>
      <c r="QCY3" s="231" t="s">
        <v>265</v>
      </c>
      <c r="QDA3" s="231" t="s">
        <v>265</v>
      </c>
      <c r="QDC3" s="231" t="s">
        <v>265</v>
      </c>
      <c r="QDE3" s="231" t="s">
        <v>265</v>
      </c>
      <c r="QDG3" s="231" t="s">
        <v>265</v>
      </c>
      <c r="QDI3" s="231" t="s">
        <v>265</v>
      </c>
      <c r="QDK3" s="231" t="s">
        <v>265</v>
      </c>
      <c r="QDM3" s="231" t="s">
        <v>265</v>
      </c>
      <c r="QDO3" s="231" t="s">
        <v>265</v>
      </c>
      <c r="QDQ3" s="231" t="s">
        <v>265</v>
      </c>
      <c r="QDS3" s="231" t="s">
        <v>265</v>
      </c>
      <c r="QDU3" s="231" t="s">
        <v>265</v>
      </c>
      <c r="QDW3" s="231" t="s">
        <v>265</v>
      </c>
      <c r="QDY3" s="231" t="s">
        <v>265</v>
      </c>
      <c r="QEA3" s="231" t="s">
        <v>265</v>
      </c>
      <c r="QEC3" s="231" t="s">
        <v>265</v>
      </c>
      <c r="QEE3" s="231" t="s">
        <v>265</v>
      </c>
      <c r="QEG3" s="231" t="s">
        <v>265</v>
      </c>
      <c r="QEI3" s="231" t="s">
        <v>265</v>
      </c>
      <c r="QEK3" s="231" t="s">
        <v>265</v>
      </c>
      <c r="QEM3" s="231" t="s">
        <v>265</v>
      </c>
      <c r="QEO3" s="231" t="s">
        <v>265</v>
      </c>
      <c r="QEQ3" s="231" t="s">
        <v>265</v>
      </c>
      <c r="QES3" s="231" t="s">
        <v>265</v>
      </c>
      <c r="QEU3" s="231" t="s">
        <v>265</v>
      </c>
      <c r="QEW3" s="231" t="s">
        <v>265</v>
      </c>
      <c r="QEY3" s="231" t="s">
        <v>265</v>
      </c>
      <c r="QFA3" s="231" t="s">
        <v>265</v>
      </c>
      <c r="QFC3" s="231" t="s">
        <v>265</v>
      </c>
      <c r="QFE3" s="231" t="s">
        <v>265</v>
      </c>
      <c r="QFG3" s="231" t="s">
        <v>265</v>
      </c>
      <c r="QFI3" s="231" t="s">
        <v>265</v>
      </c>
      <c r="QFK3" s="231" t="s">
        <v>265</v>
      </c>
      <c r="QFM3" s="231" t="s">
        <v>265</v>
      </c>
      <c r="QFO3" s="231" t="s">
        <v>265</v>
      </c>
      <c r="QFQ3" s="231" t="s">
        <v>265</v>
      </c>
      <c r="QFS3" s="231" t="s">
        <v>265</v>
      </c>
      <c r="QFU3" s="231" t="s">
        <v>265</v>
      </c>
      <c r="QFW3" s="231" t="s">
        <v>265</v>
      </c>
      <c r="QFY3" s="231" t="s">
        <v>265</v>
      </c>
      <c r="QGA3" s="231" t="s">
        <v>265</v>
      </c>
      <c r="QGC3" s="231" t="s">
        <v>265</v>
      </c>
      <c r="QGE3" s="231" t="s">
        <v>265</v>
      </c>
      <c r="QGG3" s="231" t="s">
        <v>265</v>
      </c>
      <c r="QGI3" s="231" t="s">
        <v>265</v>
      </c>
      <c r="QGK3" s="231" t="s">
        <v>265</v>
      </c>
      <c r="QGM3" s="231" t="s">
        <v>265</v>
      </c>
      <c r="QGO3" s="231" t="s">
        <v>265</v>
      </c>
      <c r="QGQ3" s="231" t="s">
        <v>265</v>
      </c>
      <c r="QGS3" s="231" t="s">
        <v>265</v>
      </c>
      <c r="QGU3" s="231" t="s">
        <v>265</v>
      </c>
      <c r="QGW3" s="231" t="s">
        <v>265</v>
      </c>
      <c r="QGY3" s="231" t="s">
        <v>265</v>
      </c>
      <c r="QHA3" s="231" t="s">
        <v>265</v>
      </c>
      <c r="QHC3" s="231" t="s">
        <v>265</v>
      </c>
      <c r="QHE3" s="231" t="s">
        <v>265</v>
      </c>
      <c r="QHG3" s="231" t="s">
        <v>265</v>
      </c>
      <c r="QHI3" s="231" t="s">
        <v>265</v>
      </c>
      <c r="QHK3" s="231" t="s">
        <v>265</v>
      </c>
      <c r="QHM3" s="231" t="s">
        <v>265</v>
      </c>
      <c r="QHO3" s="231" t="s">
        <v>265</v>
      </c>
      <c r="QHQ3" s="231" t="s">
        <v>265</v>
      </c>
      <c r="QHS3" s="231" t="s">
        <v>265</v>
      </c>
      <c r="QHU3" s="231" t="s">
        <v>265</v>
      </c>
      <c r="QHW3" s="231" t="s">
        <v>265</v>
      </c>
      <c r="QHY3" s="231" t="s">
        <v>265</v>
      </c>
      <c r="QIA3" s="231" t="s">
        <v>265</v>
      </c>
      <c r="QIC3" s="231" t="s">
        <v>265</v>
      </c>
      <c r="QIE3" s="231" t="s">
        <v>265</v>
      </c>
      <c r="QIG3" s="231" t="s">
        <v>265</v>
      </c>
      <c r="QII3" s="231" t="s">
        <v>265</v>
      </c>
      <c r="QIK3" s="231" t="s">
        <v>265</v>
      </c>
      <c r="QIM3" s="231" t="s">
        <v>265</v>
      </c>
      <c r="QIO3" s="231" t="s">
        <v>265</v>
      </c>
      <c r="QIQ3" s="231" t="s">
        <v>265</v>
      </c>
      <c r="QIS3" s="231" t="s">
        <v>265</v>
      </c>
      <c r="QIU3" s="231" t="s">
        <v>265</v>
      </c>
      <c r="QIW3" s="231" t="s">
        <v>265</v>
      </c>
      <c r="QIY3" s="231" t="s">
        <v>265</v>
      </c>
      <c r="QJA3" s="231" t="s">
        <v>265</v>
      </c>
      <c r="QJC3" s="231" t="s">
        <v>265</v>
      </c>
      <c r="QJE3" s="231" t="s">
        <v>265</v>
      </c>
      <c r="QJG3" s="231" t="s">
        <v>265</v>
      </c>
      <c r="QJI3" s="231" t="s">
        <v>265</v>
      </c>
      <c r="QJK3" s="231" t="s">
        <v>265</v>
      </c>
      <c r="QJM3" s="231" t="s">
        <v>265</v>
      </c>
      <c r="QJO3" s="231" t="s">
        <v>265</v>
      </c>
      <c r="QJQ3" s="231" t="s">
        <v>265</v>
      </c>
      <c r="QJS3" s="231" t="s">
        <v>265</v>
      </c>
      <c r="QJU3" s="231" t="s">
        <v>265</v>
      </c>
      <c r="QJW3" s="231" t="s">
        <v>265</v>
      </c>
      <c r="QJY3" s="231" t="s">
        <v>265</v>
      </c>
      <c r="QKA3" s="231" t="s">
        <v>265</v>
      </c>
      <c r="QKC3" s="231" t="s">
        <v>265</v>
      </c>
      <c r="QKE3" s="231" t="s">
        <v>265</v>
      </c>
      <c r="QKG3" s="231" t="s">
        <v>265</v>
      </c>
      <c r="QKI3" s="231" t="s">
        <v>265</v>
      </c>
      <c r="QKK3" s="231" t="s">
        <v>265</v>
      </c>
      <c r="QKM3" s="231" t="s">
        <v>265</v>
      </c>
      <c r="QKO3" s="231" t="s">
        <v>265</v>
      </c>
      <c r="QKQ3" s="231" t="s">
        <v>265</v>
      </c>
      <c r="QKS3" s="231" t="s">
        <v>265</v>
      </c>
      <c r="QKU3" s="231" t="s">
        <v>265</v>
      </c>
      <c r="QKW3" s="231" t="s">
        <v>265</v>
      </c>
      <c r="QKY3" s="231" t="s">
        <v>265</v>
      </c>
      <c r="QLA3" s="231" t="s">
        <v>265</v>
      </c>
      <c r="QLC3" s="231" t="s">
        <v>265</v>
      </c>
      <c r="QLE3" s="231" t="s">
        <v>265</v>
      </c>
      <c r="QLG3" s="231" t="s">
        <v>265</v>
      </c>
      <c r="QLI3" s="231" t="s">
        <v>265</v>
      </c>
      <c r="QLK3" s="231" t="s">
        <v>265</v>
      </c>
      <c r="QLM3" s="231" t="s">
        <v>265</v>
      </c>
      <c r="QLO3" s="231" t="s">
        <v>265</v>
      </c>
      <c r="QLQ3" s="231" t="s">
        <v>265</v>
      </c>
      <c r="QLS3" s="231" t="s">
        <v>265</v>
      </c>
      <c r="QLU3" s="231" t="s">
        <v>265</v>
      </c>
      <c r="QLW3" s="231" t="s">
        <v>265</v>
      </c>
      <c r="QLY3" s="231" t="s">
        <v>265</v>
      </c>
      <c r="QMA3" s="231" t="s">
        <v>265</v>
      </c>
      <c r="QMC3" s="231" t="s">
        <v>265</v>
      </c>
      <c r="QME3" s="231" t="s">
        <v>265</v>
      </c>
      <c r="QMG3" s="231" t="s">
        <v>265</v>
      </c>
      <c r="QMI3" s="231" t="s">
        <v>265</v>
      </c>
      <c r="QMK3" s="231" t="s">
        <v>265</v>
      </c>
      <c r="QMM3" s="231" t="s">
        <v>265</v>
      </c>
      <c r="QMO3" s="231" t="s">
        <v>265</v>
      </c>
      <c r="QMQ3" s="231" t="s">
        <v>265</v>
      </c>
      <c r="QMS3" s="231" t="s">
        <v>265</v>
      </c>
      <c r="QMU3" s="231" t="s">
        <v>265</v>
      </c>
      <c r="QMW3" s="231" t="s">
        <v>265</v>
      </c>
      <c r="QMY3" s="231" t="s">
        <v>265</v>
      </c>
      <c r="QNA3" s="231" t="s">
        <v>265</v>
      </c>
      <c r="QNC3" s="231" t="s">
        <v>265</v>
      </c>
      <c r="QNE3" s="231" t="s">
        <v>265</v>
      </c>
      <c r="QNG3" s="231" t="s">
        <v>265</v>
      </c>
      <c r="QNI3" s="231" t="s">
        <v>265</v>
      </c>
      <c r="QNK3" s="231" t="s">
        <v>265</v>
      </c>
      <c r="QNM3" s="231" t="s">
        <v>265</v>
      </c>
      <c r="QNO3" s="231" t="s">
        <v>265</v>
      </c>
      <c r="QNQ3" s="231" t="s">
        <v>265</v>
      </c>
      <c r="QNS3" s="231" t="s">
        <v>265</v>
      </c>
      <c r="QNU3" s="231" t="s">
        <v>265</v>
      </c>
      <c r="QNW3" s="231" t="s">
        <v>265</v>
      </c>
      <c r="QNY3" s="231" t="s">
        <v>265</v>
      </c>
      <c r="QOA3" s="231" t="s">
        <v>265</v>
      </c>
      <c r="QOC3" s="231" t="s">
        <v>265</v>
      </c>
      <c r="QOE3" s="231" t="s">
        <v>265</v>
      </c>
      <c r="QOG3" s="231" t="s">
        <v>265</v>
      </c>
      <c r="QOI3" s="231" t="s">
        <v>265</v>
      </c>
      <c r="QOK3" s="231" t="s">
        <v>265</v>
      </c>
      <c r="QOM3" s="231" t="s">
        <v>265</v>
      </c>
      <c r="QOO3" s="231" t="s">
        <v>265</v>
      </c>
      <c r="QOQ3" s="231" t="s">
        <v>265</v>
      </c>
      <c r="QOS3" s="231" t="s">
        <v>265</v>
      </c>
      <c r="QOU3" s="231" t="s">
        <v>265</v>
      </c>
      <c r="QOW3" s="231" t="s">
        <v>265</v>
      </c>
      <c r="QOY3" s="231" t="s">
        <v>265</v>
      </c>
      <c r="QPA3" s="231" t="s">
        <v>265</v>
      </c>
      <c r="QPC3" s="231" t="s">
        <v>265</v>
      </c>
      <c r="QPE3" s="231" t="s">
        <v>265</v>
      </c>
      <c r="QPG3" s="231" t="s">
        <v>265</v>
      </c>
      <c r="QPI3" s="231" t="s">
        <v>265</v>
      </c>
      <c r="QPK3" s="231" t="s">
        <v>265</v>
      </c>
      <c r="QPM3" s="231" t="s">
        <v>265</v>
      </c>
      <c r="QPO3" s="231" t="s">
        <v>265</v>
      </c>
      <c r="QPQ3" s="231" t="s">
        <v>265</v>
      </c>
      <c r="QPS3" s="231" t="s">
        <v>265</v>
      </c>
      <c r="QPU3" s="231" t="s">
        <v>265</v>
      </c>
      <c r="QPW3" s="231" t="s">
        <v>265</v>
      </c>
      <c r="QPY3" s="231" t="s">
        <v>265</v>
      </c>
      <c r="QQA3" s="231" t="s">
        <v>265</v>
      </c>
      <c r="QQC3" s="231" t="s">
        <v>265</v>
      </c>
      <c r="QQE3" s="231" t="s">
        <v>265</v>
      </c>
      <c r="QQG3" s="231" t="s">
        <v>265</v>
      </c>
      <c r="QQI3" s="231" t="s">
        <v>265</v>
      </c>
      <c r="QQK3" s="231" t="s">
        <v>265</v>
      </c>
      <c r="QQM3" s="231" t="s">
        <v>265</v>
      </c>
      <c r="QQO3" s="231" t="s">
        <v>265</v>
      </c>
      <c r="QQQ3" s="231" t="s">
        <v>265</v>
      </c>
      <c r="QQS3" s="231" t="s">
        <v>265</v>
      </c>
      <c r="QQU3" s="231" t="s">
        <v>265</v>
      </c>
      <c r="QQW3" s="231" t="s">
        <v>265</v>
      </c>
      <c r="QQY3" s="231" t="s">
        <v>265</v>
      </c>
      <c r="QRA3" s="231" t="s">
        <v>265</v>
      </c>
      <c r="QRC3" s="231" t="s">
        <v>265</v>
      </c>
      <c r="QRE3" s="231" t="s">
        <v>265</v>
      </c>
      <c r="QRG3" s="231" t="s">
        <v>265</v>
      </c>
      <c r="QRI3" s="231" t="s">
        <v>265</v>
      </c>
      <c r="QRK3" s="231" t="s">
        <v>265</v>
      </c>
      <c r="QRM3" s="231" t="s">
        <v>265</v>
      </c>
      <c r="QRO3" s="231" t="s">
        <v>265</v>
      </c>
      <c r="QRQ3" s="231" t="s">
        <v>265</v>
      </c>
      <c r="QRS3" s="231" t="s">
        <v>265</v>
      </c>
      <c r="QRU3" s="231" t="s">
        <v>265</v>
      </c>
      <c r="QRW3" s="231" t="s">
        <v>265</v>
      </c>
      <c r="QRY3" s="231" t="s">
        <v>265</v>
      </c>
      <c r="QSA3" s="231" t="s">
        <v>265</v>
      </c>
      <c r="QSC3" s="231" t="s">
        <v>265</v>
      </c>
      <c r="QSE3" s="231" t="s">
        <v>265</v>
      </c>
      <c r="QSG3" s="231" t="s">
        <v>265</v>
      </c>
      <c r="QSI3" s="231" t="s">
        <v>265</v>
      </c>
      <c r="QSK3" s="231" t="s">
        <v>265</v>
      </c>
      <c r="QSM3" s="231" t="s">
        <v>265</v>
      </c>
      <c r="QSO3" s="231" t="s">
        <v>265</v>
      </c>
      <c r="QSQ3" s="231" t="s">
        <v>265</v>
      </c>
      <c r="QSS3" s="231" t="s">
        <v>265</v>
      </c>
      <c r="QSU3" s="231" t="s">
        <v>265</v>
      </c>
      <c r="QSW3" s="231" t="s">
        <v>265</v>
      </c>
      <c r="QSY3" s="231" t="s">
        <v>265</v>
      </c>
      <c r="QTA3" s="231" t="s">
        <v>265</v>
      </c>
      <c r="QTC3" s="231" t="s">
        <v>265</v>
      </c>
      <c r="QTE3" s="231" t="s">
        <v>265</v>
      </c>
      <c r="QTG3" s="231" t="s">
        <v>265</v>
      </c>
      <c r="QTI3" s="231" t="s">
        <v>265</v>
      </c>
      <c r="QTK3" s="231" t="s">
        <v>265</v>
      </c>
      <c r="QTM3" s="231" t="s">
        <v>265</v>
      </c>
      <c r="QTO3" s="231" t="s">
        <v>265</v>
      </c>
      <c r="QTQ3" s="231" t="s">
        <v>265</v>
      </c>
      <c r="QTS3" s="231" t="s">
        <v>265</v>
      </c>
      <c r="QTU3" s="231" t="s">
        <v>265</v>
      </c>
      <c r="QTW3" s="231" t="s">
        <v>265</v>
      </c>
      <c r="QTY3" s="231" t="s">
        <v>265</v>
      </c>
      <c r="QUA3" s="231" t="s">
        <v>265</v>
      </c>
      <c r="QUC3" s="231" t="s">
        <v>265</v>
      </c>
      <c r="QUE3" s="231" t="s">
        <v>265</v>
      </c>
      <c r="QUG3" s="231" t="s">
        <v>265</v>
      </c>
      <c r="QUI3" s="231" t="s">
        <v>265</v>
      </c>
      <c r="QUK3" s="231" t="s">
        <v>265</v>
      </c>
      <c r="QUM3" s="231" t="s">
        <v>265</v>
      </c>
      <c r="QUO3" s="231" t="s">
        <v>265</v>
      </c>
      <c r="QUQ3" s="231" t="s">
        <v>265</v>
      </c>
      <c r="QUS3" s="231" t="s">
        <v>265</v>
      </c>
      <c r="QUU3" s="231" t="s">
        <v>265</v>
      </c>
      <c r="QUW3" s="231" t="s">
        <v>265</v>
      </c>
      <c r="QUY3" s="231" t="s">
        <v>265</v>
      </c>
      <c r="QVA3" s="231" t="s">
        <v>265</v>
      </c>
      <c r="QVC3" s="231" t="s">
        <v>265</v>
      </c>
      <c r="QVE3" s="231" t="s">
        <v>265</v>
      </c>
      <c r="QVG3" s="231" t="s">
        <v>265</v>
      </c>
      <c r="QVI3" s="231" t="s">
        <v>265</v>
      </c>
      <c r="QVK3" s="231" t="s">
        <v>265</v>
      </c>
      <c r="QVM3" s="231" t="s">
        <v>265</v>
      </c>
      <c r="QVO3" s="231" t="s">
        <v>265</v>
      </c>
      <c r="QVQ3" s="231" t="s">
        <v>265</v>
      </c>
      <c r="QVS3" s="231" t="s">
        <v>265</v>
      </c>
      <c r="QVU3" s="231" t="s">
        <v>265</v>
      </c>
      <c r="QVW3" s="231" t="s">
        <v>265</v>
      </c>
      <c r="QVY3" s="231" t="s">
        <v>265</v>
      </c>
      <c r="QWA3" s="231" t="s">
        <v>265</v>
      </c>
      <c r="QWC3" s="231" t="s">
        <v>265</v>
      </c>
      <c r="QWE3" s="231" t="s">
        <v>265</v>
      </c>
      <c r="QWG3" s="231" t="s">
        <v>265</v>
      </c>
      <c r="QWI3" s="231" t="s">
        <v>265</v>
      </c>
      <c r="QWK3" s="231" t="s">
        <v>265</v>
      </c>
      <c r="QWM3" s="231" t="s">
        <v>265</v>
      </c>
      <c r="QWO3" s="231" t="s">
        <v>265</v>
      </c>
      <c r="QWQ3" s="231" t="s">
        <v>265</v>
      </c>
      <c r="QWS3" s="231" t="s">
        <v>265</v>
      </c>
      <c r="QWU3" s="231" t="s">
        <v>265</v>
      </c>
      <c r="QWW3" s="231" t="s">
        <v>265</v>
      </c>
      <c r="QWY3" s="231" t="s">
        <v>265</v>
      </c>
      <c r="QXA3" s="231" t="s">
        <v>265</v>
      </c>
      <c r="QXC3" s="231" t="s">
        <v>265</v>
      </c>
      <c r="QXE3" s="231" t="s">
        <v>265</v>
      </c>
      <c r="QXG3" s="231" t="s">
        <v>265</v>
      </c>
      <c r="QXI3" s="231" t="s">
        <v>265</v>
      </c>
      <c r="QXK3" s="231" t="s">
        <v>265</v>
      </c>
      <c r="QXM3" s="231" t="s">
        <v>265</v>
      </c>
      <c r="QXO3" s="231" t="s">
        <v>265</v>
      </c>
      <c r="QXQ3" s="231" t="s">
        <v>265</v>
      </c>
      <c r="QXS3" s="231" t="s">
        <v>265</v>
      </c>
      <c r="QXU3" s="231" t="s">
        <v>265</v>
      </c>
      <c r="QXW3" s="231" t="s">
        <v>265</v>
      </c>
      <c r="QXY3" s="231" t="s">
        <v>265</v>
      </c>
      <c r="QYA3" s="231" t="s">
        <v>265</v>
      </c>
      <c r="QYC3" s="231" t="s">
        <v>265</v>
      </c>
      <c r="QYE3" s="231" t="s">
        <v>265</v>
      </c>
      <c r="QYG3" s="231" t="s">
        <v>265</v>
      </c>
      <c r="QYI3" s="231" t="s">
        <v>265</v>
      </c>
      <c r="QYK3" s="231" t="s">
        <v>265</v>
      </c>
      <c r="QYM3" s="231" t="s">
        <v>265</v>
      </c>
      <c r="QYO3" s="231" t="s">
        <v>265</v>
      </c>
      <c r="QYQ3" s="231" t="s">
        <v>265</v>
      </c>
      <c r="QYS3" s="231" t="s">
        <v>265</v>
      </c>
      <c r="QYU3" s="231" t="s">
        <v>265</v>
      </c>
      <c r="QYW3" s="231" t="s">
        <v>265</v>
      </c>
      <c r="QYY3" s="231" t="s">
        <v>265</v>
      </c>
      <c r="QZA3" s="231" t="s">
        <v>265</v>
      </c>
      <c r="QZC3" s="231" t="s">
        <v>265</v>
      </c>
      <c r="QZE3" s="231" t="s">
        <v>265</v>
      </c>
      <c r="QZG3" s="231" t="s">
        <v>265</v>
      </c>
      <c r="QZI3" s="231" t="s">
        <v>265</v>
      </c>
      <c r="QZK3" s="231" t="s">
        <v>265</v>
      </c>
      <c r="QZM3" s="231" t="s">
        <v>265</v>
      </c>
      <c r="QZO3" s="231" t="s">
        <v>265</v>
      </c>
      <c r="QZQ3" s="231" t="s">
        <v>265</v>
      </c>
      <c r="QZS3" s="231" t="s">
        <v>265</v>
      </c>
      <c r="QZU3" s="231" t="s">
        <v>265</v>
      </c>
      <c r="QZW3" s="231" t="s">
        <v>265</v>
      </c>
      <c r="QZY3" s="231" t="s">
        <v>265</v>
      </c>
      <c r="RAA3" s="231" t="s">
        <v>265</v>
      </c>
      <c r="RAC3" s="231" t="s">
        <v>265</v>
      </c>
      <c r="RAE3" s="231" t="s">
        <v>265</v>
      </c>
      <c r="RAG3" s="231" t="s">
        <v>265</v>
      </c>
      <c r="RAI3" s="231" t="s">
        <v>265</v>
      </c>
      <c r="RAK3" s="231" t="s">
        <v>265</v>
      </c>
      <c r="RAM3" s="231" t="s">
        <v>265</v>
      </c>
      <c r="RAO3" s="231" t="s">
        <v>265</v>
      </c>
      <c r="RAQ3" s="231" t="s">
        <v>265</v>
      </c>
      <c r="RAS3" s="231" t="s">
        <v>265</v>
      </c>
      <c r="RAU3" s="231" t="s">
        <v>265</v>
      </c>
      <c r="RAW3" s="231" t="s">
        <v>265</v>
      </c>
      <c r="RAY3" s="231" t="s">
        <v>265</v>
      </c>
      <c r="RBA3" s="231" t="s">
        <v>265</v>
      </c>
      <c r="RBC3" s="231" t="s">
        <v>265</v>
      </c>
      <c r="RBE3" s="231" t="s">
        <v>265</v>
      </c>
      <c r="RBG3" s="231" t="s">
        <v>265</v>
      </c>
      <c r="RBI3" s="231" t="s">
        <v>265</v>
      </c>
      <c r="RBK3" s="231" t="s">
        <v>265</v>
      </c>
      <c r="RBM3" s="231" t="s">
        <v>265</v>
      </c>
      <c r="RBO3" s="231" t="s">
        <v>265</v>
      </c>
      <c r="RBQ3" s="231" t="s">
        <v>265</v>
      </c>
      <c r="RBS3" s="231" t="s">
        <v>265</v>
      </c>
      <c r="RBU3" s="231" t="s">
        <v>265</v>
      </c>
      <c r="RBW3" s="231" t="s">
        <v>265</v>
      </c>
      <c r="RBY3" s="231" t="s">
        <v>265</v>
      </c>
      <c r="RCA3" s="231" t="s">
        <v>265</v>
      </c>
      <c r="RCC3" s="231" t="s">
        <v>265</v>
      </c>
      <c r="RCE3" s="231" t="s">
        <v>265</v>
      </c>
      <c r="RCG3" s="231" t="s">
        <v>265</v>
      </c>
      <c r="RCI3" s="231" t="s">
        <v>265</v>
      </c>
      <c r="RCK3" s="231" t="s">
        <v>265</v>
      </c>
      <c r="RCM3" s="231" t="s">
        <v>265</v>
      </c>
      <c r="RCO3" s="231" t="s">
        <v>265</v>
      </c>
      <c r="RCQ3" s="231" t="s">
        <v>265</v>
      </c>
      <c r="RCS3" s="231" t="s">
        <v>265</v>
      </c>
      <c r="RCU3" s="231" t="s">
        <v>265</v>
      </c>
      <c r="RCW3" s="231" t="s">
        <v>265</v>
      </c>
      <c r="RCY3" s="231" t="s">
        <v>265</v>
      </c>
      <c r="RDA3" s="231" t="s">
        <v>265</v>
      </c>
      <c r="RDC3" s="231" t="s">
        <v>265</v>
      </c>
      <c r="RDE3" s="231" t="s">
        <v>265</v>
      </c>
      <c r="RDG3" s="231" t="s">
        <v>265</v>
      </c>
      <c r="RDI3" s="231" t="s">
        <v>265</v>
      </c>
      <c r="RDK3" s="231" t="s">
        <v>265</v>
      </c>
      <c r="RDM3" s="231" t="s">
        <v>265</v>
      </c>
      <c r="RDO3" s="231" t="s">
        <v>265</v>
      </c>
      <c r="RDQ3" s="231" t="s">
        <v>265</v>
      </c>
      <c r="RDS3" s="231" t="s">
        <v>265</v>
      </c>
      <c r="RDU3" s="231" t="s">
        <v>265</v>
      </c>
      <c r="RDW3" s="231" t="s">
        <v>265</v>
      </c>
      <c r="RDY3" s="231" t="s">
        <v>265</v>
      </c>
      <c r="REA3" s="231" t="s">
        <v>265</v>
      </c>
      <c r="REC3" s="231" t="s">
        <v>265</v>
      </c>
      <c r="REE3" s="231" t="s">
        <v>265</v>
      </c>
      <c r="REG3" s="231" t="s">
        <v>265</v>
      </c>
      <c r="REI3" s="231" t="s">
        <v>265</v>
      </c>
      <c r="REK3" s="231" t="s">
        <v>265</v>
      </c>
      <c r="REM3" s="231" t="s">
        <v>265</v>
      </c>
      <c r="REO3" s="231" t="s">
        <v>265</v>
      </c>
      <c r="REQ3" s="231" t="s">
        <v>265</v>
      </c>
      <c r="RES3" s="231" t="s">
        <v>265</v>
      </c>
      <c r="REU3" s="231" t="s">
        <v>265</v>
      </c>
      <c r="REW3" s="231" t="s">
        <v>265</v>
      </c>
      <c r="REY3" s="231" t="s">
        <v>265</v>
      </c>
      <c r="RFA3" s="231" t="s">
        <v>265</v>
      </c>
      <c r="RFC3" s="231" t="s">
        <v>265</v>
      </c>
      <c r="RFE3" s="231" t="s">
        <v>265</v>
      </c>
      <c r="RFG3" s="231" t="s">
        <v>265</v>
      </c>
      <c r="RFI3" s="231" t="s">
        <v>265</v>
      </c>
      <c r="RFK3" s="231" t="s">
        <v>265</v>
      </c>
      <c r="RFM3" s="231" t="s">
        <v>265</v>
      </c>
      <c r="RFO3" s="231" t="s">
        <v>265</v>
      </c>
      <c r="RFQ3" s="231" t="s">
        <v>265</v>
      </c>
      <c r="RFS3" s="231" t="s">
        <v>265</v>
      </c>
      <c r="RFU3" s="231" t="s">
        <v>265</v>
      </c>
      <c r="RFW3" s="231" t="s">
        <v>265</v>
      </c>
      <c r="RFY3" s="231" t="s">
        <v>265</v>
      </c>
      <c r="RGA3" s="231" t="s">
        <v>265</v>
      </c>
      <c r="RGC3" s="231" t="s">
        <v>265</v>
      </c>
      <c r="RGE3" s="231" t="s">
        <v>265</v>
      </c>
      <c r="RGG3" s="231" t="s">
        <v>265</v>
      </c>
      <c r="RGI3" s="231" t="s">
        <v>265</v>
      </c>
      <c r="RGK3" s="231" t="s">
        <v>265</v>
      </c>
      <c r="RGM3" s="231" t="s">
        <v>265</v>
      </c>
      <c r="RGO3" s="231" t="s">
        <v>265</v>
      </c>
      <c r="RGQ3" s="231" t="s">
        <v>265</v>
      </c>
      <c r="RGS3" s="231" t="s">
        <v>265</v>
      </c>
      <c r="RGU3" s="231" t="s">
        <v>265</v>
      </c>
      <c r="RGW3" s="231" t="s">
        <v>265</v>
      </c>
      <c r="RGY3" s="231" t="s">
        <v>265</v>
      </c>
      <c r="RHA3" s="231" t="s">
        <v>265</v>
      </c>
      <c r="RHC3" s="231" t="s">
        <v>265</v>
      </c>
      <c r="RHE3" s="231" t="s">
        <v>265</v>
      </c>
      <c r="RHG3" s="231" t="s">
        <v>265</v>
      </c>
      <c r="RHI3" s="231" t="s">
        <v>265</v>
      </c>
      <c r="RHK3" s="231" t="s">
        <v>265</v>
      </c>
      <c r="RHM3" s="231" t="s">
        <v>265</v>
      </c>
      <c r="RHO3" s="231" t="s">
        <v>265</v>
      </c>
      <c r="RHQ3" s="231" t="s">
        <v>265</v>
      </c>
      <c r="RHS3" s="231" t="s">
        <v>265</v>
      </c>
      <c r="RHU3" s="231" t="s">
        <v>265</v>
      </c>
      <c r="RHW3" s="231" t="s">
        <v>265</v>
      </c>
      <c r="RHY3" s="231" t="s">
        <v>265</v>
      </c>
      <c r="RIA3" s="231" t="s">
        <v>265</v>
      </c>
      <c r="RIC3" s="231" t="s">
        <v>265</v>
      </c>
      <c r="RIE3" s="231" t="s">
        <v>265</v>
      </c>
      <c r="RIG3" s="231" t="s">
        <v>265</v>
      </c>
      <c r="RII3" s="231" t="s">
        <v>265</v>
      </c>
      <c r="RIK3" s="231" t="s">
        <v>265</v>
      </c>
      <c r="RIM3" s="231" t="s">
        <v>265</v>
      </c>
      <c r="RIO3" s="231" t="s">
        <v>265</v>
      </c>
      <c r="RIQ3" s="231" t="s">
        <v>265</v>
      </c>
      <c r="RIS3" s="231" t="s">
        <v>265</v>
      </c>
      <c r="RIU3" s="231" t="s">
        <v>265</v>
      </c>
      <c r="RIW3" s="231" t="s">
        <v>265</v>
      </c>
      <c r="RIY3" s="231" t="s">
        <v>265</v>
      </c>
      <c r="RJA3" s="231" t="s">
        <v>265</v>
      </c>
      <c r="RJC3" s="231" t="s">
        <v>265</v>
      </c>
      <c r="RJE3" s="231" t="s">
        <v>265</v>
      </c>
      <c r="RJG3" s="231" t="s">
        <v>265</v>
      </c>
      <c r="RJI3" s="231" t="s">
        <v>265</v>
      </c>
      <c r="RJK3" s="231" t="s">
        <v>265</v>
      </c>
      <c r="RJM3" s="231" t="s">
        <v>265</v>
      </c>
      <c r="RJO3" s="231" t="s">
        <v>265</v>
      </c>
      <c r="RJQ3" s="231" t="s">
        <v>265</v>
      </c>
      <c r="RJS3" s="231" t="s">
        <v>265</v>
      </c>
      <c r="RJU3" s="231" t="s">
        <v>265</v>
      </c>
      <c r="RJW3" s="231" t="s">
        <v>265</v>
      </c>
      <c r="RJY3" s="231" t="s">
        <v>265</v>
      </c>
      <c r="RKA3" s="231" t="s">
        <v>265</v>
      </c>
      <c r="RKC3" s="231" t="s">
        <v>265</v>
      </c>
      <c r="RKE3" s="231" t="s">
        <v>265</v>
      </c>
      <c r="RKG3" s="231" t="s">
        <v>265</v>
      </c>
      <c r="RKI3" s="231" t="s">
        <v>265</v>
      </c>
      <c r="RKK3" s="231" t="s">
        <v>265</v>
      </c>
      <c r="RKM3" s="231" t="s">
        <v>265</v>
      </c>
      <c r="RKO3" s="231" t="s">
        <v>265</v>
      </c>
      <c r="RKQ3" s="231" t="s">
        <v>265</v>
      </c>
      <c r="RKS3" s="231" t="s">
        <v>265</v>
      </c>
      <c r="RKU3" s="231" t="s">
        <v>265</v>
      </c>
      <c r="RKW3" s="231" t="s">
        <v>265</v>
      </c>
      <c r="RKY3" s="231" t="s">
        <v>265</v>
      </c>
      <c r="RLA3" s="231" t="s">
        <v>265</v>
      </c>
      <c r="RLC3" s="231" t="s">
        <v>265</v>
      </c>
      <c r="RLE3" s="231" t="s">
        <v>265</v>
      </c>
      <c r="RLG3" s="231" t="s">
        <v>265</v>
      </c>
      <c r="RLI3" s="231" t="s">
        <v>265</v>
      </c>
      <c r="RLK3" s="231" t="s">
        <v>265</v>
      </c>
      <c r="RLM3" s="231" t="s">
        <v>265</v>
      </c>
      <c r="RLO3" s="231" t="s">
        <v>265</v>
      </c>
      <c r="RLQ3" s="231" t="s">
        <v>265</v>
      </c>
      <c r="RLS3" s="231" t="s">
        <v>265</v>
      </c>
      <c r="RLU3" s="231" t="s">
        <v>265</v>
      </c>
      <c r="RLW3" s="231" t="s">
        <v>265</v>
      </c>
      <c r="RLY3" s="231" t="s">
        <v>265</v>
      </c>
      <c r="RMA3" s="231" t="s">
        <v>265</v>
      </c>
      <c r="RMC3" s="231" t="s">
        <v>265</v>
      </c>
      <c r="RME3" s="231" t="s">
        <v>265</v>
      </c>
      <c r="RMG3" s="231" t="s">
        <v>265</v>
      </c>
      <c r="RMI3" s="231" t="s">
        <v>265</v>
      </c>
      <c r="RMK3" s="231" t="s">
        <v>265</v>
      </c>
      <c r="RMM3" s="231" t="s">
        <v>265</v>
      </c>
      <c r="RMO3" s="231" t="s">
        <v>265</v>
      </c>
      <c r="RMQ3" s="231" t="s">
        <v>265</v>
      </c>
      <c r="RMS3" s="231" t="s">
        <v>265</v>
      </c>
      <c r="RMU3" s="231" t="s">
        <v>265</v>
      </c>
      <c r="RMW3" s="231" t="s">
        <v>265</v>
      </c>
      <c r="RMY3" s="231" t="s">
        <v>265</v>
      </c>
      <c r="RNA3" s="231" t="s">
        <v>265</v>
      </c>
      <c r="RNC3" s="231" t="s">
        <v>265</v>
      </c>
      <c r="RNE3" s="231" t="s">
        <v>265</v>
      </c>
      <c r="RNG3" s="231" t="s">
        <v>265</v>
      </c>
      <c r="RNI3" s="231" t="s">
        <v>265</v>
      </c>
      <c r="RNK3" s="231" t="s">
        <v>265</v>
      </c>
      <c r="RNM3" s="231" t="s">
        <v>265</v>
      </c>
      <c r="RNO3" s="231" t="s">
        <v>265</v>
      </c>
      <c r="RNQ3" s="231" t="s">
        <v>265</v>
      </c>
      <c r="RNS3" s="231" t="s">
        <v>265</v>
      </c>
      <c r="RNU3" s="231" t="s">
        <v>265</v>
      </c>
      <c r="RNW3" s="231" t="s">
        <v>265</v>
      </c>
      <c r="RNY3" s="231" t="s">
        <v>265</v>
      </c>
      <c r="ROA3" s="231" t="s">
        <v>265</v>
      </c>
      <c r="ROC3" s="231" t="s">
        <v>265</v>
      </c>
      <c r="ROE3" s="231" t="s">
        <v>265</v>
      </c>
      <c r="ROG3" s="231" t="s">
        <v>265</v>
      </c>
      <c r="ROI3" s="231" t="s">
        <v>265</v>
      </c>
      <c r="ROK3" s="231" t="s">
        <v>265</v>
      </c>
      <c r="ROM3" s="231" t="s">
        <v>265</v>
      </c>
      <c r="ROO3" s="231" t="s">
        <v>265</v>
      </c>
      <c r="ROQ3" s="231" t="s">
        <v>265</v>
      </c>
      <c r="ROS3" s="231" t="s">
        <v>265</v>
      </c>
      <c r="ROU3" s="231" t="s">
        <v>265</v>
      </c>
      <c r="ROW3" s="231" t="s">
        <v>265</v>
      </c>
      <c r="ROY3" s="231" t="s">
        <v>265</v>
      </c>
      <c r="RPA3" s="231" t="s">
        <v>265</v>
      </c>
      <c r="RPC3" s="231" t="s">
        <v>265</v>
      </c>
      <c r="RPE3" s="231" t="s">
        <v>265</v>
      </c>
      <c r="RPG3" s="231" t="s">
        <v>265</v>
      </c>
      <c r="RPI3" s="231" t="s">
        <v>265</v>
      </c>
      <c r="RPK3" s="231" t="s">
        <v>265</v>
      </c>
      <c r="RPM3" s="231" t="s">
        <v>265</v>
      </c>
      <c r="RPO3" s="231" t="s">
        <v>265</v>
      </c>
      <c r="RPQ3" s="231" t="s">
        <v>265</v>
      </c>
      <c r="RPS3" s="231" t="s">
        <v>265</v>
      </c>
      <c r="RPU3" s="231" t="s">
        <v>265</v>
      </c>
      <c r="RPW3" s="231" t="s">
        <v>265</v>
      </c>
      <c r="RPY3" s="231" t="s">
        <v>265</v>
      </c>
      <c r="RQA3" s="231" t="s">
        <v>265</v>
      </c>
      <c r="RQC3" s="231" t="s">
        <v>265</v>
      </c>
      <c r="RQE3" s="231" t="s">
        <v>265</v>
      </c>
      <c r="RQG3" s="231" t="s">
        <v>265</v>
      </c>
      <c r="RQI3" s="231" t="s">
        <v>265</v>
      </c>
      <c r="RQK3" s="231" t="s">
        <v>265</v>
      </c>
      <c r="RQM3" s="231" t="s">
        <v>265</v>
      </c>
      <c r="RQO3" s="231" t="s">
        <v>265</v>
      </c>
      <c r="RQQ3" s="231" t="s">
        <v>265</v>
      </c>
      <c r="RQS3" s="231" t="s">
        <v>265</v>
      </c>
      <c r="RQU3" s="231" t="s">
        <v>265</v>
      </c>
      <c r="RQW3" s="231" t="s">
        <v>265</v>
      </c>
      <c r="RQY3" s="231" t="s">
        <v>265</v>
      </c>
      <c r="RRA3" s="231" t="s">
        <v>265</v>
      </c>
      <c r="RRC3" s="231" t="s">
        <v>265</v>
      </c>
      <c r="RRE3" s="231" t="s">
        <v>265</v>
      </c>
      <c r="RRG3" s="231" t="s">
        <v>265</v>
      </c>
      <c r="RRI3" s="231" t="s">
        <v>265</v>
      </c>
      <c r="RRK3" s="231" t="s">
        <v>265</v>
      </c>
      <c r="RRM3" s="231" t="s">
        <v>265</v>
      </c>
      <c r="RRO3" s="231" t="s">
        <v>265</v>
      </c>
      <c r="RRQ3" s="231" t="s">
        <v>265</v>
      </c>
      <c r="RRS3" s="231" t="s">
        <v>265</v>
      </c>
      <c r="RRU3" s="231" t="s">
        <v>265</v>
      </c>
      <c r="RRW3" s="231" t="s">
        <v>265</v>
      </c>
      <c r="RRY3" s="231" t="s">
        <v>265</v>
      </c>
      <c r="RSA3" s="231" t="s">
        <v>265</v>
      </c>
      <c r="RSC3" s="231" t="s">
        <v>265</v>
      </c>
      <c r="RSE3" s="231" t="s">
        <v>265</v>
      </c>
      <c r="RSG3" s="231" t="s">
        <v>265</v>
      </c>
      <c r="RSI3" s="231" t="s">
        <v>265</v>
      </c>
      <c r="RSK3" s="231" t="s">
        <v>265</v>
      </c>
      <c r="RSM3" s="231" t="s">
        <v>265</v>
      </c>
      <c r="RSO3" s="231" t="s">
        <v>265</v>
      </c>
      <c r="RSQ3" s="231" t="s">
        <v>265</v>
      </c>
      <c r="RSS3" s="231" t="s">
        <v>265</v>
      </c>
      <c r="RSU3" s="231" t="s">
        <v>265</v>
      </c>
      <c r="RSW3" s="231" t="s">
        <v>265</v>
      </c>
      <c r="RSY3" s="231" t="s">
        <v>265</v>
      </c>
      <c r="RTA3" s="231" t="s">
        <v>265</v>
      </c>
      <c r="RTC3" s="231" t="s">
        <v>265</v>
      </c>
      <c r="RTE3" s="231" t="s">
        <v>265</v>
      </c>
      <c r="RTG3" s="231" t="s">
        <v>265</v>
      </c>
      <c r="RTI3" s="231" t="s">
        <v>265</v>
      </c>
      <c r="RTK3" s="231" t="s">
        <v>265</v>
      </c>
      <c r="RTM3" s="231" t="s">
        <v>265</v>
      </c>
      <c r="RTO3" s="231" t="s">
        <v>265</v>
      </c>
      <c r="RTQ3" s="231" t="s">
        <v>265</v>
      </c>
      <c r="RTS3" s="231" t="s">
        <v>265</v>
      </c>
      <c r="RTU3" s="231" t="s">
        <v>265</v>
      </c>
      <c r="RTW3" s="231" t="s">
        <v>265</v>
      </c>
      <c r="RTY3" s="231" t="s">
        <v>265</v>
      </c>
      <c r="RUA3" s="231" t="s">
        <v>265</v>
      </c>
      <c r="RUC3" s="231" t="s">
        <v>265</v>
      </c>
      <c r="RUE3" s="231" t="s">
        <v>265</v>
      </c>
      <c r="RUG3" s="231" t="s">
        <v>265</v>
      </c>
      <c r="RUI3" s="231" t="s">
        <v>265</v>
      </c>
      <c r="RUK3" s="231" t="s">
        <v>265</v>
      </c>
      <c r="RUM3" s="231" t="s">
        <v>265</v>
      </c>
      <c r="RUO3" s="231" t="s">
        <v>265</v>
      </c>
      <c r="RUQ3" s="231" t="s">
        <v>265</v>
      </c>
      <c r="RUS3" s="231" t="s">
        <v>265</v>
      </c>
      <c r="RUU3" s="231" t="s">
        <v>265</v>
      </c>
      <c r="RUW3" s="231" t="s">
        <v>265</v>
      </c>
      <c r="RUY3" s="231" t="s">
        <v>265</v>
      </c>
      <c r="RVA3" s="231" t="s">
        <v>265</v>
      </c>
      <c r="RVC3" s="231" t="s">
        <v>265</v>
      </c>
      <c r="RVE3" s="231" t="s">
        <v>265</v>
      </c>
      <c r="RVG3" s="231" t="s">
        <v>265</v>
      </c>
      <c r="RVI3" s="231" t="s">
        <v>265</v>
      </c>
      <c r="RVK3" s="231" t="s">
        <v>265</v>
      </c>
      <c r="RVM3" s="231" t="s">
        <v>265</v>
      </c>
      <c r="RVO3" s="231" t="s">
        <v>265</v>
      </c>
      <c r="RVQ3" s="231" t="s">
        <v>265</v>
      </c>
      <c r="RVS3" s="231" t="s">
        <v>265</v>
      </c>
      <c r="RVU3" s="231" t="s">
        <v>265</v>
      </c>
      <c r="RVW3" s="231" t="s">
        <v>265</v>
      </c>
      <c r="RVY3" s="231" t="s">
        <v>265</v>
      </c>
      <c r="RWA3" s="231" t="s">
        <v>265</v>
      </c>
      <c r="RWC3" s="231" t="s">
        <v>265</v>
      </c>
      <c r="RWE3" s="231" t="s">
        <v>265</v>
      </c>
      <c r="RWG3" s="231" t="s">
        <v>265</v>
      </c>
      <c r="RWI3" s="231" t="s">
        <v>265</v>
      </c>
      <c r="RWK3" s="231" t="s">
        <v>265</v>
      </c>
      <c r="RWM3" s="231" t="s">
        <v>265</v>
      </c>
      <c r="RWO3" s="231" t="s">
        <v>265</v>
      </c>
      <c r="RWQ3" s="231" t="s">
        <v>265</v>
      </c>
      <c r="RWS3" s="231" t="s">
        <v>265</v>
      </c>
      <c r="RWU3" s="231" t="s">
        <v>265</v>
      </c>
      <c r="RWW3" s="231" t="s">
        <v>265</v>
      </c>
      <c r="RWY3" s="231" t="s">
        <v>265</v>
      </c>
      <c r="RXA3" s="231" t="s">
        <v>265</v>
      </c>
      <c r="RXC3" s="231" t="s">
        <v>265</v>
      </c>
      <c r="RXE3" s="231" t="s">
        <v>265</v>
      </c>
      <c r="RXG3" s="231" t="s">
        <v>265</v>
      </c>
      <c r="RXI3" s="231" t="s">
        <v>265</v>
      </c>
      <c r="RXK3" s="231" t="s">
        <v>265</v>
      </c>
      <c r="RXM3" s="231" t="s">
        <v>265</v>
      </c>
      <c r="RXO3" s="231" t="s">
        <v>265</v>
      </c>
      <c r="RXQ3" s="231" t="s">
        <v>265</v>
      </c>
      <c r="RXS3" s="231" t="s">
        <v>265</v>
      </c>
      <c r="RXU3" s="231" t="s">
        <v>265</v>
      </c>
      <c r="RXW3" s="231" t="s">
        <v>265</v>
      </c>
      <c r="RXY3" s="231" t="s">
        <v>265</v>
      </c>
      <c r="RYA3" s="231" t="s">
        <v>265</v>
      </c>
      <c r="RYC3" s="231" t="s">
        <v>265</v>
      </c>
      <c r="RYE3" s="231" t="s">
        <v>265</v>
      </c>
      <c r="RYG3" s="231" t="s">
        <v>265</v>
      </c>
      <c r="RYI3" s="231" t="s">
        <v>265</v>
      </c>
      <c r="RYK3" s="231" t="s">
        <v>265</v>
      </c>
      <c r="RYM3" s="231" t="s">
        <v>265</v>
      </c>
      <c r="RYO3" s="231" t="s">
        <v>265</v>
      </c>
      <c r="RYQ3" s="231" t="s">
        <v>265</v>
      </c>
      <c r="RYS3" s="231" t="s">
        <v>265</v>
      </c>
      <c r="RYU3" s="231" t="s">
        <v>265</v>
      </c>
      <c r="RYW3" s="231" t="s">
        <v>265</v>
      </c>
      <c r="RYY3" s="231" t="s">
        <v>265</v>
      </c>
      <c r="RZA3" s="231" t="s">
        <v>265</v>
      </c>
      <c r="RZC3" s="231" t="s">
        <v>265</v>
      </c>
      <c r="RZE3" s="231" t="s">
        <v>265</v>
      </c>
      <c r="RZG3" s="231" t="s">
        <v>265</v>
      </c>
      <c r="RZI3" s="231" t="s">
        <v>265</v>
      </c>
      <c r="RZK3" s="231" t="s">
        <v>265</v>
      </c>
      <c r="RZM3" s="231" t="s">
        <v>265</v>
      </c>
      <c r="RZO3" s="231" t="s">
        <v>265</v>
      </c>
      <c r="RZQ3" s="231" t="s">
        <v>265</v>
      </c>
      <c r="RZS3" s="231" t="s">
        <v>265</v>
      </c>
      <c r="RZU3" s="231" t="s">
        <v>265</v>
      </c>
      <c r="RZW3" s="231" t="s">
        <v>265</v>
      </c>
      <c r="RZY3" s="231" t="s">
        <v>265</v>
      </c>
      <c r="SAA3" s="231" t="s">
        <v>265</v>
      </c>
      <c r="SAC3" s="231" t="s">
        <v>265</v>
      </c>
      <c r="SAE3" s="231" t="s">
        <v>265</v>
      </c>
      <c r="SAG3" s="231" t="s">
        <v>265</v>
      </c>
      <c r="SAI3" s="231" t="s">
        <v>265</v>
      </c>
      <c r="SAK3" s="231" t="s">
        <v>265</v>
      </c>
      <c r="SAM3" s="231" t="s">
        <v>265</v>
      </c>
      <c r="SAO3" s="231" t="s">
        <v>265</v>
      </c>
      <c r="SAQ3" s="231" t="s">
        <v>265</v>
      </c>
      <c r="SAS3" s="231" t="s">
        <v>265</v>
      </c>
      <c r="SAU3" s="231" t="s">
        <v>265</v>
      </c>
      <c r="SAW3" s="231" t="s">
        <v>265</v>
      </c>
      <c r="SAY3" s="231" t="s">
        <v>265</v>
      </c>
      <c r="SBA3" s="231" t="s">
        <v>265</v>
      </c>
      <c r="SBC3" s="231" t="s">
        <v>265</v>
      </c>
      <c r="SBE3" s="231" t="s">
        <v>265</v>
      </c>
      <c r="SBG3" s="231" t="s">
        <v>265</v>
      </c>
      <c r="SBI3" s="231" t="s">
        <v>265</v>
      </c>
      <c r="SBK3" s="231" t="s">
        <v>265</v>
      </c>
      <c r="SBM3" s="231" t="s">
        <v>265</v>
      </c>
      <c r="SBO3" s="231" t="s">
        <v>265</v>
      </c>
      <c r="SBQ3" s="231" t="s">
        <v>265</v>
      </c>
      <c r="SBS3" s="231" t="s">
        <v>265</v>
      </c>
      <c r="SBU3" s="231" t="s">
        <v>265</v>
      </c>
      <c r="SBW3" s="231" t="s">
        <v>265</v>
      </c>
      <c r="SBY3" s="231" t="s">
        <v>265</v>
      </c>
      <c r="SCA3" s="231" t="s">
        <v>265</v>
      </c>
      <c r="SCC3" s="231" t="s">
        <v>265</v>
      </c>
      <c r="SCE3" s="231" t="s">
        <v>265</v>
      </c>
      <c r="SCG3" s="231" t="s">
        <v>265</v>
      </c>
      <c r="SCI3" s="231" t="s">
        <v>265</v>
      </c>
      <c r="SCK3" s="231" t="s">
        <v>265</v>
      </c>
      <c r="SCM3" s="231" t="s">
        <v>265</v>
      </c>
      <c r="SCO3" s="231" t="s">
        <v>265</v>
      </c>
      <c r="SCQ3" s="231" t="s">
        <v>265</v>
      </c>
      <c r="SCS3" s="231" t="s">
        <v>265</v>
      </c>
      <c r="SCU3" s="231" t="s">
        <v>265</v>
      </c>
      <c r="SCW3" s="231" t="s">
        <v>265</v>
      </c>
      <c r="SCY3" s="231" t="s">
        <v>265</v>
      </c>
      <c r="SDA3" s="231" t="s">
        <v>265</v>
      </c>
      <c r="SDC3" s="231" t="s">
        <v>265</v>
      </c>
      <c r="SDE3" s="231" t="s">
        <v>265</v>
      </c>
      <c r="SDG3" s="231" t="s">
        <v>265</v>
      </c>
      <c r="SDI3" s="231" t="s">
        <v>265</v>
      </c>
      <c r="SDK3" s="231" t="s">
        <v>265</v>
      </c>
      <c r="SDM3" s="231" t="s">
        <v>265</v>
      </c>
      <c r="SDO3" s="231" t="s">
        <v>265</v>
      </c>
      <c r="SDQ3" s="231" t="s">
        <v>265</v>
      </c>
      <c r="SDS3" s="231" t="s">
        <v>265</v>
      </c>
      <c r="SDU3" s="231" t="s">
        <v>265</v>
      </c>
      <c r="SDW3" s="231" t="s">
        <v>265</v>
      </c>
      <c r="SDY3" s="231" t="s">
        <v>265</v>
      </c>
      <c r="SEA3" s="231" t="s">
        <v>265</v>
      </c>
      <c r="SEC3" s="231" t="s">
        <v>265</v>
      </c>
      <c r="SEE3" s="231" t="s">
        <v>265</v>
      </c>
      <c r="SEG3" s="231" t="s">
        <v>265</v>
      </c>
      <c r="SEI3" s="231" t="s">
        <v>265</v>
      </c>
      <c r="SEK3" s="231" t="s">
        <v>265</v>
      </c>
      <c r="SEM3" s="231" t="s">
        <v>265</v>
      </c>
      <c r="SEO3" s="231" t="s">
        <v>265</v>
      </c>
      <c r="SEQ3" s="231" t="s">
        <v>265</v>
      </c>
      <c r="SES3" s="231" t="s">
        <v>265</v>
      </c>
      <c r="SEU3" s="231" t="s">
        <v>265</v>
      </c>
      <c r="SEW3" s="231" t="s">
        <v>265</v>
      </c>
      <c r="SEY3" s="231" t="s">
        <v>265</v>
      </c>
      <c r="SFA3" s="231" t="s">
        <v>265</v>
      </c>
      <c r="SFC3" s="231" t="s">
        <v>265</v>
      </c>
      <c r="SFE3" s="231" t="s">
        <v>265</v>
      </c>
      <c r="SFG3" s="231" t="s">
        <v>265</v>
      </c>
      <c r="SFI3" s="231" t="s">
        <v>265</v>
      </c>
      <c r="SFK3" s="231" t="s">
        <v>265</v>
      </c>
      <c r="SFM3" s="231" t="s">
        <v>265</v>
      </c>
      <c r="SFO3" s="231" t="s">
        <v>265</v>
      </c>
      <c r="SFQ3" s="231" t="s">
        <v>265</v>
      </c>
      <c r="SFS3" s="231" t="s">
        <v>265</v>
      </c>
      <c r="SFU3" s="231" t="s">
        <v>265</v>
      </c>
      <c r="SFW3" s="231" t="s">
        <v>265</v>
      </c>
      <c r="SFY3" s="231" t="s">
        <v>265</v>
      </c>
      <c r="SGA3" s="231" t="s">
        <v>265</v>
      </c>
      <c r="SGC3" s="231" t="s">
        <v>265</v>
      </c>
      <c r="SGE3" s="231" t="s">
        <v>265</v>
      </c>
      <c r="SGG3" s="231" t="s">
        <v>265</v>
      </c>
      <c r="SGI3" s="231" t="s">
        <v>265</v>
      </c>
      <c r="SGK3" s="231" t="s">
        <v>265</v>
      </c>
      <c r="SGM3" s="231" t="s">
        <v>265</v>
      </c>
      <c r="SGO3" s="231" t="s">
        <v>265</v>
      </c>
      <c r="SGQ3" s="231" t="s">
        <v>265</v>
      </c>
      <c r="SGS3" s="231" t="s">
        <v>265</v>
      </c>
      <c r="SGU3" s="231" t="s">
        <v>265</v>
      </c>
      <c r="SGW3" s="231" t="s">
        <v>265</v>
      </c>
      <c r="SGY3" s="231" t="s">
        <v>265</v>
      </c>
      <c r="SHA3" s="231" t="s">
        <v>265</v>
      </c>
      <c r="SHC3" s="231" t="s">
        <v>265</v>
      </c>
      <c r="SHE3" s="231" t="s">
        <v>265</v>
      </c>
      <c r="SHG3" s="231" t="s">
        <v>265</v>
      </c>
      <c r="SHI3" s="231" t="s">
        <v>265</v>
      </c>
      <c r="SHK3" s="231" t="s">
        <v>265</v>
      </c>
      <c r="SHM3" s="231" t="s">
        <v>265</v>
      </c>
      <c r="SHO3" s="231" t="s">
        <v>265</v>
      </c>
      <c r="SHQ3" s="231" t="s">
        <v>265</v>
      </c>
      <c r="SHS3" s="231" t="s">
        <v>265</v>
      </c>
      <c r="SHU3" s="231" t="s">
        <v>265</v>
      </c>
      <c r="SHW3" s="231" t="s">
        <v>265</v>
      </c>
      <c r="SHY3" s="231" t="s">
        <v>265</v>
      </c>
      <c r="SIA3" s="231" t="s">
        <v>265</v>
      </c>
      <c r="SIC3" s="231" t="s">
        <v>265</v>
      </c>
      <c r="SIE3" s="231" t="s">
        <v>265</v>
      </c>
      <c r="SIG3" s="231" t="s">
        <v>265</v>
      </c>
      <c r="SII3" s="231" t="s">
        <v>265</v>
      </c>
      <c r="SIK3" s="231" t="s">
        <v>265</v>
      </c>
      <c r="SIM3" s="231" t="s">
        <v>265</v>
      </c>
      <c r="SIO3" s="231" t="s">
        <v>265</v>
      </c>
      <c r="SIQ3" s="231" t="s">
        <v>265</v>
      </c>
      <c r="SIS3" s="231" t="s">
        <v>265</v>
      </c>
      <c r="SIU3" s="231" t="s">
        <v>265</v>
      </c>
      <c r="SIW3" s="231" t="s">
        <v>265</v>
      </c>
      <c r="SIY3" s="231" t="s">
        <v>265</v>
      </c>
      <c r="SJA3" s="231" t="s">
        <v>265</v>
      </c>
      <c r="SJC3" s="231" t="s">
        <v>265</v>
      </c>
      <c r="SJE3" s="231" t="s">
        <v>265</v>
      </c>
      <c r="SJG3" s="231" t="s">
        <v>265</v>
      </c>
      <c r="SJI3" s="231" t="s">
        <v>265</v>
      </c>
      <c r="SJK3" s="231" t="s">
        <v>265</v>
      </c>
      <c r="SJM3" s="231" t="s">
        <v>265</v>
      </c>
      <c r="SJO3" s="231" t="s">
        <v>265</v>
      </c>
      <c r="SJQ3" s="231" t="s">
        <v>265</v>
      </c>
      <c r="SJS3" s="231" t="s">
        <v>265</v>
      </c>
      <c r="SJU3" s="231" t="s">
        <v>265</v>
      </c>
      <c r="SJW3" s="231" t="s">
        <v>265</v>
      </c>
      <c r="SJY3" s="231" t="s">
        <v>265</v>
      </c>
      <c r="SKA3" s="231" t="s">
        <v>265</v>
      </c>
      <c r="SKC3" s="231" t="s">
        <v>265</v>
      </c>
      <c r="SKE3" s="231" t="s">
        <v>265</v>
      </c>
      <c r="SKG3" s="231" t="s">
        <v>265</v>
      </c>
      <c r="SKI3" s="231" t="s">
        <v>265</v>
      </c>
      <c r="SKK3" s="231" t="s">
        <v>265</v>
      </c>
      <c r="SKM3" s="231" t="s">
        <v>265</v>
      </c>
      <c r="SKO3" s="231" t="s">
        <v>265</v>
      </c>
      <c r="SKQ3" s="231" t="s">
        <v>265</v>
      </c>
      <c r="SKS3" s="231" t="s">
        <v>265</v>
      </c>
      <c r="SKU3" s="231" t="s">
        <v>265</v>
      </c>
      <c r="SKW3" s="231" t="s">
        <v>265</v>
      </c>
      <c r="SKY3" s="231" t="s">
        <v>265</v>
      </c>
      <c r="SLA3" s="231" t="s">
        <v>265</v>
      </c>
      <c r="SLC3" s="231" t="s">
        <v>265</v>
      </c>
      <c r="SLE3" s="231" t="s">
        <v>265</v>
      </c>
      <c r="SLG3" s="231" t="s">
        <v>265</v>
      </c>
      <c r="SLI3" s="231" t="s">
        <v>265</v>
      </c>
      <c r="SLK3" s="231" t="s">
        <v>265</v>
      </c>
      <c r="SLM3" s="231" t="s">
        <v>265</v>
      </c>
      <c r="SLO3" s="231" t="s">
        <v>265</v>
      </c>
      <c r="SLQ3" s="231" t="s">
        <v>265</v>
      </c>
      <c r="SLS3" s="231" t="s">
        <v>265</v>
      </c>
      <c r="SLU3" s="231" t="s">
        <v>265</v>
      </c>
      <c r="SLW3" s="231" t="s">
        <v>265</v>
      </c>
      <c r="SLY3" s="231" t="s">
        <v>265</v>
      </c>
      <c r="SMA3" s="231" t="s">
        <v>265</v>
      </c>
      <c r="SMC3" s="231" t="s">
        <v>265</v>
      </c>
      <c r="SME3" s="231" t="s">
        <v>265</v>
      </c>
      <c r="SMG3" s="231" t="s">
        <v>265</v>
      </c>
      <c r="SMI3" s="231" t="s">
        <v>265</v>
      </c>
      <c r="SMK3" s="231" t="s">
        <v>265</v>
      </c>
      <c r="SMM3" s="231" t="s">
        <v>265</v>
      </c>
      <c r="SMO3" s="231" t="s">
        <v>265</v>
      </c>
      <c r="SMQ3" s="231" t="s">
        <v>265</v>
      </c>
      <c r="SMS3" s="231" t="s">
        <v>265</v>
      </c>
      <c r="SMU3" s="231" t="s">
        <v>265</v>
      </c>
      <c r="SMW3" s="231" t="s">
        <v>265</v>
      </c>
      <c r="SMY3" s="231" t="s">
        <v>265</v>
      </c>
      <c r="SNA3" s="231" t="s">
        <v>265</v>
      </c>
      <c r="SNC3" s="231" t="s">
        <v>265</v>
      </c>
      <c r="SNE3" s="231" t="s">
        <v>265</v>
      </c>
      <c r="SNG3" s="231" t="s">
        <v>265</v>
      </c>
      <c r="SNI3" s="231" t="s">
        <v>265</v>
      </c>
      <c r="SNK3" s="231" t="s">
        <v>265</v>
      </c>
      <c r="SNM3" s="231" t="s">
        <v>265</v>
      </c>
      <c r="SNO3" s="231" t="s">
        <v>265</v>
      </c>
      <c r="SNQ3" s="231" t="s">
        <v>265</v>
      </c>
      <c r="SNS3" s="231" t="s">
        <v>265</v>
      </c>
      <c r="SNU3" s="231" t="s">
        <v>265</v>
      </c>
      <c r="SNW3" s="231" t="s">
        <v>265</v>
      </c>
      <c r="SNY3" s="231" t="s">
        <v>265</v>
      </c>
      <c r="SOA3" s="231" t="s">
        <v>265</v>
      </c>
      <c r="SOC3" s="231" t="s">
        <v>265</v>
      </c>
      <c r="SOE3" s="231" t="s">
        <v>265</v>
      </c>
      <c r="SOG3" s="231" t="s">
        <v>265</v>
      </c>
      <c r="SOI3" s="231" t="s">
        <v>265</v>
      </c>
      <c r="SOK3" s="231" t="s">
        <v>265</v>
      </c>
      <c r="SOM3" s="231" t="s">
        <v>265</v>
      </c>
      <c r="SOO3" s="231" t="s">
        <v>265</v>
      </c>
      <c r="SOQ3" s="231" t="s">
        <v>265</v>
      </c>
      <c r="SOS3" s="231" t="s">
        <v>265</v>
      </c>
      <c r="SOU3" s="231" t="s">
        <v>265</v>
      </c>
      <c r="SOW3" s="231" t="s">
        <v>265</v>
      </c>
      <c r="SOY3" s="231" t="s">
        <v>265</v>
      </c>
      <c r="SPA3" s="231" t="s">
        <v>265</v>
      </c>
      <c r="SPC3" s="231" t="s">
        <v>265</v>
      </c>
      <c r="SPE3" s="231" t="s">
        <v>265</v>
      </c>
      <c r="SPG3" s="231" t="s">
        <v>265</v>
      </c>
      <c r="SPI3" s="231" t="s">
        <v>265</v>
      </c>
      <c r="SPK3" s="231" t="s">
        <v>265</v>
      </c>
      <c r="SPM3" s="231" t="s">
        <v>265</v>
      </c>
      <c r="SPO3" s="231" t="s">
        <v>265</v>
      </c>
      <c r="SPQ3" s="231" t="s">
        <v>265</v>
      </c>
      <c r="SPS3" s="231" t="s">
        <v>265</v>
      </c>
      <c r="SPU3" s="231" t="s">
        <v>265</v>
      </c>
      <c r="SPW3" s="231" t="s">
        <v>265</v>
      </c>
      <c r="SPY3" s="231" t="s">
        <v>265</v>
      </c>
      <c r="SQA3" s="231" t="s">
        <v>265</v>
      </c>
      <c r="SQC3" s="231" t="s">
        <v>265</v>
      </c>
      <c r="SQE3" s="231" t="s">
        <v>265</v>
      </c>
      <c r="SQG3" s="231" t="s">
        <v>265</v>
      </c>
      <c r="SQI3" s="231" t="s">
        <v>265</v>
      </c>
      <c r="SQK3" s="231" t="s">
        <v>265</v>
      </c>
      <c r="SQM3" s="231" t="s">
        <v>265</v>
      </c>
      <c r="SQO3" s="231" t="s">
        <v>265</v>
      </c>
      <c r="SQQ3" s="231" t="s">
        <v>265</v>
      </c>
      <c r="SQS3" s="231" t="s">
        <v>265</v>
      </c>
      <c r="SQU3" s="231" t="s">
        <v>265</v>
      </c>
      <c r="SQW3" s="231" t="s">
        <v>265</v>
      </c>
      <c r="SQY3" s="231" t="s">
        <v>265</v>
      </c>
      <c r="SRA3" s="231" t="s">
        <v>265</v>
      </c>
      <c r="SRC3" s="231" t="s">
        <v>265</v>
      </c>
      <c r="SRE3" s="231" t="s">
        <v>265</v>
      </c>
      <c r="SRG3" s="231" t="s">
        <v>265</v>
      </c>
      <c r="SRI3" s="231" t="s">
        <v>265</v>
      </c>
      <c r="SRK3" s="231" t="s">
        <v>265</v>
      </c>
      <c r="SRM3" s="231" t="s">
        <v>265</v>
      </c>
      <c r="SRO3" s="231" t="s">
        <v>265</v>
      </c>
      <c r="SRQ3" s="231" t="s">
        <v>265</v>
      </c>
      <c r="SRS3" s="231" t="s">
        <v>265</v>
      </c>
      <c r="SRU3" s="231" t="s">
        <v>265</v>
      </c>
      <c r="SRW3" s="231" t="s">
        <v>265</v>
      </c>
      <c r="SRY3" s="231" t="s">
        <v>265</v>
      </c>
      <c r="SSA3" s="231" t="s">
        <v>265</v>
      </c>
      <c r="SSC3" s="231" t="s">
        <v>265</v>
      </c>
      <c r="SSE3" s="231" t="s">
        <v>265</v>
      </c>
      <c r="SSG3" s="231" t="s">
        <v>265</v>
      </c>
      <c r="SSI3" s="231" t="s">
        <v>265</v>
      </c>
      <c r="SSK3" s="231" t="s">
        <v>265</v>
      </c>
      <c r="SSM3" s="231" t="s">
        <v>265</v>
      </c>
      <c r="SSO3" s="231" t="s">
        <v>265</v>
      </c>
      <c r="SSQ3" s="231" t="s">
        <v>265</v>
      </c>
      <c r="SSS3" s="231" t="s">
        <v>265</v>
      </c>
      <c r="SSU3" s="231" t="s">
        <v>265</v>
      </c>
      <c r="SSW3" s="231" t="s">
        <v>265</v>
      </c>
      <c r="SSY3" s="231" t="s">
        <v>265</v>
      </c>
      <c r="STA3" s="231" t="s">
        <v>265</v>
      </c>
      <c r="STC3" s="231" t="s">
        <v>265</v>
      </c>
      <c r="STE3" s="231" t="s">
        <v>265</v>
      </c>
      <c r="STG3" s="231" t="s">
        <v>265</v>
      </c>
      <c r="STI3" s="231" t="s">
        <v>265</v>
      </c>
      <c r="STK3" s="231" t="s">
        <v>265</v>
      </c>
      <c r="STM3" s="231" t="s">
        <v>265</v>
      </c>
      <c r="STO3" s="231" t="s">
        <v>265</v>
      </c>
      <c r="STQ3" s="231" t="s">
        <v>265</v>
      </c>
      <c r="STS3" s="231" t="s">
        <v>265</v>
      </c>
      <c r="STU3" s="231" t="s">
        <v>265</v>
      </c>
      <c r="STW3" s="231" t="s">
        <v>265</v>
      </c>
      <c r="STY3" s="231" t="s">
        <v>265</v>
      </c>
      <c r="SUA3" s="231" t="s">
        <v>265</v>
      </c>
      <c r="SUC3" s="231" t="s">
        <v>265</v>
      </c>
      <c r="SUE3" s="231" t="s">
        <v>265</v>
      </c>
      <c r="SUG3" s="231" t="s">
        <v>265</v>
      </c>
      <c r="SUI3" s="231" t="s">
        <v>265</v>
      </c>
      <c r="SUK3" s="231" t="s">
        <v>265</v>
      </c>
      <c r="SUM3" s="231" t="s">
        <v>265</v>
      </c>
      <c r="SUO3" s="231" t="s">
        <v>265</v>
      </c>
      <c r="SUQ3" s="231" t="s">
        <v>265</v>
      </c>
      <c r="SUS3" s="231" t="s">
        <v>265</v>
      </c>
      <c r="SUU3" s="231" t="s">
        <v>265</v>
      </c>
      <c r="SUW3" s="231" t="s">
        <v>265</v>
      </c>
      <c r="SUY3" s="231" t="s">
        <v>265</v>
      </c>
      <c r="SVA3" s="231" t="s">
        <v>265</v>
      </c>
      <c r="SVC3" s="231" t="s">
        <v>265</v>
      </c>
      <c r="SVE3" s="231" t="s">
        <v>265</v>
      </c>
      <c r="SVG3" s="231" t="s">
        <v>265</v>
      </c>
      <c r="SVI3" s="231" t="s">
        <v>265</v>
      </c>
      <c r="SVK3" s="231" t="s">
        <v>265</v>
      </c>
      <c r="SVM3" s="231" t="s">
        <v>265</v>
      </c>
      <c r="SVO3" s="231" t="s">
        <v>265</v>
      </c>
      <c r="SVQ3" s="231" t="s">
        <v>265</v>
      </c>
      <c r="SVS3" s="231" t="s">
        <v>265</v>
      </c>
      <c r="SVU3" s="231" t="s">
        <v>265</v>
      </c>
      <c r="SVW3" s="231" t="s">
        <v>265</v>
      </c>
      <c r="SVY3" s="231" t="s">
        <v>265</v>
      </c>
      <c r="SWA3" s="231" t="s">
        <v>265</v>
      </c>
      <c r="SWC3" s="231" t="s">
        <v>265</v>
      </c>
      <c r="SWE3" s="231" t="s">
        <v>265</v>
      </c>
      <c r="SWG3" s="231" t="s">
        <v>265</v>
      </c>
      <c r="SWI3" s="231" t="s">
        <v>265</v>
      </c>
      <c r="SWK3" s="231" t="s">
        <v>265</v>
      </c>
      <c r="SWM3" s="231" t="s">
        <v>265</v>
      </c>
      <c r="SWO3" s="231" t="s">
        <v>265</v>
      </c>
      <c r="SWQ3" s="231" t="s">
        <v>265</v>
      </c>
      <c r="SWS3" s="231" t="s">
        <v>265</v>
      </c>
      <c r="SWU3" s="231" t="s">
        <v>265</v>
      </c>
      <c r="SWW3" s="231" t="s">
        <v>265</v>
      </c>
      <c r="SWY3" s="231" t="s">
        <v>265</v>
      </c>
      <c r="SXA3" s="231" t="s">
        <v>265</v>
      </c>
      <c r="SXC3" s="231" t="s">
        <v>265</v>
      </c>
      <c r="SXE3" s="231" t="s">
        <v>265</v>
      </c>
      <c r="SXG3" s="231" t="s">
        <v>265</v>
      </c>
      <c r="SXI3" s="231" t="s">
        <v>265</v>
      </c>
      <c r="SXK3" s="231" t="s">
        <v>265</v>
      </c>
      <c r="SXM3" s="231" t="s">
        <v>265</v>
      </c>
      <c r="SXO3" s="231" t="s">
        <v>265</v>
      </c>
      <c r="SXQ3" s="231" t="s">
        <v>265</v>
      </c>
      <c r="SXS3" s="231" t="s">
        <v>265</v>
      </c>
      <c r="SXU3" s="231" t="s">
        <v>265</v>
      </c>
      <c r="SXW3" s="231" t="s">
        <v>265</v>
      </c>
      <c r="SXY3" s="231" t="s">
        <v>265</v>
      </c>
      <c r="SYA3" s="231" t="s">
        <v>265</v>
      </c>
      <c r="SYC3" s="231" t="s">
        <v>265</v>
      </c>
      <c r="SYE3" s="231" t="s">
        <v>265</v>
      </c>
      <c r="SYG3" s="231" t="s">
        <v>265</v>
      </c>
      <c r="SYI3" s="231" t="s">
        <v>265</v>
      </c>
      <c r="SYK3" s="231" t="s">
        <v>265</v>
      </c>
      <c r="SYM3" s="231" t="s">
        <v>265</v>
      </c>
      <c r="SYO3" s="231" t="s">
        <v>265</v>
      </c>
      <c r="SYQ3" s="231" t="s">
        <v>265</v>
      </c>
      <c r="SYS3" s="231" t="s">
        <v>265</v>
      </c>
      <c r="SYU3" s="231" t="s">
        <v>265</v>
      </c>
      <c r="SYW3" s="231" t="s">
        <v>265</v>
      </c>
      <c r="SYY3" s="231" t="s">
        <v>265</v>
      </c>
      <c r="SZA3" s="231" t="s">
        <v>265</v>
      </c>
      <c r="SZC3" s="231" t="s">
        <v>265</v>
      </c>
      <c r="SZE3" s="231" t="s">
        <v>265</v>
      </c>
      <c r="SZG3" s="231" t="s">
        <v>265</v>
      </c>
      <c r="SZI3" s="231" t="s">
        <v>265</v>
      </c>
      <c r="SZK3" s="231" t="s">
        <v>265</v>
      </c>
      <c r="SZM3" s="231" t="s">
        <v>265</v>
      </c>
      <c r="SZO3" s="231" t="s">
        <v>265</v>
      </c>
      <c r="SZQ3" s="231" t="s">
        <v>265</v>
      </c>
      <c r="SZS3" s="231" t="s">
        <v>265</v>
      </c>
      <c r="SZU3" s="231" t="s">
        <v>265</v>
      </c>
      <c r="SZW3" s="231" t="s">
        <v>265</v>
      </c>
      <c r="SZY3" s="231" t="s">
        <v>265</v>
      </c>
      <c r="TAA3" s="231" t="s">
        <v>265</v>
      </c>
      <c r="TAC3" s="231" t="s">
        <v>265</v>
      </c>
      <c r="TAE3" s="231" t="s">
        <v>265</v>
      </c>
      <c r="TAG3" s="231" t="s">
        <v>265</v>
      </c>
      <c r="TAI3" s="231" t="s">
        <v>265</v>
      </c>
      <c r="TAK3" s="231" t="s">
        <v>265</v>
      </c>
      <c r="TAM3" s="231" t="s">
        <v>265</v>
      </c>
      <c r="TAO3" s="231" t="s">
        <v>265</v>
      </c>
      <c r="TAQ3" s="231" t="s">
        <v>265</v>
      </c>
      <c r="TAS3" s="231" t="s">
        <v>265</v>
      </c>
      <c r="TAU3" s="231" t="s">
        <v>265</v>
      </c>
      <c r="TAW3" s="231" t="s">
        <v>265</v>
      </c>
      <c r="TAY3" s="231" t="s">
        <v>265</v>
      </c>
      <c r="TBA3" s="231" t="s">
        <v>265</v>
      </c>
      <c r="TBC3" s="231" t="s">
        <v>265</v>
      </c>
      <c r="TBE3" s="231" t="s">
        <v>265</v>
      </c>
      <c r="TBG3" s="231" t="s">
        <v>265</v>
      </c>
      <c r="TBI3" s="231" t="s">
        <v>265</v>
      </c>
      <c r="TBK3" s="231" t="s">
        <v>265</v>
      </c>
      <c r="TBM3" s="231" t="s">
        <v>265</v>
      </c>
      <c r="TBO3" s="231" t="s">
        <v>265</v>
      </c>
      <c r="TBQ3" s="231" t="s">
        <v>265</v>
      </c>
      <c r="TBS3" s="231" t="s">
        <v>265</v>
      </c>
      <c r="TBU3" s="231" t="s">
        <v>265</v>
      </c>
      <c r="TBW3" s="231" t="s">
        <v>265</v>
      </c>
      <c r="TBY3" s="231" t="s">
        <v>265</v>
      </c>
      <c r="TCA3" s="231" t="s">
        <v>265</v>
      </c>
      <c r="TCC3" s="231" t="s">
        <v>265</v>
      </c>
      <c r="TCE3" s="231" t="s">
        <v>265</v>
      </c>
      <c r="TCG3" s="231" t="s">
        <v>265</v>
      </c>
      <c r="TCI3" s="231" t="s">
        <v>265</v>
      </c>
      <c r="TCK3" s="231" t="s">
        <v>265</v>
      </c>
      <c r="TCM3" s="231" t="s">
        <v>265</v>
      </c>
      <c r="TCO3" s="231" t="s">
        <v>265</v>
      </c>
      <c r="TCQ3" s="231" t="s">
        <v>265</v>
      </c>
      <c r="TCS3" s="231" t="s">
        <v>265</v>
      </c>
      <c r="TCU3" s="231" t="s">
        <v>265</v>
      </c>
      <c r="TCW3" s="231" t="s">
        <v>265</v>
      </c>
      <c r="TCY3" s="231" t="s">
        <v>265</v>
      </c>
      <c r="TDA3" s="231" t="s">
        <v>265</v>
      </c>
      <c r="TDC3" s="231" t="s">
        <v>265</v>
      </c>
      <c r="TDE3" s="231" t="s">
        <v>265</v>
      </c>
      <c r="TDG3" s="231" t="s">
        <v>265</v>
      </c>
      <c r="TDI3" s="231" t="s">
        <v>265</v>
      </c>
      <c r="TDK3" s="231" t="s">
        <v>265</v>
      </c>
      <c r="TDM3" s="231" t="s">
        <v>265</v>
      </c>
      <c r="TDO3" s="231" t="s">
        <v>265</v>
      </c>
      <c r="TDQ3" s="231" t="s">
        <v>265</v>
      </c>
      <c r="TDS3" s="231" t="s">
        <v>265</v>
      </c>
      <c r="TDU3" s="231" t="s">
        <v>265</v>
      </c>
      <c r="TDW3" s="231" t="s">
        <v>265</v>
      </c>
      <c r="TDY3" s="231" t="s">
        <v>265</v>
      </c>
      <c r="TEA3" s="231" t="s">
        <v>265</v>
      </c>
      <c r="TEC3" s="231" t="s">
        <v>265</v>
      </c>
      <c r="TEE3" s="231" t="s">
        <v>265</v>
      </c>
      <c r="TEG3" s="231" t="s">
        <v>265</v>
      </c>
      <c r="TEI3" s="231" t="s">
        <v>265</v>
      </c>
      <c r="TEK3" s="231" t="s">
        <v>265</v>
      </c>
      <c r="TEM3" s="231" t="s">
        <v>265</v>
      </c>
      <c r="TEO3" s="231" t="s">
        <v>265</v>
      </c>
      <c r="TEQ3" s="231" t="s">
        <v>265</v>
      </c>
      <c r="TES3" s="231" t="s">
        <v>265</v>
      </c>
      <c r="TEU3" s="231" t="s">
        <v>265</v>
      </c>
      <c r="TEW3" s="231" t="s">
        <v>265</v>
      </c>
      <c r="TEY3" s="231" t="s">
        <v>265</v>
      </c>
      <c r="TFA3" s="231" t="s">
        <v>265</v>
      </c>
      <c r="TFC3" s="231" t="s">
        <v>265</v>
      </c>
      <c r="TFE3" s="231" t="s">
        <v>265</v>
      </c>
      <c r="TFG3" s="231" t="s">
        <v>265</v>
      </c>
      <c r="TFI3" s="231" t="s">
        <v>265</v>
      </c>
      <c r="TFK3" s="231" t="s">
        <v>265</v>
      </c>
      <c r="TFM3" s="231" t="s">
        <v>265</v>
      </c>
      <c r="TFO3" s="231" t="s">
        <v>265</v>
      </c>
      <c r="TFQ3" s="231" t="s">
        <v>265</v>
      </c>
      <c r="TFS3" s="231" t="s">
        <v>265</v>
      </c>
      <c r="TFU3" s="231" t="s">
        <v>265</v>
      </c>
      <c r="TFW3" s="231" t="s">
        <v>265</v>
      </c>
      <c r="TFY3" s="231" t="s">
        <v>265</v>
      </c>
      <c r="TGA3" s="231" t="s">
        <v>265</v>
      </c>
      <c r="TGC3" s="231" t="s">
        <v>265</v>
      </c>
      <c r="TGE3" s="231" t="s">
        <v>265</v>
      </c>
      <c r="TGG3" s="231" t="s">
        <v>265</v>
      </c>
      <c r="TGI3" s="231" t="s">
        <v>265</v>
      </c>
      <c r="TGK3" s="231" t="s">
        <v>265</v>
      </c>
      <c r="TGM3" s="231" t="s">
        <v>265</v>
      </c>
      <c r="TGO3" s="231" t="s">
        <v>265</v>
      </c>
      <c r="TGQ3" s="231" t="s">
        <v>265</v>
      </c>
      <c r="TGS3" s="231" t="s">
        <v>265</v>
      </c>
      <c r="TGU3" s="231" t="s">
        <v>265</v>
      </c>
      <c r="TGW3" s="231" t="s">
        <v>265</v>
      </c>
      <c r="TGY3" s="231" t="s">
        <v>265</v>
      </c>
      <c r="THA3" s="231" t="s">
        <v>265</v>
      </c>
      <c r="THC3" s="231" t="s">
        <v>265</v>
      </c>
      <c r="THE3" s="231" t="s">
        <v>265</v>
      </c>
      <c r="THG3" s="231" t="s">
        <v>265</v>
      </c>
      <c r="THI3" s="231" t="s">
        <v>265</v>
      </c>
      <c r="THK3" s="231" t="s">
        <v>265</v>
      </c>
      <c r="THM3" s="231" t="s">
        <v>265</v>
      </c>
      <c r="THO3" s="231" t="s">
        <v>265</v>
      </c>
      <c r="THQ3" s="231" t="s">
        <v>265</v>
      </c>
      <c r="THS3" s="231" t="s">
        <v>265</v>
      </c>
      <c r="THU3" s="231" t="s">
        <v>265</v>
      </c>
      <c r="THW3" s="231" t="s">
        <v>265</v>
      </c>
      <c r="THY3" s="231" t="s">
        <v>265</v>
      </c>
      <c r="TIA3" s="231" t="s">
        <v>265</v>
      </c>
      <c r="TIC3" s="231" t="s">
        <v>265</v>
      </c>
      <c r="TIE3" s="231" t="s">
        <v>265</v>
      </c>
      <c r="TIG3" s="231" t="s">
        <v>265</v>
      </c>
      <c r="TII3" s="231" t="s">
        <v>265</v>
      </c>
      <c r="TIK3" s="231" t="s">
        <v>265</v>
      </c>
      <c r="TIM3" s="231" t="s">
        <v>265</v>
      </c>
      <c r="TIO3" s="231" t="s">
        <v>265</v>
      </c>
      <c r="TIQ3" s="231" t="s">
        <v>265</v>
      </c>
      <c r="TIS3" s="231" t="s">
        <v>265</v>
      </c>
      <c r="TIU3" s="231" t="s">
        <v>265</v>
      </c>
      <c r="TIW3" s="231" t="s">
        <v>265</v>
      </c>
      <c r="TIY3" s="231" t="s">
        <v>265</v>
      </c>
      <c r="TJA3" s="231" t="s">
        <v>265</v>
      </c>
      <c r="TJC3" s="231" t="s">
        <v>265</v>
      </c>
      <c r="TJE3" s="231" t="s">
        <v>265</v>
      </c>
      <c r="TJG3" s="231" t="s">
        <v>265</v>
      </c>
      <c r="TJI3" s="231" t="s">
        <v>265</v>
      </c>
      <c r="TJK3" s="231" t="s">
        <v>265</v>
      </c>
      <c r="TJM3" s="231" t="s">
        <v>265</v>
      </c>
      <c r="TJO3" s="231" t="s">
        <v>265</v>
      </c>
      <c r="TJQ3" s="231" t="s">
        <v>265</v>
      </c>
      <c r="TJS3" s="231" t="s">
        <v>265</v>
      </c>
      <c r="TJU3" s="231" t="s">
        <v>265</v>
      </c>
      <c r="TJW3" s="231" t="s">
        <v>265</v>
      </c>
      <c r="TJY3" s="231" t="s">
        <v>265</v>
      </c>
      <c r="TKA3" s="231" t="s">
        <v>265</v>
      </c>
      <c r="TKC3" s="231" t="s">
        <v>265</v>
      </c>
      <c r="TKE3" s="231" t="s">
        <v>265</v>
      </c>
      <c r="TKG3" s="231" t="s">
        <v>265</v>
      </c>
      <c r="TKI3" s="231" t="s">
        <v>265</v>
      </c>
      <c r="TKK3" s="231" t="s">
        <v>265</v>
      </c>
      <c r="TKM3" s="231" t="s">
        <v>265</v>
      </c>
      <c r="TKO3" s="231" t="s">
        <v>265</v>
      </c>
      <c r="TKQ3" s="231" t="s">
        <v>265</v>
      </c>
      <c r="TKS3" s="231" t="s">
        <v>265</v>
      </c>
      <c r="TKU3" s="231" t="s">
        <v>265</v>
      </c>
      <c r="TKW3" s="231" t="s">
        <v>265</v>
      </c>
      <c r="TKY3" s="231" t="s">
        <v>265</v>
      </c>
      <c r="TLA3" s="231" t="s">
        <v>265</v>
      </c>
      <c r="TLC3" s="231" t="s">
        <v>265</v>
      </c>
      <c r="TLE3" s="231" t="s">
        <v>265</v>
      </c>
      <c r="TLG3" s="231" t="s">
        <v>265</v>
      </c>
      <c r="TLI3" s="231" t="s">
        <v>265</v>
      </c>
      <c r="TLK3" s="231" t="s">
        <v>265</v>
      </c>
      <c r="TLM3" s="231" t="s">
        <v>265</v>
      </c>
      <c r="TLO3" s="231" t="s">
        <v>265</v>
      </c>
      <c r="TLQ3" s="231" t="s">
        <v>265</v>
      </c>
      <c r="TLS3" s="231" t="s">
        <v>265</v>
      </c>
      <c r="TLU3" s="231" t="s">
        <v>265</v>
      </c>
      <c r="TLW3" s="231" t="s">
        <v>265</v>
      </c>
      <c r="TLY3" s="231" t="s">
        <v>265</v>
      </c>
      <c r="TMA3" s="231" t="s">
        <v>265</v>
      </c>
      <c r="TMC3" s="231" t="s">
        <v>265</v>
      </c>
      <c r="TME3" s="231" t="s">
        <v>265</v>
      </c>
      <c r="TMG3" s="231" t="s">
        <v>265</v>
      </c>
      <c r="TMI3" s="231" t="s">
        <v>265</v>
      </c>
      <c r="TMK3" s="231" t="s">
        <v>265</v>
      </c>
      <c r="TMM3" s="231" t="s">
        <v>265</v>
      </c>
      <c r="TMO3" s="231" t="s">
        <v>265</v>
      </c>
      <c r="TMQ3" s="231" t="s">
        <v>265</v>
      </c>
      <c r="TMS3" s="231" t="s">
        <v>265</v>
      </c>
      <c r="TMU3" s="231" t="s">
        <v>265</v>
      </c>
      <c r="TMW3" s="231" t="s">
        <v>265</v>
      </c>
      <c r="TMY3" s="231" t="s">
        <v>265</v>
      </c>
      <c r="TNA3" s="231" t="s">
        <v>265</v>
      </c>
      <c r="TNC3" s="231" t="s">
        <v>265</v>
      </c>
      <c r="TNE3" s="231" t="s">
        <v>265</v>
      </c>
      <c r="TNG3" s="231" t="s">
        <v>265</v>
      </c>
      <c r="TNI3" s="231" t="s">
        <v>265</v>
      </c>
      <c r="TNK3" s="231" t="s">
        <v>265</v>
      </c>
      <c r="TNM3" s="231" t="s">
        <v>265</v>
      </c>
      <c r="TNO3" s="231" t="s">
        <v>265</v>
      </c>
      <c r="TNQ3" s="231" t="s">
        <v>265</v>
      </c>
      <c r="TNS3" s="231" t="s">
        <v>265</v>
      </c>
      <c r="TNU3" s="231" t="s">
        <v>265</v>
      </c>
      <c r="TNW3" s="231" t="s">
        <v>265</v>
      </c>
      <c r="TNY3" s="231" t="s">
        <v>265</v>
      </c>
      <c r="TOA3" s="231" t="s">
        <v>265</v>
      </c>
      <c r="TOC3" s="231" t="s">
        <v>265</v>
      </c>
      <c r="TOE3" s="231" t="s">
        <v>265</v>
      </c>
      <c r="TOG3" s="231" t="s">
        <v>265</v>
      </c>
      <c r="TOI3" s="231" t="s">
        <v>265</v>
      </c>
      <c r="TOK3" s="231" t="s">
        <v>265</v>
      </c>
      <c r="TOM3" s="231" t="s">
        <v>265</v>
      </c>
      <c r="TOO3" s="231" t="s">
        <v>265</v>
      </c>
      <c r="TOQ3" s="231" t="s">
        <v>265</v>
      </c>
      <c r="TOS3" s="231" t="s">
        <v>265</v>
      </c>
      <c r="TOU3" s="231" t="s">
        <v>265</v>
      </c>
      <c r="TOW3" s="231" t="s">
        <v>265</v>
      </c>
      <c r="TOY3" s="231" t="s">
        <v>265</v>
      </c>
      <c r="TPA3" s="231" t="s">
        <v>265</v>
      </c>
      <c r="TPC3" s="231" t="s">
        <v>265</v>
      </c>
      <c r="TPE3" s="231" t="s">
        <v>265</v>
      </c>
      <c r="TPG3" s="231" t="s">
        <v>265</v>
      </c>
      <c r="TPI3" s="231" t="s">
        <v>265</v>
      </c>
      <c r="TPK3" s="231" t="s">
        <v>265</v>
      </c>
      <c r="TPM3" s="231" t="s">
        <v>265</v>
      </c>
      <c r="TPO3" s="231" t="s">
        <v>265</v>
      </c>
      <c r="TPQ3" s="231" t="s">
        <v>265</v>
      </c>
      <c r="TPS3" s="231" t="s">
        <v>265</v>
      </c>
      <c r="TPU3" s="231" t="s">
        <v>265</v>
      </c>
      <c r="TPW3" s="231" t="s">
        <v>265</v>
      </c>
      <c r="TPY3" s="231" t="s">
        <v>265</v>
      </c>
      <c r="TQA3" s="231" t="s">
        <v>265</v>
      </c>
      <c r="TQC3" s="231" t="s">
        <v>265</v>
      </c>
      <c r="TQE3" s="231" t="s">
        <v>265</v>
      </c>
      <c r="TQG3" s="231" t="s">
        <v>265</v>
      </c>
      <c r="TQI3" s="231" t="s">
        <v>265</v>
      </c>
      <c r="TQK3" s="231" t="s">
        <v>265</v>
      </c>
      <c r="TQM3" s="231" t="s">
        <v>265</v>
      </c>
      <c r="TQO3" s="231" t="s">
        <v>265</v>
      </c>
      <c r="TQQ3" s="231" t="s">
        <v>265</v>
      </c>
      <c r="TQS3" s="231" t="s">
        <v>265</v>
      </c>
      <c r="TQU3" s="231" t="s">
        <v>265</v>
      </c>
      <c r="TQW3" s="231" t="s">
        <v>265</v>
      </c>
      <c r="TQY3" s="231" t="s">
        <v>265</v>
      </c>
      <c r="TRA3" s="231" t="s">
        <v>265</v>
      </c>
      <c r="TRC3" s="231" t="s">
        <v>265</v>
      </c>
      <c r="TRE3" s="231" t="s">
        <v>265</v>
      </c>
      <c r="TRG3" s="231" t="s">
        <v>265</v>
      </c>
      <c r="TRI3" s="231" t="s">
        <v>265</v>
      </c>
      <c r="TRK3" s="231" t="s">
        <v>265</v>
      </c>
      <c r="TRM3" s="231" t="s">
        <v>265</v>
      </c>
      <c r="TRO3" s="231" t="s">
        <v>265</v>
      </c>
      <c r="TRQ3" s="231" t="s">
        <v>265</v>
      </c>
      <c r="TRS3" s="231" t="s">
        <v>265</v>
      </c>
      <c r="TRU3" s="231" t="s">
        <v>265</v>
      </c>
      <c r="TRW3" s="231" t="s">
        <v>265</v>
      </c>
      <c r="TRY3" s="231" t="s">
        <v>265</v>
      </c>
      <c r="TSA3" s="231" t="s">
        <v>265</v>
      </c>
      <c r="TSC3" s="231" t="s">
        <v>265</v>
      </c>
      <c r="TSE3" s="231" t="s">
        <v>265</v>
      </c>
      <c r="TSG3" s="231" t="s">
        <v>265</v>
      </c>
      <c r="TSI3" s="231" t="s">
        <v>265</v>
      </c>
      <c r="TSK3" s="231" t="s">
        <v>265</v>
      </c>
      <c r="TSM3" s="231" t="s">
        <v>265</v>
      </c>
      <c r="TSO3" s="231" t="s">
        <v>265</v>
      </c>
      <c r="TSQ3" s="231" t="s">
        <v>265</v>
      </c>
      <c r="TSS3" s="231" t="s">
        <v>265</v>
      </c>
      <c r="TSU3" s="231" t="s">
        <v>265</v>
      </c>
      <c r="TSW3" s="231" t="s">
        <v>265</v>
      </c>
      <c r="TSY3" s="231" t="s">
        <v>265</v>
      </c>
      <c r="TTA3" s="231" t="s">
        <v>265</v>
      </c>
      <c r="TTC3" s="231" t="s">
        <v>265</v>
      </c>
      <c r="TTE3" s="231" t="s">
        <v>265</v>
      </c>
      <c r="TTG3" s="231" t="s">
        <v>265</v>
      </c>
      <c r="TTI3" s="231" t="s">
        <v>265</v>
      </c>
      <c r="TTK3" s="231" t="s">
        <v>265</v>
      </c>
      <c r="TTM3" s="231" t="s">
        <v>265</v>
      </c>
      <c r="TTO3" s="231" t="s">
        <v>265</v>
      </c>
      <c r="TTQ3" s="231" t="s">
        <v>265</v>
      </c>
      <c r="TTS3" s="231" t="s">
        <v>265</v>
      </c>
      <c r="TTU3" s="231" t="s">
        <v>265</v>
      </c>
      <c r="TTW3" s="231" t="s">
        <v>265</v>
      </c>
      <c r="TTY3" s="231" t="s">
        <v>265</v>
      </c>
      <c r="TUA3" s="231" t="s">
        <v>265</v>
      </c>
      <c r="TUC3" s="231" t="s">
        <v>265</v>
      </c>
      <c r="TUE3" s="231" t="s">
        <v>265</v>
      </c>
      <c r="TUG3" s="231" t="s">
        <v>265</v>
      </c>
      <c r="TUI3" s="231" t="s">
        <v>265</v>
      </c>
      <c r="TUK3" s="231" t="s">
        <v>265</v>
      </c>
      <c r="TUM3" s="231" t="s">
        <v>265</v>
      </c>
      <c r="TUO3" s="231" t="s">
        <v>265</v>
      </c>
      <c r="TUQ3" s="231" t="s">
        <v>265</v>
      </c>
      <c r="TUS3" s="231" t="s">
        <v>265</v>
      </c>
      <c r="TUU3" s="231" t="s">
        <v>265</v>
      </c>
      <c r="TUW3" s="231" t="s">
        <v>265</v>
      </c>
      <c r="TUY3" s="231" t="s">
        <v>265</v>
      </c>
      <c r="TVA3" s="231" t="s">
        <v>265</v>
      </c>
      <c r="TVC3" s="231" t="s">
        <v>265</v>
      </c>
      <c r="TVE3" s="231" t="s">
        <v>265</v>
      </c>
      <c r="TVG3" s="231" t="s">
        <v>265</v>
      </c>
      <c r="TVI3" s="231" t="s">
        <v>265</v>
      </c>
      <c r="TVK3" s="231" t="s">
        <v>265</v>
      </c>
      <c r="TVM3" s="231" t="s">
        <v>265</v>
      </c>
      <c r="TVO3" s="231" t="s">
        <v>265</v>
      </c>
      <c r="TVQ3" s="231" t="s">
        <v>265</v>
      </c>
      <c r="TVS3" s="231" t="s">
        <v>265</v>
      </c>
      <c r="TVU3" s="231" t="s">
        <v>265</v>
      </c>
      <c r="TVW3" s="231" t="s">
        <v>265</v>
      </c>
      <c r="TVY3" s="231" t="s">
        <v>265</v>
      </c>
      <c r="TWA3" s="231" t="s">
        <v>265</v>
      </c>
      <c r="TWC3" s="231" t="s">
        <v>265</v>
      </c>
      <c r="TWE3" s="231" t="s">
        <v>265</v>
      </c>
      <c r="TWG3" s="231" t="s">
        <v>265</v>
      </c>
      <c r="TWI3" s="231" t="s">
        <v>265</v>
      </c>
      <c r="TWK3" s="231" t="s">
        <v>265</v>
      </c>
      <c r="TWM3" s="231" t="s">
        <v>265</v>
      </c>
      <c r="TWO3" s="231" t="s">
        <v>265</v>
      </c>
      <c r="TWQ3" s="231" t="s">
        <v>265</v>
      </c>
      <c r="TWS3" s="231" t="s">
        <v>265</v>
      </c>
      <c r="TWU3" s="231" t="s">
        <v>265</v>
      </c>
      <c r="TWW3" s="231" t="s">
        <v>265</v>
      </c>
      <c r="TWY3" s="231" t="s">
        <v>265</v>
      </c>
      <c r="TXA3" s="231" t="s">
        <v>265</v>
      </c>
      <c r="TXC3" s="231" t="s">
        <v>265</v>
      </c>
      <c r="TXE3" s="231" t="s">
        <v>265</v>
      </c>
      <c r="TXG3" s="231" t="s">
        <v>265</v>
      </c>
      <c r="TXI3" s="231" t="s">
        <v>265</v>
      </c>
      <c r="TXK3" s="231" t="s">
        <v>265</v>
      </c>
      <c r="TXM3" s="231" t="s">
        <v>265</v>
      </c>
      <c r="TXO3" s="231" t="s">
        <v>265</v>
      </c>
      <c r="TXQ3" s="231" t="s">
        <v>265</v>
      </c>
      <c r="TXS3" s="231" t="s">
        <v>265</v>
      </c>
      <c r="TXU3" s="231" t="s">
        <v>265</v>
      </c>
      <c r="TXW3" s="231" t="s">
        <v>265</v>
      </c>
      <c r="TXY3" s="231" t="s">
        <v>265</v>
      </c>
      <c r="TYA3" s="231" t="s">
        <v>265</v>
      </c>
      <c r="TYC3" s="231" t="s">
        <v>265</v>
      </c>
      <c r="TYE3" s="231" t="s">
        <v>265</v>
      </c>
      <c r="TYG3" s="231" t="s">
        <v>265</v>
      </c>
      <c r="TYI3" s="231" t="s">
        <v>265</v>
      </c>
      <c r="TYK3" s="231" t="s">
        <v>265</v>
      </c>
      <c r="TYM3" s="231" t="s">
        <v>265</v>
      </c>
      <c r="TYO3" s="231" t="s">
        <v>265</v>
      </c>
      <c r="TYQ3" s="231" t="s">
        <v>265</v>
      </c>
      <c r="TYS3" s="231" t="s">
        <v>265</v>
      </c>
      <c r="TYU3" s="231" t="s">
        <v>265</v>
      </c>
      <c r="TYW3" s="231" t="s">
        <v>265</v>
      </c>
      <c r="TYY3" s="231" t="s">
        <v>265</v>
      </c>
      <c r="TZA3" s="231" t="s">
        <v>265</v>
      </c>
      <c r="TZC3" s="231" t="s">
        <v>265</v>
      </c>
      <c r="TZE3" s="231" t="s">
        <v>265</v>
      </c>
      <c r="TZG3" s="231" t="s">
        <v>265</v>
      </c>
      <c r="TZI3" s="231" t="s">
        <v>265</v>
      </c>
      <c r="TZK3" s="231" t="s">
        <v>265</v>
      </c>
      <c r="TZM3" s="231" t="s">
        <v>265</v>
      </c>
      <c r="TZO3" s="231" t="s">
        <v>265</v>
      </c>
      <c r="TZQ3" s="231" t="s">
        <v>265</v>
      </c>
      <c r="TZS3" s="231" t="s">
        <v>265</v>
      </c>
      <c r="TZU3" s="231" t="s">
        <v>265</v>
      </c>
      <c r="TZW3" s="231" t="s">
        <v>265</v>
      </c>
      <c r="TZY3" s="231" t="s">
        <v>265</v>
      </c>
      <c r="UAA3" s="231" t="s">
        <v>265</v>
      </c>
      <c r="UAC3" s="231" t="s">
        <v>265</v>
      </c>
      <c r="UAE3" s="231" t="s">
        <v>265</v>
      </c>
      <c r="UAG3" s="231" t="s">
        <v>265</v>
      </c>
      <c r="UAI3" s="231" t="s">
        <v>265</v>
      </c>
      <c r="UAK3" s="231" t="s">
        <v>265</v>
      </c>
      <c r="UAM3" s="231" t="s">
        <v>265</v>
      </c>
      <c r="UAO3" s="231" t="s">
        <v>265</v>
      </c>
      <c r="UAQ3" s="231" t="s">
        <v>265</v>
      </c>
      <c r="UAS3" s="231" t="s">
        <v>265</v>
      </c>
      <c r="UAU3" s="231" t="s">
        <v>265</v>
      </c>
      <c r="UAW3" s="231" t="s">
        <v>265</v>
      </c>
      <c r="UAY3" s="231" t="s">
        <v>265</v>
      </c>
      <c r="UBA3" s="231" t="s">
        <v>265</v>
      </c>
      <c r="UBC3" s="231" t="s">
        <v>265</v>
      </c>
      <c r="UBE3" s="231" t="s">
        <v>265</v>
      </c>
      <c r="UBG3" s="231" t="s">
        <v>265</v>
      </c>
      <c r="UBI3" s="231" t="s">
        <v>265</v>
      </c>
      <c r="UBK3" s="231" t="s">
        <v>265</v>
      </c>
      <c r="UBM3" s="231" t="s">
        <v>265</v>
      </c>
      <c r="UBO3" s="231" t="s">
        <v>265</v>
      </c>
      <c r="UBQ3" s="231" t="s">
        <v>265</v>
      </c>
      <c r="UBS3" s="231" t="s">
        <v>265</v>
      </c>
      <c r="UBU3" s="231" t="s">
        <v>265</v>
      </c>
      <c r="UBW3" s="231" t="s">
        <v>265</v>
      </c>
      <c r="UBY3" s="231" t="s">
        <v>265</v>
      </c>
      <c r="UCA3" s="231" t="s">
        <v>265</v>
      </c>
      <c r="UCC3" s="231" t="s">
        <v>265</v>
      </c>
      <c r="UCE3" s="231" t="s">
        <v>265</v>
      </c>
      <c r="UCG3" s="231" t="s">
        <v>265</v>
      </c>
      <c r="UCI3" s="231" t="s">
        <v>265</v>
      </c>
      <c r="UCK3" s="231" t="s">
        <v>265</v>
      </c>
      <c r="UCM3" s="231" t="s">
        <v>265</v>
      </c>
      <c r="UCO3" s="231" t="s">
        <v>265</v>
      </c>
      <c r="UCQ3" s="231" t="s">
        <v>265</v>
      </c>
      <c r="UCS3" s="231" t="s">
        <v>265</v>
      </c>
      <c r="UCU3" s="231" t="s">
        <v>265</v>
      </c>
      <c r="UCW3" s="231" t="s">
        <v>265</v>
      </c>
      <c r="UCY3" s="231" t="s">
        <v>265</v>
      </c>
      <c r="UDA3" s="231" t="s">
        <v>265</v>
      </c>
      <c r="UDC3" s="231" t="s">
        <v>265</v>
      </c>
      <c r="UDE3" s="231" t="s">
        <v>265</v>
      </c>
      <c r="UDG3" s="231" t="s">
        <v>265</v>
      </c>
      <c r="UDI3" s="231" t="s">
        <v>265</v>
      </c>
      <c r="UDK3" s="231" t="s">
        <v>265</v>
      </c>
      <c r="UDM3" s="231" t="s">
        <v>265</v>
      </c>
      <c r="UDO3" s="231" t="s">
        <v>265</v>
      </c>
      <c r="UDQ3" s="231" t="s">
        <v>265</v>
      </c>
      <c r="UDS3" s="231" t="s">
        <v>265</v>
      </c>
      <c r="UDU3" s="231" t="s">
        <v>265</v>
      </c>
      <c r="UDW3" s="231" t="s">
        <v>265</v>
      </c>
      <c r="UDY3" s="231" t="s">
        <v>265</v>
      </c>
      <c r="UEA3" s="231" t="s">
        <v>265</v>
      </c>
      <c r="UEC3" s="231" t="s">
        <v>265</v>
      </c>
      <c r="UEE3" s="231" t="s">
        <v>265</v>
      </c>
      <c r="UEG3" s="231" t="s">
        <v>265</v>
      </c>
      <c r="UEI3" s="231" t="s">
        <v>265</v>
      </c>
      <c r="UEK3" s="231" t="s">
        <v>265</v>
      </c>
      <c r="UEM3" s="231" t="s">
        <v>265</v>
      </c>
      <c r="UEO3" s="231" t="s">
        <v>265</v>
      </c>
      <c r="UEQ3" s="231" t="s">
        <v>265</v>
      </c>
      <c r="UES3" s="231" t="s">
        <v>265</v>
      </c>
      <c r="UEU3" s="231" t="s">
        <v>265</v>
      </c>
      <c r="UEW3" s="231" t="s">
        <v>265</v>
      </c>
      <c r="UEY3" s="231" t="s">
        <v>265</v>
      </c>
      <c r="UFA3" s="231" t="s">
        <v>265</v>
      </c>
      <c r="UFC3" s="231" t="s">
        <v>265</v>
      </c>
      <c r="UFE3" s="231" t="s">
        <v>265</v>
      </c>
      <c r="UFG3" s="231" t="s">
        <v>265</v>
      </c>
      <c r="UFI3" s="231" t="s">
        <v>265</v>
      </c>
      <c r="UFK3" s="231" t="s">
        <v>265</v>
      </c>
      <c r="UFM3" s="231" t="s">
        <v>265</v>
      </c>
      <c r="UFO3" s="231" t="s">
        <v>265</v>
      </c>
      <c r="UFQ3" s="231" t="s">
        <v>265</v>
      </c>
      <c r="UFS3" s="231" t="s">
        <v>265</v>
      </c>
      <c r="UFU3" s="231" t="s">
        <v>265</v>
      </c>
      <c r="UFW3" s="231" t="s">
        <v>265</v>
      </c>
      <c r="UFY3" s="231" t="s">
        <v>265</v>
      </c>
      <c r="UGA3" s="231" t="s">
        <v>265</v>
      </c>
      <c r="UGC3" s="231" t="s">
        <v>265</v>
      </c>
      <c r="UGE3" s="231" t="s">
        <v>265</v>
      </c>
      <c r="UGG3" s="231" t="s">
        <v>265</v>
      </c>
      <c r="UGI3" s="231" t="s">
        <v>265</v>
      </c>
      <c r="UGK3" s="231" t="s">
        <v>265</v>
      </c>
      <c r="UGM3" s="231" t="s">
        <v>265</v>
      </c>
      <c r="UGO3" s="231" t="s">
        <v>265</v>
      </c>
      <c r="UGQ3" s="231" t="s">
        <v>265</v>
      </c>
      <c r="UGS3" s="231" t="s">
        <v>265</v>
      </c>
      <c r="UGU3" s="231" t="s">
        <v>265</v>
      </c>
      <c r="UGW3" s="231" t="s">
        <v>265</v>
      </c>
      <c r="UGY3" s="231" t="s">
        <v>265</v>
      </c>
      <c r="UHA3" s="231" t="s">
        <v>265</v>
      </c>
      <c r="UHC3" s="231" t="s">
        <v>265</v>
      </c>
      <c r="UHE3" s="231" t="s">
        <v>265</v>
      </c>
      <c r="UHG3" s="231" t="s">
        <v>265</v>
      </c>
      <c r="UHI3" s="231" t="s">
        <v>265</v>
      </c>
      <c r="UHK3" s="231" t="s">
        <v>265</v>
      </c>
      <c r="UHM3" s="231" t="s">
        <v>265</v>
      </c>
      <c r="UHO3" s="231" t="s">
        <v>265</v>
      </c>
      <c r="UHQ3" s="231" t="s">
        <v>265</v>
      </c>
      <c r="UHS3" s="231" t="s">
        <v>265</v>
      </c>
      <c r="UHU3" s="231" t="s">
        <v>265</v>
      </c>
      <c r="UHW3" s="231" t="s">
        <v>265</v>
      </c>
      <c r="UHY3" s="231" t="s">
        <v>265</v>
      </c>
      <c r="UIA3" s="231" t="s">
        <v>265</v>
      </c>
      <c r="UIC3" s="231" t="s">
        <v>265</v>
      </c>
      <c r="UIE3" s="231" t="s">
        <v>265</v>
      </c>
      <c r="UIG3" s="231" t="s">
        <v>265</v>
      </c>
      <c r="UII3" s="231" t="s">
        <v>265</v>
      </c>
      <c r="UIK3" s="231" t="s">
        <v>265</v>
      </c>
      <c r="UIM3" s="231" t="s">
        <v>265</v>
      </c>
      <c r="UIO3" s="231" t="s">
        <v>265</v>
      </c>
      <c r="UIQ3" s="231" t="s">
        <v>265</v>
      </c>
      <c r="UIS3" s="231" t="s">
        <v>265</v>
      </c>
      <c r="UIU3" s="231" t="s">
        <v>265</v>
      </c>
      <c r="UIW3" s="231" t="s">
        <v>265</v>
      </c>
      <c r="UIY3" s="231" t="s">
        <v>265</v>
      </c>
      <c r="UJA3" s="231" t="s">
        <v>265</v>
      </c>
      <c r="UJC3" s="231" t="s">
        <v>265</v>
      </c>
      <c r="UJE3" s="231" t="s">
        <v>265</v>
      </c>
      <c r="UJG3" s="231" t="s">
        <v>265</v>
      </c>
      <c r="UJI3" s="231" t="s">
        <v>265</v>
      </c>
      <c r="UJK3" s="231" t="s">
        <v>265</v>
      </c>
      <c r="UJM3" s="231" t="s">
        <v>265</v>
      </c>
      <c r="UJO3" s="231" t="s">
        <v>265</v>
      </c>
      <c r="UJQ3" s="231" t="s">
        <v>265</v>
      </c>
      <c r="UJS3" s="231" t="s">
        <v>265</v>
      </c>
      <c r="UJU3" s="231" t="s">
        <v>265</v>
      </c>
      <c r="UJW3" s="231" t="s">
        <v>265</v>
      </c>
      <c r="UJY3" s="231" t="s">
        <v>265</v>
      </c>
      <c r="UKA3" s="231" t="s">
        <v>265</v>
      </c>
      <c r="UKC3" s="231" t="s">
        <v>265</v>
      </c>
      <c r="UKE3" s="231" t="s">
        <v>265</v>
      </c>
      <c r="UKG3" s="231" t="s">
        <v>265</v>
      </c>
      <c r="UKI3" s="231" t="s">
        <v>265</v>
      </c>
      <c r="UKK3" s="231" t="s">
        <v>265</v>
      </c>
      <c r="UKM3" s="231" t="s">
        <v>265</v>
      </c>
      <c r="UKO3" s="231" t="s">
        <v>265</v>
      </c>
      <c r="UKQ3" s="231" t="s">
        <v>265</v>
      </c>
      <c r="UKS3" s="231" t="s">
        <v>265</v>
      </c>
      <c r="UKU3" s="231" t="s">
        <v>265</v>
      </c>
      <c r="UKW3" s="231" t="s">
        <v>265</v>
      </c>
      <c r="UKY3" s="231" t="s">
        <v>265</v>
      </c>
      <c r="ULA3" s="231" t="s">
        <v>265</v>
      </c>
      <c r="ULC3" s="231" t="s">
        <v>265</v>
      </c>
      <c r="ULE3" s="231" t="s">
        <v>265</v>
      </c>
      <c r="ULG3" s="231" t="s">
        <v>265</v>
      </c>
      <c r="ULI3" s="231" t="s">
        <v>265</v>
      </c>
      <c r="ULK3" s="231" t="s">
        <v>265</v>
      </c>
      <c r="ULM3" s="231" t="s">
        <v>265</v>
      </c>
      <c r="ULO3" s="231" t="s">
        <v>265</v>
      </c>
      <c r="ULQ3" s="231" t="s">
        <v>265</v>
      </c>
      <c r="ULS3" s="231" t="s">
        <v>265</v>
      </c>
      <c r="ULU3" s="231" t="s">
        <v>265</v>
      </c>
      <c r="ULW3" s="231" t="s">
        <v>265</v>
      </c>
      <c r="ULY3" s="231" t="s">
        <v>265</v>
      </c>
      <c r="UMA3" s="231" t="s">
        <v>265</v>
      </c>
      <c r="UMC3" s="231" t="s">
        <v>265</v>
      </c>
      <c r="UME3" s="231" t="s">
        <v>265</v>
      </c>
      <c r="UMG3" s="231" t="s">
        <v>265</v>
      </c>
      <c r="UMI3" s="231" t="s">
        <v>265</v>
      </c>
      <c r="UMK3" s="231" t="s">
        <v>265</v>
      </c>
      <c r="UMM3" s="231" t="s">
        <v>265</v>
      </c>
      <c r="UMO3" s="231" t="s">
        <v>265</v>
      </c>
      <c r="UMQ3" s="231" t="s">
        <v>265</v>
      </c>
      <c r="UMS3" s="231" t="s">
        <v>265</v>
      </c>
      <c r="UMU3" s="231" t="s">
        <v>265</v>
      </c>
      <c r="UMW3" s="231" t="s">
        <v>265</v>
      </c>
      <c r="UMY3" s="231" t="s">
        <v>265</v>
      </c>
      <c r="UNA3" s="231" t="s">
        <v>265</v>
      </c>
      <c r="UNC3" s="231" t="s">
        <v>265</v>
      </c>
      <c r="UNE3" s="231" t="s">
        <v>265</v>
      </c>
      <c r="UNG3" s="231" t="s">
        <v>265</v>
      </c>
      <c r="UNI3" s="231" t="s">
        <v>265</v>
      </c>
      <c r="UNK3" s="231" t="s">
        <v>265</v>
      </c>
      <c r="UNM3" s="231" t="s">
        <v>265</v>
      </c>
      <c r="UNO3" s="231" t="s">
        <v>265</v>
      </c>
      <c r="UNQ3" s="231" t="s">
        <v>265</v>
      </c>
      <c r="UNS3" s="231" t="s">
        <v>265</v>
      </c>
      <c r="UNU3" s="231" t="s">
        <v>265</v>
      </c>
      <c r="UNW3" s="231" t="s">
        <v>265</v>
      </c>
      <c r="UNY3" s="231" t="s">
        <v>265</v>
      </c>
      <c r="UOA3" s="231" t="s">
        <v>265</v>
      </c>
      <c r="UOC3" s="231" t="s">
        <v>265</v>
      </c>
      <c r="UOE3" s="231" t="s">
        <v>265</v>
      </c>
      <c r="UOG3" s="231" t="s">
        <v>265</v>
      </c>
      <c r="UOI3" s="231" t="s">
        <v>265</v>
      </c>
      <c r="UOK3" s="231" t="s">
        <v>265</v>
      </c>
      <c r="UOM3" s="231" t="s">
        <v>265</v>
      </c>
      <c r="UOO3" s="231" t="s">
        <v>265</v>
      </c>
      <c r="UOQ3" s="231" t="s">
        <v>265</v>
      </c>
      <c r="UOS3" s="231" t="s">
        <v>265</v>
      </c>
      <c r="UOU3" s="231" t="s">
        <v>265</v>
      </c>
      <c r="UOW3" s="231" t="s">
        <v>265</v>
      </c>
      <c r="UOY3" s="231" t="s">
        <v>265</v>
      </c>
      <c r="UPA3" s="231" t="s">
        <v>265</v>
      </c>
      <c r="UPC3" s="231" t="s">
        <v>265</v>
      </c>
      <c r="UPE3" s="231" t="s">
        <v>265</v>
      </c>
      <c r="UPG3" s="231" t="s">
        <v>265</v>
      </c>
      <c r="UPI3" s="231" t="s">
        <v>265</v>
      </c>
      <c r="UPK3" s="231" t="s">
        <v>265</v>
      </c>
      <c r="UPM3" s="231" t="s">
        <v>265</v>
      </c>
      <c r="UPO3" s="231" t="s">
        <v>265</v>
      </c>
      <c r="UPQ3" s="231" t="s">
        <v>265</v>
      </c>
      <c r="UPS3" s="231" t="s">
        <v>265</v>
      </c>
      <c r="UPU3" s="231" t="s">
        <v>265</v>
      </c>
      <c r="UPW3" s="231" t="s">
        <v>265</v>
      </c>
      <c r="UPY3" s="231" t="s">
        <v>265</v>
      </c>
      <c r="UQA3" s="231" t="s">
        <v>265</v>
      </c>
      <c r="UQC3" s="231" t="s">
        <v>265</v>
      </c>
      <c r="UQE3" s="231" t="s">
        <v>265</v>
      </c>
      <c r="UQG3" s="231" t="s">
        <v>265</v>
      </c>
      <c r="UQI3" s="231" t="s">
        <v>265</v>
      </c>
      <c r="UQK3" s="231" t="s">
        <v>265</v>
      </c>
      <c r="UQM3" s="231" t="s">
        <v>265</v>
      </c>
      <c r="UQO3" s="231" t="s">
        <v>265</v>
      </c>
      <c r="UQQ3" s="231" t="s">
        <v>265</v>
      </c>
      <c r="UQS3" s="231" t="s">
        <v>265</v>
      </c>
      <c r="UQU3" s="231" t="s">
        <v>265</v>
      </c>
      <c r="UQW3" s="231" t="s">
        <v>265</v>
      </c>
      <c r="UQY3" s="231" t="s">
        <v>265</v>
      </c>
      <c r="URA3" s="231" t="s">
        <v>265</v>
      </c>
      <c r="URC3" s="231" t="s">
        <v>265</v>
      </c>
      <c r="URE3" s="231" t="s">
        <v>265</v>
      </c>
      <c r="URG3" s="231" t="s">
        <v>265</v>
      </c>
      <c r="URI3" s="231" t="s">
        <v>265</v>
      </c>
      <c r="URK3" s="231" t="s">
        <v>265</v>
      </c>
      <c r="URM3" s="231" t="s">
        <v>265</v>
      </c>
      <c r="URO3" s="231" t="s">
        <v>265</v>
      </c>
      <c r="URQ3" s="231" t="s">
        <v>265</v>
      </c>
      <c r="URS3" s="231" t="s">
        <v>265</v>
      </c>
      <c r="URU3" s="231" t="s">
        <v>265</v>
      </c>
      <c r="URW3" s="231" t="s">
        <v>265</v>
      </c>
      <c r="URY3" s="231" t="s">
        <v>265</v>
      </c>
      <c r="USA3" s="231" t="s">
        <v>265</v>
      </c>
      <c r="USC3" s="231" t="s">
        <v>265</v>
      </c>
      <c r="USE3" s="231" t="s">
        <v>265</v>
      </c>
      <c r="USG3" s="231" t="s">
        <v>265</v>
      </c>
      <c r="USI3" s="231" t="s">
        <v>265</v>
      </c>
      <c r="USK3" s="231" t="s">
        <v>265</v>
      </c>
      <c r="USM3" s="231" t="s">
        <v>265</v>
      </c>
      <c r="USO3" s="231" t="s">
        <v>265</v>
      </c>
      <c r="USQ3" s="231" t="s">
        <v>265</v>
      </c>
      <c r="USS3" s="231" t="s">
        <v>265</v>
      </c>
      <c r="USU3" s="231" t="s">
        <v>265</v>
      </c>
      <c r="USW3" s="231" t="s">
        <v>265</v>
      </c>
      <c r="USY3" s="231" t="s">
        <v>265</v>
      </c>
      <c r="UTA3" s="231" t="s">
        <v>265</v>
      </c>
      <c r="UTC3" s="231" t="s">
        <v>265</v>
      </c>
      <c r="UTE3" s="231" t="s">
        <v>265</v>
      </c>
      <c r="UTG3" s="231" t="s">
        <v>265</v>
      </c>
      <c r="UTI3" s="231" t="s">
        <v>265</v>
      </c>
      <c r="UTK3" s="231" t="s">
        <v>265</v>
      </c>
      <c r="UTM3" s="231" t="s">
        <v>265</v>
      </c>
      <c r="UTO3" s="231" t="s">
        <v>265</v>
      </c>
      <c r="UTQ3" s="231" t="s">
        <v>265</v>
      </c>
      <c r="UTS3" s="231" t="s">
        <v>265</v>
      </c>
      <c r="UTU3" s="231" t="s">
        <v>265</v>
      </c>
      <c r="UTW3" s="231" t="s">
        <v>265</v>
      </c>
      <c r="UTY3" s="231" t="s">
        <v>265</v>
      </c>
      <c r="UUA3" s="231" t="s">
        <v>265</v>
      </c>
      <c r="UUC3" s="231" t="s">
        <v>265</v>
      </c>
      <c r="UUE3" s="231" t="s">
        <v>265</v>
      </c>
      <c r="UUG3" s="231" t="s">
        <v>265</v>
      </c>
      <c r="UUI3" s="231" t="s">
        <v>265</v>
      </c>
      <c r="UUK3" s="231" t="s">
        <v>265</v>
      </c>
      <c r="UUM3" s="231" t="s">
        <v>265</v>
      </c>
      <c r="UUO3" s="231" t="s">
        <v>265</v>
      </c>
      <c r="UUQ3" s="231" t="s">
        <v>265</v>
      </c>
      <c r="UUS3" s="231" t="s">
        <v>265</v>
      </c>
      <c r="UUU3" s="231" t="s">
        <v>265</v>
      </c>
      <c r="UUW3" s="231" t="s">
        <v>265</v>
      </c>
      <c r="UUY3" s="231" t="s">
        <v>265</v>
      </c>
      <c r="UVA3" s="231" t="s">
        <v>265</v>
      </c>
      <c r="UVC3" s="231" t="s">
        <v>265</v>
      </c>
      <c r="UVE3" s="231" t="s">
        <v>265</v>
      </c>
      <c r="UVG3" s="231" t="s">
        <v>265</v>
      </c>
      <c r="UVI3" s="231" t="s">
        <v>265</v>
      </c>
      <c r="UVK3" s="231" t="s">
        <v>265</v>
      </c>
      <c r="UVM3" s="231" t="s">
        <v>265</v>
      </c>
      <c r="UVO3" s="231" t="s">
        <v>265</v>
      </c>
      <c r="UVQ3" s="231" t="s">
        <v>265</v>
      </c>
      <c r="UVS3" s="231" t="s">
        <v>265</v>
      </c>
      <c r="UVU3" s="231" t="s">
        <v>265</v>
      </c>
      <c r="UVW3" s="231" t="s">
        <v>265</v>
      </c>
      <c r="UVY3" s="231" t="s">
        <v>265</v>
      </c>
      <c r="UWA3" s="231" t="s">
        <v>265</v>
      </c>
      <c r="UWC3" s="231" t="s">
        <v>265</v>
      </c>
      <c r="UWE3" s="231" t="s">
        <v>265</v>
      </c>
      <c r="UWG3" s="231" t="s">
        <v>265</v>
      </c>
      <c r="UWI3" s="231" t="s">
        <v>265</v>
      </c>
      <c r="UWK3" s="231" t="s">
        <v>265</v>
      </c>
      <c r="UWM3" s="231" t="s">
        <v>265</v>
      </c>
      <c r="UWO3" s="231" t="s">
        <v>265</v>
      </c>
      <c r="UWQ3" s="231" t="s">
        <v>265</v>
      </c>
      <c r="UWS3" s="231" t="s">
        <v>265</v>
      </c>
      <c r="UWU3" s="231" t="s">
        <v>265</v>
      </c>
      <c r="UWW3" s="231" t="s">
        <v>265</v>
      </c>
      <c r="UWY3" s="231" t="s">
        <v>265</v>
      </c>
      <c r="UXA3" s="231" t="s">
        <v>265</v>
      </c>
      <c r="UXC3" s="231" t="s">
        <v>265</v>
      </c>
      <c r="UXE3" s="231" t="s">
        <v>265</v>
      </c>
      <c r="UXG3" s="231" t="s">
        <v>265</v>
      </c>
      <c r="UXI3" s="231" t="s">
        <v>265</v>
      </c>
      <c r="UXK3" s="231" t="s">
        <v>265</v>
      </c>
      <c r="UXM3" s="231" t="s">
        <v>265</v>
      </c>
      <c r="UXO3" s="231" t="s">
        <v>265</v>
      </c>
      <c r="UXQ3" s="231" t="s">
        <v>265</v>
      </c>
      <c r="UXS3" s="231" t="s">
        <v>265</v>
      </c>
      <c r="UXU3" s="231" t="s">
        <v>265</v>
      </c>
      <c r="UXW3" s="231" t="s">
        <v>265</v>
      </c>
      <c r="UXY3" s="231" t="s">
        <v>265</v>
      </c>
      <c r="UYA3" s="231" t="s">
        <v>265</v>
      </c>
      <c r="UYC3" s="231" t="s">
        <v>265</v>
      </c>
      <c r="UYE3" s="231" t="s">
        <v>265</v>
      </c>
      <c r="UYG3" s="231" t="s">
        <v>265</v>
      </c>
      <c r="UYI3" s="231" t="s">
        <v>265</v>
      </c>
      <c r="UYK3" s="231" t="s">
        <v>265</v>
      </c>
      <c r="UYM3" s="231" t="s">
        <v>265</v>
      </c>
      <c r="UYO3" s="231" t="s">
        <v>265</v>
      </c>
      <c r="UYQ3" s="231" t="s">
        <v>265</v>
      </c>
      <c r="UYS3" s="231" t="s">
        <v>265</v>
      </c>
      <c r="UYU3" s="231" t="s">
        <v>265</v>
      </c>
      <c r="UYW3" s="231" t="s">
        <v>265</v>
      </c>
      <c r="UYY3" s="231" t="s">
        <v>265</v>
      </c>
      <c r="UZA3" s="231" t="s">
        <v>265</v>
      </c>
      <c r="UZC3" s="231" t="s">
        <v>265</v>
      </c>
      <c r="UZE3" s="231" t="s">
        <v>265</v>
      </c>
      <c r="UZG3" s="231" t="s">
        <v>265</v>
      </c>
      <c r="UZI3" s="231" t="s">
        <v>265</v>
      </c>
      <c r="UZK3" s="231" t="s">
        <v>265</v>
      </c>
      <c r="UZM3" s="231" t="s">
        <v>265</v>
      </c>
      <c r="UZO3" s="231" t="s">
        <v>265</v>
      </c>
      <c r="UZQ3" s="231" t="s">
        <v>265</v>
      </c>
      <c r="UZS3" s="231" t="s">
        <v>265</v>
      </c>
      <c r="UZU3" s="231" t="s">
        <v>265</v>
      </c>
      <c r="UZW3" s="231" t="s">
        <v>265</v>
      </c>
      <c r="UZY3" s="231" t="s">
        <v>265</v>
      </c>
      <c r="VAA3" s="231" t="s">
        <v>265</v>
      </c>
      <c r="VAC3" s="231" t="s">
        <v>265</v>
      </c>
      <c r="VAE3" s="231" t="s">
        <v>265</v>
      </c>
      <c r="VAG3" s="231" t="s">
        <v>265</v>
      </c>
      <c r="VAI3" s="231" t="s">
        <v>265</v>
      </c>
      <c r="VAK3" s="231" t="s">
        <v>265</v>
      </c>
      <c r="VAM3" s="231" t="s">
        <v>265</v>
      </c>
      <c r="VAO3" s="231" t="s">
        <v>265</v>
      </c>
      <c r="VAQ3" s="231" t="s">
        <v>265</v>
      </c>
      <c r="VAS3" s="231" t="s">
        <v>265</v>
      </c>
      <c r="VAU3" s="231" t="s">
        <v>265</v>
      </c>
      <c r="VAW3" s="231" t="s">
        <v>265</v>
      </c>
      <c r="VAY3" s="231" t="s">
        <v>265</v>
      </c>
      <c r="VBA3" s="231" t="s">
        <v>265</v>
      </c>
      <c r="VBC3" s="231" t="s">
        <v>265</v>
      </c>
      <c r="VBE3" s="231" t="s">
        <v>265</v>
      </c>
      <c r="VBG3" s="231" t="s">
        <v>265</v>
      </c>
      <c r="VBI3" s="231" t="s">
        <v>265</v>
      </c>
      <c r="VBK3" s="231" t="s">
        <v>265</v>
      </c>
      <c r="VBM3" s="231" t="s">
        <v>265</v>
      </c>
      <c r="VBO3" s="231" t="s">
        <v>265</v>
      </c>
      <c r="VBQ3" s="231" t="s">
        <v>265</v>
      </c>
      <c r="VBS3" s="231" t="s">
        <v>265</v>
      </c>
      <c r="VBU3" s="231" t="s">
        <v>265</v>
      </c>
      <c r="VBW3" s="231" t="s">
        <v>265</v>
      </c>
      <c r="VBY3" s="231" t="s">
        <v>265</v>
      </c>
      <c r="VCA3" s="231" t="s">
        <v>265</v>
      </c>
      <c r="VCC3" s="231" t="s">
        <v>265</v>
      </c>
      <c r="VCE3" s="231" t="s">
        <v>265</v>
      </c>
      <c r="VCG3" s="231" t="s">
        <v>265</v>
      </c>
      <c r="VCI3" s="231" t="s">
        <v>265</v>
      </c>
      <c r="VCK3" s="231" t="s">
        <v>265</v>
      </c>
      <c r="VCM3" s="231" t="s">
        <v>265</v>
      </c>
      <c r="VCO3" s="231" t="s">
        <v>265</v>
      </c>
      <c r="VCQ3" s="231" t="s">
        <v>265</v>
      </c>
      <c r="VCS3" s="231" t="s">
        <v>265</v>
      </c>
      <c r="VCU3" s="231" t="s">
        <v>265</v>
      </c>
      <c r="VCW3" s="231" t="s">
        <v>265</v>
      </c>
      <c r="VCY3" s="231" t="s">
        <v>265</v>
      </c>
      <c r="VDA3" s="231" t="s">
        <v>265</v>
      </c>
      <c r="VDC3" s="231" t="s">
        <v>265</v>
      </c>
      <c r="VDE3" s="231" t="s">
        <v>265</v>
      </c>
      <c r="VDG3" s="231" t="s">
        <v>265</v>
      </c>
      <c r="VDI3" s="231" t="s">
        <v>265</v>
      </c>
      <c r="VDK3" s="231" t="s">
        <v>265</v>
      </c>
      <c r="VDM3" s="231" t="s">
        <v>265</v>
      </c>
      <c r="VDO3" s="231" t="s">
        <v>265</v>
      </c>
      <c r="VDQ3" s="231" t="s">
        <v>265</v>
      </c>
      <c r="VDS3" s="231" t="s">
        <v>265</v>
      </c>
      <c r="VDU3" s="231" t="s">
        <v>265</v>
      </c>
      <c r="VDW3" s="231" t="s">
        <v>265</v>
      </c>
      <c r="VDY3" s="231" t="s">
        <v>265</v>
      </c>
      <c r="VEA3" s="231" t="s">
        <v>265</v>
      </c>
      <c r="VEC3" s="231" t="s">
        <v>265</v>
      </c>
      <c r="VEE3" s="231" t="s">
        <v>265</v>
      </c>
      <c r="VEG3" s="231" t="s">
        <v>265</v>
      </c>
      <c r="VEI3" s="231" t="s">
        <v>265</v>
      </c>
      <c r="VEK3" s="231" t="s">
        <v>265</v>
      </c>
      <c r="VEM3" s="231" t="s">
        <v>265</v>
      </c>
      <c r="VEO3" s="231" t="s">
        <v>265</v>
      </c>
      <c r="VEQ3" s="231" t="s">
        <v>265</v>
      </c>
      <c r="VES3" s="231" t="s">
        <v>265</v>
      </c>
      <c r="VEU3" s="231" t="s">
        <v>265</v>
      </c>
      <c r="VEW3" s="231" t="s">
        <v>265</v>
      </c>
      <c r="VEY3" s="231" t="s">
        <v>265</v>
      </c>
      <c r="VFA3" s="231" t="s">
        <v>265</v>
      </c>
      <c r="VFC3" s="231" t="s">
        <v>265</v>
      </c>
      <c r="VFE3" s="231" t="s">
        <v>265</v>
      </c>
      <c r="VFG3" s="231" t="s">
        <v>265</v>
      </c>
      <c r="VFI3" s="231" t="s">
        <v>265</v>
      </c>
      <c r="VFK3" s="231" t="s">
        <v>265</v>
      </c>
      <c r="VFM3" s="231" t="s">
        <v>265</v>
      </c>
      <c r="VFO3" s="231" t="s">
        <v>265</v>
      </c>
      <c r="VFQ3" s="231" t="s">
        <v>265</v>
      </c>
      <c r="VFS3" s="231" t="s">
        <v>265</v>
      </c>
      <c r="VFU3" s="231" t="s">
        <v>265</v>
      </c>
      <c r="VFW3" s="231" t="s">
        <v>265</v>
      </c>
      <c r="VFY3" s="231" t="s">
        <v>265</v>
      </c>
      <c r="VGA3" s="231" t="s">
        <v>265</v>
      </c>
      <c r="VGC3" s="231" t="s">
        <v>265</v>
      </c>
      <c r="VGE3" s="231" t="s">
        <v>265</v>
      </c>
      <c r="VGG3" s="231" t="s">
        <v>265</v>
      </c>
      <c r="VGI3" s="231" t="s">
        <v>265</v>
      </c>
      <c r="VGK3" s="231" t="s">
        <v>265</v>
      </c>
      <c r="VGM3" s="231" t="s">
        <v>265</v>
      </c>
      <c r="VGO3" s="231" t="s">
        <v>265</v>
      </c>
      <c r="VGQ3" s="231" t="s">
        <v>265</v>
      </c>
      <c r="VGS3" s="231" t="s">
        <v>265</v>
      </c>
      <c r="VGU3" s="231" t="s">
        <v>265</v>
      </c>
      <c r="VGW3" s="231" t="s">
        <v>265</v>
      </c>
      <c r="VGY3" s="231" t="s">
        <v>265</v>
      </c>
      <c r="VHA3" s="231" t="s">
        <v>265</v>
      </c>
      <c r="VHC3" s="231" t="s">
        <v>265</v>
      </c>
      <c r="VHE3" s="231" t="s">
        <v>265</v>
      </c>
      <c r="VHG3" s="231" t="s">
        <v>265</v>
      </c>
      <c r="VHI3" s="231" t="s">
        <v>265</v>
      </c>
      <c r="VHK3" s="231" t="s">
        <v>265</v>
      </c>
      <c r="VHM3" s="231" t="s">
        <v>265</v>
      </c>
      <c r="VHO3" s="231" t="s">
        <v>265</v>
      </c>
      <c r="VHQ3" s="231" t="s">
        <v>265</v>
      </c>
      <c r="VHS3" s="231" t="s">
        <v>265</v>
      </c>
      <c r="VHU3" s="231" t="s">
        <v>265</v>
      </c>
      <c r="VHW3" s="231" t="s">
        <v>265</v>
      </c>
      <c r="VHY3" s="231" t="s">
        <v>265</v>
      </c>
      <c r="VIA3" s="231" t="s">
        <v>265</v>
      </c>
      <c r="VIC3" s="231" t="s">
        <v>265</v>
      </c>
      <c r="VIE3" s="231" t="s">
        <v>265</v>
      </c>
      <c r="VIG3" s="231" t="s">
        <v>265</v>
      </c>
      <c r="VII3" s="231" t="s">
        <v>265</v>
      </c>
      <c r="VIK3" s="231" t="s">
        <v>265</v>
      </c>
      <c r="VIM3" s="231" t="s">
        <v>265</v>
      </c>
      <c r="VIO3" s="231" t="s">
        <v>265</v>
      </c>
      <c r="VIQ3" s="231" t="s">
        <v>265</v>
      </c>
      <c r="VIS3" s="231" t="s">
        <v>265</v>
      </c>
      <c r="VIU3" s="231" t="s">
        <v>265</v>
      </c>
      <c r="VIW3" s="231" t="s">
        <v>265</v>
      </c>
      <c r="VIY3" s="231" t="s">
        <v>265</v>
      </c>
      <c r="VJA3" s="231" t="s">
        <v>265</v>
      </c>
      <c r="VJC3" s="231" t="s">
        <v>265</v>
      </c>
      <c r="VJE3" s="231" t="s">
        <v>265</v>
      </c>
      <c r="VJG3" s="231" t="s">
        <v>265</v>
      </c>
      <c r="VJI3" s="231" t="s">
        <v>265</v>
      </c>
      <c r="VJK3" s="231" t="s">
        <v>265</v>
      </c>
      <c r="VJM3" s="231" t="s">
        <v>265</v>
      </c>
      <c r="VJO3" s="231" t="s">
        <v>265</v>
      </c>
      <c r="VJQ3" s="231" t="s">
        <v>265</v>
      </c>
      <c r="VJS3" s="231" t="s">
        <v>265</v>
      </c>
      <c r="VJU3" s="231" t="s">
        <v>265</v>
      </c>
      <c r="VJW3" s="231" t="s">
        <v>265</v>
      </c>
      <c r="VJY3" s="231" t="s">
        <v>265</v>
      </c>
      <c r="VKA3" s="231" t="s">
        <v>265</v>
      </c>
      <c r="VKC3" s="231" t="s">
        <v>265</v>
      </c>
      <c r="VKE3" s="231" t="s">
        <v>265</v>
      </c>
      <c r="VKG3" s="231" t="s">
        <v>265</v>
      </c>
      <c r="VKI3" s="231" t="s">
        <v>265</v>
      </c>
      <c r="VKK3" s="231" t="s">
        <v>265</v>
      </c>
      <c r="VKM3" s="231" t="s">
        <v>265</v>
      </c>
      <c r="VKO3" s="231" t="s">
        <v>265</v>
      </c>
      <c r="VKQ3" s="231" t="s">
        <v>265</v>
      </c>
      <c r="VKS3" s="231" t="s">
        <v>265</v>
      </c>
      <c r="VKU3" s="231" t="s">
        <v>265</v>
      </c>
      <c r="VKW3" s="231" t="s">
        <v>265</v>
      </c>
      <c r="VKY3" s="231" t="s">
        <v>265</v>
      </c>
      <c r="VLA3" s="231" t="s">
        <v>265</v>
      </c>
      <c r="VLC3" s="231" t="s">
        <v>265</v>
      </c>
      <c r="VLE3" s="231" t="s">
        <v>265</v>
      </c>
      <c r="VLG3" s="231" t="s">
        <v>265</v>
      </c>
      <c r="VLI3" s="231" t="s">
        <v>265</v>
      </c>
      <c r="VLK3" s="231" t="s">
        <v>265</v>
      </c>
      <c r="VLM3" s="231" t="s">
        <v>265</v>
      </c>
      <c r="VLO3" s="231" t="s">
        <v>265</v>
      </c>
      <c r="VLQ3" s="231" t="s">
        <v>265</v>
      </c>
      <c r="VLS3" s="231" t="s">
        <v>265</v>
      </c>
      <c r="VLU3" s="231" t="s">
        <v>265</v>
      </c>
      <c r="VLW3" s="231" t="s">
        <v>265</v>
      </c>
      <c r="VLY3" s="231" t="s">
        <v>265</v>
      </c>
      <c r="VMA3" s="231" t="s">
        <v>265</v>
      </c>
      <c r="VMC3" s="231" t="s">
        <v>265</v>
      </c>
      <c r="VME3" s="231" t="s">
        <v>265</v>
      </c>
      <c r="VMG3" s="231" t="s">
        <v>265</v>
      </c>
      <c r="VMI3" s="231" t="s">
        <v>265</v>
      </c>
      <c r="VMK3" s="231" t="s">
        <v>265</v>
      </c>
      <c r="VMM3" s="231" t="s">
        <v>265</v>
      </c>
      <c r="VMO3" s="231" t="s">
        <v>265</v>
      </c>
      <c r="VMQ3" s="231" t="s">
        <v>265</v>
      </c>
      <c r="VMS3" s="231" t="s">
        <v>265</v>
      </c>
      <c r="VMU3" s="231" t="s">
        <v>265</v>
      </c>
      <c r="VMW3" s="231" t="s">
        <v>265</v>
      </c>
      <c r="VMY3" s="231" t="s">
        <v>265</v>
      </c>
      <c r="VNA3" s="231" t="s">
        <v>265</v>
      </c>
      <c r="VNC3" s="231" t="s">
        <v>265</v>
      </c>
      <c r="VNE3" s="231" t="s">
        <v>265</v>
      </c>
      <c r="VNG3" s="231" t="s">
        <v>265</v>
      </c>
      <c r="VNI3" s="231" t="s">
        <v>265</v>
      </c>
      <c r="VNK3" s="231" t="s">
        <v>265</v>
      </c>
      <c r="VNM3" s="231" t="s">
        <v>265</v>
      </c>
      <c r="VNO3" s="231" t="s">
        <v>265</v>
      </c>
      <c r="VNQ3" s="231" t="s">
        <v>265</v>
      </c>
      <c r="VNS3" s="231" t="s">
        <v>265</v>
      </c>
      <c r="VNU3" s="231" t="s">
        <v>265</v>
      </c>
      <c r="VNW3" s="231" t="s">
        <v>265</v>
      </c>
      <c r="VNY3" s="231" t="s">
        <v>265</v>
      </c>
      <c r="VOA3" s="231" t="s">
        <v>265</v>
      </c>
      <c r="VOC3" s="231" t="s">
        <v>265</v>
      </c>
      <c r="VOE3" s="231" t="s">
        <v>265</v>
      </c>
      <c r="VOG3" s="231" t="s">
        <v>265</v>
      </c>
      <c r="VOI3" s="231" t="s">
        <v>265</v>
      </c>
      <c r="VOK3" s="231" t="s">
        <v>265</v>
      </c>
      <c r="VOM3" s="231" t="s">
        <v>265</v>
      </c>
      <c r="VOO3" s="231" t="s">
        <v>265</v>
      </c>
      <c r="VOQ3" s="231" t="s">
        <v>265</v>
      </c>
      <c r="VOS3" s="231" t="s">
        <v>265</v>
      </c>
      <c r="VOU3" s="231" t="s">
        <v>265</v>
      </c>
      <c r="VOW3" s="231" t="s">
        <v>265</v>
      </c>
      <c r="VOY3" s="231" t="s">
        <v>265</v>
      </c>
      <c r="VPA3" s="231" t="s">
        <v>265</v>
      </c>
      <c r="VPC3" s="231" t="s">
        <v>265</v>
      </c>
      <c r="VPE3" s="231" t="s">
        <v>265</v>
      </c>
      <c r="VPG3" s="231" t="s">
        <v>265</v>
      </c>
      <c r="VPI3" s="231" t="s">
        <v>265</v>
      </c>
      <c r="VPK3" s="231" t="s">
        <v>265</v>
      </c>
      <c r="VPM3" s="231" t="s">
        <v>265</v>
      </c>
      <c r="VPO3" s="231" t="s">
        <v>265</v>
      </c>
      <c r="VPQ3" s="231" t="s">
        <v>265</v>
      </c>
      <c r="VPS3" s="231" t="s">
        <v>265</v>
      </c>
      <c r="VPU3" s="231" t="s">
        <v>265</v>
      </c>
      <c r="VPW3" s="231" t="s">
        <v>265</v>
      </c>
      <c r="VPY3" s="231" t="s">
        <v>265</v>
      </c>
      <c r="VQA3" s="231" t="s">
        <v>265</v>
      </c>
      <c r="VQC3" s="231" t="s">
        <v>265</v>
      </c>
      <c r="VQE3" s="231" t="s">
        <v>265</v>
      </c>
      <c r="VQG3" s="231" t="s">
        <v>265</v>
      </c>
      <c r="VQI3" s="231" t="s">
        <v>265</v>
      </c>
      <c r="VQK3" s="231" t="s">
        <v>265</v>
      </c>
      <c r="VQM3" s="231" t="s">
        <v>265</v>
      </c>
      <c r="VQO3" s="231" t="s">
        <v>265</v>
      </c>
      <c r="VQQ3" s="231" t="s">
        <v>265</v>
      </c>
      <c r="VQS3" s="231" t="s">
        <v>265</v>
      </c>
      <c r="VQU3" s="231" t="s">
        <v>265</v>
      </c>
      <c r="VQW3" s="231" t="s">
        <v>265</v>
      </c>
      <c r="VQY3" s="231" t="s">
        <v>265</v>
      </c>
      <c r="VRA3" s="231" t="s">
        <v>265</v>
      </c>
      <c r="VRC3" s="231" t="s">
        <v>265</v>
      </c>
      <c r="VRE3" s="231" t="s">
        <v>265</v>
      </c>
      <c r="VRG3" s="231" t="s">
        <v>265</v>
      </c>
      <c r="VRI3" s="231" t="s">
        <v>265</v>
      </c>
      <c r="VRK3" s="231" t="s">
        <v>265</v>
      </c>
      <c r="VRM3" s="231" t="s">
        <v>265</v>
      </c>
      <c r="VRO3" s="231" t="s">
        <v>265</v>
      </c>
      <c r="VRQ3" s="231" t="s">
        <v>265</v>
      </c>
      <c r="VRS3" s="231" t="s">
        <v>265</v>
      </c>
      <c r="VRU3" s="231" t="s">
        <v>265</v>
      </c>
      <c r="VRW3" s="231" t="s">
        <v>265</v>
      </c>
      <c r="VRY3" s="231" t="s">
        <v>265</v>
      </c>
      <c r="VSA3" s="231" t="s">
        <v>265</v>
      </c>
      <c r="VSC3" s="231" t="s">
        <v>265</v>
      </c>
      <c r="VSE3" s="231" t="s">
        <v>265</v>
      </c>
      <c r="VSG3" s="231" t="s">
        <v>265</v>
      </c>
      <c r="VSI3" s="231" t="s">
        <v>265</v>
      </c>
      <c r="VSK3" s="231" t="s">
        <v>265</v>
      </c>
      <c r="VSM3" s="231" t="s">
        <v>265</v>
      </c>
      <c r="VSO3" s="231" t="s">
        <v>265</v>
      </c>
      <c r="VSQ3" s="231" t="s">
        <v>265</v>
      </c>
      <c r="VSS3" s="231" t="s">
        <v>265</v>
      </c>
      <c r="VSU3" s="231" t="s">
        <v>265</v>
      </c>
      <c r="VSW3" s="231" t="s">
        <v>265</v>
      </c>
      <c r="VSY3" s="231" t="s">
        <v>265</v>
      </c>
      <c r="VTA3" s="231" t="s">
        <v>265</v>
      </c>
      <c r="VTC3" s="231" t="s">
        <v>265</v>
      </c>
      <c r="VTE3" s="231" t="s">
        <v>265</v>
      </c>
      <c r="VTG3" s="231" t="s">
        <v>265</v>
      </c>
      <c r="VTI3" s="231" t="s">
        <v>265</v>
      </c>
      <c r="VTK3" s="231" t="s">
        <v>265</v>
      </c>
      <c r="VTM3" s="231" t="s">
        <v>265</v>
      </c>
      <c r="VTO3" s="231" t="s">
        <v>265</v>
      </c>
      <c r="VTQ3" s="231" t="s">
        <v>265</v>
      </c>
      <c r="VTS3" s="231" t="s">
        <v>265</v>
      </c>
      <c r="VTU3" s="231" t="s">
        <v>265</v>
      </c>
      <c r="VTW3" s="231" t="s">
        <v>265</v>
      </c>
      <c r="VTY3" s="231" t="s">
        <v>265</v>
      </c>
      <c r="VUA3" s="231" t="s">
        <v>265</v>
      </c>
      <c r="VUC3" s="231" t="s">
        <v>265</v>
      </c>
      <c r="VUE3" s="231" t="s">
        <v>265</v>
      </c>
      <c r="VUG3" s="231" t="s">
        <v>265</v>
      </c>
      <c r="VUI3" s="231" t="s">
        <v>265</v>
      </c>
      <c r="VUK3" s="231" t="s">
        <v>265</v>
      </c>
      <c r="VUM3" s="231" t="s">
        <v>265</v>
      </c>
      <c r="VUO3" s="231" t="s">
        <v>265</v>
      </c>
      <c r="VUQ3" s="231" t="s">
        <v>265</v>
      </c>
      <c r="VUS3" s="231" t="s">
        <v>265</v>
      </c>
      <c r="VUU3" s="231" t="s">
        <v>265</v>
      </c>
      <c r="VUW3" s="231" t="s">
        <v>265</v>
      </c>
      <c r="VUY3" s="231" t="s">
        <v>265</v>
      </c>
      <c r="VVA3" s="231" t="s">
        <v>265</v>
      </c>
      <c r="VVC3" s="231" t="s">
        <v>265</v>
      </c>
      <c r="VVE3" s="231" t="s">
        <v>265</v>
      </c>
      <c r="VVG3" s="231" t="s">
        <v>265</v>
      </c>
      <c r="VVI3" s="231" t="s">
        <v>265</v>
      </c>
      <c r="VVK3" s="231" t="s">
        <v>265</v>
      </c>
      <c r="VVM3" s="231" t="s">
        <v>265</v>
      </c>
      <c r="VVO3" s="231" t="s">
        <v>265</v>
      </c>
      <c r="VVQ3" s="231" t="s">
        <v>265</v>
      </c>
      <c r="VVS3" s="231" t="s">
        <v>265</v>
      </c>
      <c r="VVU3" s="231" t="s">
        <v>265</v>
      </c>
      <c r="VVW3" s="231" t="s">
        <v>265</v>
      </c>
      <c r="VVY3" s="231" t="s">
        <v>265</v>
      </c>
      <c r="VWA3" s="231" t="s">
        <v>265</v>
      </c>
      <c r="VWC3" s="231" t="s">
        <v>265</v>
      </c>
      <c r="VWE3" s="231" t="s">
        <v>265</v>
      </c>
      <c r="VWG3" s="231" t="s">
        <v>265</v>
      </c>
      <c r="VWI3" s="231" t="s">
        <v>265</v>
      </c>
      <c r="VWK3" s="231" t="s">
        <v>265</v>
      </c>
      <c r="VWM3" s="231" t="s">
        <v>265</v>
      </c>
      <c r="VWO3" s="231" t="s">
        <v>265</v>
      </c>
      <c r="VWQ3" s="231" t="s">
        <v>265</v>
      </c>
      <c r="VWS3" s="231" t="s">
        <v>265</v>
      </c>
      <c r="VWU3" s="231" t="s">
        <v>265</v>
      </c>
      <c r="VWW3" s="231" t="s">
        <v>265</v>
      </c>
      <c r="VWY3" s="231" t="s">
        <v>265</v>
      </c>
      <c r="VXA3" s="231" t="s">
        <v>265</v>
      </c>
      <c r="VXC3" s="231" t="s">
        <v>265</v>
      </c>
      <c r="VXE3" s="231" t="s">
        <v>265</v>
      </c>
      <c r="VXG3" s="231" t="s">
        <v>265</v>
      </c>
      <c r="VXI3" s="231" t="s">
        <v>265</v>
      </c>
      <c r="VXK3" s="231" t="s">
        <v>265</v>
      </c>
      <c r="VXM3" s="231" t="s">
        <v>265</v>
      </c>
      <c r="VXO3" s="231" t="s">
        <v>265</v>
      </c>
      <c r="VXQ3" s="231" t="s">
        <v>265</v>
      </c>
      <c r="VXS3" s="231" t="s">
        <v>265</v>
      </c>
      <c r="VXU3" s="231" t="s">
        <v>265</v>
      </c>
      <c r="VXW3" s="231" t="s">
        <v>265</v>
      </c>
      <c r="VXY3" s="231" t="s">
        <v>265</v>
      </c>
      <c r="VYA3" s="231" t="s">
        <v>265</v>
      </c>
      <c r="VYC3" s="231" t="s">
        <v>265</v>
      </c>
      <c r="VYE3" s="231" t="s">
        <v>265</v>
      </c>
      <c r="VYG3" s="231" t="s">
        <v>265</v>
      </c>
      <c r="VYI3" s="231" t="s">
        <v>265</v>
      </c>
      <c r="VYK3" s="231" t="s">
        <v>265</v>
      </c>
      <c r="VYM3" s="231" t="s">
        <v>265</v>
      </c>
      <c r="VYO3" s="231" t="s">
        <v>265</v>
      </c>
      <c r="VYQ3" s="231" t="s">
        <v>265</v>
      </c>
      <c r="VYS3" s="231" t="s">
        <v>265</v>
      </c>
      <c r="VYU3" s="231" t="s">
        <v>265</v>
      </c>
      <c r="VYW3" s="231" t="s">
        <v>265</v>
      </c>
      <c r="VYY3" s="231" t="s">
        <v>265</v>
      </c>
      <c r="VZA3" s="231" t="s">
        <v>265</v>
      </c>
      <c r="VZC3" s="231" t="s">
        <v>265</v>
      </c>
      <c r="VZE3" s="231" t="s">
        <v>265</v>
      </c>
      <c r="VZG3" s="231" t="s">
        <v>265</v>
      </c>
      <c r="VZI3" s="231" t="s">
        <v>265</v>
      </c>
      <c r="VZK3" s="231" t="s">
        <v>265</v>
      </c>
      <c r="VZM3" s="231" t="s">
        <v>265</v>
      </c>
      <c r="VZO3" s="231" t="s">
        <v>265</v>
      </c>
      <c r="VZQ3" s="231" t="s">
        <v>265</v>
      </c>
      <c r="VZS3" s="231" t="s">
        <v>265</v>
      </c>
      <c r="VZU3" s="231" t="s">
        <v>265</v>
      </c>
      <c r="VZW3" s="231" t="s">
        <v>265</v>
      </c>
      <c r="VZY3" s="231" t="s">
        <v>265</v>
      </c>
      <c r="WAA3" s="231" t="s">
        <v>265</v>
      </c>
      <c r="WAC3" s="231" t="s">
        <v>265</v>
      </c>
      <c r="WAE3" s="231" t="s">
        <v>265</v>
      </c>
      <c r="WAG3" s="231" t="s">
        <v>265</v>
      </c>
      <c r="WAI3" s="231" t="s">
        <v>265</v>
      </c>
      <c r="WAK3" s="231" t="s">
        <v>265</v>
      </c>
      <c r="WAM3" s="231" t="s">
        <v>265</v>
      </c>
      <c r="WAO3" s="231" t="s">
        <v>265</v>
      </c>
      <c r="WAQ3" s="231" t="s">
        <v>265</v>
      </c>
      <c r="WAS3" s="231" t="s">
        <v>265</v>
      </c>
      <c r="WAU3" s="231" t="s">
        <v>265</v>
      </c>
      <c r="WAW3" s="231" t="s">
        <v>265</v>
      </c>
      <c r="WAY3" s="231" t="s">
        <v>265</v>
      </c>
      <c r="WBA3" s="231" t="s">
        <v>265</v>
      </c>
      <c r="WBC3" s="231" t="s">
        <v>265</v>
      </c>
      <c r="WBE3" s="231" t="s">
        <v>265</v>
      </c>
      <c r="WBG3" s="231" t="s">
        <v>265</v>
      </c>
      <c r="WBI3" s="231" t="s">
        <v>265</v>
      </c>
      <c r="WBK3" s="231" t="s">
        <v>265</v>
      </c>
      <c r="WBM3" s="231" t="s">
        <v>265</v>
      </c>
      <c r="WBO3" s="231" t="s">
        <v>265</v>
      </c>
      <c r="WBQ3" s="231" t="s">
        <v>265</v>
      </c>
      <c r="WBS3" s="231" t="s">
        <v>265</v>
      </c>
      <c r="WBU3" s="231" t="s">
        <v>265</v>
      </c>
      <c r="WBW3" s="231" t="s">
        <v>265</v>
      </c>
      <c r="WBY3" s="231" t="s">
        <v>265</v>
      </c>
      <c r="WCA3" s="231" t="s">
        <v>265</v>
      </c>
      <c r="WCC3" s="231" t="s">
        <v>265</v>
      </c>
      <c r="WCE3" s="231" t="s">
        <v>265</v>
      </c>
      <c r="WCG3" s="231" t="s">
        <v>265</v>
      </c>
      <c r="WCI3" s="231" t="s">
        <v>265</v>
      </c>
      <c r="WCK3" s="231" t="s">
        <v>265</v>
      </c>
      <c r="WCM3" s="231" t="s">
        <v>265</v>
      </c>
      <c r="WCO3" s="231" t="s">
        <v>265</v>
      </c>
      <c r="WCQ3" s="231" t="s">
        <v>265</v>
      </c>
      <c r="WCS3" s="231" t="s">
        <v>265</v>
      </c>
      <c r="WCU3" s="231" t="s">
        <v>265</v>
      </c>
      <c r="WCW3" s="231" t="s">
        <v>265</v>
      </c>
      <c r="WCY3" s="231" t="s">
        <v>265</v>
      </c>
      <c r="WDA3" s="231" t="s">
        <v>265</v>
      </c>
      <c r="WDC3" s="231" t="s">
        <v>265</v>
      </c>
      <c r="WDE3" s="231" t="s">
        <v>265</v>
      </c>
      <c r="WDG3" s="231" t="s">
        <v>265</v>
      </c>
      <c r="WDI3" s="231" t="s">
        <v>265</v>
      </c>
      <c r="WDK3" s="231" t="s">
        <v>265</v>
      </c>
      <c r="WDM3" s="231" t="s">
        <v>265</v>
      </c>
      <c r="WDO3" s="231" t="s">
        <v>265</v>
      </c>
      <c r="WDQ3" s="231" t="s">
        <v>265</v>
      </c>
      <c r="WDS3" s="231" t="s">
        <v>265</v>
      </c>
      <c r="WDU3" s="231" t="s">
        <v>265</v>
      </c>
      <c r="WDW3" s="231" t="s">
        <v>265</v>
      </c>
      <c r="WDY3" s="231" t="s">
        <v>265</v>
      </c>
      <c r="WEA3" s="231" t="s">
        <v>265</v>
      </c>
      <c r="WEC3" s="231" t="s">
        <v>265</v>
      </c>
      <c r="WEE3" s="231" t="s">
        <v>265</v>
      </c>
      <c r="WEG3" s="231" t="s">
        <v>265</v>
      </c>
      <c r="WEI3" s="231" t="s">
        <v>265</v>
      </c>
      <c r="WEK3" s="231" t="s">
        <v>265</v>
      </c>
      <c r="WEM3" s="231" t="s">
        <v>265</v>
      </c>
      <c r="WEO3" s="231" t="s">
        <v>265</v>
      </c>
      <c r="WEQ3" s="231" t="s">
        <v>265</v>
      </c>
      <c r="WES3" s="231" t="s">
        <v>265</v>
      </c>
      <c r="WEU3" s="231" t="s">
        <v>265</v>
      </c>
      <c r="WEW3" s="231" t="s">
        <v>265</v>
      </c>
      <c r="WEY3" s="231" t="s">
        <v>265</v>
      </c>
      <c r="WFA3" s="231" t="s">
        <v>265</v>
      </c>
      <c r="WFC3" s="231" t="s">
        <v>265</v>
      </c>
      <c r="WFE3" s="231" t="s">
        <v>265</v>
      </c>
      <c r="WFG3" s="231" t="s">
        <v>265</v>
      </c>
      <c r="WFI3" s="231" t="s">
        <v>265</v>
      </c>
      <c r="WFK3" s="231" t="s">
        <v>265</v>
      </c>
      <c r="WFM3" s="231" t="s">
        <v>265</v>
      </c>
      <c r="WFO3" s="231" t="s">
        <v>265</v>
      </c>
      <c r="WFQ3" s="231" t="s">
        <v>265</v>
      </c>
      <c r="WFS3" s="231" t="s">
        <v>265</v>
      </c>
      <c r="WFU3" s="231" t="s">
        <v>265</v>
      </c>
      <c r="WFW3" s="231" t="s">
        <v>265</v>
      </c>
      <c r="WFY3" s="231" t="s">
        <v>265</v>
      </c>
      <c r="WGA3" s="231" t="s">
        <v>265</v>
      </c>
      <c r="WGC3" s="231" t="s">
        <v>265</v>
      </c>
      <c r="WGE3" s="231" t="s">
        <v>265</v>
      </c>
      <c r="WGG3" s="231" t="s">
        <v>265</v>
      </c>
      <c r="WGI3" s="231" t="s">
        <v>265</v>
      </c>
      <c r="WGK3" s="231" t="s">
        <v>265</v>
      </c>
      <c r="WGM3" s="231" t="s">
        <v>265</v>
      </c>
      <c r="WGO3" s="231" t="s">
        <v>265</v>
      </c>
      <c r="WGQ3" s="231" t="s">
        <v>265</v>
      </c>
      <c r="WGS3" s="231" t="s">
        <v>265</v>
      </c>
      <c r="WGU3" s="231" t="s">
        <v>265</v>
      </c>
      <c r="WGW3" s="231" t="s">
        <v>265</v>
      </c>
      <c r="WGY3" s="231" t="s">
        <v>265</v>
      </c>
      <c r="WHA3" s="231" t="s">
        <v>265</v>
      </c>
      <c r="WHC3" s="231" t="s">
        <v>265</v>
      </c>
      <c r="WHE3" s="231" t="s">
        <v>265</v>
      </c>
      <c r="WHG3" s="231" t="s">
        <v>265</v>
      </c>
      <c r="WHI3" s="231" t="s">
        <v>265</v>
      </c>
      <c r="WHK3" s="231" t="s">
        <v>265</v>
      </c>
      <c r="WHM3" s="231" t="s">
        <v>265</v>
      </c>
      <c r="WHO3" s="231" t="s">
        <v>265</v>
      </c>
      <c r="WHQ3" s="231" t="s">
        <v>265</v>
      </c>
      <c r="WHS3" s="231" t="s">
        <v>265</v>
      </c>
      <c r="WHU3" s="231" t="s">
        <v>265</v>
      </c>
      <c r="WHW3" s="231" t="s">
        <v>265</v>
      </c>
      <c r="WHY3" s="231" t="s">
        <v>265</v>
      </c>
      <c r="WIA3" s="231" t="s">
        <v>265</v>
      </c>
      <c r="WIC3" s="231" t="s">
        <v>265</v>
      </c>
      <c r="WIE3" s="231" t="s">
        <v>265</v>
      </c>
      <c r="WIG3" s="231" t="s">
        <v>265</v>
      </c>
      <c r="WII3" s="231" t="s">
        <v>265</v>
      </c>
      <c r="WIK3" s="231" t="s">
        <v>265</v>
      </c>
      <c r="WIM3" s="231" t="s">
        <v>265</v>
      </c>
      <c r="WIO3" s="231" t="s">
        <v>265</v>
      </c>
      <c r="WIQ3" s="231" t="s">
        <v>265</v>
      </c>
      <c r="WIS3" s="231" t="s">
        <v>265</v>
      </c>
      <c r="WIU3" s="231" t="s">
        <v>265</v>
      </c>
      <c r="WIW3" s="231" t="s">
        <v>265</v>
      </c>
      <c r="WIY3" s="231" t="s">
        <v>265</v>
      </c>
      <c r="WJA3" s="231" t="s">
        <v>265</v>
      </c>
      <c r="WJC3" s="231" t="s">
        <v>265</v>
      </c>
      <c r="WJE3" s="231" t="s">
        <v>265</v>
      </c>
      <c r="WJG3" s="231" t="s">
        <v>265</v>
      </c>
      <c r="WJI3" s="231" t="s">
        <v>265</v>
      </c>
      <c r="WJK3" s="231" t="s">
        <v>265</v>
      </c>
      <c r="WJM3" s="231" t="s">
        <v>265</v>
      </c>
      <c r="WJO3" s="231" t="s">
        <v>265</v>
      </c>
      <c r="WJQ3" s="231" t="s">
        <v>265</v>
      </c>
      <c r="WJS3" s="231" t="s">
        <v>265</v>
      </c>
      <c r="WJU3" s="231" t="s">
        <v>265</v>
      </c>
      <c r="WJW3" s="231" t="s">
        <v>265</v>
      </c>
      <c r="WJY3" s="231" t="s">
        <v>265</v>
      </c>
      <c r="WKA3" s="231" t="s">
        <v>265</v>
      </c>
      <c r="WKC3" s="231" t="s">
        <v>265</v>
      </c>
      <c r="WKE3" s="231" t="s">
        <v>265</v>
      </c>
      <c r="WKG3" s="231" t="s">
        <v>265</v>
      </c>
      <c r="WKI3" s="231" t="s">
        <v>265</v>
      </c>
      <c r="WKK3" s="231" t="s">
        <v>265</v>
      </c>
      <c r="WKM3" s="231" t="s">
        <v>265</v>
      </c>
      <c r="WKO3" s="231" t="s">
        <v>265</v>
      </c>
      <c r="WKQ3" s="231" t="s">
        <v>265</v>
      </c>
      <c r="WKS3" s="231" t="s">
        <v>265</v>
      </c>
      <c r="WKU3" s="231" t="s">
        <v>265</v>
      </c>
      <c r="WKW3" s="231" t="s">
        <v>265</v>
      </c>
      <c r="WKY3" s="231" t="s">
        <v>265</v>
      </c>
      <c r="WLA3" s="231" t="s">
        <v>265</v>
      </c>
      <c r="WLC3" s="231" t="s">
        <v>265</v>
      </c>
      <c r="WLE3" s="231" t="s">
        <v>265</v>
      </c>
      <c r="WLG3" s="231" t="s">
        <v>265</v>
      </c>
      <c r="WLI3" s="231" t="s">
        <v>265</v>
      </c>
      <c r="WLK3" s="231" t="s">
        <v>265</v>
      </c>
      <c r="WLM3" s="231" t="s">
        <v>265</v>
      </c>
      <c r="WLO3" s="231" t="s">
        <v>265</v>
      </c>
      <c r="WLQ3" s="231" t="s">
        <v>265</v>
      </c>
      <c r="WLS3" s="231" t="s">
        <v>265</v>
      </c>
      <c r="WLU3" s="231" t="s">
        <v>265</v>
      </c>
      <c r="WLW3" s="231" t="s">
        <v>265</v>
      </c>
      <c r="WLY3" s="231" t="s">
        <v>265</v>
      </c>
      <c r="WMA3" s="231" t="s">
        <v>265</v>
      </c>
      <c r="WMC3" s="231" t="s">
        <v>265</v>
      </c>
      <c r="WME3" s="231" t="s">
        <v>265</v>
      </c>
      <c r="WMG3" s="231" t="s">
        <v>265</v>
      </c>
      <c r="WMI3" s="231" t="s">
        <v>265</v>
      </c>
      <c r="WMK3" s="231" t="s">
        <v>265</v>
      </c>
      <c r="WMM3" s="231" t="s">
        <v>265</v>
      </c>
      <c r="WMO3" s="231" t="s">
        <v>265</v>
      </c>
      <c r="WMQ3" s="231" t="s">
        <v>265</v>
      </c>
      <c r="WMS3" s="231" t="s">
        <v>265</v>
      </c>
      <c r="WMU3" s="231" t="s">
        <v>265</v>
      </c>
      <c r="WMW3" s="231" t="s">
        <v>265</v>
      </c>
      <c r="WMY3" s="231" t="s">
        <v>265</v>
      </c>
      <c r="WNA3" s="231" t="s">
        <v>265</v>
      </c>
      <c r="WNC3" s="231" t="s">
        <v>265</v>
      </c>
      <c r="WNE3" s="231" t="s">
        <v>265</v>
      </c>
      <c r="WNG3" s="231" t="s">
        <v>265</v>
      </c>
      <c r="WNI3" s="231" t="s">
        <v>265</v>
      </c>
      <c r="WNK3" s="231" t="s">
        <v>265</v>
      </c>
      <c r="WNM3" s="231" t="s">
        <v>265</v>
      </c>
      <c r="WNO3" s="231" t="s">
        <v>265</v>
      </c>
      <c r="WNQ3" s="231" t="s">
        <v>265</v>
      </c>
      <c r="WNS3" s="231" t="s">
        <v>265</v>
      </c>
      <c r="WNU3" s="231" t="s">
        <v>265</v>
      </c>
      <c r="WNW3" s="231" t="s">
        <v>265</v>
      </c>
      <c r="WNY3" s="231" t="s">
        <v>265</v>
      </c>
      <c r="WOA3" s="231" t="s">
        <v>265</v>
      </c>
      <c r="WOC3" s="231" t="s">
        <v>265</v>
      </c>
      <c r="WOE3" s="231" t="s">
        <v>265</v>
      </c>
      <c r="WOG3" s="231" t="s">
        <v>265</v>
      </c>
      <c r="WOI3" s="231" t="s">
        <v>265</v>
      </c>
      <c r="WOK3" s="231" t="s">
        <v>265</v>
      </c>
      <c r="WOM3" s="231" t="s">
        <v>265</v>
      </c>
      <c r="WOO3" s="231" t="s">
        <v>265</v>
      </c>
      <c r="WOQ3" s="231" t="s">
        <v>265</v>
      </c>
      <c r="WOS3" s="231" t="s">
        <v>265</v>
      </c>
      <c r="WOU3" s="231" t="s">
        <v>265</v>
      </c>
      <c r="WOW3" s="231" t="s">
        <v>265</v>
      </c>
      <c r="WOY3" s="231" t="s">
        <v>265</v>
      </c>
      <c r="WPA3" s="231" t="s">
        <v>265</v>
      </c>
      <c r="WPC3" s="231" t="s">
        <v>265</v>
      </c>
      <c r="WPE3" s="231" t="s">
        <v>265</v>
      </c>
      <c r="WPG3" s="231" t="s">
        <v>265</v>
      </c>
      <c r="WPI3" s="231" t="s">
        <v>265</v>
      </c>
      <c r="WPK3" s="231" t="s">
        <v>265</v>
      </c>
      <c r="WPM3" s="231" t="s">
        <v>265</v>
      </c>
      <c r="WPO3" s="231" t="s">
        <v>265</v>
      </c>
      <c r="WPQ3" s="231" t="s">
        <v>265</v>
      </c>
      <c r="WPS3" s="231" t="s">
        <v>265</v>
      </c>
      <c r="WPU3" s="231" t="s">
        <v>265</v>
      </c>
      <c r="WPW3" s="231" t="s">
        <v>265</v>
      </c>
      <c r="WPY3" s="231" t="s">
        <v>265</v>
      </c>
      <c r="WQA3" s="231" t="s">
        <v>265</v>
      </c>
      <c r="WQC3" s="231" t="s">
        <v>265</v>
      </c>
      <c r="WQE3" s="231" t="s">
        <v>265</v>
      </c>
      <c r="WQG3" s="231" t="s">
        <v>265</v>
      </c>
      <c r="WQI3" s="231" t="s">
        <v>265</v>
      </c>
      <c r="WQK3" s="231" t="s">
        <v>265</v>
      </c>
      <c r="WQM3" s="231" t="s">
        <v>265</v>
      </c>
      <c r="WQO3" s="231" t="s">
        <v>265</v>
      </c>
      <c r="WQQ3" s="231" t="s">
        <v>265</v>
      </c>
      <c r="WQS3" s="231" t="s">
        <v>265</v>
      </c>
      <c r="WQU3" s="231" t="s">
        <v>265</v>
      </c>
      <c r="WQW3" s="231" t="s">
        <v>265</v>
      </c>
      <c r="WQY3" s="231" t="s">
        <v>265</v>
      </c>
      <c r="WRA3" s="231" t="s">
        <v>265</v>
      </c>
      <c r="WRC3" s="231" t="s">
        <v>265</v>
      </c>
      <c r="WRE3" s="231" t="s">
        <v>265</v>
      </c>
      <c r="WRG3" s="231" t="s">
        <v>265</v>
      </c>
      <c r="WRI3" s="231" t="s">
        <v>265</v>
      </c>
      <c r="WRK3" s="231" t="s">
        <v>265</v>
      </c>
      <c r="WRM3" s="231" t="s">
        <v>265</v>
      </c>
      <c r="WRO3" s="231" t="s">
        <v>265</v>
      </c>
      <c r="WRQ3" s="231" t="s">
        <v>265</v>
      </c>
      <c r="WRS3" s="231" t="s">
        <v>265</v>
      </c>
      <c r="WRU3" s="231" t="s">
        <v>265</v>
      </c>
      <c r="WRW3" s="231" t="s">
        <v>265</v>
      </c>
      <c r="WRY3" s="231" t="s">
        <v>265</v>
      </c>
      <c r="WSA3" s="231" t="s">
        <v>265</v>
      </c>
      <c r="WSC3" s="231" t="s">
        <v>265</v>
      </c>
      <c r="WSE3" s="231" t="s">
        <v>265</v>
      </c>
      <c r="WSG3" s="231" t="s">
        <v>265</v>
      </c>
      <c r="WSI3" s="231" t="s">
        <v>265</v>
      </c>
      <c r="WSK3" s="231" t="s">
        <v>265</v>
      </c>
      <c r="WSM3" s="231" t="s">
        <v>265</v>
      </c>
      <c r="WSO3" s="231" t="s">
        <v>265</v>
      </c>
      <c r="WSQ3" s="231" t="s">
        <v>265</v>
      </c>
      <c r="WSS3" s="231" t="s">
        <v>265</v>
      </c>
      <c r="WSU3" s="231" t="s">
        <v>265</v>
      </c>
      <c r="WSW3" s="231" t="s">
        <v>265</v>
      </c>
      <c r="WSY3" s="231" t="s">
        <v>265</v>
      </c>
      <c r="WTA3" s="231" t="s">
        <v>265</v>
      </c>
      <c r="WTC3" s="231" t="s">
        <v>265</v>
      </c>
      <c r="WTE3" s="231" t="s">
        <v>265</v>
      </c>
      <c r="WTG3" s="231" t="s">
        <v>265</v>
      </c>
      <c r="WTI3" s="231" t="s">
        <v>265</v>
      </c>
      <c r="WTK3" s="231" t="s">
        <v>265</v>
      </c>
      <c r="WTM3" s="231" t="s">
        <v>265</v>
      </c>
      <c r="WTO3" s="231" t="s">
        <v>265</v>
      </c>
      <c r="WTQ3" s="231" t="s">
        <v>265</v>
      </c>
      <c r="WTS3" s="231" t="s">
        <v>265</v>
      </c>
      <c r="WTU3" s="231" t="s">
        <v>265</v>
      </c>
      <c r="WTW3" s="231" t="s">
        <v>265</v>
      </c>
      <c r="WTY3" s="231" t="s">
        <v>265</v>
      </c>
      <c r="WUA3" s="231" t="s">
        <v>265</v>
      </c>
      <c r="WUC3" s="231" t="s">
        <v>265</v>
      </c>
      <c r="WUE3" s="231" t="s">
        <v>265</v>
      </c>
      <c r="WUG3" s="231" t="s">
        <v>265</v>
      </c>
      <c r="WUI3" s="231" t="s">
        <v>265</v>
      </c>
      <c r="WUK3" s="231" t="s">
        <v>265</v>
      </c>
      <c r="WUM3" s="231" t="s">
        <v>265</v>
      </c>
      <c r="WUO3" s="231" t="s">
        <v>265</v>
      </c>
      <c r="WUQ3" s="231" t="s">
        <v>265</v>
      </c>
      <c r="WUS3" s="231" t="s">
        <v>265</v>
      </c>
      <c r="WUU3" s="231" t="s">
        <v>265</v>
      </c>
      <c r="WUW3" s="231" t="s">
        <v>265</v>
      </c>
      <c r="WUY3" s="231" t="s">
        <v>265</v>
      </c>
      <c r="WVA3" s="231" t="s">
        <v>265</v>
      </c>
      <c r="WVC3" s="231" t="s">
        <v>265</v>
      </c>
      <c r="WVE3" s="231" t="s">
        <v>265</v>
      </c>
      <c r="WVG3" s="231" t="s">
        <v>265</v>
      </c>
      <c r="WVI3" s="231" t="s">
        <v>265</v>
      </c>
      <c r="WVK3" s="231" t="s">
        <v>265</v>
      </c>
      <c r="WVM3" s="231" t="s">
        <v>265</v>
      </c>
      <c r="WVO3" s="231" t="s">
        <v>265</v>
      </c>
      <c r="WVQ3" s="231" t="s">
        <v>265</v>
      </c>
      <c r="WVS3" s="231" t="s">
        <v>265</v>
      </c>
      <c r="WVU3" s="231" t="s">
        <v>265</v>
      </c>
      <c r="WVW3" s="231" t="s">
        <v>265</v>
      </c>
      <c r="WVY3" s="231" t="s">
        <v>265</v>
      </c>
      <c r="WWA3" s="231" t="s">
        <v>265</v>
      </c>
      <c r="WWC3" s="231" t="s">
        <v>265</v>
      </c>
      <c r="WWE3" s="231" t="s">
        <v>265</v>
      </c>
      <c r="WWG3" s="231" t="s">
        <v>265</v>
      </c>
      <c r="WWI3" s="231" t="s">
        <v>265</v>
      </c>
      <c r="WWK3" s="231" t="s">
        <v>265</v>
      </c>
      <c r="WWM3" s="231" t="s">
        <v>265</v>
      </c>
      <c r="WWO3" s="231" t="s">
        <v>265</v>
      </c>
      <c r="WWQ3" s="231" t="s">
        <v>265</v>
      </c>
      <c r="WWS3" s="231" t="s">
        <v>265</v>
      </c>
      <c r="WWU3" s="231" t="s">
        <v>265</v>
      </c>
      <c r="WWW3" s="231" t="s">
        <v>265</v>
      </c>
      <c r="WWY3" s="231" t="s">
        <v>265</v>
      </c>
      <c r="WXA3" s="231" t="s">
        <v>265</v>
      </c>
      <c r="WXC3" s="231" t="s">
        <v>265</v>
      </c>
      <c r="WXE3" s="231" t="s">
        <v>265</v>
      </c>
      <c r="WXG3" s="231" t="s">
        <v>265</v>
      </c>
      <c r="WXI3" s="231" t="s">
        <v>265</v>
      </c>
      <c r="WXK3" s="231" t="s">
        <v>265</v>
      </c>
      <c r="WXM3" s="231" t="s">
        <v>265</v>
      </c>
      <c r="WXO3" s="231" t="s">
        <v>265</v>
      </c>
      <c r="WXQ3" s="231" t="s">
        <v>265</v>
      </c>
      <c r="WXS3" s="231" t="s">
        <v>265</v>
      </c>
      <c r="WXU3" s="231" t="s">
        <v>265</v>
      </c>
      <c r="WXW3" s="231" t="s">
        <v>265</v>
      </c>
      <c r="WXY3" s="231" t="s">
        <v>265</v>
      </c>
      <c r="WYA3" s="231" t="s">
        <v>265</v>
      </c>
      <c r="WYC3" s="231" t="s">
        <v>265</v>
      </c>
      <c r="WYE3" s="231" t="s">
        <v>265</v>
      </c>
      <c r="WYG3" s="231" t="s">
        <v>265</v>
      </c>
      <c r="WYI3" s="231" t="s">
        <v>265</v>
      </c>
      <c r="WYK3" s="231" t="s">
        <v>265</v>
      </c>
      <c r="WYM3" s="231" t="s">
        <v>265</v>
      </c>
      <c r="WYO3" s="231" t="s">
        <v>265</v>
      </c>
      <c r="WYQ3" s="231" t="s">
        <v>265</v>
      </c>
      <c r="WYS3" s="231" t="s">
        <v>265</v>
      </c>
      <c r="WYU3" s="231" t="s">
        <v>265</v>
      </c>
      <c r="WYW3" s="231" t="s">
        <v>265</v>
      </c>
      <c r="WYY3" s="231" t="s">
        <v>265</v>
      </c>
      <c r="WZA3" s="231" t="s">
        <v>265</v>
      </c>
      <c r="WZC3" s="231" t="s">
        <v>265</v>
      </c>
      <c r="WZE3" s="231" t="s">
        <v>265</v>
      </c>
      <c r="WZG3" s="231" t="s">
        <v>265</v>
      </c>
      <c r="WZI3" s="231" t="s">
        <v>265</v>
      </c>
      <c r="WZK3" s="231" t="s">
        <v>265</v>
      </c>
      <c r="WZM3" s="231" t="s">
        <v>265</v>
      </c>
      <c r="WZO3" s="231" t="s">
        <v>265</v>
      </c>
      <c r="WZQ3" s="231" t="s">
        <v>265</v>
      </c>
      <c r="WZS3" s="231" t="s">
        <v>265</v>
      </c>
      <c r="WZU3" s="231" t="s">
        <v>265</v>
      </c>
      <c r="WZW3" s="231" t="s">
        <v>265</v>
      </c>
      <c r="WZY3" s="231" t="s">
        <v>265</v>
      </c>
      <c r="XAA3" s="231" t="s">
        <v>265</v>
      </c>
      <c r="XAC3" s="231" t="s">
        <v>265</v>
      </c>
      <c r="XAE3" s="231" t="s">
        <v>265</v>
      </c>
      <c r="XAG3" s="231" t="s">
        <v>265</v>
      </c>
      <c r="XAI3" s="231" t="s">
        <v>265</v>
      </c>
      <c r="XAK3" s="231" t="s">
        <v>265</v>
      </c>
      <c r="XAM3" s="231" t="s">
        <v>265</v>
      </c>
      <c r="XAO3" s="231" t="s">
        <v>265</v>
      </c>
      <c r="XAQ3" s="231" t="s">
        <v>265</v>
      </c>
      <c r="XAS3" s="231" t="s">
        <v>265</v>
      </c>
      <c r="XAU3" s="231" t="s">
        <v>265</v>
      </c>
      <c r="XAW3" s="231" t="s">
        <v>265</v>
      </c>
      <c r="XAY3" s="231" t="s">
        <v>265</v>
      </c>
      <c r="XBA3" s="231" t="s">
        <v>265</v>
      </c>
      <c r="XBC3" s="231" t="s">
        <v>265</v>
      </c>
      <c r="XBE3" s="231" t="s">
        <v>265</v>
      </c>
      <c r="XBG3" s="231" t="s">
        <v>265</v>
      </c>
      <c r="XBI3" s="231" t="s">
        <v>265</v>
      </c>
      <c r="XBK3" s="231" t="s">
        <v>265</v>
      </c>
      <c r="XBM3" s="231" t="s">
        <v>265</v>
      </c>
      <c r="XBO3" s="231" t="s">
        <v>265</v>
      </c>
      <c r="XBQ3" s="231" t="s">
        <v>265</v>
      </c>
      <c r="XBS3" s="231" t="s">
        <v>265</v>
      </c>
      <c r="XBU3" s="231" t="s">
        <v>265</v>
      </c>
      <c r="XBW3" s="231" t="s">
        <v>265</v>
      </c>
      <c r="XBY3" s="231" t="s">
        <v>265</v>
      </c>
      <c r="XCA3" s="231" t="s">
        <v>265</v>
      </c>
      <c r="XCC3" s="231" t="s">
        <v>265</v>
      </c>
      <c r="XCE3" s="231" t="s">
        <v>265</v>
      </c>
      <c r="XCG3" s="231" t="s">
        <v>265</v>
      </c>
      <c r="XCI3" s="231" t="s">
        <v>265</v>
      </c>
      <c r="XCK3" s="231" t="s">
        <v>265</v>
      </c>
      <c r="XCM3" s="231" t="s">
        <v>265</v>
      </c>
      <c r="XCO3" s="231" t="s">
        <v>265</v>
      </c>
      <c r="XCQ3" s="231" t="s">
        <v>265</v>
      </c>
      <c r="XCS3" s="231" t="s">
        <v>265</v>
      </c>
      <c r="XCU3" s="231" t="s">
        <v>265</v>
      </c>
      <c r="XCW3" s="231" t="s">
        <v>265</v>
      </c>
      <c r="XCY3" s="231" t="s">
        <v>265</v>
      </c>
      <c r="XDA3" s="231" t="s">
        <v>265</v>
      </c>
      <c r="XDC3" s="231" t="s">
        <v>265</v>
      </c>
      <c r="XDE3" s="231" t="s">
        <v>265</v>
      </c>
      <c r="XDG3" s="231" t="s">
        <v>265</v>
      </c>
      <c r="XDI3" s="231" t="s">
        <v>265</v>
      </c>
      <c r="XDK3" s="231" t="s">
        <v>265</v>
      </c>
      <c r="XDM3" s="231" t="s">
        <v>265</v>
      </c>
      <c r="XDO3" s="231" t="s">
        <v>265</v>
      </c>
      <c r="XDQ3" s="231" t="s">
        <v>265</v>
      </c>
      <c r="XDS3" s="231" t="s">
        <v>265</v>
      </c>
      <c r="XDU3" s="231" t="s">
        <v>265</v>
      </c>
      <c r="XDW3" s="231" t="s">
        <v>265</v>
      </c>
      <c r="XDY3" s="231" t="s">
        <v>265</v>
      </c>
      <c r="XEA3" s="231" t="s">
        <v>265</v>
      </c>
      <c r="XEC3" s="231" t="s">
        <v>265</v>
      </c>
      <c r="XEE3" s="231" t="s">
        <v>265</v>
      </c>
      <c r="XEG3" s="231" t="s">
        <v>265</v>
      </c>
      <c r="XEI3" s="231" t="s">
        <v>265</v>
      </c>
      <c r="XEK3" s="231" t="s">
        <v>265</v>
      </c>
      <c r="XEM3" s="231" t="s">
        <v>265</v>
      </c>
      <c r="XEO3" s="231" t="s">
        <v>265</v>
      </c>
      <c r="XEQ3" s="231" t="s">
        <v>265</v>
      </c>
      <c r="XES3" s="231" t="s">
        <v>265</v>
      </c>
      <c r="XEU3" s="231" t="s">
        <v>265</v>
      </c>
      <c r="XEW3" s="231" t="s">
        <v>265</v>
      </c>
      <c r="XEY3" s="231" t="s">
        <v>265</v>
      </c>
      <c r="XFA3" s="231" t="s">
        <v>265</v>
      </c>
      <c r="XFC3" s="231" t="s">
        <v>265</v>
      </c>
    </row>
    <row r="4" spans="1:16384" customFormat="1" ht="10.8" customHeight="1" x14ac:dyDescent="0.3">
      <c r="A4" s="272">
        <v>1803650</v>
      </c>
      <c r="B4" s="272"/>
      <c r="C4" s="272"/>
      <c r="D4" s="272"/>
      <c r="E4" s="272"/>
      <c r="F4" s="272"/>
      <c r="G4" s="272"/>
      <c r="H4" s="272"/>
      <c r="I4" s="272"/>
      <c r="J4" s="272"/>
      <c r="K4" s="272"/>
      <c r="L4" s="272"/>
      <c r="M4" s="272"/>
      <c r="N4" s="272"/>
      <c r="O4" s="272"/>
      <c r="P4" s="272"/>
      <c r="Q4" s="272"/>
      <c r="R4" s="272"/>
      <c r="S4" s="272"/>
      <c r="T4" s="272"/>
      <c r="U4" s="272"/>
      <c r="V4" s="272"/>
      <c r="W4" s="272"/>
      <c r="X4" s="272"/>
      <c r="Y4" s="272"/>
      <c r="Z4" s="272"/>
      <c r="AA4" s="272"/>
      <c r="AB4" s="272"/>
      <c r="AC4" s="272"/>
      <c r="AD4" s="272"/>
      <c r="AE4" s="272"/>
      <c r="AF4" s="272"/>
      <c r="AG4" s="272"/>
      <c r="AH4" s="272"/>
      <c r="AI4" s="272"/>
      <c r="AJ4" s="272"/>
      <c r="AK4" s="272"/>
      <c r="AL4" s="272"/>
      <c r="AM4" s="272"/>
      <c r="AN4" s="272"/>
      <c r="AO4" s="272"/>
      <c r="AP4" s="272"/>
      <c r="AQ4" s="272"/>
      <c r="AR4" s="272"/>
      <c r="AS4" s="272"/>
      <c r="AT4" s="272"/>
      <c r="AU4" s="272"/>
      <c r="AV4" s="272"/>
      <c r="AW4" s="272"/>
      <c r="AX4" s="272"/>
      <c r="AY4" s="272"/>
      <c r="AZ4" s="272"/>
      <c r="BA4" s="272"/>
      <c r="BB4" s="272"/>
      <c r="BC4" s="272"/>
      <c r="BD4" s="272"/>
      <c r="BE4" s="272"/>
      <c r="BF4" s="272"/>
      <c r="BG4" s="272"/>
      <c r="BH4" s="272"/>
      <c r="BI4" s="272"/>
      <c r="BJ4" s="272"/>
      <c r="BK4" s="272"/>
      <c r="BL4" s="272"/>
      <c r="BM4" s="272"/>
      <c r="BN4" s="272"/>
      <c r="BO4" s="272"/>
      <c r="BP4" s="272"/>
      <c r="BQ4" s="272"/>
      <c r="BR4" s="272"/>
      <c r="BS4" s="272"/>
      <c r="BT4" s="272"/>
      <c r="BU4" s="272"/>
      <c r="BV4" s="272"/>
      <c r="BW4" s="272"/>
      <c r="BX4" s="272"/>
      <c r="BY4" s="272"/>
      <c r="BZ4" s="272"/>
      <c r="CA4" s="272"/>
      <c r="CB4" s="272"/>
      <c r="CC4" s="272"/>
      <c r="CD4" s="272"/>
      <c r="CE4" s="272"/>
      <c r="CF4" s="272"/>
      <c r="CG4" s="272"/>
      <c r="CH4" s="272"/>
      <c r="CI4" s="272"/>
      <c r="CJ4" s="272"/>
      <c r="CK4" s="272"/>
      <c r="CL4" s="272"/>
      <c r="CM4" s="272">
        <v>1803650</v>
      </c>
      <c r="CN4" s="272"/>
      <c r="CO4" s="272">
        <v>1803650</v>
      </c>
      <c r="CP4" s="272"/>
      <c r="CQ4" s="272">
        <v>1803650</v>
      </c>
      <c r="CR4" s="272"/>
      <c r="CS4" s="272">
        <v>1803650</v>
      </c>
      <c r="CT4" s="272"/>
      <c r="CU4" s="272">
        <v>1803650</v>
      </c>
      <c r="CV4" s="272"/>
      <c r="CW4" s="272">
        <v>1803650</v>
      </c>
      <c r="CX4" s="272"/>
      <c r="CY4" s="272">
        <v>1803650</v>
      </c>
      <c r="CZ4" s="272"/>
      <c r="DA4" s="272">
        <v>1803650</v>
      </c>
      <c r="DB4" s="272"/>
      <c r="DC4" s="272">
        <v>1803650</v>
      </c>
      <c r="DD4" s="272"/>
      <c r="DE4" s="272">
        <v>1803650</v>
      </c>
      <c r="DF4" s="272"/>
      <c r="DG4" s="272">
        <v>1803650</v>
      </c>
      <c r="DH4" s="272"/>
      <c r="DI4" s="272">
        <v>1803650</v>
      </c>
      <c r="DJ4" s="272"/>
      <c r="DK4" s="272">
        <v>1803650</v>
      </c>
      <c r="DL4" s="272"/>
      <c r="DM4" s="272">
        <v>1803650</v>
      </c>
      <c r="DN4" s="272"/>
      <c r="DO4" s="272">
        <v>1803650</v>
      </c>
      <c r="DP4" s="272"/>
      <c r="DQ4" s="272">
        <v>1803650</v>
      </c>
      <c r="DR4" s="272"/>
      <c r="DS4" s="272">
        <v>1803650</v>
      </c>
      <c r="DT4" s="272"/>
      <c r="DU4" s="272">
        <v>1803650</v>
      </c>
      <c r="DV4" s="272"/>
      <c r="DW4" s="272">
        <v>1803650</v>
      </c>
      <c r="DX4" s="272"/>
      <c r="DY4" s="272">
        <v>1803650</v>
      </c>
      <c r="DZ4" s="272"/>
      <c r="EA4" s="272">
        <v>1803650</v>
      </c>
      <c r="EB4" s="272"/>
      <c r="EC4" s="272">
        <v>1803650</v>
      </c>
      <c r="ED4" s="272"/>
      <c r="EE4" s="272">
        <v>1803650</v>
      </c>
      <c r="EF4" s="272"/>
      <c r="EG4" s="272">
        <v>1803650</v>
      </c>
      <c r="EH4" s="272"/>
      <c r="EI4" s="272">
        <v>1803650</v>
      </c>
      <c r="EJ4" s="272"/>
      <c r="EK4" s="272">
        <v>1803650</v>
      </c>
      <c r="EL4" s="272"/>
      <c r="EM4" s="272">
        <v>1803650</v>
      </c>
      <c r="EN4" s="272"/>
      <c r="EO4" s="272">
        <v>1803650</v>
      </c>
      <c r="EP4" s="272"/>
      <c r="EQ4" s="272">
        <v>1803650</v>
      </c>
      <c r="ER4" s="272"/>
      <c r="ES4" s="272">
        <v>1803650</v>
      </c>
      <c r="ET4" s="272"/>
      <c r="EU4" s="272">
        <v>1803650</v>
      </c>
      <c r="EV4" s="272"/>
      <c r="EW4" s="272">
        <v>1803650</v>
      </c>
      <c r="EX4" s="272"/>
      <c r="EY4" s="272">
        <v>1803650</v>
      </c>
      <c r="EZ4" s="272"/>
      <c r="FA4" s="272">
        <v>1803650</v>
      </c>
      <c r="FB4" s="272"/>
      <c r="FC4" s="272">
        <v>1803650</v>
      </c>
      <c r="FD4" s="272"/>
      <c r="FE4" s="272">
        <v>1803650</v>
      </c>
      <c r="FF4" s="272"/>
      <c r="FG4" s="272">
        <v>1803650</v>
      </c>
      <c r="FH4" s="272"/>
      <c r="FI4" s="272">
        <v>1803650</v>
      </c>
      <c r="FJ4" s="272"/>
      <c r="FK4" s="272">
        <v>1803650</v>
      </c>
      <c r="FL4" s="272"/>
      <c r="FM4" s="272">
        <v>1803650</v>
      </c>
      <c r="FN4" s="272"/>
      <c r="FO4" s="272">
        <v>1803650</v>
      </c>
      <c r="FP4" s="272"/>
      <c r="FQ4" s="272">
        <v>1803650</v>
      </c>
      <c r="FR4" s="272"/>
      <c r="FS4" s="272">
        <v>1803650</v>
      </c>
      <c r="FT4" s="272"/>
      <c r="FU4" s="272">
        <v>1803650</v>
      </c>
      <c r="FV4" s="272"/>
      <c r="FW4" s="272">
        <v>1803650</v>
      </c>
      <c r="FX4" s="272"/>
      <c r="FY4" s="272">
        <v>1803650</v>
      </c>
      <c r="FZ4" s="272"/>
      <c r="GA4" s="272">
        <v>1803650</v>
      </c>
      <c r="GB4" s="272"/>
      <c r="GC4" s="272">
        <v>1803650</v>
      </c>
      <c r="GD4" s="272"/>
      <c r="GE4" s="272">
        <v>1803650</v>
      </c>
      <c r="GF4" s="272"/>
      <c r="GG4" s="272">
        <v>1803650</v>
      </c>
      <c r="GH4" s="272"/>
      <c r="GI4" s="272">
        <v>1803650</v>
      </c>
      <c r="GJ4" s="272"/>
      <c r="GK4" s="272">
        <v>1803650</v>
      </c>
      <c r="GL4" s="272"/>
      <c r="GM4" s="272">
        <v>1803650</v>
      </c>
      <c r="GN4" s="272"/>
      <c r="GO4" s="272">
        <v>1803650</v>
      </c>
      <c r="GP4" s="272"/>
      <c r="GQ4" s="272">
        <v>1803650</v>
      </c>
      <c r="GR4" s="272"/>
      <c r="GS4" s="272">
        <v>1803650</v>
      </c>
      <c r="GT4" s="272"/>
      <c r="GU4" s="272">
        <v>1803650</v>
      </c>
      <c r="GV4" s="272"/>
      <c r="GW4" s="272">
        <v>1803650</v>
      </c>
      <c r="GX4" s="272"/>
      <c r="GY4" s="272">
        <v>1803650</v>
      </c>
      <c r="GZ4" s="272"/>
      <c r="HA4" s="272">
        <v>1803650</v>
      </c>
      <c r="HB4" s="272"/>
      <c r="HC4" s="272">
        <v>1803650</v>
      </c>
      <c r="HD4" s="272"/>
      <c r="HE4" s="272">
        <v>1803650</v>
      </c>
      <c r="HF4" s="272"/>
      <c r="HG4" s="272">
        <v>1803650</v>
      </c>
      <c r="HH4" s="272"/>
      <c r="HI4" s="272">
        <v>1803650</v>
      </c>
      <c r="HJ4" s="272"/>
      <c r="HK4" s="272">
        <v>1803650</v>
      </c>
      <c r="HL4" s="272"/>
      <c r="HM4" s="272">
        <v>1803650</v>
      </c>
      <c r="HN4" s="272"/>
      <c r="HO4" s="272">
        <v>1803650</v>
      </c>
      <c r="HP4" s="272"/>
      <c r="HQ4" s="272">
        <v>1803650</v>
      </c>
      <c r="HR4" s="272"/>
      <c r="HS4" s="272">
        <v>1803650</v>
      </c>
      <c r="HT4" s="272"/>
      <c r="HU4" s="272">
        <v>1803650</v>
      </c>
      <c r="HV4" s="272"/>
      <c r="HW4" s="272">
        <v>1803650</v>
      </c>
      <c r="HX4" s="272"/>
      <c r="HY4" s="272">
        <v>1803650</v>
      </c>
      <c r="HZ4" s="272"/>
      <c r="IA4" s="272">
        <v>1803650</v>
      </c>
      <c r="IB4" s="272"/>
      <c r="IC4" s="272">
        <v>1803650</v>
      </c>
      <c r="ID4" s="272"/>
      <c r="IE4" s="272">
        <v>1803650</v>
      </c>
      <c r="IF4" s="272"/>
      <c r="IG4" s="272">
        <v>1803650</v>
      </c>
      <c r="IH4" s="272"/>
      <c r="II4" s="272">
        <v>1803650</v>
      </c>
      <c r="IJ4" s="272"/>
      <c r="IK4" s="272">
        <v>1803650</v>
      </c>
      <c r="IL4" s="272"/>
      <c r="IM4" s="272">
        <v>1803650</v>
      </c>
      <c r="IN4" s="272"/>
      <c r="IO4" s="272">
        <v>1803650</v>
      </c>
      <c r="IP4" s="272"/>
      <c r="IQ4" s="272">
        <v>1803650</v>
      </c>
      <c r="IR4" s="272"/>
      <c r="IS4" s="272">
        <v>1803650</v>
      </c>
      <c r="IT4" s="272"/>
      <c r="IU4" s="272">
        <v>1803650</v>
      </c>
      <c r="IV4" s="272"/>
      <c r="IW4" s="272">
        <v>1803650</v>
      </c>
      <c r="IX4" s="272"/>
      <c r="IY4" s="272">
        <v>1803650</v>
      </c>
      <c r="IZ4" s="272"/>
      <c r="JA4" s="272">
        <v>1803650</v>
      </c>
      <c r="JB4" s="272"/>
      <c r="JC4" s="272">
        <v>1803650</v>
      </c>
      <c r="JD4" s="272"/>
      <c r="JE4" s="272">
        <v>1803650</v>
      </c>
      <c r="JF4" s="272"/>
      <c r="JG4" s="272">
        <v>1803650</v>
      </c>
      <c r="JH4" s="272"/>
      <c r="JI4" s="272">
        <v>1803650</v>
      </c>
      <c r="JJ4" s="272"/>
      <c r="JK4" s="272">
        <v>1803650</v>
      </c>
      <c r="JL4" s="272"/>
      <c r="JM4" s="272">
        <v>1803650</v>
      </c>
      <c r="JN4" s="272"/>
      <c r="JO4" s="272">
        <v>1803650</v>
      </c>
      <c r="JP4" s="272"/>
      <c r="JQ4" s="272">
        <v>1803650</v>
      </c>
      <c r="JR4" s="272"/>
      <c r="JS4" s="272">
        <v>1803650</v>
      </c>
      <c r="JT4" s="272"/>
      <c r="JU4" s="272">
        <v>1803650</v>
      </c>
      <c r="JV4" s="272"/>
      <c r="JW4" s="272">
        <v>1803650</v>
      </c>
      <c r="JX4" s="272"/>
      <c r="JY4" s="272">
        <v>1803650</v>
      </c>
      <c r="JZ4" s="272"/>
      <c r="KA4" s="272">
        <v>1803650</v>
      </c>
      <c r="KB4" s="272"/>
      <c r="KC4" s="272">
        <v>1803650</v>
      </c>
      <c r="KD4" s="272"/>
      <c r="KE4" s="272">
        <v>1803650</v>
      </c>
      <c r="KF4" s="272"/>
      <c r="KG4" s="272">
        <v>1803650</v>
      </c>
      <c r="KH4" s="272"/>
      <c r="KI4" s="272">
        <v>1803650</v>
      </c>
      <c r="KJ4" s="272"/>
      <c r="KK4" s="272">
        <v>1803650</v>
      </c>
      <c r="KL4" s="272"/>
      <c r="KM4" s="272">
        <v>1803650</v>
      </c>
      <c r="KN4" s="272"/>
      <c r="KO4" s="272">
        <v>1803650</v>
      </c>
      <c r="KP4" s="272"/>
      <c r="KQ4" s="272">
        <v>1803650</v>
      </c>
      <c r="KR4" s="272"/>
      <c r="KS4" s="272">
        <v>1803650</v>
      </c>
      <c r="KT4" s="272"/>
      <c r="KU4" s="272">
        <v>1803650</v>
      </c>
      <c r="KV4" s="272"/>
      <c r="KW4" s="272">
        <v>1803650</v>
      </c>
      <c r="KX4" s="272"/>
      <c r="KY4" s="272">
        <v>1803650</v>
      </c>
      <c r="KZ4" s="272"/>
      <c r="LA4" s="272">
        <v>1803650</v>
      </c>
      <c r="LB4" s="272"/>
      <c r="LC4" s="272">
        <v>1803650</v>
      </c>
      <c r="LD4" s="272"/>
      <c r="LE4" s="272">
        <v>1803650</v>
      </c>
      <c r="LF4" s="272"/>
      <c r="LG4" s="272">
        <v>1803650</v>
      </c>
      <c r="LH4" s="272"/>
      <c r="LI4" s="272">
        <v>1803650</v>
      </c>
      <c r="LJ4" s="272"/>
      <c r="LK4" s="272">
        <v>1803650</v>
      </c>
      <c r="LL4" s="272"/>
      <c r="LM4" s="272">
        <v>1803650</v>
      </c>
      <c r="LN4" s="272"/>
      <c r="LO4" s="272">
        <v>1803650</v>
      </c>
      <c r="LP4" s="272"/>
      <c r="LQ4" s="272">
        <v>1803650</v>
      </c>
      <c r="LR4" s="272"/>
      <c r="LS4" s="272">
        <v>1803650</v>
      </c>
      <c r="LT4" s="272"/>
      <c r="LU4" s="272">
        <v>1803650</v>
      </c>
      <c r="LV4" s="272"/>
      <c r="LW4" s="272">
        <v>1803650</v>
      </c>
      <c r="LX4" s="272"/>
      <c r="LY4" s="272">
        <v>1803650</v>
      </c>
      <c r="LZ4" s="272"/>
      <c r="MA4" s="272">
        <v>1803650</v>
      </c>
      <c r="MB4" s="272"/>
      <c r="MC4" s="272">
        <v>1803650</v>
      </c>
      <c r="MD4" s="272"/>
      <c r="ME4" s="272">
        <v>1803650</v>
      </c>
      <c r="MF4" s="272"/>
      <c r="MG4" s="272">
        <v>1803650</v>
      </c>
      <c r="MH4" s="272"/>
      <c r="MI4" s="272">
        <v>1803650</v>
      </c>
      <c r="MJ4" s="272"/>
      <c r="MK4" s="272">
        <v>1803650</v>
      </c>
      <c r="ML4" s="272"/>
      <c r="MM4" s="272">
        <v>1803650</v>
      </c>
      <c r="MN4" s="272"/>
      <c r="MO4" s="272">
        <v>1803650</v>
      </c>
      <c r="MP4" s="272"/>
      <c r="MQ4" s="272">
        <v>1803650</v>
      </c>
      <c r="MR4" s="272"/>
      <c r="MS4" s="272">
        <v>1803650</v>
      </c>
      <c r="MT4" s="272"/>
      <c r="MU4" s="272">
        <v>1803650</v>
      </c>
      <c r="MV4" s="272"/>
      <c r="MW4" s="272">
        <v>1803650</v>
      </c>
      <c r="MX4" s="272"/>
      <c r="MY4" s="272">
        <v>1803650</v>
      </c>
      <c r="MZ4" s="272"/>
      <c r="NA4" s="272">
        <v>1803650</v>
      </c>
      <c r="NB4" s="272"/>
      <c r="NC4" s="272">
        <v>1803650</v>
      </c>
      <c r="ND4" s="272"/>
      <c r="NE4" s="272">
        <v>1803650</v>
      </c>
      <c r="NF4" s="272"/>
      <c r="NG4" s="272">
        <v>1803650</v>
      </c>
      <c r="NH4" s="272"/>
      <c r="NI4" s="272">
        <v>1803650</v>
      </c>
      <c r="NJ4" s="272"/>
      <c r="NK4" s="272">
        <v>1803650</v>
      </c>
      <c r="NL4" s="272"/>
      <c r="NM4" s="272">
        <v>1803650</v>
      </c>
      <c r="NN4" s="272"/>
      <c r="NO4" s="272">
        <v>1803650</v>
      </c>
      <c r="NP4" s="272"/>
      <c r="NQ4" s="272">
        <v>1803650</v>
      </c>
      <c r="NR4" s="272"/>
      <c r="NS4" s="272">
        <v>1803650</v>
      </c>
      <c r="NT4" s="272"/>
      <c r="NU4" s="272">
        <v>1803650</v>
      </c>
      <c r="NV4" s="272"/>
      <c r="NW4" s="272">
        <v>1803650</v>
      </c>
      <c r="NX4" s="272"/>
      <c r="NY4" s="272">
        <v>1803650</v>
      </c>
      <c r="NZ4" s="272"/>
      <c r="OA4" s="272">
        <v>1803650</v>
      </c>
      <c r="OB4" s="272"/>
      <c r="OC4" s="272">
        <v>1803650</v>
      </c>
      <c r="OD4" s="272"/>
      <c r="OE4" s="272">
        <v>1803650</v>
      </c>
      <c r="OF4" s="272"/>
      <c r="OG4" s="272">
        <v>1803650</v>
      </c>
      <c r="OH4" s="272"/>
      <c r="OI4" s="272">
        <v>1803650</v>
      </c>
      <c r="OJ4" s="272"/>
      <c r="OK4" s="272">
        <v>1803650</v>
      </c>
      <c r="OL4" s="272"/>
      <c r="OM4" s="272">
        <v>1803650</v>
      </c>
      <c r="ON4" s="272"/>
      <c r="OO4" s="272">
        <v>1803650</v>
      </c>
      <c r="OP4" s="272"/>
      <c r="OQ4" s="272">
        <v>1803650</v>
      </c>
      <c r="OR4" s="272"/>
      <c r="OS4" s="272">
        <v>1803650</v>
      </c>
      <c r="OT4" s="272"/>
      <c r="OU4" s="272">
        <v>1803650</v>
      </c>
      <c r="OV4" s="272"/>
      <c r="OW4" s="272">
        <v>1803650</v>
      </c>
      <c r="OX4" s="272"/>
      <c r="OY4" s="272">
        <v>1803650</v>
      </c>
      <c r="OZ4" s="272"/>
      <c r="PA4" s="272">
        <v>1803650</v>
      </c>
      <c r="PB4" s="272"/>
      <c r="PC4" s="272">
        <v>1803650</v>
      </c>
      <c r="PD4" s="272"/>
      <c r="PE4" s="272">
        <v>1803650</v>
      </c>
      <c r="PF4" s="272"/>
      <c r="PG4" s="272">
        <v>1803650</v>
      </c>
      <c r="PH4" s="272"/>
      <c r="PI4" s="272">
        <v>1803650</v>
      </c>
      <c r="PJ4" s="272"/>
      <c r="PK4" s="272">
        <v>1803650</v>
      </c>
      <c r="PL4" s="272"/>
      <c r="PM4" s="272">
        <v>1803650</v>
      </c>
      <c r="PN4" s="272"/>
      <c r="PO4" s="272">
        <v>1803650</v>
      </c>
      <c r="PP4" s="272"/>
      <c r="PQ4" s="272">
        <v>1803650</v>
      </c>
      <c r="PR4" s="272"/>
      <c r="PS4" s="272">
        <v>1803650</v>
      </c>
      <c r="PT4" s="272"/>
      <c r="PU4" s="272">
        <v>1803650</v>
      </c>
      <c r="PV4" s="272"/>
      <c r="PW4" s="272">
        <v>1803650</v>
      </c>
      <c r="PX4" s="272"/>
      <c r="PY4" s="272">
        <v>1803650</v>
      </c>
      <c r="PZ4" s="272"/>
      <c r="QA4" s="272">
        <v>1803650</v>
      </c>
      <c r="QB4" s="272"/>
      <c r="QC4" s="272">
        <v>1803650</v>
      </c>
      <c r="QD4" s="272"/>
      <c r="QE4" s="272">
        <v>1803650</v>
      </c>
      <c r="QF4" s="272"/>
      <c r="QG4" s="272">
        <v>1803650</v>
      </c>
      <c r="QH4" s="272"/>
      <c r="QI4" s="272">
        <v>1803650</v>
      </c>
      <c r="QJ4" s="272"/>
      <c r="QK4" s="272">
        <v>1803650</v>
      </c>
      <c r="QL4" s="272"/>
      <c r="QM4" s="272">
        <v>1803650</v>
      </c>
      <c r="QN4" s="272"/>
      <c r="QO4" s="272">
        <v>1803650</v>
      </c>
      <c r="QP4" s="272"/>
      <c r="QQ4" s="272">
        <v>1803650</v>
      </c>
      <c r="QR4" s="272"/>
      <c r="QS4" s="272">
        <v>1803650</v>
      </c>
      <c r="QT4" s="272"/>
      <c r="QU4" s="272">
        <v>1803650</v>
      </c>
      <c r="QV4" s="272"/>
      <c r="QW4" s="272">
        <v>1803650</v>
      </c>
      <c r="QX4" s="272"/>
      <c r="QY4" s="272">
        <v>1803650</v>
      </c>
      <c r="QZ4" s="272"/>
      <c r="RA4" s="272">
        <v>1803650</v>
      </c>
      <c r="RB4" s="272"/>
      <c r="RC4" s="272">
        <v>1803650</v>
      </c>
      <c r="RD4" s="272"/>
      <c r="RE4" s="272">
        <v>1803650</v>
      </c>
      <c r="RF4" s="272"/>
      <c r="RG4" s="272">
        <v>1803650</v>
      </c>
      <c r="RH4" s="272"/>
      <c r="RI4" s="272">
        <v>1803650</v>
      </c>
      <c r="RJ4" s="272"/>
      <c r="RK4" s="272">
        <v>1803650</v>
      </c>
      <c r="RL4" s="272"/>
      <c r="RM4" s="272">
        <v>1803650</v>
      </c>
      <c r="RN4" s="272"/>
      <c r="RO4" s="272">
        <v>1803650</v>
      </c>
      <c r="RP4" s="272"/>
      <c r="RQ4" s="272">
        <v>1803650</v>
      </c>
      <c r="RR4" s="272"/>
      <c r="RS4" s="272">
        <v>1803650</v>
      </c>
      <c r="RT4" s="272"/>
      <c r="RU4" s="272">
        <v>1803650</v>
      </c>
      <c r="RV4" s="272"/>
      <c r="RW4" s="272">
        <v>1803650</v>
      </c>
      <c r="RX4" s="272"/>
      <c r="RY4" s="272">
        <v>1803650</v>
      </c>
      <c r="RZ4" s="272"/>
      <c r="SA4" s="272">
        <v>1803650</v>
      </c>
      <c r="SB4" s="272"/>
      <c r="SC4" s="272">
        <v>1803650</v>
      </c>
      <c r="SD4" s="272"/>
      <c r="SE4" s="272">
        <v>1803650</v>
      </c>
      <c r="SF4" s="272"/>
      <c r="SG4" s="272">
        <v>1803650</v>
      </c>
      <c r="SH4" s="272"/>
      <c r="SI4" s="272">
        <v>1803650</v>
      </c>
      <c r="SJ4" s="272"/>
      <c r="SK4" s="272">
        <v>1803650</v>
      </c>
      <c r="SL4" s="272"/>
      <c r="SM4" s="272">
        <v>1803650</v>
      </c>
      <c r="SN4" s="272"/>
      <c r="SO4" s="272">
        <v>1803650</v>
      </c>
      <c r="SP4" s="272"/>
      <c r="SQ4" s="272">
        <v>1803650</v>
      </c>
      <c r="SR4" s="272"/>
      <c r="SS4" s="272">
        <v>1803650</v>
      </c>
      <c r="ST4" s="272"/>
      <c r="SU4" s="272">
        <v>1803650</v>
      </c>
      <c r="SV4" s="272"/>
      <c r="SW4" s="272">
        <v>1803650</v>
      </c>
      <c r="SX4" s="272"/>
      <c r="SY4" s="272">
        <v>1803650</v>
      </c>
      <c r="SZ4" s="272"/>
      <c r="TA4" s="272">
        <v>1803650</v>
      </c>
      <c r="TB4" s="272"/>
      <c r="TC4" s="272">
        <v>1803650</v>
      </c>
      <c r="TD4" s="272"/>
      <c r="TE4" s="272">
        <v>1803650</v>
      </c>
      <c r="TF4" s="272"/>
      <c r="TG4" s="272">
        <v>1803650</v>
      </c>
      <c r="TH4" s="272"/>
      <c r="TI4" s="272">
        <v>1803650</v>
      </c>
      <c r="TJ4" s="272"/>
      <c r="TK4" s="272">
        <v>1803650</v>
      </c>
      <c r="TL4" s="272"/>
      <c r="TM4" s="272">
        <v>1803650</v>
      </c>
      <c r="TN4" s="272"/>
      <c r="TO4" s="272">
        <v>1803650</v>
      </c>
      <c r="TP4" s="272"/>
      <c r="TQ4" s="272">
        <v>1803650</v>
      </c>
      <c r="TR4" s="272"/>
      <c r="TS4" s="272">
        <v>1803650</v>
      </c>
      <c r="TT4" s="272"/>
      <c r="TU4" s="272">
        <v>1803650</v>
      </c>
      <c r="TV4" s="272"/>
      <c r="TW4" s="272">
        <v>1803650</v>
      </c>
      <c r="TX4" s="272"/>
      <c r="TY4" s="272">
        <v>1803650</v>
      </c>
      <c r="TZ4" s="272"/>
      <c r="UA4" s="272">
        <v>1803650</v>
      </c>
      <c r="UB4" s="272"/>
      <c r="UC4" s="272">
        <v>1803650</v>
      </c>
      <c r="UD4" s="272"/>
      <c r="UE4" s="272">
        <v>1803650</v>
      </c>
      <c r="UF4" s="272"/>
      <c r="UG4" s="272">
        <v>1803650</v>
      </c>
      <c r="UH4" s="272"/>
      <c r="UI4" s="272">
        <v>1803650</v>
      </c>
      <c r="UJ4" s="272"/>
      <c r="UK4" s="272">
        <v>1803650</v>
      </c>
      <c r="UL4" s="272"/>
      <c r="UM4" s="272">
        <v>1803650</v>
      </c>
      <c r="UN4" s="272"/>
      <c r="UO4" s="272">
        <v>1803650</v>
      </c>
      <c r="UP4" s="272"/>
      <c r="UQ4" s="272">
        <v>1803650</v>
      </c>
      <c r="UR4" s="272"/>
      <c r="US4" s="272">
        <v>1803650</v>
      </c>
      <c r="UT4" s="272"/>
      <c r="UU4" s="272">
        <v>1803650</v>
      </c>
      <c r="UV4" s="272"/>
      <c r="UW4" s="272">
        <v>1803650</v>
      </c>
      <c r="UX4" s="272"/>
      <c r="UY4" s="272">
        <v>1803650</v>
      </c>
      <c r="UZ4" s="272"/>
      <c r="VA4" s="272">
        <v>1803650</v>
      </c>
      <c r="VB4" s="272"/>
      <c r="VC4" s="272">
        <v>1803650</v>
      </c>
      <c r="VD4" s="272"/>
      <c r="VE4" s="272">
        <v>1803650</v>
      </c>
      <c r="VF4" s="272"/>
      <c r="VG4" s="272">
        <v>1803650</v>
      </c>
      <c r="VH4" s="272"/>
      <c r="VI4" s="272">
        <v>1803650</v>
      </c>
      <c r="VJ4" s="272"/>
      <c r="VK4" s="272">
        <v>1803650</v>
      </c>
      <c r="VL4" s="272"/>
      <c r="VM4" s="272">
        <v>1803650</v>
      </c>
      <c r="VN4" s="272"/>
      <c r="VO4" s="272">
        <v>1803650</v>
      </c>
      <c r="VP4" s="272"/>
      <c r="VQ4" s="272">
        <v>1803650</v>
      </c>
      <c r="VR4" s="272"/>
      <c r="VS4" s="272">
        <v>1803650</v>
      </c>
      <c r="VT4" s="272"/>
      <c r="VU4" s="272">
        <v>1803650</v>
      </c>
      <c r="VV4" s="272"/>
      <c r="VW4" s="272">
        <v>1803650</v>
      </c>
      <c r="VX4" s="272"/>
      <c r="VY4" s="272">
        <v>1803650</v>
      </c>
      <c r="VZ4" s="272"/>
      <c r="WA4" s="272">
        <v>1803650</v>
      </c>
      <c r="WB4" s="272"/>
      <c r="WC4" s="272">
        <v>1803650</v>
      </c>
      <c r="WD4" s="272"/>
      <c r="WE4" s="272">
        <v>1803650</v>
      </c>
      <c r="WF4" s="272"/>
      <c r="WG4" s="272">
        <v>1803650</v>
      </c>
      <c r="WH4" s="272"/>
      <c r="WI4" s="272">
        <v>1803650</v>
      </c>
      <c r="WJ4" s="272"/>
      <c r="WK4" s="272">
        <v>1803650</v>
      </c>
      <c r="WL4" s="272"/>
      <c r="WM4" s="272">
        <v>1803650</v>
      </c>
      <c r="WN4" s="272"/>
      <c r="WO4" s="272">
        <v>1803650</v>
      </c>
      <c r="WP4" s="272"/>
      <c r="WQ4" s="272">
        <v>1803650</v>
      </c>
      <c r="WR4" s="272"/>
      <c r="WS4" s="272">
        <v>1803650</v>
      </c>
      <c r="WT4" s="272"/>
      <c r="WU4" s="272">
        <v>1803650</v>
      </c>
      <c r="WV4" s="272"/>
      <c r="WW4" s="272">
        <v>1803650</v>
      </c>
      <c r="WX4" s="272"/>
      <c r="WY4" s="272">
        <v>1803650</v>
      </c>
      <c r="WZ4" s="272"/>
      <c r="XA4" s="272">
        <v>1803650</v>
      </c>
      <c r="XB4" s="272"/>
      <c r="XC4" s="272">
        <v>1803650</v>
      </c>
      <c r="XD4" s="272"/>
      <c r="XE4" s="272">
        <v>1803650</v>
      </c>
      <c r="XF4" s="272"/>
      <c r="XG4" s="272">
        <v>1803650</v>
      </c>
      <c r="XH4" s="272"/>
      <c r="XI4" s="272">
        <v>1803650</v>
      </c>
      <c r="XJ4" s="272"/>
      <c r="XK4" s="272">
        <v>1803650</v>
      </c>
      <c r="XL4" s="272"/>
      <c r="XM4" s="272">
        <v>1803650</v>
      </c>
      <c r="XN4" s="272"/>
      <c r="XO4" s="272">
        <v>1803650</v>
      </c>
      <c r="XP4" s="272"/>
      <c r="XQ4" s="272">
        <v>1803650</v>
      </c>
      <c r="XR4" s="272"/>
      <c r="XS4" s="272">
        <v>1803650</v>
      </c>
      <c r="XT4" s="272"/>
      <c r="XU4" s="272">
        <v>1803650</v>
      </c>
      <c r="XV4" s="272"/>
      <c r="XW4" s="272">
        <v>1803650</v>
      </c>
      <c r="XX4" s="272"/>
      <c r="XY4" s="272">
        <v>1803650</v>
      </c>
      <c r="XZ4" s="272"/>
      <c r="YA4" s="272">
        <v>1803650</v>
      </c>
      <c r="YB4" s="272"/>
      <c r="YC4" s="272">
        <v>1803650</v>
      </c>
      <c r="YD4" s="272"/>
      <c r="YE4" s="272">
        <v>1803650</v>
      </c>
      <c r="YF4" s="272"/>
      <c r="YG4" s="272">
        <v>1803650</v>
      </c>
      <c r="YH4" s="272"/>
      <c r="YI4" s="272">
        <v>1803650</v>
      </c>
      <c r="YJ4" s="272"/>
      <c r="YK4" s="272">
        <v>1803650</v>
      </c>
      <c r="YL4" s="272"/>
      <c r="YM4" s="272">
        <v>1803650</v>
      </c>
      <c r="YN4" s="272"/>
      <c r="YO4" s="272">
        <v>1803650</v>
      </c>
      <c r="YP4" s="272"/>
      <c r="YQ4" s="272">
        <v>1803650</v>
      </c>
      <c r="YR4" s="272"/>
      <c r="YS4" s="272">
        <v>1803650</v>
      </c>
      <c r="YT4" s="272"/>
      <c r="YU4" s="272">
        <v>1803650</v>
      </c>
      <c r="YV4" s="272"/>
      <c r="YW4" s="272">
        <v>1803650</v>
      </c>
      <c r="YX4" s="272"/>
      <c r="YY4" s="272">
        <v>1803650</v>
      </c>
      <c r="YZ4" s="272"/>
      <c r="ZA4" s="272">
        <v>1803650</v>
      </c>
      <c r="ZB4" s="272"/>
      <c r="ZC4" s="272">
        <v>1803650</v>
      </c>
      <c r="ZD4" s="272"/>
      <c r="ZE4" s="272">
        <v>1803650</v>
      </c>
      <c r="ZF4" s="272"/>
      <c r="ZG4" s="272">
        <v>1803650</v>
      </c>
      <c r="ZH4" s="272"/>
      <c r="ZI4" s="272">
        <v>1803650</v>
      </c>
      <c r="ZJ4" s="272"/>
      <c r="ZK4" s="272">
        <v>1803650</v>
      </c>
      <c r="ZL4" s="272"/>
      <c r="ZM4" s="272">
        <v>1803650</v>
      </c>
      <c r="ZN4" s="272"/>
      <c r="ZO4" s="272">
        <v>1803650</v>
      </c>
      <c r="ZP4" s="272"/>
      <c r="ZQ4" s="272">
        <v>1803650</v>
      </c>
      <c r="ZR4" s="272"/>
      <c r="ZS4" s="272">
        <v>1803650</v>
      </c>
      <c r="ZT4" s="272"/>
      <c r="ZU4" s="272">
        <v>1803650</v>
      </c>
      <c r="ZV4" s="272"/>
      <c r="ZW4" s="272">
        <v>1803650</v>
      </c>
      <c r="ZX4" s="272"/>
      <c r="ZY4" s="272">
        <v>1803650</v>
      </c>
      <c r="ZZ4" s="272"/>
      <c r="AAA4" s="272">
        <v>1803650</v>
      </c>
      <c r="AAB4" s="272"/>
      <c r="AAC4" s="272">
        <v>1803650</v>
      </c>
      <c r="AAD4" s="272"/>
      <c r="AAE4" s="272">
        <v>1803650</v>
      </c>
      <c r="AAF4" s="272"/>
      <c r="AAG4" s="272">
        <v>1803650</v>
      </c>
      <c r="AAH4" s="272"/>
      <c r="AAI4" s="272">
        <v>1803650</v>
      </c>
      <c r="AAJ4" s="272"/>
      <c r="AAK4" s="272">
        <v>1803650</v>
      </c>
      <c r="AAL4" s="272"/>
      <c r="AAM4" s="272">
        <v>1803650</v>
      </c>
      <c r="AAN4" s="272"/>
      <c r="AAO4" s="272">
        <v>1803650</v>
      </c>
      <c r="AAP4" s="272"/>
      <c r="AAQ4" s="272">
        <v>1803650</v>
      </c>
      <c r="AAR4" s="272"/>
      <c r="AAS4" s="272">
        <v>1803650</v>
      </c>
      <c r="AAT4" s="272"/>
      <c r="AAU4" s="272">
        <v>1803650</v>
      </c>
      <c r="AAV4" s="272"/>
      <c r="AAW4" s="272">
        <v>1803650</v>
      </c>
      <c r="AAX4" s="272"/>
      <c r="AAY4" s="272">
        <v>1803650</v>
      </c>
      <c r="AAZ4" s="272"/>
      <c r="ABA4" s="272">
        <v>1803650</v>
      </c>
      <c r="ABB4" s="272"/>
      <c r="ABC4" s="272">
        <v>1803650</v>
      </c>
      <c r="ABD4" s="272"/>
      <c r="ABE4" s="272">
        <v>1803650</v>
      </c>
      <c r="ABF4" s="272"/>
      <c r="ABG4" s="272">
        <v>1803650</v>
      </c>
      <c r="ABH4" s="272"/>
      <c r="ABI4" s="272">
        <v>1803650</v>
      </c>
      <c r="ABJ4" s="272"/>
      <c r="ABK4" s="272">
        <v>1803650</v>
      </c>
      <c r="ABL4" s="272"/>
      <c r="ABM4" s="272">
        <v>1803650</v>
      </c>
      <c r="ABN4" s="272"/>
      <c r="ABO4" s="272">
        <v>1803650</v>
      </c>
      <c r="ABP4" s="272"/>
      <c r="ABQ4" s="272">
        <v>1803650</v>
      </c>
      <c r="ABR4" s="272"/>
      <c r="ABS4" s="272">
        <v>1803650</v>
      </c>
      <c r="ABT4" s="272"/>
      <c r="ABU4" s="272">
        <v>1803650</v>
      </c>
      <c r="ABV4" s="272"/>
      <c r="ABW4" s="272">
        <v>1803650</v>
      </c>
      <c r="ABX4" s="272"/>
      <c r="ABY4" s="272">
        <v>1803650</v>
      </c>
      <c r="ABZ4" s="272"/>
      <c r="ACA4" s="272">
        <v>1803650</v>
      </c>
      <c r="ACB4" s="272"/>
      <c r="ACC4" s="272">
        <v>1803650</v>
      </c>
      <c r="ACD4" s="272"/>
      <c r="ACE4" s="272">
        <v>1803650</v>
      </c>
      <c r="ACF4" s="272"/>
      <c r="ACG4" s="272">
        <v>1803650</v>
      </c>
      <c r="ACH4" s="272"/>
      <c r="ACI4" s="272">
        <v>1803650</v>
      </c>
      <c r="ACJ4" s="272"/>
      <c r="ACK4" s="272">
        <v>1803650</v>
      </c>
      <c r="ACL4" s="272"/>
      <c r="ACM4" s="272">
        <v>1803650</v>
      </c>
      <c r="ACN4" s="272"/>
      <c r="ACO4" s="272">
        <v>1803650</v>
      </c>
      <c r="ACP4" s="272"/>
      <c r="ACQ4" s="272">
        <v>1803650</v>
      </c>
      <c r="ACR4" s="272"/>
      <c r="ACS4" s="272">
        <v>1803650</v>
      </c>
      <c r="ACT4" s="272"/>
      <c r="ACU4" s="272">
        <v>1803650</v>
      </c>
      <c r="ACV4" s="272"/>
      <c r="ACW4" s="272">
        <v>1803650</v>
      </c>
      <c r="ACX4" s="272"/>
      <c r="ACY4" s="272">
        <v>1803650</v>
      </c>
      <c r="ACZ4" s="272"/>
      <c r="ADA4" s="272">
        <v>1803650</v>
      </c>
      <c r="ADB4" s="272"/>
      <c r="ADC4" s="272">
        <v>1803650</v>
      </c>
      <c r="ADD4" s="272"/>
      <c r="ADE4" s="272">
        <v>1803650</v>
      </c>
      <c r="ADF4" s="272"/>
      <c r="ADG4" s="272">
        <v>1803650</v>
      </c>
      <c r="ADH4" s="272"/>
      <c r="ADI4" s="272">
        <v>1803650</v>
      </c>
      <c r="ADJ4" s="272"/>
      <c r="ADK4" s="272">
        <v>1803650</v>
      </c>
      <c r="ADL4" s="272"/>
      <c r="ADM4" s="272">
        <v>1803650</v>
      </c>
      <c r="ADN4" s="272"/>
      <c r="ADO4" s="272">
        <v>1803650</v>
      </c>
      <c r="ADP4" s="272"/>
      <c r="ADQ4" s="272">
        <v>1803650</v>
      </c>
      <c r="ADR4" s="272"/>
      <c r="ADS4" s="272">
        <v>1803650</v>
      </c>
      <c r="ADT4" s="272"/>
      <c r="ADU4" s="272">
        <v>1803650</v>
      </c>
      <c r="ADV4" s="272"/>
      <c r="ADW4" s="272">
        <v>1803650</v>
      </c>
      <c r="ADX4" s="272"/>
      <c r="ADY4" s="272">
        <v>1803650</v>
      </c>
      <c r="ADZ4" s="272"/>
      <c r="AEA4" s="272">
        <v>1803650</v>
      </c>
      <c r="AEB4" s="272"/>
      <c r="AEC4" s="272">
        <v>1803650</v>
      </c>
      <c r="AED4" s="272"/>
      <c r="AEE4" s="272">
        <v>1803650</v>
      </c>
      <c r="AEF4" s="272"/>
      <c r="AEG4" s="272">
        <v>1803650</v>
      </c>
      <c r="AEH4" s="272"/>
      <c r="AEI4" s="272">
        <v>1803650</v>
      </c>
      <c r="AEJ4" s="272"/>
      <c r="AEK4" s="272">
        <v>1803650</v>
      </c>
      <c r="AEL4" s="272"/>
      <c r="AEM4" s="272">
        <v>1803650</v>
      </c>
      <c r="AEN4" s="272"/>
      <c r="AEO4" s="272">
        <v>1803650</v>
      </c>
      <c r="AEP4" s="272"/>
      <c r="AEQ4" s="272">
        <v>1803650</v>
      </c>
      <c r="AER4" s="272"/>
      <c r="AES4" s="272">
        <v>1803650</v>
      </c>
      <c r="AET4" s="272"/>
      <c r="AEU4" s="272">
        <v>1803650</v>
      </c>
      <c r="AEV4" s="272"/>
      <c r="AEW4" s="272">
        <v>1803650</v>
      </c>
      <c r="AEX4" s="272"/>
      <c r="AEY4" s="272">
        <v>1803650</v>
      </c>
      <c r="AEZ4" s="272"/>
      <c r="AFA4" s="272">
        <v>1803650</v>
      </c>
      <c r="AFB4" s="272"/>
      <c r="AFC4" s="272">
        <v>1803650</v>
      </c>
      <c r="AFD4" s="272"/>
      <c r="AFE4" s="272">
        <v>1803650</v>
      </c>
      <c r="AFF4" s="272"/>
      <c r="AFG4" s="272">
        <v>1803650</v>
      </c>
      <c r="AFH4" s="272"/>
      <c r="AFI4" s="272">
        <v>1803650</v>
      </c>
      <c r="AFJ4" s="272"/>
      <c r="AFK4" s="272">
        <v>1803650</v>
      </c>
      <c r="AFL4" s="272"/>
      <c r="AFM4" s="272">
        <v>1803650</v>
      </c>
      <c r="AFN4" s="272"/>
      <c r="AFO4" s="272">
        <v>1803650</v>
      </c>
      <c r="AFP4" s="272"/>
      <c r="AFQ4" s="272">
        <v>1803650</v>
      </c>
      <c r="AFR4" s="272"/>
      <c r="AFS4" s="272">
        <v>1803650</v>
      </c>
      <c r="AFT4" s="272"/>
      <c r="AFU4" s="272">
        <v>1803650</v>
      </c>
      <c r="AFV4" s="272"/>
      <c r="AFW4" s="272">
        <v>1803650</v>
      </c>
      <c r="AFX4" s="272"/>
      <c r="AFY4" s="272">
        <v>1803650</v>
      </c>
      <c r="AFZ4" s="272"/>
      <c r="AGA4" s="272">
        <v>1803650</v>
      </c>
      <c r="AGB4" s="272"/>
      <c r="AGC4" s="272">
        <v>1803650</v>
      </c>
      <c r="AGD4" s="272"/>
      <c r="AGE4" s="272">
        <v>1803650</v>
      </c>
      <c r="AGF4" s="272"/>
      <c r="AGG4" s="272">
        <v>1803650</v>
      </c>
      <c r="AGH4" s="272"/>
      <c r="AGI4" s="272">
        <v>1803650</v>
      </c>
      <c r="AGJ4" s="272"/>
      <c r="AGK4" s="272">
        <v>1803650</v>
      </c>
      <c r="AGL4" s="272"/>
      <c r="AGM4" s="272">
        <v>1803650</v>
      </c>
      <c r="AGN4" s="272"/>
      <c r="AGO4" s="272">
        <v>1803650</v>
      </c>
      <c r="AGP4" s="272"/>
      <c r="AGQ4" s="272">
        <v>1803650</v>
      </c>
      <c r="AGR4" s="272"/>
      <c r="AGS4" s="272">
        <v>1803650</v>
      </c>
      <c r="AGT4" s="272"/>
      <c r="AGU4" s="272">
        <v>1803650</v>
      </c>
      <c r="AGV4" s="272"/>
      <c r="AGW4" s="272">
        <v>1803650</v>
      </c>
      <c r="AGX4" s="272"/>
      <c r="AGY4" s="272">
        <v>1803650</v>
      </c>
      <c r="AGZ4" s="272"/>
      <c r="AHA4" s="272">
        <v>1803650</v>
      </c>
      <c r="AHB4" s="272"/>
      <c r="AHC4" s="272">
        <v>1803650</v>
      </c>
      <c r="AHD4" s="272"/>
      <c r="AHE4" s="272">
        <v>1803650</v>
      </c>
      <c r="AHF4" s="272"/>
      <c r="AHG4" s="272">
        <v>1803650</v>
      </c>
      <c r="AHH4" s="272"/>
      <c r="AHI4" s="272">
        <v>1803650</v>
      </c>
      <c r="AHJ4" s="272"/>
      <c r="AHK4" s="272">
        <v>1803650</v>
      </c>
      <c r="AHL4" s="272"/>
      <c r="AHM4" s="272">
        <v>1803650</v>
      </c>
      <c r="AHN4" s="272"/>
      <c r="AHO4" s="272">
        <v>1803650</v>
      </c>
      <c r="AHP4" s="272"/>
      <c r="AHQ4" s="272">
        <v>1803650</v>
      </c>
      <c r="AHR4" s="272"/>
      <c r="AHS4" s="272">
        <v>1803650</v>
      </c>
      <c r="AHT4" s="272"/>
      <c r="AHU4" s="272">
        <v>1803650</v>
      </c>
      <c r="AHV4" s="272"/>
      <c r="AHW4" s="272">
        <v>1803650</v>
      </c>
      <c r="AHX4" s="272"/>
      <c r="AHY4" s="272">
        <v>1803650</v>
      </c>
      <c r="AHZ4" s="272"/>
      <c r="AIA4" s="272">
        <v>1803650</v>
      </c>
      <c r="AIB4" s="272"/>
      <c r="AIC4" s="272">
        <v>1803650</v>
      </c>
      <c r="AID4" s="272"/>
      <c r="AIE4" s="272">
        <v>1803650</v>
      </c>
      <c r="AIF4" s="272"/>
      <c r="AIG4" s="272">
        <v>1803650</v>
      </c>
      <c r="AIH4" s="272"/>
      <c r="AII4" s="272">
        <v>1803650</v>
      </c>
      <c r="AIJ4" s="272"/>
      <c r="AIK4" s="272">
        <v>1803650</v>
      </c>
      <c r="AIL4" s="272"/>
      <c r="AIM4" s="272">
        <v>1803650</v>
      </c>
      <c r="AIN4" s="272"/>
      <c r="AIO4" s="272">
        <v>1803650</v>
      </c>
      <c r="AIP4" s="272"/>
      <c r="AIQ4" s="272">
        <v>1803650</v>
      </c>
      <c r="AIR4" s="272"/>
      <c r="AIS4" s="272">
        <v>1803650</v>
      </c>
      <c r="AIT4" s="272"/>
      <c r="AIU4" s="272">
        <v>1803650</v>
      </c>
      <c r="AIV4" s="272"/>
      <c r="AIW4" s="272">
        <v>1803650</v>
      </c>
      <c r="AIX4" s="272"/>
      <c r="AIY4" s="272">
        <v>1803650</v>
      </c>
      <c r="AIZ4" s="272"/>
      <c r="AJA4" s="272">
        <v>1803650</v>
      </c>
      <c r="AJB4" s="272"/>
      <c r="AJC4" s="272">
        <v>1803650</v>
      </c>
      <c r="AJD4" s="272"/>
      <c r="AJE4" s="272">
        <v>1803650</v>
      </c>
      <c r="AJF4" s="272"/>
      <c r="AJG4" s="272">
        <v>1803650</v>
      </c>
      <c r="AJH4" s="272"/>
      <c r="AJI4" s="272">
        <v>1803650</v>
      </c>
      <c r="AJJ4" s="272"/>
      <c r="AJK4" s="272">
        <v>1803650</v>
      </c>
      <c r="AJL4" s="272"/>
      <c r="AJM4" s="272">
        <v>1803650</v>
      </c>
      <c r="AJN4" s="272"/>
      <c r="AJO4" s="272">
        <v>1803650</v>
      </c>
      <c r="AJP4" s="272"/>
      <c r="AJQ4" s="272">
        <v>1803650</v>
      </c>
      <c r="AJR4" s="272"/>
      <c r="AJS4" s="272">
        <v>1803650</v>
      </c>
      <c r="AJT4" s="272"/>
      <c r="AJU4" s="272">
        <v>1803650</v>
      </c>
      <c r="AJV4" s="272"/>
      <c r="AJW4" s="272">
        <v>1803650</v>
      </c>
      <c r="AJX4" s="272"/>
      <c r="AJY4" s="272">
        <v>1803650</v>
      </c>
      <c r="AJZ4" s="272"/>
      <c r="AKA4" s="272">
        <v>1803650</v>
      </c>
      <c r="AKB4" s="272"/>
      <c r="AKC4" s="272">
        <v>1803650</v>
      </c>
      <c r="AKD4" s="272"/>
      <c r="AKE4" s="272">
        <v>1803650</v>
      </c>
      <c r="AKF4" s="272"/>
      <c r="AKG4" s="272">
        <v>1803650</v>
      </c>
      <c r="AKH4" s="272"/>
      <c r="AKI4" s="272">
        <v>1803650</v>
      </c>
      <c r="AKJ4" s="272"/>
      <c r="AKK4" s="272">
        <v>1803650</v>
      </c>
      <c r="AKL4" s="272"/>
      <c r="AKM4" s="272">
        <v>1803650</v>
      </c>
      <c r="AKN4" s="272"/>
      <c r="AKO4" s="272">
        <v>1803650</v>
      </c>
      <c r="AKP4" s="272"/>
      <c r="AKQ4" s="272">
        <v>1803650</v>
      </c>
      <c r="AKR4" s="272"/>
      <c r="AKS4" s="272">
        <v>1803650</v>
      </c>
      <c r="AKT4" s="272"/>
      <c r="AKU4" s="272">
        <v>1803650</v>
      </c>
      <c r="AKV4" s="272"/>
      <c r="AKW4" s="272">
        <v>1803650</v>
      </c>
      <c r="AKX4" s="272"/>
      <c r="AKY4" s="272">
        <v>1803650</v>
      </c>
      <c r="AKZ4" s="272"/>
      <c r="ALA4" s="272">
        <v>1803650</v>
      </c>
      <c r="ALB4" s="272"/>
      <c r="ALC4" s="272">
        <v>1803650</v>
      </c>
      <c r="ALD4" s="272"/>
      <c r="ALE4" s="272">
        <v>1803650</v>
      </c>
      <c r="ALF4" s="272"/>
      <c r="ALG4" s="272">
        <v>1803650</v>
      </c>
      <c r="ALH4" s="272"/>
      <c r="ALI4" s="272">
        <v>1803650</v>
      </c>
      <c r="ALJ4" s="272"/>
      <c r="ALK4" s="272">
        <v>1803650</v>
      </c>
      <c r="ALL4" s="272"/>
      <c r="ALM4" s="272">
        <v>1803650</v>
      </c>
      <c r="ALN4" s="272"/>
      <c r="ALO4" s="272">
        <v>1803650</v>
      </c>
      <c r="ALP4" s="272"/>
      <c r="ALQ4" s="272">
        <v>1803650</v>
      </c>
      <c r="ALR4" s="272"/>
      <c r="ALS4" s="272">
        <v>1803650</v>
      </c>
      <c r="ALT4" s="272"/>
      <c r="ALU4" s="272">
        <v>1803650</v>
      </c>
      <c r="ALV4" s="272"/>
      <c r="ALW4" s="272">
        <v>1803650</v>
      </c>
      <c r="ALX4" s="272"/>
      <c r="ALY4" s="272">
        <v>1803650</v>
      </c>
      <c r="ALZ4" s="272"/>
      <c r="AMA4" s="272">
        <v>1803650</v>
      </c>
      <c r="AMB4" s="272"/>
      <c r="AMC4" s="272">
        <v>1803650</v>
      </c>
      <c r="AMD4" s="272"/>
      <c r="AME4" s="272">
        <v>1803650</v>
      </c>
      <c r="AMF4" s="272"/>
      <c r="AMG4" s="272">
        <v>1803650</v>
      </c>
      <c r="AMH4" s="272"/>
      <c r="AMI4" s="272">
        <v>1803650</v>
      </c>
      <c r="AMJ4" s="272"/>
      <c r="AMK4" s="272">
        <v>1803650</v>
      </c>
      <c r="AML4" s="272"/>
      <c r="AMM4" s="272">
        <v>1803650</v>
      </c>
      <c r="AMN4" s="272"/>
      <c r="AMO4" s="272">
        <v>1803650</v>
      </c>
      <c r="AMP4" s="272"/>
      <c r="AMQ4" s="272">
        <v>1803650</v>
      </c>
      <c r="AMR4" s="272"/>
      <c r="AMS4" s="272">
        <v>1803650</v>
      </c>
      <c r="AMT4" s="272"/>
      <c r="AMU4" s="272">
        <v>1803650</v>
      </c>
      <c r="AMV4" s="272"/>
      <c r="AMW4" s="272">
        <v>1803650</v>
      </c>
      <c r="AMX4" s="272"/>
      <c r="AMY4" s="272">
        <v>1803650</v>
      </c>
      <c r="AMZ4" s="272"/>
      <c r="ANA4" s="272">
        <v>1803650</v>
      </c>
      <c r="ANB4" s="272"/>
      <c r="ANC4" s="272">
        <v>1803650</v>
      </c>
      <c r="AND4" s="272"/>
      <c r="ANE4" s="272">
        <v>1803650</v>
      </c>
      <c r="ANF4" s="272"/>
      <c r="ANG4" s="272">
        <v>1803650</v>
      </c>
      <c r="ANH4" s="272"/>
      <c r="ANI4" s="272">
        <v>1803650</v>
      </c>
      <c r="ANJ4" s="272"/>
      <c r="ANK4" s="272">
        <v>1803650</v>
      </c>
      <c r="ANL4" s="272"/>
      <c r="ANM4" s="272">
        <v>1803650</v>
      </c>
      <c r="ANN4" s="272"/>
      <c r="ANO4" s="272">
        <v>1803650</v>
      </c>
      <c r="ANP4" s="272"/>
      <c r="ANQ4" s="272">
        <v>1803650</v>
      </c>
      <c r="ANR4" s="272"/>
      <c r="ANS4" s="272">
        <v>1803650</v>
      </c>
      <c r="ANT4" s="272"/>
      <c r="ANU4" s="272">
        <v>1803650</v>
      </c>
      <c r="ANV4" s="272"/>
      <c r="ANW4" s="272">
        <v>1803650</v>
      </c>
      <c r="ANX4" s="272"/>
      <c r="ANY4" s="272">
        <v>1803650</v>
      </c>
      <c r="ANZ4" s="272"/>
      <c r="AOA4" s="272">
        <v>1803650</v>
      </c>
      <c r="AOB4" s="272"/>
      <c r="AOC4" s="272">
        <v>1803650</v>
      </c>
      <c r="AOD4" s="272"/>
      <c r="AOE4" s="272">
        <v>1803650</v>
      </c>
      <c r="AOF4" s="272"/>
      <c r="AOG4" s="272">
        <v>1803650</v>
      </c>
      <c r="AOH4" s="272"/>
      <c r="AOI4" s="272">
        <v>1803650</v>
      </c>
      <c r="AOJ4" s="272"/>
      <c r="AOK4" s="272">
        <v>1803650</v>
      </c>
      <c r="AOL4" s="272"/>
      <c r="AOM4" s="272">
        <v>1803650</v>
      </c>
      <c r="AON4" s="272"/>
      <c r="AOO4" s="272">
        <v>1803650</v>
      </c>
      <c r="AOP4" s="272"/>
      <c r="AOQ4" s="272">
        <v>1803650</v>
      </c>
      <c r="AOR4" s="272"/>
      <c r="AOS4" s="272">
        <v>1803650</v>
      </c>
      <c r="AOT4" s="272"/>
      <c r="AOU4" s="272">
        <v>1803650</v>
      </c>
      <c r="AOV4" s="272"/>
      <c r="AOW4" s="272">
        <v>1803650</v>
      </c>
      <c r="AOX4" s="272"/>
      <c r="AOY4" s="272">
        <v>1803650</v>
      </c>
      <c r="AOZ4" s="272"/>
      <c r="APA4" s="272">
        <v>1803650</v>
      </c>
      <c r="APB4" s="272"/>
      <c r="APC4" s="272">
        <v>1803650</v>
      </c>
      <c r="APD4" s="272"/>
      <c r="APE4" s="272">
        <v>1803650</v>
      </c>
      <c r="APF4" s="272"/>
      <c r="APG4" s="272">
        <v>1803650</v>
      </c>
      <c r="APH4" s="272"/>
      <c r="API4" s="272">
        <v>1803650</v>
      </c>
      <c r="APJ4" s="272"/>
      <c r="APK4" s="272">
        <v>1803650</v>
      </c>
      <c r="APL4" s="272"/>
      <c r="APM4" s="272">
        <v>1803650</v>
      </c>
      <c r="APN4" s="272"/>
      <c r="APO4" s="272">
        <v>1803650</v>
      </c>
      <c r="APP4" s="272"/>
      <c r="APQ4" s="272">
        <v>1803650</v>
      </c>
      <c r="APR4" s="272"/>
      <c r="APS4" s="272">
        <v>1803650</v>
      </c>
      <c r="APT4" s="272"/>
      <c r="APU4" s="272">
        <v>1803650</v>
      </c>
      <c r="APV4" s="272"/>
      <c r="APW4" s="272">
        <v>1803650</v>
      </c>
      <c r="APX4" s="272"/>
      <c r="APY4" s="272">
        <v>1803650</v>
      </c>
      <c r="APZ4" s="272"/>
      <c r="AQA4" s="272">
        <v>1803650</v>
      </c>
      <c r="AQB4" s="272"/>
      <c r="AQC4" s="272">
        <v>1803650</v>
      </c>
      <c r="AQD4" s="272"/>
      <c r="AQE4" s="272">
        <v>1803650</v>
      </c>
      <c r="AQF4" s="272"/>
      <c r="AQG4" s="272">
        <v>1803650</v>
      </c>
      <c r="AQH4" s="272"/>
      <c r="AQI4" s="272">
        <v>1803650</v>
      </c>
      <c r="AQJ4" s="272"/>
      <c r="AQK4" s="272">
        <v>1803650</v>
      </c>
      <c r="AQL4" s="272"/>
      <c r="AQM4" s="272">
        <v>1803650</v>
      </c>
      <c r="AQN4" s="272"/>
      <c r="AQO4" s="272">
        <v>1803650</v>
      </c>
      <c r="AQP4" s="272"/>
      <c r="AQQ4" s="272">
        <v>1803650</v>
      </c>
      <c r="AQR4" s="272"/>
      <c r="AQS4" s="272">
        <v>1803650</v>
      </c>
      <c r="AQT4" s="272"/>
      <c r="AQU4" s="272">
        <v>1803650</v>
      </c>
      <c r="AQV4" s="272"/>
      <c r="AQW4" s="272">
        <v>1803650</v>
      </c>
      <c r="AQX4" s="272"/>
      <c r="AQY4" s="272">
        <v>1803650</v>
      </c>
      <c r="AQZ4" s="272"/>
      <c r="ARA4" s="272">
        <v>1803650</v>
      </c>
      <c r="ARB4" s="272"/>
      <c r="ARC4" s="272">
        <v>1803650</v>
      </c>
      <c r="ARD4" s="272"/>
      <c r="ARE4" s="272">
        <v>1803650</v>
      </c>
      <c r="ARF4" s="272"/>
      <c r="ARG4" s="272">
        <v>1803650</v>
      </c>
      <c r="ARH4" s="272"/>
      <c r="ARI4" s="272">
        <v>1803650</v>
      </c>
      <c r="ARJ4" s="272"/>
      <c r="ARK4" s="272">
        <v>1803650</v>
      </c>
      <c r="ARL4" s="272"/>
      <c r="ARM4" s="272">
        <v>1803650</v>
      </c>
      <c r="ARN4" s="272"/>
      <c r="ARO4" s="272">
        <v>1803650</v>
      </c>
      <c r="ARP4" s="272"/>
      <c r="ARQ4" s="272">
        <v>1803650</v>
      </c>
      <c r="ARR4" s="272"/>
      <c r="ARS4" s="272">
        <v>1803650</v>
      </c>
      <c r="ART4" s="272"/>
      <c r="ARU4" s="272">
        <v>1803650</v>
      </c>
      <c r="ARV4" s="272"/>
      <c r="ARW4" s="272">
        <v>1803650</v>
      </c>
      <c r="ARX4" s="272"/>
      <c r="ARY4" s="272">
        <v>1803650</v>
      </c>
      <c r="ARZ4" s="272"/>
      <c r="ASA4" s="272">
        <v>1803650</v>
      </c>
      <c r="ASB4" s="272"/>
      <c r="ASC4" s="272">
        <v>1803650</v>
      </c>
      <c r="ASD4" s="272"/>
      <c r="ASE4" s="272">
        <v>1803650</v>
      </c>
      <c r="ASF4" s="272"/>
      <c r="ASG4" s="272">
        <v>1803650</v>
      </c>
      <c r="ASH4" s="272"/>
      <c r="ASI4" s="272">
        <v>1803650</v>
      </c>
      <c r="ASJ4" s="272"/>
      <c r="ASK4" s="272">
        <v>1803650</v>
      </c>
      <c r="ASL4" s="272"/>
      <c r="ASM4" s="272">
        <v>1803650</v>
      </c>
      <c r="ASN4" s="272"/>
      <c r="ASO4" s="272">
        <v>1803650</v>
      </c>
      <c r="ASP4" s="272"/>
      <c r="ASQ4" s="272">
        <v>1803650</v>
      </c>
      <c r="ASR4" s="272"/>
      <c r="ASS4" s="272">
        <v>1803650</v>
      </c>
      <c r="AST4" s="272"/>
      <c r="ASU4" s="272">
        <v>1803650</v>
      </c>
      <c r="ASV4" s="272"/>
      <c r="ASW4" s="272">
        <v>1803650</v>
      </c>
      <c r="ASX4" s="272"/>
      <c r="ASY4" s="272">
        <v>1803650</v>
      </c>
      <c r="ASZ4" s="272"/>
      <c r="ATA4" s="272">
        <v>1803650</v>
      </c>
      <c r="ATB4" s="272"/>
      <c r="ATC4" s="272">
        <v>1803650</v>
      </c>
      <c r="ATD4" s="272"/>
      <c r="ATE4" s="272">
        <v>1803650</v>
      </c>
      <c r="ATF4" s="272"/>
      <c r="ATG4" s="272">
        <v>1803650</v>
      </c>
      <c r="ATH4" s="272"/>
      <c r="ATI4" s="272">
        <v>1803650</v>
      </c>
      <c r="ATJ4" s="272"/>
      <c r="ATK4" s="272">
        <v>1803650</v>
      </c>
      <c r="ATL4" s="272"/>
      <c r="ATM4" s="272">
        <v>1803650</v>
      </c>
      <c r="ATN4" s="272"/>
      <c r="ATO4" s="272">
        <v>1803650</v>
      </c>
      <c r="ATP4" s="272"/>
      <c r="ATQ4" s="272">
        <v>1803650</v>
      </c>
      <c r="ATR4" s="272"/>
      <c r="ATS4" s="272">
        <v>1803650</v>
      </c>
      <c r="ATT4" s="272"/>
      <c r="ATU4" s="272">
        <v>1803650</v>
      </c>
      <c r="ATV4" s="272"/>
      <c r="ATW4" s="272">
        <v>1803650</v>
      </c>
      <c r="ATX4" s="272"/>
      <c r="ATY4" s="272">
        <v>1803650</v>
      </c>
      <c r="ATZ4" s="272"/>
      <c r="AUA4" s="272">
        <v>1803650</v>
      </c>
      <c r="AUB4" s="272"/>
      <c r="AUC4" s="272">
        <v>1803650</v>
      </c>
      <c r="AUD4" s="272"/>
      <c r="AUE4" s="272">
        <v>1803650</v>
      </c>
      <c r="AUF4" s="272"/>
      <c r="AUG4" s="272">
        <v>1803650</v>
      </c>
      <c r="AUH4" s="272"/>
      <c r="AUI4" s="272">
        <v>1803650</v>
      </c>
      <c r="AUJ4" s="272"/>
      <c r="AUK4" s="272">
        <v>1803650</v>
      </c>
      <c r="AUL4" s="272"/>
      <c r="AUM4" s="272">
        <v>1803650</v>
      </c>
      <c r="AUN4" s="272"/>
      <c r="AUO4" s="272">
        <v>1803650</v>
      </c>
      <c r="AUP4" s="272"/>
      <c r="AUQ4" s="272">
        <v>1803650</v>
      </c>
      <c r="AUR4" s="272"/>
      <c r="AUS4" s="272">
        <v>1803650</v>
      </c>
      <c r="AUT4" s="272"/>
      <c r="AUU4" s="272">
        <v>1803650</v>
      </c>
      <c r="AUV4" s="272"/>
      <c r="AUW4" s="272">
        <v>1803650</v>
      </c>
      <c r="AUX4" s="272"/>
      <c r="AUY4" s="272">
        <v>1803650</v>
      </c>
      <c r="AUZ4" s="272"/>
      <c r="AVA4" s="272">
        <v>1803650</v>
      </c>
      <c r="AVB4" s="272"/>
      <c r="AVC4" s="272">
        <v>1803650</v>
      </c>
      <c r="AVD4" s="272"/>
      <c r="AVE4" s="272">
        <v>1803650</v>
      </c>
      <c r="AVF4" s="272"/>
      <c r="AVG4" s="272">
        <v>1803650</v>
      </c>
      <c r="AVH4" s="272"/>
      <c r="AVI4" s="272">
        <v>1803650</v>
      </c>
      <c r="AVJ4" s="272"/>
      <c r="AVK4" s="272">
        <v>1803650</v>
      </c>
      <c r="AVL4" s="272"/>
      <c r="AVM4" s="272">
        <v>1803650</v>
      </c>
      <c r="AVN4" s="272"/>
      <c r="AVO4" s="272">
        <v>1803650</v>
      </c>
      <c r="AVP4" s="272"/>
      <c r="AVQ4" s="272">
        <v>1803650</v>
      </c>
      <c r="AVR4" s="272"/>
      <c r="AVS4" s="272">
        <v>1803650</v>
      </c>
      <c r="AVT4" s="272"/>
      <c r="AVU4" s="272">
        <v>1803650</v>
      </c>
      <c r="AVV4" s="272"/>
      <c r="AVW4" s="272">
        <v>1803650</v>
      </c>
      <c r="AVX4" s="272"/>
      <c r="AVY4" s="272">
        <v>1803650</v>
      </c>
      <c r="AVZ4" s="272"/>
      <c r="AWA4" s="272">
        <v>1803650</v>
      </c>
      <c r="AWB4" s="272"/>
      <c r="AWC4" s="272">
        <v>1803650</v>
      </c>
      <c r="AWD4" s="272"/>
      <c r="AWE4" s="272">
        <v>1803650</v>
      </c>
      <c r="AWF4" s="272"/>
      <c r="AWG4" s="272">
        <v>1803650</v>
      </c>
      <c r="AWH4" s="272"/>
      <c r="AWI4" s="272">
        <v>1803650</v>
      </c>
      <c r="AWJ4" s="272"/>
      <c r="AWK4" s="272">
        <v>1803650</v>
      </c>
      <c r="AWL4" s="272"/>
      <c r="AWM4" s="272">
        <v>1803650</v>
      </c>
      <c r="AWN4" s="272"/>
      <c r="AWO4" s="272">
        <v>1803650</v>
      </c>
      <c r="AWP4" s="272"/>
      <c r="AWQ4" s="272">
        <v>1803650</v>
      </c>
      <c r="AWR4" s="272"/>
      <c r="AWS4" s="272">
        <v>1803650</v>
      </c>
      <c r="AWT4" s="272"/>
      <c r="AWU4" s="272">
        <v>1803650</v>
      </c>
      <c r="AWV4" s="272"/>
      <c r="AWW4" s="272">
        <v>1803650</v>
      </c>
      <c r="AWX4" s="272"/>
      <c r="AWY4" s="272">
        <v>1803650</v>
      </c>
      <c r="AWZ4" s="272"/>
      <c r="AXA4" s="272">
        <v>1803650</v>
      </c>
      <c r="AXB4" s="272"/>
      <c r="AXC4" s="272">
        <v>1803650</v>
      </c>
      <c r="AXD4" s="272"/>
      <c r="AXE4" s="272">
        <v>1803650</v>
      </c>
      <c r="AXF4" s="272"/>
      <c r="AXG4" s="272">
        <v>1803650</v>
      </c>
      <c r="AXH4" s="272"/>
      <c r="AXI4" s="272">
        <v>1803650</v>
      </c>
      <c r="AXJ4" s="272"/>
      <c r="AXK4" s="272">
        <v>1803650</v>
      </c>
      <c r="AXL4" s="272"/>
      <c r="AXM4" s="272">
        <v>1803650</v>
      </c>
      <c r="AXN4" s="272"/>
      <c r="AXO4" s="272">
        <v>1803650</v>
      </c>
      <c r="AXP4" s="272"/>
      <c r="AXQ4" s="272">
        <v>1803650</v>
      </c>
      <c r="AXR4" s="272"/>
      <c r="AXS4" s="272">
        <v>1803650</v>
      </c>
      <c r="AXT4" s="272"/>
      <c r="AXU4" s="272">
        <v>1803650</v>
      </c>
      <c r="AXV4" s="272"/>
      <c r="AXW4" s="272">
        <v>1803650</v>
      </c>
      <c r="AXX4" s="272"/>
      <c r="AXY4" s="272">
        <v>1803650</v>
      </c>
      <c r="AXZ4" s="272"/>
      <c r="AYA4" s="272">
        <v>1803650</v>
      </c>
      <c r="AYB4" s="272"/>
      <c r="AYC4" s="272">
        <v>1803650</v>
      </c>
      <c r="AYD4" s="272"/>
      <c r="AYE4" s="272">
        <v>1803650</v>
      </c>
      <c r="AYF4" s="272"/>
      <c r="AYG4" s="272">
        <v>1803650</v>
      </c>
      <c r="AYH4" s="272"/>
      <c r="AYI4" s="272">
        <v>1803650</v>
      </c>
      <c r="AYJ4" s="272"/>
      <c r="AYK4" s="272">
        <v>1803650</v>
      </c>
      <c r="AYL4" s="272"/>
      <c r="AYM4" s="272">
        <v>1803650</v>
      </c>
      <c r="AYN4" s="272"/>
      <c r="AYO4" s="272">
        <v>1803650</v>
      </c>
      <c r="AYP4" s="272"/>
      <c r="AYQ4" s="272">
        <v>1803650</v>
      </c>
      <c r="AYR4" s="272"/>
      <c r="AYS4" s="272">
        <v>1803650</v>
      </c>
      <c r="AYT4" s="272"/>
      <c r="AYU4" s="272">
        <v>1803650</v>
      </c>
      <c r="AYV4" s="272"/>
      <c r="AYW4" s="272">
        <v>1803650</v>
      </c>
      <c r="AYX4" s="272"/>
      <c r="AYY4" s="272">
        <v>1803650</v>
      </c>
      <c r="AYZ4" s="272"/>
      <c r="AZA4" s="272">
        <v>1803650</v>
      </c>
      <c r="AZB4" s="272"/>
      <c r="AZC4" s="272">
        <v>1803650</v>
      </c>
      <c r="AZD4" s="272"/>
      <c r="AZE4" s="272">
        <v>1803650</v>
      </c>
      <c r="AZF4" s="272"/>
      <c r="AZG4" s="272">
        <v>1803650</v>
      </c>
      <c r="AZH4" s="272"/>
      <c r="AZI4" s="272">
        <v>1803650</v>
      </c>
      <c r="AZJ4" s="272"/>
      <c r="AZK4" s="272">
        <v>1803650</v>
      </c>
      <c r="AZL4" s="272"/>
      <c r="AZM4" s="272">
        <v>1803650</v>
      </c>
      <c r="AZN4" s="272"/>
      <c r="AZO4" s="272">
        <v>1803650</v>
      </c>
      <c r="AZP4" s="272"/>
      <c r="AZQ4" s="272">
        <v>1803650</v>
      </c>
      <c r="AZR4" s="272"/>
      <c r="AZS4" s="272">
        <v>1803650</v>
      </c>
      <c r="AZT4" s="272"/>
      <c r="AZU4" s="272">
        <v>1803650</v>
      </c>
      <c r="AZV4" s="272"/>
      <c r="AZW4" s="272">
        <v>1803650</v>
      </c>
      <c r="AZX4" s="272"/>
      <c r="AZY4" s="272">
        <v>1803650</v>
      </c>
      <c r="AZZ4" s="272"/>
      <c r="BAA4" s="272">
        <v>1803650</v>
      </c>
      <c r="BAB4" s="272"/>
      <c r="BAC4" s="272">
        <v>1803650</v>
      </c>
      <c r="BAD4" s="272"/>
      <c r="BAE4" s="272">
        <v>1803650</v>
      </c>
      <c r="BAF4" s="272"/>
      <c r="BAG4" s="272">
        <v>1803650</v>
      </c>
      <c r="BAH4" s="272"/>
      <c r="BAI4" s="272">
        <v>1803650</v>
      </c>
      <c r="BAJ4" s="272"/>
      <c r="BAK4" s="272">
        <v>1803650</v>
      </c>
      <c r="BAL4" s="272"/>
      <c r="BAM4" s="272">
        <v>1803650</v>
      </c>
      <c r="BAN4" s="272"/>
      <c r="BAO4" s="272">
        <v>1803650</v>
      </c>
      <c r="BAP4" s="272"/>
      <c r="BAQ4" s="272">
        <v>1803650</v>
      </c>
      <c r="BAR4" s="272"/>
      <c r="BAS4" s="272">
        <v>1803650</v>
      </c>
      <c r="BAT4" s="272"/>
      <c r="BAU4" s="272">
        <v>1803650</v>
      </c>
      <c r="BAV4" s="272"/>
      <c r="BAW4" s="272">
        <v>1803650</v>
      </c>
      <c r="BAX4" s="272"/>
      <c r="BAY4" s="272">
        <v>1803650</v>
      </c>
      <c r="BAZ4" s="272"/>
      <c r="BBA4" s="272">
        <v>1803650</v>
      </c>
      <c r="BBB4" s="272"/>
      <c r="BBC4" s="272">
        <v>1803650</v>
      </c>
      <c r="BBD4" s="272"/>
      <c r="BBE4" s="272">
        <v>1803650</v>
      </c>
      <c r="BBF4" s="272"/>
      <c r="BBG4" s="272">
        <v>1803650</v>
      </c>
      <c r="BBH4" s="272"/>
      <c r="BBI4" s="272">
        <v>1803650</v>
      </c>
      <c r="BBJ4" s="272"/>
      <c r="BBK4" s="272">
        <v>1803650</v>
      </c>
      <c r="BBL4" s="272"/>
      <c r="BBM4" s="272">
        <v>1803650</v>
      </c>
      <c r="BBN4" s="272"/>
      <c r="BBO4" s="272">
        <v>1803650</v>
      </c>
      <c r="BBP4" s="272"/>
      <c r="BBQ4" s="272">
        <v>1803650</v>
      </c>
      <c r="BBR4" s="272"/>
      <c r="BBS4" s="272">
        <v>1803650</v>
      </c>
      <c r="BBT4" s="272"/>
      <c r="BBU4" s="272">
        <v>1803650</v>
      </c>
      <c r="BBV4" s="272"/>
      <c r="BBW4" s="272">
        <v>1803650</v>
      </c>
      <c r="BBX4" s="272"/>
      <c r="BBY4" s="272">
        <v>1803650</v>
      </c>
      <c r="BBZ4" s="272"/>
      <c r="BCA4" s="272">
        <v>1803650</v>
      </c>
      <c r="BCB4" s="272"/>
      <c r="BCC4" s="272">
        <v>1803650</v>
      </c>
      <c r="BCD4" s="272"/>
      <c r="BCE4" s="272">
        <v>1803650</v>
      </c>
      <c r="BCF4" s="272"/>
      <c r="BCG4" s="272">
        <v>1803650</v>
      </c>
      <c r="BCH4" s="272"/>
      <c r="BCI4" s="272">
        <v>1803650</v>
      </c>
      <c r="BCJ4" s="272"/>
      <c r="BCK4" s="272">
        <v>1803650</v>
      </c>
      <c r="BCL4" s="272"/>
      <c r="BCM4" s="272">
        <v>1803650</v>
      </c>
      <c r="BCN4" s="272"/>
      <c r="BCO4" s="272">
        <v>1803650</v>
      </c>
      <c r="BCP4" s="272"/>
      <c r="BCQ4" s="272">
        <v>1803650</v>
      </c>
      <c r="BCR4" s="272"/>
      <c r="BCS4" s="272">
        <v>1803650</v>
      </c>
      <c r="BCT4" s="272"/>
      <c r="BCU4" s="272">
        <v>1803650</v>
      </c>
      <c r="BCV4" s="272"/>
      <c r="BCW4" s="272">
        <v>1803650</v>
      </c>
      <c r="BCX4" s="272"/>
      <c r="BCY4" s="272">
        <v>1803650</v>
      </c>
      <c r="BCZ4" s="272"/>
      <c r="BDA4" s="272">
        <v>1803650</v>
      </c>
      <c r="BDB4" s="272"/>
      <c r="BDC4" s="272">
        <v>1803650</v>
      </c>
      <c r="BDD4" s="272"/>
      <c r="BDE4" s="272">
        <v>1803650</v>
      </c>
      <c r="BDF4" s="272"/>
      <c r="BDG4" s="272">
        <v>1803650</v>
      </c>
      <c r="BDH4" s="272"/>
      <c r="BDI4" s="272">
        <v>1803650</v>
      </c>
      <c r="BDJ4" s="272"/>
      <c r="BDK4" s="272">
        <v>1803650</v>
      </c>
      <c r="BDL4" s="272"/>
      <c r="BDM4" s="272">
        <v>1803650</v>
      </c>
      <c r="BDN4" s="272"/>
      <c r="BDO4" s="272">
        <v>1803650</v>
      </c>
      <c r="BDP4" s="272"/>
      <c r="BDQ4" s="272">
        <v>1803650</v>
      </c>
      <c r="BDR4" s="272"/>
      <c r="BDS4" s="272">
        <v>1803650</v>
      </c>
      <c r="BDT4" s="272"/>
      <c r="BDU4" s="272">
        <v>1803650</v>
      </c>
      <c r="BDV4" s="272"/>
      <c r="BDW4" s="272">
        <v>1803650</v>
      </c>
      <c r="BDX4" s="272"/>
      <c r="BDY4" s="272">
        <v>1803650</v>
      </c>
      <c r="BDZ4" s="272"/>
      <c r="BEA4" s="272">
        <v>1803650</v>
      </c>
      <c r="BEB4" s="272"/>
      <c r="BEC4" s="272">
        <v>1803650</v>
      </c>
      <c r="BED4" s="272"/>
      <c r="BEE4" s="272">
        <v>1803650</v>
      </c>
      <c r="BEF4" s="272"/>
      <c r="BEG4" s="272">
        <v>1803650</v>
      </c>
      <c r="BEH4" s="272"/>
      <c r="BEI4" s="272">
        <v>1803650</v>
      </c>
      <c r="BEJ4" s="272"/>
      <c r="BEK4" s="272">
        <v>1803650</v>
      </c>
      <c r="BEL4" s="272"/>
      <c r="BEM4" s="272">
        <v>1803650</v>
      </c>
      <c r="BEN4" s="272"/>
      <c r="BEO4" s="272">
        <v>1803650</v>
      </c>
      <c r="BEP4" s="272"/>
      <c r="BEQ4" s="272">
        <v>1803650</v>
      </c>
      <c r="BER4" s="272"/>
      <c r="BES4" s="272">
        <v>1803650</v>
      </c>
      <c r="BET4" s="272"/>
      <c r="BEU4" s="272">
        <v>1803650</v>
      </c>
      <c r="BEV4" s="272"/>
      <c r="BEW4" s="272">
        <v>1803650</v>
      </c>
      <c r="BEX4" s="272"/>
      <c r="BEY4" s="272">
        <v>1803650</v>
      </c>
      <c r="BEZ4" s="272"/>
      <c r="BFA4" s="272">
        <v>1803650</v>
      </c>
      <c r="BFB4" s="272"/>
      <c r="BFC4" s="272">
        <v>1803650</v>
      </c>
      <c r="BFD4" s="272"/>
      <c r="BFE4" s="272">
        <v>1803650</v>
      </c>
      <c r="BFF4" s="272"/>
      <c r="BFG4" s="272">
        <v>1803650</v>
      </c>
      <c r="BFH4" s="272"/>
      <c r="BFI4" s="272">
        <v>1803650</v>
      </c>
      <c r="BFJ4" s="272"/>
      <c r="BFK4" s="272">
        <v>1803650</v>
      </c>
      <c r="BFL4" s="272"/>
      <c r="BFM4" s="272">
        <v>1803650</v>
      </c>
      <c r="BFN4" s="272"/>
      <c r="BFO4" s="272">
        <v>1803650</v>
      </c>
      <c r="BFP4" s="272"/>
      <c r="BFQ4" s="272">
        <v>1803650</v>
      </c>
      <c r="BFR4" s="272"/>
      <c r="BFS4" s="272">
        <v>1803650</v>
      </c>
      <c r="BFT4" s="272"/>
      <c r="BFU4" s="272">
        <v>1803650</v>
      </c>
      <c r="BFV4" s="272"/>
      <c r="BFW4" s="272">
        <v>1803650</v>
      </c>
      <c r="BFX4" s="272"/>
      <c r="BFY4" s="272">
        <v>1803650</v>
      </c>
      <c r="BFZ4" s="272"/>
      <c r="BGA4" s="272">
        <v>1803650</v>
      </c>
      <c r="BGB4" s="272"/>
      <c r="BGC4" s="272">
        <v>1803650</v>
      </c>
      <c r="BGD4" s="272"/>
      <c r="BGE4" s="272">
        <v>1803650</v>
      </c>
      <c r="BGF4" s="272"/>
      <c r="BGG4" s="272">
        <v>1803650</v>
      </c>
      <c r="BGH4" s="272"/>
      <c r="BGI4" s="272">
        <v>1803650</v>
      </c>
      <c r="BGJ4" s="272"/>
      <c r="BGK4" s="272">
        <v>1803650</v>
      </c>
      <c r="BGL4" s="272"/>
      <c r="BGM4" s="272">
        <v>1803650</v>
      </c>
      <c r="BGN4" s="272"/>
      <c r="BGO4" s="272">
        <v>1803650</v>
      </c>
      <c r="BGP4" s="272"/>
      <c r="BGQ4" s="272">
        <v>1803650</v>
      </c>
      <c r="BGR4" s="272"/>
      <c r="BGS4" s="272">
        <v>1803650</v>
      </c>
      <c r="BGT4" s="272"/>
      <c r="BGU4" s="272">
        <v>1803650</v>
      </c>
      <c r="BGV4" s="272"/>
      <c r="BGW4" s="272">
        <v>1803650</v>
      </c>
      <c r="BGX4" s="272"/>
      <c r="BGY4" s="272">
        <v>1803650</v>
      </c>
      <c r="BGZ4" s="272"/>
      <c r="BHA4" s="272">
        <v>1803650</v>
      </c>
      <c r="BHB4" s="272"/>
      <c r="BHC4" s="272">
        <v>1803650</v>
      </c>
      <c r="BHD4" s="272"/>
      <c r="BHE4" s="272">
        <v>1803650</v>
      </c>
      <c r="BHF4" s="272"/>
      <c r="BHG4" s="272">
        <v>1803650</v>
      </c>
      <c r="BHH4" s="272"/>
      <c r="BHI4" s="272">
        <v>1803650</v>
      </c>
      <c r="BHJ4" s="272"/>
      <c r="BHK4" s="272">
        <v>1803650</v>
      </c>
      <c r="BHL4" s="272"/>
      <c r="BHM4" s="272">
        <v>1803650</v>
      </c>
      <c r="BHN4" s="272"/>
      <c r="BHO4" s="272">
        <v>1803650</v>
      </c>
      <c r="BHP4" s="272"/>
      <c r="BHQ4" s="272">
        <v>1803650</v>
      </c>
      <c r="BHR4" s="272"/>
      <c r="BHS4" s="272">
        <v>1803650</v>
      </c>
      <c r="BHT4" s="272"/>
      <c r="BHU4" s="272">
        <v>1803650</v>
      </c>
      <c r="BHV4" s="272"/>
      <c r="BHW4" s="272">
        <v>1803650</v>
      </c>
      <c r="BHX4" s="272"/>
      <c r="BHY4" s="272">
        <v>1803650</v>
      </c>
      <c r="BHZ4" s="272"/>
      <c r="BIA4" s="272">
        <v>1803650</v>
      </c>
      <c r="BIB4" s="272"/>
      <c r="BIC4" s="272">
        <v>1803650</v>
      </c>
      <c r="BID4" s="272"/>
      <c r="BIE4" s="272">
        <v>1803650</v>
      </c>
      <c r="BIF4" s="272"/>
      <c r="BIG4" s="272">
        <v>1803650</v>
      </c>
      <c r="BIH4" s="272"/>
      <c r="BII4" s="272">
        <v>1803650</v>
      </c>
      <c r="BIJ4" s="272"/>
      <c r="BIK4" s="272">
        <v>1803650</v>
      </c>
      <c r="BIL4" s="272"/>
      <c r="BIM4" s="272">
        <v>1803650</v>
      </c>
      <c r="BIN4" s="272"/>
      <c r="BIO4" s="272">
        <v>1803650</v>
      </c>
      <c r="BIP4" s="272"/>
      <c r="BIQ4" s="272">
        <v>1803650</v>
      </c>
      <c r="BIR4" s="272"/>
      <c r="BIS4" s="272">
        <v>1803650</v>
      </c>
      <c r="BIT4" s="272"/>
      <c r="BIU4" s="272">
        <v>1803650</v>
      </c>
      <c r="BIV4" s="272"/>
      <c r="BIW4" s="272">
        <v>1803650</v>
      </c>
      <c r="BIX4" s="272"/>
      <c r="BIY4" s="272">
        <v>1803650</v>
      </c>
      <c r="BIZ4" s="272"/>
      <c r="BJA4" s="272">
        <v>1803650</v>
      </c>
      <c r="BJB4" s="272"/>
      <c r="BJC4" s="272">
        <v>1803650</v>
      </c>
      <c r="BJD4" s="272"/>
      <c r="BJE4" s="272">
        <v>1803650</v>
      </c>
      <c r="BJF4" s="272"/>
      <c r="BJG4" s="272">
        <v>1803650</v>
      </c>
      <c r="BJH4" s="272"/>
      <c r="BJI4" s="272">
        <v>1803650</v>
      </c>
      <c r="BJJ4" s="272"/>
      <c r="BJK4" s="272">
        <v>1803650</v>
      </c>
      <c r="BJL4" s="272"/>
      <c r="BJM4" s="272">
        <v>1803650</v>
      </c>
      <c r="BJN4" s="272"/>
      <c r="BJO4" s="272">
        <v>1803650</v>
      </c>
      <c r="BJP4" s="272"/>
      <c r="BJQ4" s="272">
        <v>1803650</v>
      </c>
      <c r="BJR4" s="272"/>
      <c r="BJS4" s="272">
        <v>1803650</v>
      </c>
      <c r="BJT4" s="272"/>
      <c r="BJU4" s="272">
        <v>1803650</v>
      </c>
      <c r="BJV4" s="272"/>
      <c r="BJW4" s="272">
        <v>1803650</v>
      </c>
      <c r="BJX4" s="272"/>
      <c r="BJY4" s="272">
        <v>1803650</v>
      </c>
      <c r="BJZ4" s="272"/>
      <c r="BKA4" s="272">
        <v>1803650</v>
      </c>
      <c r="BKB4" s="272"/>
      <c r="BKC4" s="272">
        <v>1803650</v>
      </c>
      <c r="BKD4" s="272"/>
      <c r="BKE4" s="272">
        <v>1803650</v>
      </c>
      <c r="BKF4" s="272"/>
      <c r="BKG4" s="272">
        <v>1803650</v>
      </c>
      <c r="BKH4" s="272"/>
      <c r="BKI4" s="272">
        <v>1803650</v>
      </c>
      <c r="BKJ4" s="272"/>
      <c r="BKK4" s="272">
        <v>1803650</v>
      </c>
      <c r="BKL4" s="272"/>
      <c r="BKM4" s="272">
        <v>1803650</v>
      </c>
      <c r="BKN4" s="272"/>
      <c r="BKO4" s="272">
        <v>1803650</v>
      </c>
      <c r="BKP4" s="272"/>
      <c r="BKQ4" s="272">
        <v>1803650</v>
      </c>
      <c r="BKR4" s="272"/>
      <c r="BKS4" s="272">
        <v>1803650</v>
      </c>
      <c r="BKT4" s="272"/>
      <c r="BKU4" s="272">
        <v>1803650</v>
      </c>
      <c r="BKV4" s="272"/>
      <c r="BKW4" s="272">
        <v>1803650</v>
      </c>
      <c r="BKX4" s="272"/>
      <c r="BKY4" s="272">
        <v>1803650</v>
      </c>
      <c r="BKZ4" s="272"/>
      <c r="BLA4" s="272">
        <v>1803650</v>
      </c>
      <c r="BLB4" s="272"/>
      <c r="BLC4" s="272">
        <v>1803650</v>
      </c>
      <c r="BLD4" s="272"/>
      <c r="BLE4" s="272">
        <v>1803650</v>
      </c>
      <c r="BLF4" s="272"/>
      <c r="BLG4" s="272">
        <v>1803650</v>
      </c>
      <c r="BLH4" s="272"/>
      <c r="BLI4" s="272">
        <v>1803650</v>
      </c>
      <c r="BLJ4" s="272"/>
      <c r="BLK4" s="272">
        <v>1803650</v>
      </c>
      <c r="BLL4" s="272"/>
      <c r="BLM4" s="272">
        <v>1803650</v>
      </c>
      <c r="BLN4" s="272"/>
      <c r="BLO4" s="272">
        <v>1803650</v>
      </c>
      <c r="BLP4" s="272"/>
      <c r="BLQ4" s="272">
        <v>1803650</v>
      </c>
      <c r="BLR4" s="272"/>
      <c r="BLS4" s="272">
        <v>1803650</v>
      </c>
      <c r="BLT4" s="272"/>
      <c r="BLU4" s="272">
        <v>1803650</v>
      </c>
      <c r="BLV4" s="272"/>
      <c r="BLW4" s="272">
        <v>1803650</v>
      </c>
      <c r="BLX4" s="272"/>
      <c r="BLY4" s="272">
        <v>1803650</v>
      </c>
      <c r="BLZ4" s="272"/>
      <c r="BMA4" s="272">
        <v>1803650</v>
      </c>
      <c r="BMB4" s="272"/>
      <c r="BMC4" s="272">
        <v>1803650</v>
      </c>
      <c r="BMD4" s="272"/>
      <c r="BME4" s="272">
        <v>1803650</v>
      </c>
      <c r="BMF4" s="272"/>
      <c r="BMG4" s="272">
        <v>1803650</v>
      </c>
      <c r="BMH4" s="272"/>
      <c r="BMI4" s="272">
        <v>1803650</v>
      </c>
      <c r="BMJ4" s="272"/>
      <c r="BMK4" s="272">
        <v>1803650</v>
      </c>
      <c r="BML4" s="272"/>
      <c r="BMM4" s="272">
        <v>1803650</v>
      </c>
      <c r="BMN4" s="272"/>
      <c r="BMO4" s="272">
        <v>1803650</v>
      </c>
      <c r="BMP4" s="272"/>
      <c r="BMQ4" s="272">
        <v>1803650</v>
      </c>
      <c r="BMR4" s="272"/>
      <c r="BMS4" s="272">
        <v>1803650</v>
      </c>
      <c r="BMT4" s="272"/>
      <c r="BMU4" s="272">
        <v>1803650</v>
      </c>
      <c r="BMV4" s="272"/>
      <c r="BMW4" s="272">
        <v>1803650</v>
      </c>
      <c r="BMX4" s="272"/>
      <c r="BMY4" s="272">
        <v>1803650</v>
      </c>
      <c r="BMZ4" s="272"/>
      <c r="BNA4" s="272">
        <v>1803650</v>
      </c>
      <c r="BNB4" s="272"/>
      <c r="BNC4" s="272">
        <v>1803650</v>
      </c>
      <c r="BND4" s="272"/>
      <c r="BNE4" s="272">
        <v>1803650</v>
      </c>
      <c r="BNF4" s="272"/>
      <c r="BNG4" s="272">
        <v>1803650</v>
      </c>
      <c r="BNH4" s="272"/>
      <c r="BNI4" s="272">
        <v>1803650</v>
      </c>
      <c r="BNJ4" s="272"/>
      <c r="BNK4" s="272">
        <v>1803650</v>
      </c>
      <c r="BNL4" s="272"/>
      <c r="BNM4" s="272">
        <v>1803650</v>
      </c>
      <c r="BNN4" s="272"/>
      <c r="BNO4" s="272">
        <v>1803650</v>
      </c>
      <c r="BNP4" s="272"/>
      <c r="BNQ4" s="272">
        <v>1803650</v>
      </c>
      <c r="BNR4" s="272"/>
      <c r="BNS4" s="272">
        <v>1803650</v>
      </c>
      <c r="BNT4" s="272"/>
      <c r="BNU4" s="272">
        <v>1803650</v>
      </c>
      <c r="BNV4" s="272"/>
      <c r="BNW4" s="272">
        <v>1803650</v>
      </c>
      <c r="BNX4" s="272"/>
      <c r="BNY4" s="272">
        <v>1803650</v>
      </c>
      <c r="BNZ4" s="272"/>
      <c r="BOA4" s="272">
        <v>1803650</v>
      </c>
      <c r="BOB4" s="272"/>
      <c r="BOC4" s="272">
        <v>1803650</v>
      </c>
      <c r="BOD4" s="272"/>
      <c r="BOE4" s="272">
        <v>1803650</v>
      </c>
      <c r="BOF4" s="272"/>
      <c r="BOG4" s="272">
        <v>1803650</v>
      </c>
      <c r="BOH4" s="272"/>
      <c r="BOI4" s="272">
        <v>1803650</v>
      </c>
      <c r="BOJ4" s="272"/>
      <c r="BOK4" s="272">
        <v>1803650</v>
      </c>
      <c r="BOL4" s="272"/>
      <c r="BOM4" s="272">
        <v>1803650</v>
      </c>
      <c r="BON4" s="272"/>
      <c r="BOO4" s="272">
        <v>1803650</v>
      </c>
      <c r="BOP4" s="272"/>
      <c r="BOQ4" s="272">
        <v>1803650</v>
      </c>
      <c r="BOR4" s="272"/>
      <c r="BOS4" s="272">
        <v>1803650</v>
      </c>
      <c r="BOT4" s="272"/>
      <c r="BOU4" s="272">
        <v>1803650</v>
      </c>
      <c r="BOV4" s="272"/>
      <c r="BOW4" s="272">
        <v>1803650</v>
      </c>
      <c r="BOX4" s="272"/>
      <c r="BOY4" s="272">
        <v>1803650</v>
      </c>
      <c r="BOZ4" s="272"/>
      <c r="BPA4" s="272">
        <v>1803650</v>
      </c>
      <c r="BPB4" s="272"/>
      <c r="BPC4" s="272">
        <v>1803650</v>
      </c>
      <c r="BPD4" s="272"/>
      <c r="BPE4" s="272">
        <v>1803650</v>
      </c>
      <c r="BPF4" s="272"/>
      <c r="BPG4" s="272">
        <v>1803650</v>
      </c>
      <c r="BPH4" s="272"/>
      <c r="BPI4" s="272">
        <v>1803650</v>
      </c>
      <c r="BPJ4" s="272"/>
      <c r="BPK4" s="272">
        <v>1803650</v>
      </c>
      <c r="BPL4" s="272"/>
      <c r="BPM4" s="272">
        <v>1803650</v>
      </c>
      <c r="BPN4" s="272"/>
      <c r="BPO4" s="272">
        <v>1803650</v>
      </c>
      <c r="BPP4" s="272"/>
      <c r="BPQ4" s="272">
        <v>1803650</v>
      </c>
      <c r="BPR4" s="272"/>
      <c r="BPS4" s="272">
        <v>1803650</v>
      </c>
      <c r="BPT4" s="272"/>
      <c r="BPU4" s="272">
        <v>1803650</v>
      </c>
      <c r="BPV4" s="272"/>
      <c r="BPW4" s="272">
        <v>1803650</v>
      </c>
      <c r="BPX4" s="272"/>
      <c r="BPY4" s="272">
        <v>1803650</v>
      </c>
      <c r="BPZ4" s="272"/>
      <c r="BQA4" s="272">
        <v>1803650</v>
      </c>
      <c r="BQB4" s="272"/>
      <c r="BQC4" s="272">
        <v>1803650</v>
      </c>
      <c r="BQD4" s="272"/>
      <c r="BQE4" s="272">
        <v>1803650</v>
      </c>
      <c r="BQF4" s="272"/>
      <c r="BQG4" s="272">
        <v>1803650</v>
      </c>
      <c r="BQH4" s="272"/>
      <c r="BQI4" s="272">
        <v>1803650</v>
      </c>
      <c r="BQJ4" s="272"/>
      <c r="BQK4" s="272">
        <v>1803650</v>
      </c>
      <c r="BQL4" s="272"/>
      <c r="BQM4" s="272">
        <v>1803650</v>
      </c>
      <c r="BQN4" s="272"/>
      <c r="BQO4" s="272">
        <v>1803650</v>
      </c>
      <c r="BQP4" s="272"/>
      <c r="BQQ4" s="272">
        <v>1803650</v>
      </c>
      <c r="BQR4" s="272"/>
      <c r="BQS4" s="272">
        <v>1803650</v>
      </c>
      <c r="BQT4" s="272"/>
      <c r="BQU4" s="272">
        <v>1803650</v>
      </c>
      <c r="BQV4" s="272"/>
      <c r="BQW4" s="272">
        <v>1803650</v>
      </c>
      <c r="BQX4" s="272"/>
      <c r="BQY4" s="272">
        <v>1803650</v>
      </c>
      <c r="BQZ4" s="272"/>
      <c r="BRA4" s="272">
        <v>1803650</v>
      </c>
      <c r="BRB4" s="272"/>
      <c r="BRC4" s="272">
        <v>1803650</v>
      </c>
      <c r="BRD4" s="272"/>
      <c r="BRE4" s="272">
        <v>1803650</v>
      </c>
      <c r="BRF4" s="272"/>
      <c r="BRG4" s="272">
        <v>1803650</v>
      </c>
      <c r="BRH4" s="272"/>
      <c r="BRI4" s="272">
        <v>1803650</v>
      </c>
      <c r="BRJ4" s="272"/>
      <c r="BRK4" s="272">
        <v>1803650</v>
      </c>
      <c r="BRL4" s="272"/>
      <c r="BRM4" s="272">
        <v>1803650</v>
      </c>
      <c r="BRN4" s="272"/>
      <c r="BRO4" s="272">
        <v>1803650</v>
      </c>
      <c r="BRP4" s="272"/>
      <c r="BRQ4" s="272">
        <v>1803650</v>
      </c>
      <c r="BRR4" s="272"/>
      <c r="BRS4" s="272">
        <v>1803650</v>
      </c>
      <c r="BRT4" s="272"/>
      <c r="BRU4" s="272">
        <v>1803650</v>
      </c>
      <c r="BRV4" s="272"/>
      <c r="BRW4" s="272">
        <v>1803650</v>
      </c>
      <c r="BRX4" s="272"/>
      <c r="BRY4" s="272">
        <v>1803650</v>
      </c>
      <c r="BRZ4" s="272"/>
      <c r="BSA4" s="272">
        <v>1803650</v>
      </c>
      <c r="BSB4" s="272"/>
      <c r="BSC4" s="272">
        <v>1803650</v>
      </c>
      <c r="BSD4" s="272"/>
      <c r="BSE4" s="272">
        <v>1803650</v>
      </c>
      <c r="BSF4" s="272"/>
      <c r="BSG4" s="272">
        <v>1803650</v>
      </c>
      <c r="BSH4" s="272"/>
      <c r="BSI4" s="272">
        <v>1803650</v>
      </c>
      <c r="BSJ4" s="272"/>
      <c r="BSK4" s="272">
        <v>1803650</v>
      </c>
      <c r="BSL4" s="272"/>
      <c r="BSM4" s="272">
        <v>1803650</v>
      </c>
      <c r="BSN4" s="272"/>
      <c r="BSO4" s="272">
        <v>1803650</v>
      </c>
      <c r="BSP4" s="272"/>
      <c r="BSQ4" s="272">
        <v>1803650</v>
      </c>
      <c r="BSR4" s="272"/>
      <c r="BSS4" s="272">
        <v>1803650</v>
      </c>
      <c r="BST4" s="272"/>
      <c r="BSU4" s="272">
        <v>1803650</v>
      </c>
      <c r="BSV4" s="272"/>
      <c r="BSW4" s="272">
        <v>1803650</v>
      </c>
      <c r="BSX4" s="272"/>
      <c r="BSY4" s="272">
        <v>1803650</v>
      </c>
      <c r="BSZ4" s="272"/>
      <c r="BTA4" s="272">
        <v>1803650</v>
      </c>
      <c r="BTB4" s="272"/>
      <c r="BTC4" s="272">
        <v>1803650</v>
      </c>
      <c r="BTD4" s="272"/>
      <c r="BTE4" s="272">
        <v>1803650</v>
      </c>
      <c r="BTF4" s="272"/>
      <c r="BTG4" s="272">
        <v>1803650</v>
      </c>
      <c r="BTH4" s="272"/>
      <c r="BTI4" s="272">
        <v>1803650</v>
      </c>
      <c r="BTJ4" s="272"/>
      <c r="BTK4" s="272">
        <v>1803650</v>
      </c>
      <c r="BTL4" s="272"/>
      <c r="BTM4" s="272">
        <v>1803650</v>
      </c>
      <c r="BTN4" s="272"/>
      <c r="BTO4" s="272">
        <v>1803650</v>
      </c>
      <c r="BTP4" s="272"/>
      <c r="BTQ4" s="272">
        <v>1803650</v>
      </c>
      <c r="BTR4" s="272"/>
      <c r="BTS4" s="272">
        <v>1803650</v>
      </c>
      <c r="BTT4" s="272"/>
      <c r="BTU4" s="272">
        <v>1803650</v>
      </c>
      <c r="BTV4" s="272"/>
      <c r="BTW4" s="272">
        <v>1803650</v>
      </c>
      <c r="BTX4" s="272"/>
      <c r="BTY4" s="272">
        <v>1803650</v>
      </c>
      <c r="BTZ4" s="272"/>
      <c r="BUA4" s="272">
        <v>1803650</v>
      </c>
      <c r="BUB4" s="272"/>
      <c r="BUC4" s="272">
        <v>1803650</v>
      </c>
      <c r="BUD4" s="272"/>
      <c r="BUE4" s="272">
        <v>1803650</v>
      </c>
      <c r="BUF4" s="272"/>
      <c r="BUG4" s="272">
        <v>1803650</v>
      </c>
      <c r="BUH4" s="272"/>
      <c r="BUI4" s="272">
        <v>1803650</v>
      </c>
      <c r="BUJ4" s="272"/>
      <c r="BUK4" s="272">
        <v>1803650</v>
      </c>
      <c r="BUL4" s="272"/>
      <c r="BUM4" s="272">
        <v>1803650</v>
      </c>
      <c r="BUN4" s="272"/>
      <c r="BUO4" s="272">
        <v>1803650</v>
      </c>
      <c r="BUP4" s="272"/>
      <c r="BUQ4" s="272">
        <v>1803650</v>
      </c>
      <c r="BUR4" s="272"/>
      <c r="BUS4" s="272">
        <v>1803650</v>
      </c>
      <c r="BUT4" s="272"/>
      <c r="BUU4" s="272">
        <v>1803650</v>
      </c>
      <c r="BUV4" s="272"/>
      <c r="BUW4" s="272">
        <v>1803650</v>
      </c>
      <c r="BUX4" s="272"/>
      <c r="BUY4" s="272">
        <v>1803650</v>
      </c>
      <c r="BUZ4" s="272"/>
      <c r="BVA4" s="272">
        <v>1803650</v>
      </c>
      <c r="BVB4" s="272"/>
      <c r="BVC4" s="272">
        <v>1803650</v>
      </c>
      <c r="BVD4" s="272"/>
      <c r="BVE4" s="272">
        <v>1803650</v>
      </c>
      <c r="BVF4" s="272"/>
      <c r="BVG4" s="272">
        <v>1803650</v>
      </c>
      <c r="BVH4" s="272"/>
      <c r="BVI4" s="272">
        <v>1803650</v>
      </c>
      <c r="BVJ4" s="272"/>
      <c r="BVK4" s="272">
        <v>1803650</v>
      </c>
      <c r="BVL4" s="272"/>
      <c r="BVM4" s="272">
        <v>1803650</v>
      </c>
      <c r="BVN4" s="272"/>
      <c r="BVO4" s="272">
        <v>1803650</v>
      </c>
      <c r="BVP4" s="272"/>
      <c r="BVQ4" s="272">
        <v>1803650</v>
      </c>
      <c r="BVR4" s="272"/>
      <c r="BVS4" s="272">
        <v>1803650</v>
      </c>
      <c r="BVT4" s="272"/>
      <c r="BVU4" s="272">
        <v>1803650</v>
      </c>
      <c r="BVV4" s="272"/>
      <c r="BVW4" s="272">
        <v>1803650</v>
      </c>
      <c r="BVX4" s="272"/>
      <c r="BVY4" s="272">
        <v>1803650</v>
      </c>
      <c r="BVZ4" s="272"/>
      <c r="BWA4" s="272">
        <v>1803650</v>
      </c>
      <c r="BWB4" s="272"/>
      <c r="BWC4" s="272">
        <v>1803650</v>
      </c>
      <c r="BWD4" s="272"/>
      <c r="BWE4" s="272">
        <v>1803650</v>
      </c>
      <c r="BWF4" s="272"/>
      <c r="BWG4" s="272">
        <v>1803650</v>
      </c>
      <c r="BWH4" s="272"/>
      <c r="BWI4" s="272">
        <v>1803650</v>
      </c>
      <c r="BWJ4" s="272"/>
      <c r="BWK4" s="272">
        <v>1803650</v>
      </c>
      <c r="BWL4" s="272"/>
      <c r="BWM4" s="272">
        <v>1803650</v>
      </c>
      <c r="BWN4" s="272"/>
      <c r="BWO4" s="272">
        <v>1803650</v>
      </c>
      <c r="BWP4" s="272"/>
      <c r="BWQ4" s="272">
        <v>1803650</v>
      </c>
      <c r="BWR4" s="272"/>
      <c r="BWS4" s="272">
        <v>1803650</v>
      </c>
      <c r="BWT4" s="272"/>
      <c r="BWU4" s="272">
        <v>1803650</v>
      </c>
      <c r="BWV4" s="272"/>
      <c r="BWW4" s="272">
        <v>1803650</v>
      </c>
      <c r="BWX4" s="272"/>
      <c r="BWY4" s="272">
        <v>1803650</v>
      </c>
      <c r="BWZ4" s="272"/>
      <c r="BXA4" s="272">
        <v>1803650</v>
      </c>
      <c r="BXB4" s="272"/>
      <c r="BXC4" s="272">
        <v>1803650</v>
      </c>
      <c r="BXD4" s="272"/>
      <c r="BXE4" s="272">
        <v>1803650</v>
      </c>
      <c r="BXF4" s="272"/>
      <c r="BXG4" s="272">
        <v>1803650</v>
      </c>
      <c r="BXH4" s="272"/>
      <c r="BXI4" s="272">
        <v>1803650</v>
      </c>
      <c r="BXJ4" s="272"/>
      <c r="BXK4" s="272">
        <v>1803650</v>
      </c>
      <c r="BXL4" s="272"/>
      <c r="BXM4" s="272">
        <v>1803650</v>
      </c>
      <c r="BXN4" s="272"/>
      <c r="BXO4" s="272">
        <v>1803650</v>
      </c>
      <c r="BXP4" s="272"/>
      <c r="BXQ4" s="272">
        <v>1803650</v>
      </c>
      <c r="BXR4" s="272"/>
      <c r="BXS4" s="272">
        <v>1803650</v>
      </c>
      <c r="BXT4" s="272"/>
      <c r="BXU4" s="272">
        <v>1803650</v>
      </c>
      <c r="BXV4" s="272"/>
      <c r="BXW4" s="272">
        <v>1803650</v>
      </c>
      <c r="BXX4" s="272"/>
      <c r="BXY4" s="272">
        <v>1803650</v>
      </c>
      <c r="BXZ4" s="272"/>
      <c r="BYA4" s="272">
        <v>1803650</v>
      </c>
      <c r="BYB4" s="272"/>
      <c r="BYC4" s="272">
        <v>1803650</v>
      </c>
      <c r="BYD4" s="272"/>
      <c r="BYE4" s="272">
        <v>1803650</v>
      </c>
      <c r="BYF4" s="272"/>
      <c r="BYG4" s="272">
        <v>1803650</v>
      </c>
      <c r="BYH4" s="272"/>
      <c r="BYI4" s="272">
        <v>1803650</v>
      </c>
      <c r="BYJ4" s="272"/>
      <c r="BYK4" s="272">
        <v>1803650</v>
      </c>
      <c r="BYL4" s="272"/>
      <c r="BYM4" s="272">
        <v>1803650</v>
      </c>
      <c r="BYN4" s="272"/>
      <c r="BYO4" s="272">
        <v>1803650</v>
      </c>
      <c r="BYP4" s="272"/>
      <c r="BYQ4" s="272">
        <v>1803650</v>
      </c>
      <c r="BYR4" s="272"/>
      <c r="BYS4" s="272">
        <v>1803650</v>
      </c>
      <c r="BYT4" s="272"/>
      <c r="BYU4" s="272">
        <v>1803650</v>
      </c>
      <c r="BYV4" s="272"/>
      <c r="BYW4" s="272">
        <v>1803650</v>
      </c>
      <c r="BYX4" s="272"/>
      <c r="BYY4" s="272">
        <v>1803650</v>
      </c>
      <c r="BYZ4" s="272"/>
      <c r="BZA4" s="272">
        <v>1803650</v>
      </c>
      <c r="BZB4" s="272"/>
      <c r="BZC4" s="272">
        <v>1803650</v>
      </c>
      <c r="BZD4" s="272"/>
      <c r="BZE4" s="272">
        <v>1803650</v>
      </c>
      <c r="BZF4" s="272"/>
      <c r="BZG4" s="272">
        <v>1803650</v>
      </c>
      <c r="BZH4" s="272"/>
      <c r="BZI4" s="272">
        <v>1803650</v>
      </c>
      <c r="BZJ4" s="272"/>
      <c r="BZK4" s="272">
        <v>1803650</v>
      </c>
      <c r="BZL4" s="272"/>
      <c r="BZM4" s="272">
        <v>1803650</v>
      </c>
      <c r="BZN4" s="272"/>
      <c r="BZO4" s="272">
        <v>1803650</v>
      </c>
      <c r="BZP4" s="272"/>
      <c r="BZQ4" s="272">
        <v>1803650</v>
      </c>
      <c r="BZR4" s="272"/>
      <c r="BZS4" s="272">
        <v>1803650</v>
      </c>
      <c r="BZT4" s="272"/>
      <c r="BZU4" s="272">
        <v>1803650</v>
      </c>
      <c r="BZV4" s="272"/>
      <c r="BZW4" s="272">
        <v>1803650</v>
      </c>
      <c r="BZX4" s="272"/>
      <c r="BZY4" s="272">
        <v>1803650</v>
      </c>
      <c r="BZZ4" s="272"/>
      <c r="CAA4" s="272">
        <v>1803650</v>
      </c>
      <c r="CAB4" s="272"/>
      <c r="CAC4" s="272">
        <v>1803650</v>
      </c>
      <c r="CAD4" s="272"/>
      <c r="CAE4" s="272">
        <v>1803650</v>
      </c>
      <c r="CAF4" s="272"/>
      <c r="CAG4" s="272">
        <v>1803650</v>
      </c>
      <c r="CAH4" s="272"/>
      <c r="CAI4" s="272">
        <v>1803650</v>
      </c>
      <c r="CAJ4" s="272"/>
      <c r="CAK4" s="272">
        <v>1803650</v>
      </c>
      <c r="CAL4" s="272"/>
      <c r="CAM4" s="272">
        <v>1803650</v>
      </c>
      <c r="CAN4" s="272"/>
      <c r="CAO4" s="272">
        <v>1803650</v>
      </c>
      <c r="CAP4" s="272"/>
      <c r="CAQ4" s="272">
        <v>1803650</v>
      </c>
      <c r="CAR4" s="272"/>
      <c r="CAS4" s="272">
        <v>1803650</v>
      </c>
      <c r="CAT4" s="272"/>
      <c r="CAU4" s="272">
        <v>1803650</v>
      </c>
      <c r="CAV4" s="272"/>
      <c r="CAW4" s="272">
        <v>1803650</v>
      </c>
      <c r="CAX4" s="272"/>
      <c r="CAY4" s="272">
        <v>1803650</v>
      </c>
      <c r="CAZ4" s="272"/>
      <c r="CBA4" s="272">
        <v>1803650</v>
      </c>
      <c r="CBB4" s="272"/>
      <c r="CBC4" s="272">
        <v>1803650</v>
      </c>
      <c r="CBD4" s="272"/>
      <c r="CBE4" s="272">
        <v>1803650</v>
      </c>
      <c r="CBF4" s="272"/>
      <c r="CBG4" s="272">
        <v>1803650</v>
      </c>
      <c r="CBH4" s="272"/>
      <c r="CBI4" s="272">
        <v>1803650</v>
      </c>
      <c r="CBJ4" s="272"/>
      <c r="CBK4" s="272">
        <v>1803650</v>
      </c>
      <c r="CBL4" s="272"/>
      <c r="CBM4" s="272">
        <v>1803650</v>
      </c>
      <c r="CBN4" s="272"/>
      <c r="CBO4" s="272">
        <v>1803650</v>
      </c>
      <c r="CBP4" s="272"/>
      <c r="CBQ4" s="272">
        <v>1803650</v>
      </c>
      <c r="CBR4" s="272"/>
      <c r="CBS4" s="272">
        <v>1803650</v>
      </c>
      <c r="CBT4" s="272"/>
      <c r="CBU4" s="272">
        <v>1803650</v>
      </c>
      <c r="CBV4" s="272"/>
      <c r="CBW4" s="272">
        <v>1803650</v>
      </c>
      <c r="CBX4" s="272"/>
      <c r="CBY4" s="272">
        <v>1803650</v>
      </c>
      <c r="CBZ4" s="272"/>
      <c r="CCA4" s="272">
        <v>1803650</v>
      </c>
      <c r="CCB4" s="272"/>
      <c r="CCC4" s="272">
        <v>1803650</v>
      </c>
      <c r="CCD4" s="272"/>
      <c r="CCE4" s="272">
        <v>1803650</v>
      </c>
      <c r="CCF4" s="272"/>
      <c r="CCG4" s="272">
        <v>1803650</v>
      </c>
      <c r="CCH4" s="272"/>
      <c r="CCI4" s="272">
        <v>1803650</v>
      </c>
      <c r="CCJ4" s="272"/>
      <c r="CCK4" s="272">
        <v>1803650</v>
      </c>
      <c r="CCL4" s="272"/>
      <c r="CCM4" s="272">
        <v>1803650</v>
      </c>
      <c r="CCN4" s="272"/>
      <c r="CCO4" s="272">
        <v>1803650</v>
      </c>
      <c r="CCP4" s="272"/>
      <c r="CCQ4" s="272">
        <v>1803650</v>
      </c>
      <c r="CCR4" s="272"/>
      <c r="CCS4" s="272">
        <v>1803650</v>
      </c>
      <c r="CCT4" s="272"/>
      <c r="CCU4" s="272">
        <v>1803650</v>
      </c>
      <c r="CCV4" s="272"/>
      <c r="CCW4" s="272">
        <v>1803650</v>
      </c>
      <c r="CCX4" s="272"/>
      <c r="CCY4" s="272">
        <v>1803650</v>
      </c>
      <c r="CCZ4" s="272"/>
      <c r="CDA4" s="272">
        <v>1803650</v>
      </c>
      <c r="CDB4" s="272"/>
      <c r="CDC4" s="272">
        <v>1803650</v>
      </c>
      <c r="CDD4" s="272"/>
      <c r="CDE4" s="272">
        <v>1803650</v>
      </c>
      <c r="CDF4" s="272"/>
      <c r="CDG4" s="272">
        <v>1803650</v>
      </c>
      <c r="CDH4" s="272"/>
      <c r="CDI4" s="272">
        <v>1803650</v>
      </c>
      <c r="CDJ4" s="272"/>
      <c r="CDK4" s="272">
        <v>1803650</v>
      </c>
      <c r="CDL4" s="272"/>
      <c r="CDM4" s="272">
        <v>1803650</v>
      </c>
      <c r="CDN4" s="272"/>
      <c r="CDO4" s="272">
        <v>1803650</v>
      </c>
      <c r="CDP4" s="272"/>
      <c r="CDQ4" s="272">
        <v>1803650</v>
      </c>
      <c r="CDR4" s="272"/>
      <c r="CDS4" s="272">
        <v>1803650</v>
      </c>
      <c r="CDT4" s="272"/>
      <c r="CDU4" s="272">
        <v>1803650</v>
      </c>
      <c r="CDV4" s="272"/>
      <c r="CDW4" s="272">
        <v>1803650</v>
      </c>
      <c r="CDX4" s="272"/>
      <c r="CDY4" s="272">
        <v>1803650</v>
      </c>
      <c r="CDZ4" s="272"/>
      <c r="CEA4" s="272">
        <v>1803650</v>
      </c>
      <c r="CEB4" s="272"/>
      <c r="CEC4" s="272">
        <v>1803650</v>
      </c>
      <c r="CED4" s="272"/>
      <c r="CEE4" s="272">
        <v>1803650</v>
      </c>
      <c r="CEF4" s="272"/>
      <c r="CEG4" s="272">
        <v>1803650</v>
      </c>
      <c r="CEH4" s="272"/>
      <c r="CEI4" s="272">
        <v>1803650</v>
      </c>
      <c r="CEJ4" s="272"/>
      <c r="CEK4" s="272">
        <v>1803650</v>
      </c>
      <c r="CEL4" s="272"/>
      <c r="CEM4" s="272">
        <v>1803650</v>
      </c>
      <c r="CEN4" s="272"/>
      <c r="CEO4" s="272">
        <v>1803650</v>
      </c>
      <c r="CEP4" s="272"/>
      <c r="CEQ4" s="272">
        <v>1803650</v>
      </c>
      <c r="CER4" s="272"/>
      <c r="CES4" s="272">
        <v>1803650</v>
      </c>
      <c r="CET4" s="272"/>
      <c r="CEU4" s="272">
        <v>1803650</v>
      </c>
      <c r="CEV4" s="272"/>
      <c r="CEW4" s="272">
        <v>1803650</v>
      </c>
      <c r="CEX4" s="272"/>
      <c r="CEY4" s="272">
        <v>1803650</v>
      </c>
      <c r="CEZ4" s="272"/>
      <c r="CFA4" s="272">
        <v>1803650</v>
      </c>
      <c r="CFB4" s="272"/>
      <c r="CFC4" s="272">
        <v>1803650</v>
      </c>
      <c r="CFD4" s="272"/>
      <c r="CFE4" s="272">
        <v>1803650</v>
      </c>
      <c r="CFF4" s="272"/>
      <c r="CFG4" s="272">
        <v>1803650</v>
      </c>
      <c r="CFH4" s="272"/>
      <c r="CFI4" s="272">
        <v>1803650</v>
      </c>
      <c r="CFJ4" s="272"/>
      <c r="CFK4" s="272">
        <v>1803650</v>
      </c>
      <c r="CFL4" s="272"/>
      <c r="CFM4" s="272">
        <v>1803650</v>
      </c>
      <c r="CFN4" s="272"/>
      <c r="CFO4" s="272">
        <v>1803650</v>
      </c>
      <c r="CFP4" s="272"/>
      <c r="CFQ4" s="272">
        <v>1803650</v>
      </c>
      <c r="CFR4" s="272"/>
      <c r="CFS4" s="272">
        <v>1803650</v>
      </c>
      <c r="CFT4" s="272"/>
      <c r="CFU4" s="272">
        <v>1803650</v>
      </c>
      <c r="CFV4" s="272"/>
      <c r="CFW4" s="272">
        <v>1803650</v>
      </c>
      <c r="CFX4" s="272"/>
      <c r="CFY4" s="272">
        <v>1803650</v>
      </c>
      <c r="CFZ4" s="272"/>
      <c r="CGA4" s="272">
        <v>1803650</v>
      </c>
      <c r="CGB4" s="272"/>
      <c r="CGC4" s="272">
        <v>1803650</v>
      </c>
      <c r="CGD4" s="272"/>
      <c r="CGE4" s="272">
        <v>1803650</v>
      </c>
      <c r="CGF4" s="272"/>
      <c r="CGG4" s="272">
        <v>1803650</v>
      </c>
      <c r="CGH4" s="272"/>
      <c r="CGI4" s="272">
        <v>1803650</v>
      </c>
      <c r="CGJ4" s="272"/>
      <c r="CGK4" s="272">
        <v>1803650</v>
      </c>
      <c r="CGL4" s="272"/>
      <c r="CGM4" s="272">
        <v>1803650</v>
      </c>
      <c r="CGN4" s="272"/>
      <c r="CGO4" s="272">
        <v>1803650</v>
      </c>
      <c r="CGP4" s="272"/>
      <c r="CGQ4" s="272">
        <v>1803650</v>
      </c>
      <c r="CGR4" s="272"/>
      <c r="CGS4" s="272">
        <v>1803650</v>
      </c>
      <c r="CGT4" s="272"/>
      <c r="CGU4" s="272">
        <v>1803650</v>
      </c>
      <c r="CGV4" s="272"/>
      <c r="CGW4" s="272">
        <v>1803650</v>
      </c>
      <c r="CGX4" s="272"/>
      <c r="CGY4" s="272">
        <v>1803650</v>
      </c>
      <c r="CGZ4" s="272"/>
      <c r="CHA4" s="272">
        <v>1803650</v>
      </c>
      <c r="CHB4" s="272"/>
      <c r="CHC4" s="272">
        <v>1803650</v>
      </c>
      <c r="CHD4" s="272"/>
      <c r="CHE4" s="272">
        <v>1803650</v>
      </c>
      <c r="CHF4" s="272"/>
      <c r="CHG4" s="272">
        <v>1803650</v>
      </c>
      <c r="CHH4" s="272"/>
      <c r="CHI4" s="272">
        <v>1803650</v>
      </c>
      <c r="CHJ4" s="272"/>
      <c r="CHK4" s="272">
        <v>1803650</v>
      </c>
      <c r="CHL4" s="272"/>
      <c r="CHM4" s="272">
        <v>1803650</v>
      </c>
      <c r="CHN4" s="272"/>
      <c r="CHO4" s="272">
        <v>1803650</v>
      </c>
      <c r="CHP4" s="272"/>
      <c r="CHQ4" s="272">
        <v>1803650</v>
      </c>
      <c r="CHR4" s="272"/>
      <c r="CHS4" s="272">
        <v>1803650</v>
      </c>
      <c r="CHT4" s="272"/>
      <c r="CHU4" s="272">
        <v>1803650</v>
      </c>
      <c r="CHV4" s="272"/>
      <c r="CHW4" s="272">
        <v>1803650</v>
      </c>
      <c r="CHX4" s="272"/>
      <c r="CHY4" s="272">
        <v>1803650</v>
      </c>
      <c r="CHZ4" s="272"/>
      <c r="CIA4" s="272">
        <v>1803650</v>
      </c>
      <c r="CIB4" s="272"/>
      <c r="CIC4" s="272">
        <v>1803650</v>
      </c>
      <c r="CID4" s="272"/>
      <c r="CIE4" s="272">
        <v>1803650</v>
      </c>
      <c r="CIF4" s="272"/>
      <c r="CIG4" s="272">
        <v>1803650</v>
      </c>
      <c r="CIH4" s="272"/>
      <c r="CII4" s="272">
        <v>1803650</v>
      </c>
      <c r="CIJ4" s="272"/>
      <c r="CIK4" s="272">
        <v>1803650</v>
      </c>
      <c r="CIL4" s="272"/>
      <c r="CIM4" s="272">
        <v>1803650</v>
      </c>
      <c r="CIN4" s="272"/>
      <c r="CIO4" s="272">
        <v>1803650</v>
      </c>
      <c r="CIP4" s="272"/>
      <c r="CIQ4" s="272">
        <v>1803650</v>
      </c>
      <c r="CIR4" s="272"/>
      <c r="CIS4" s="272">
        <v>1803650</v>
      </c>
      <c r="CIT4" s="272"/>
      <c r="CIU4" s="272">
        <v>1803650</v>
      </c>
      <c r="CIV4" s="272"/>
      <c r="CIW4" s="272">
        <v>1803650</v>
      </c>
      <c r="CIX4" s="272"/>
      <c r="CIY4" s="272">
        <v>1803650</v>
      </c>
      <c r="CIZ4" s="272"/>
      <c r="CJA4" s="272">
        <v>1803650</v>
      </c>
      <c r="CJB4" s="272"/>
      <c r="CJC4" s="272">
        <v>1803650</v>
      </c>
      <c r="CJD4" s="272"/>
      <c r="CJE4" s="272">
        <v>1803650</v>
      </c>
      <c r="CJF4" s="272"/>
      <c r="CJG4" s="272">
        <v>1803650</v>
      </c>
      <c r="CJH4" s="272"/>
      <c r="CJI4" s="272">
        <v>1803650</v>
      </c>
      <c r="CJJ4" s="272"/>
      <c r="CJK4" s="272">
        <v>1803650</v>
      </c>
      <c r="CJL4" s="272"/>
      <c r="CJM4" s="272">
        <v>1803650</v>
      </c>
      <c r="CJN4" s="272"/>
      <c r="CJO4" s="272">
        <v>1803650</v>
      </c>
      <c r="CJP4" s="272"/>
      <c r="CJQ4" s="272">
        <v>1803650</v>
      </c>
      <c r="CJR4" s="272"/>
      <c r="CJS4" s="272">
        <v>1803650</v>
      </c>
      <c r="CJT4" s="272"/>
      <c r="CJU4" s="272">
        <v>1803650</v>
      </c>
      <c r="CJV4" s="272"/>
      <c r="CJW4" s="272">
        <v>1803650</v>
      </c>
      <c r="CJX4" s="272"/>
      <c r="CJY4" s="272">
        <v>1803650</v>
      </c>
      <c r="CJZ4" s="272"/>
      <c r="CKA4" s="272">
        <v>1803650</v>
      </c>
      <c r="CKB4" s="272"/>
      <c r="CKC4" s="272">
        <v>1803650</v>
      </c>
      <c r="CKD4" s="272"/>
      <c r="CKE4" s="272">
        <v>1803650</v>
      </c>
      <c r="CKF4" s="272"/>
      <c r="CKG4" s="272">
        <v>1803650</v>
      </c>
      <c r="CKH4" s="272"/>
      <c r="CKI4" s="272">
        <v>1803650</v>
      </c>
      <c r="CKJ4" s="272"/>
      <c r="CKK4" s="272">
        <v>1803650</v>
      </c>
      <c r="CKL4" s="272"/>
      <c r="CKM4" s="272">
        <v>1803650</v>
      </c>
      <c r="CKN4" s="272"/>
      <c r="CKO4" s="272">
        <v>1803650</v>
      </c>
      <c r="CKP4" s="272"/>
      <c r="CKQ4" s="272">
        <v>1803650</v>
      </c>
      <c r="CKR4" s="272"/>
      <c r="CKS4" s="272">
        <v>1803650</v>
      </c>
      <c r="CKT4" s="272"/>
      <c r="CKU4" s="272">
        <v>1803650</v>
      </c>
      <c r="CKV4" s="272"/>
      <c r="CKW4" s="272">
        <v>1803650</v>
      </c>
      <c r="CKX4" s="272"/>
      <c r="CKY4" s="272">
        <v>1803650</v>
      </c>
      <c r="CKZ4" s="272"/>
      <c r="CLA4" s="272">
        <v>1803650</v>
      </c>
      <c r="CLB4" s="272"/>
      <c r="CLC4" s="272">
        <v>1803650</v>
      </c>
      <c r="CLD4" s="272"/>
      <c r="CLE4" s="272">
        <v>1803650</v>
      </c>
      <c r="CLF4" s="272"/>
      <c r="CLG4" s="272">
        <v>1803650</v>
      </c>
      <c r="CLH4" s="272"/>
      <c r="CLI4" s="272">
        <v>1803650</v>
      </c>
      <c r="CLJ4" s="272"/>
      <c r="CLK4" s="272">
        <v>1803650</v>
      </c>
      <c r="CLL4" s="272"/>
      <c r="CLM4" s="272">
        <v>1803650</v>
      </c>
      <c r="CLN4" s="272"/>
      <c r="CLO4" s="272">
        <v>1803650</v>
      </c>
      <c r="CLP4" s="272"/>
      <c r="CLQ4" s="272">
        <v>1803650</v>
      </c>
      <c r="CLR4" s="272"/>
      <c r="CLS4" s="272">
        <v>1803650</v>
      </c>
      <c r="CLT4" s="272"/>
      <c r="CLU4" s="272">
        <v>1803650</v>
      </c>
      <c r="CLV4" s="272"/>
      <c r="CLW4" s="272">
        <v>1803650</v>
      </c>
      <c r="CLX4" s="272"/>
      <c r="CLY4" s="272">
        <v>1803650</v>
      </c>
      <c r="CLZ4" s="272"/>
      <c r="CMA4" s="272">
        <v>1803650</v>
      </c>
      <c r="CMB4" s="272"/>
      <c r="CMC4" s="272">
        <v>1803650</v>
      </c>
      <c r="CMD4" s="272"/>
      <c r="CME4" s="272">
        <v>1803650</v>
      </c>
      <c r="CMF4" s="272"/>
      <c r="CMG4" s="272">
        <v>1803650</v>
      </c>
      <c r="CMH4" s="272"/>
      <c r="CMI4" s="272">
        <v>1803650</v>
      </c>
      <c r="CMJ4" s="272"/>
      <c r="CMK4" s="272">
        <v>1803650</v>
      </c>
      <c r="CML4" s="272"/>
      <c r="CMM4" s="272">
        <v>1803650</v>
      </c>
      <c r="CMN4" s="272"/>
      <c r="CMO4" s="272">
        <v>1803650</v>
      </c>
      <c r="CMP4" s="272"/>
      <c r="CMQ4" s="272">
        <v>1803650</v>
      </c>
      <c r="CMR4" s="272"/>
      <c r="CMS4" s="272">
        <v>1803650</v>
      </c>
      <c r="CMT4" s="272"/>
      <c r="CMU4" s="272">
        <v>1803650</v>
      </c>
      <c r="CMV4" s="272"/>
      <c r="CMW4" s="272">
        <v>1803650</v>
      </c>
      <c r="CMX4" s="272"/>
      <c r="CMY4" s="272">
        <v>1803650</v>
      </c>
      <c r="CMZ4" s="272"/>
      <c r="CNA4" s="272">
        <v>1803650</v>
      </c>
      <c r="CNB4" s="272"/>
      <c r="CNC4" s="272">
        <v>1803650</v>
      </c>
      <c r="CND4" s="272"/>
      <c r="CNE4" s="272">
        <v>1803650</v>
      </c>
      <c r="CNF4" s="272"/>
      <c r="CNG4" s="272">
        <v>1803650</v>
      </c>
      <c r="CNH4" s="272"/>
      <c r="CNI4" s="272">
        <v>1803650</v>
      </c>
      <c r="CNJ4" s="272"/>
      <c r="CNK4" s="272">
        <v>1803650</v>
      </c>
      <c r="CNL4" s="272"/>
      <c r="CNM4" s="272">
        <v>1803650</v>
      </c>
      <c r="CNN4" s="272"/>
      <c r="CNO4" s="272">
        <v>1803650</v>
      </c>
      <c r="CNP4" s="272"/>
      <c r="CNQ4" s="272">
        <v>1803650</v>
      </c>
      <c r="CNR4" s="272"/>
      <c r="CNS4" s="272">
        <v>1803650</v>
      </c>
      <c r="CNT4" s="272"/>
      <c r="CNU4" s="272">
        <v>1803650</v>
      </c>
      <c r="CNV4" s="272"/>
      <c r="CNW4" s="272">
        <v>1803650</v>
      </c>
      <c r="CNX4" s="272"/>
      <c r="CNY4" s="272">
        <v>1803650</v>
      </c>
      <c r="CNZ4" s="272"/>
      <c r="COA4" s="272">
        <v>1803650</v>
      </c>
      <c r="COB4" s="272"/>
      <c r="COC4" s="272">
        <v>1803650</v>
      </c>
      <c r="COD4" s="272"/>
      <c r="COE4" s="272">
        <v>1803650</v>
      </c>
      <c r="COF4" s="272"/>
      <c r="COG4" s="272">
        <v>1803650</v>
      </c>
      <c r="COH4" s="272"/>
      <c r="COI4" s="272">
        <v>1803650</v>
      </c>
      <c r="COJ4" s="272"/>
      <c r="COK4" s="272">
        <v>1803650</v>
      </c>
      <c r="COL4" s="272"/>
      <c r="COM4" s="272">
        <v>1803650</v>
      </c>
      <c r="CON4" s="272"/>
      <c r="COO4" s="272">
        <v>1803650</v>
      </c>
      <c r="COP4" s="272"/>
      <c r="COQ4" s="272">
        <v>1803650</v>
      </c>
      <c r="COR4" s="272"/>
      <c r="COS4" s="272">
        <v>1803650</v>
      </c>
      <c r="COT4" s="272"/>
      <c r="COU4" s="272">
        <v>1803650</v>
      </c>
      <c r="COV4" s="272"/>
      <c r="COW4" s="272">
        <v>1803650</v>
      </c>
      <c r="COX4" s="272"/>
      <c r="COY4" s="272">
        <v>1803650</v>
      </c>
      <c r="COZ4" s="272"/>
      <c r="CPA4" s="272">
        <v>1803650</v>
      </c>
      <c r="CPB4" s="272"/>
      <c r="CPC4" s="272">
        <v>1803650</v>
      </c>
      <c r="CPD4" s="272"/>
      <c r="CPE4" s="272">
        <v>1803650</v>
      </c>
      <c r="CPF4" s="272"/>
      <c r="CPG4" s="272">
        <v>1803650</v>
      </c>
      <c r="CPH4" s="272"/>
      <c r="CPI4" s="272">
        <v>1803650</v>
      </c>
      <c r="CPJ4" s="272"/>
      <c r="CPK4" s="272">
        <v>1803650</v>
      </c>
      <c r="CPL4" s="272"/>
      <c r="CPM4" s="272">
        <v>1803650</v>
      </c>
      <c r="CPN4" s="272"/>
      <c r="CPO4" s="272">
        <v>1803650</v>
      </c>
      <c r="CPP4" s="272"/>
      <c r="CPQ4" s="272">
        <v>1803650</v>
      </c>
      <c r="CPR4" s="272"/>
      <c r="CPS4" s="272">
        <v>1803650</v>
      </c>
      <c r="CPT4" s="272"/>
      <c r="CPU4" s="272">
        <v>1803650</v>
      </c>
      <c r="CPV4" s="272"/>
      <c r="CPW4" s="272">
        <v>1803650</v>
      </c>
      <c r="CPX4" s="272"/>
      <c r="CPY4" s="272">
        <v>1803650</v>
      </c>
      <c r="CPZ4" s="272"/>
      <c r="CQA4" s="272">
        <v>1803650</v>
      </c>
      <c r="CQB4" s="272"/>
      <c r="CQC4" s="272">
        <v>1803650</v>
      </c>
      <c r="CQD4" s="272"/>
      <c r="CQE4" s="272">
        <v>1803650</v>
      </c>
      <c r="CQF4" s="272"/>
      <c r="CQG4" s="272">
        <v>1803650</v>
      </c>
      <c r="CQH4" s="272"/>
      <c r="CQI4" s="272">
        <v>1803650</v>
      </c>
      <c r="CQJ4" s="272"/>
      <c r="CQK4" s="272">
        <v>1803650</v>
      </c>
      <c r="CQL4" s="272"/>
      <c r="CQM4" s="272">
        <v>1803650</v>
      </c>
      <c r="CQN4" s="272"/>
      <c r="CQO4" s="272">
        <v>1803650</v>
      </c>
      <c r="CQP4" s="272"/>
      <c r="CQQ4" s="272">
        <v>1803650</v>
      </c>
      <c r="CQR4" s="272"/>
      <c r="CQS4" s="272">
        <v>1803650</v>
      </c>
      <c r="CQT4" s="272"/>
      <c r="CQU4" s="272">
        <v>1803650</v>
      </c>
      <c r="CQV4" s="272"/>
      <c r="CQW4" s="272">
        <v>1803650</v>
      </c>
      <c r="CQX4" s="272"/>
      <c r="CQY4" s="272">
        <v>1803650</v>
      </c>
      <c r="CQZ4" s="272"/>
      <c r="CRA4" s="272">
        <v>1803650</v>
      </c>
      <c r="CRB4" s="272"/>
      <c r="CRC4" s="272">
        <v>1803650</v>
      </c>
      <c r="CRD4" s="272"/>
      <c r="CRE4" s="272">
        <v>1803650</v>
      </c>
      <c r="CRF4" s="272"/>
      <c r="CRG4" s="272">
        <v>1803650</v>
      </c>
      <c r="CRH4" s="272"/>
      <c r="CRI4" s="272">
        <v>1803650</v>
      </c>
      <c r="CRJ4" s="272"/>
      <c r="CRK4" s="272">
        <v>1803650</v>
      </c>
      <c r="CRL4" s="272"/>
      <c r="CRM4" s="272">
        <v>1803650</v>
      </c>
      <c r="CRN4" s="272"/>
      <c r="CRO4" s="272">
        <v>1803650</v>
      </c>
      <c r="CRP4" s="272"/>
      <c r="CRQ4" s="272">
        <v>1803650</v>
      </c>
      <c r="CRR4" s="272"/>
      <c r="CRS4" s="272">
        <v>1803650</v>
      </c>
      <c r="CRT4" s="272"/>
      <c r="CRU4" s="272">
        <v>1803650</v>
      </c>
      <c r="CRV4" s="272"/>
      <c r="CRW4" s="272">
        <v>1803650</v>
      </c>
      <c r="CRX4" s="272"/>
      <c r="CRY4" s="272">
        <v>1803650</v>
      </c>
      <c r="CRZ4" s="272"/>
      <c r="CSA4" s="272">
        <v>1803650</v>
      </c>
      <c r="CSB4" s="272"/>
      <c r="CSC4" s="272">
        <v>1803650</v>
      </c>
      <c r="CSD4" s="272"/>
      <c r="CSE4" s="272">
        <v>1803650</v>
      </c>
      <c r="CSF4" s="272"/>
      <c r="CSG4" s="272">
        <v>1803650</v>
      </c>
      <c r="CSH4" s="272"/>
      <c r="CSI4" s="272">
        <v>1803650</v>
      </c>
      <c r="CSJ4" s="272"/>
      <c r="CSK4" s="272">
        <v>1803650</v>
      </c>
      <c r="CSL4" s="272"/>
      <c r="CSM4" s="272">
        <v>1803650</v>
      </c>
      <c r="CSN4" s="272"/>
      <c r="CSO4" s="272">
        <v>1803650</v>
      </c>
      <c r="CSP4" s="272"/>
      <c r="CSQ4" s="272">
        <v>1803650</v>
      </c>
      <c r="CSR4" s="272"/>
      <c r="CSS4" s="272">
        <v>1803650</v>
      </c>
      <c r="CST4" s="272"/>
      <c r="CSU4" s="272">
        <v>1803650</v>
      </c>
      <c r="CSV4" s="272"/>
      <c r="CSW4" s="272">
        <v>1803650</v>
      </c>
      <c r="CSX4" s="272"/>
      <c r="CSY4" s="272">
        <v>1803650</v>
      </c>
      <c r="CSZ4" s="272"/>
      <c r="CTA4" s="272">
        <v>1803650</v>
      </c>
      <c r="CTB4" s="272"/>
      <c r="CTC4" s="272">
        <v>1803650</v>
      </c>
      <c r="CTD4" s="272"/>
      <c r="CTE4" s="272">
        <v>1803650</v>
      </c>
      <c r="CTF4" s="272"/>
      <c r="CTG4" s="272">
        <v>1803650</v>
      </c>
      <c r="CTH4" s="272"/>
      <c r="CTI4" s="272">
        <v>1803650</v>
      </c>
      <c r="CTJ4" s="272"/>
      <c r="CTK4" s="272">
        <v>1803650</v>
      </c>
      <c r="CTL4" s="272"/>
      <c r="CTM4" s="272">
        <v>1803650</v>
      </c>
      <c r="CTN4" s="272"/>
      <c r="CTO4" s="272">
        <v>1803650</v>
      </c>
      <c r="CTP4" s="272"/>
      <c r="CTQ4" s="272">
        <v>1803650</v>
      </c>
      <c r="CTR4" s="272"/>
      <c r="CTS4" s="272">
        <v>1803650</v>
      </c>
      <c r="CTT4" s="272"/>
      <c r="CTU4" s="272">
        <v>1803650</v>
      </c>
      <c r="CTV4" s="272"/>
      <c r="CTW4" s="272">
        <v>1803650</v>
      </c>
      <c r="CTX4" s="272"/>
      <c r="CTY4" s="272">
        <v>1803650</v>
      </c>
      <c r="CTZ4" s="272"/>
      <c r="CUA4" s="272">
        <v>1803650</v>
      </c>
      <c r="CUB4" s="272"/>
      <c r="CUC4" s="272">
        <v>1803650</v>
      </c>
      <c r="CUD4" s="272"/>
      <c r="CUE4" s="272">
        <v>1803650</v>
      </c>
      <c r="CUF4" s="272"/>
      <c r="CUG4" s="272">
        <v>1803650</v>
      </c>
      <c r="CUH4" s="272"/>
      <c r="CUI4" s="272">
        <v>1803650</v>
      </c>
      <c r="CUJ4" s="272"/>
      <c r="CUK4" s="272">
        <v>1803650</v>
      </c>
      <c r="CUL4" s="272"/>
      <c r="CUM4" s="272">
        <v>1803650</v>
      </c>
      <c r="CUN4" s="272"/>
      <c r="CUO4" s="272">
        <v>1803650</v>
      </c>
      <c r="CUP4" s="272"/>
      <c r="CUQ4" s="272">
        <v>1803650</v>
      </c>
      <c r="CUR4" s="272"/>
      <c r="CUS4" s="272">
        <v>1803650</v>
      </c>
      <c r="CUT4" s="272"/>
      <c r="CUU4" s="272">
        <v>1803650</v>
      </c>
      <c r="CUV4" s="272"/>
      <c r="CUW4" s="272">
        <v>1803650</v>
      </c>
      <c r="CUX4" s="272"/>
      <c r="CUY4" s="272">
        <v>1803650</v>
      </c>
      <c r="CUZ4" s="272"/>
      <c r="CVA4" s="272">
        <v>1803650</v>
      </c>
      <c r="CVB4" s="272"/>
      <c r="CVC4" s="272">
        <v>1803650</v>
      </c>
      <c r="CVD4" s="272"/>
      <c r="CVE4" s="272">
        <v>1803650</v>
      </c>
      <c r="CVF4" s="272"/>
      <c r="CVG4" s="272">
        <v>1803650</v>
      </c>
      <c r="CVH4" s="272"/>
      <c r="CVI4" s="272">
        <v>1803650</v>
      </c>
      <c r="CVJ4" s="272"/>
      <c r="CVK4" s="272">
        <v>1803650</v>
      </c>
      <c r="CVL4" s="272"/>
      <c r="CVM4" s="272">
        <v>1803650</v>
      </c>
      <c r="CVN4" s="272"/>
      <c r="CVO4" s="272">
        <v>1803650</v>
      </c>
      <c r="CVP4" s="272"/>
      <c r="CVQ4" s="272">
        <v>1803650</v>
      </c>
      <c r="CVR4" s="272"/>
      <c r="CVS4" s="272">
        <v>1803650</v>
      </c>
      <c r="CVT4" s="272"/>
      <c r="CVU4" s="272">
        <v>1803650</v>
      </c>
      <c r="CVV4" s="272"/>
      <c r="CVW4" s="272">
        <v>1803650</v>
      </c>
      <c r="CVX4" s="272"/>
      <c r="CVY4" s="272">
        <v>1803650</v>
      </c>
      <c r="CVZ4" s="272"/>
      <c r="CWA4" s="272">
        <v>1803650</v>
      </c>
      <c r="CWB4" s="272"/>
      <c r="CWC4" s="272">
        <v>1803650</v>
      </c>
      <c r="CWD4" s="272"/>
      <c r="CWE4" s="272">
        <v>1803650</v>
      </c>
      <c r="CWF4" s="272"/>
      <c r="CWG4" s="272">
        <v>1803650</v>
      </c>
      <c r="CWH4" s="272"/>
      <c r="CWI4" s="272">
        <v>1803650</v>
      </c>
      <c r="CWJ4" s="272"/>
      <c r="CWK4" s="272">
        <v>1803650</v>
      </c>
      <c r="CWL4" s="272"/>
      <c r="CWM4" s="272">
        <v>1803650</v>
      </c>
      <c r="CWN4" s="272"/>
      <c r="CWO4" s="272">
        <v>1803650</v>
      </c>
      <c r="CWP4" s="272"/>
      <c r="CWQ4" s="272">
        <v>1803650</v>
      </c>
      <c r="CWR4" s="272"/>
      <c r="CWS4" s="272">
        <v>1803650</v>
      </c>
      <c r="CWT4" s="272"/>
      <c r="CWU4" s="272">
        <v>1803650</v>
      </c>
      <c r="CWV4" s="272"/>
      <c r="CWW4" s="272">
        <v>1803650</v>
      </c>
      <c r="CWX4" s="272"/>
      <c r="CWY4" s="272">
        <v>1803650</v>
      </c>
      <c r="CWZ4" s="272"/>
      <c r="CXA4" s="272">
        <v>1803650</v>
      </c>
      <c r="CXB4" s="272"/>
      <c r="CXC4" s="272">
        <v>1803650</v>
      </c>
      <c r="CXD4" s="272"/>
      <c r="CXE4" s="272">
        <v>1803650</v>
      </c>
      <c r="CXF4" s="272"/>
      <c r="CXG4" s="272">
        <v>1803650</v>
      </c>
      <c r="CXH4" s="272"/>
      <c r="CXI4" s="272">
        <v>1803650</v>
      </c>
      <c r="CXJ4" s="272"/>
      <c r="CXK4" s="272">
        <v>1803650</v>
      </c>
      <c r="CXL4" s="272"/>
      <c r="CXM4" s="272">
        <v>1803650</v>
      </c>
      <c r="CXN4" s="272"/>
      <c r="CXO4" s="272">
        <v>1803650</v>
      </c>
      <c r="CXP4" s="272"/>
      <c r="CXQ4" s="272">
        <v>1803650</v>
      </c>
      <c r="CXR4" s="272"/>
      <c r="CXS4" s="272">
        <v>1803650</v>
      </c>
      <c r="CXT4" s="272"/>
      <c r="CXU4" s="272">
        <v>1803650</v>
      </c>
      <c r="CXV4" s="272"/>
      <c r="CXW4" s="272">
        <v>1803650</v>
      </c>
      <c r="CXX4" s="272"/>
      <c r="CXY4" s="272">
        <v>1803650</v>
      </c>
      <c r="CXZ4" s="272"/>
      <c r="CYA4" s="272">
        <v>1803650</v>
      </c>
      <c r="CYB4" s="272"/>
      <c r="CYC4" s="272">
        <v>1803650</v>
      </c>
      <c r="CYD4" s="272"/>
      <c r="CYE4" s="272">
        <v>1803650</v>
      </c>
      <c r="CYF4" s="272"/>
      <c r="CYG4" s="272">
        <v>1803650</v>
      </c>
      <c r="CYH4" s="272"/>
      <c r="CYI4" s="272">
        <v>1803650</v>
      </c>
      <c r="CYJ4" s="272"/>
      <c r="CYK4" s="272">
        <v>1803650</v>
      </c>
      <c r="CYL4" s="272"/>
      <c r="CYM4" s="272">
        <v>1803650</v>
      </c>
      <c r="CYN4" s="272"/>
      <c r="CYO4" s="272">
        <v>1803650</v>
      </c>
      <c r="CYP4" s="272"/>
      <c r="CYQ4" s="272">
        <v>1803650</v>
      </c>
      <c r="CYR4" s="272"/>
      <c r="CYS4" s="272">
        <v>1803650</v>
      </c>
      <c r="CYT4" s="272"/>
      <c r="CYU4" s="272">
        <v>1803650</v>
      </c>
      <c r="CYV4" s="272"/>
      <c r="CYW4" s="272">
        <v>1803650</v>
      </c>
      <c r="CYX4" s="272"/>
      <c r="CYY4" s="272">
        <v>1803650</v>
      </c>
      <c r="CYZ4" s="272"/>
      <c r="CZA4" s="272">
        <v>1803650</v>
      </c>
      <c r="CZB4" s="272"/>
      <c r="CZC4" s="272">
        <v>1803650</v>
      </c>
      <c r="CZD4" s="272"/>
      <c r="CZE4" s="272">
        <v>1803650</v>
      </c>
      <c r="CZF4" s="272"/>
      <c r="CZG4" s="272">
        <v>1803650</v>
      </c>
      <c r="CZH4" s="272"/>
      <c r="CZI4" s="272">
        <v>1803650</v>
      </c>
      <c r="CZJ4" s="272"/>
      <c r="CZK4" s="272">
        <v>1803650</v>
      </c>
      <c r="CZL4" s="272"/>
      <c r="CZM4" s="272">
        <v>1803650</v>
      </c>
      <c r="CZN4" s="272"/>
      <c r="CZO4" s="272">
        <v>1803650</v>
      </c>
      <c r="CZP4" s="272"/>
      <c r="CZQ4" s="272">
        <v>1803650</v>
      </c>
      <c r="CZR4" s="272"/>
      <c r="CZS4" s="272">
        <v>1803650</v>
      </c>
      <c r="CZT4" s="272"/>
      <c r="CZU4" s="272">
        <v>1803650</v>
      </c>
      <c r="CZV4" s="272"/>
      <c r="CZW4" s="272">
        <v>1803650</v>
      </c>
      <c r="CZX4" s="272"/>
      <c r="CZY4" s="272">
        <v>1803650</v>
      </c>
      <c r="CZZ4" s="272"/>
      <c r="DAA4" s="272">
        <v>1803650</v>
      </c>
      <c r="DAB4" s="272"/>
      <c r="DAC4" s="272">
        <v>1803650</v>
      </c>
      <c r="DAD4" s="272"/>
      <c r="DAE4" s="272">
        <v>1803650</v>
      </c>
      <c r="DAF4" s="272"/>
      <c r="DAG4" s="272">
        <v>1803650</v>
      </c>
      <c r="DAH4" s="272"/>
      <c r="DAI4" s="272">
        <v>1803650</v>
      </c>
      <c r="DAJ4" s="272"/>
      <c r="DAK4" s="272">
        <v>1803650</v>
      </c>
      <c r="DAL4" s="272"/>
      <c r="DAM4" s="272">
        <v>1803650</v>
      </c>
      <c r="DAN4" s="272"/>
      <c r="DAO4" s="272">
        <v>1803650</v>
      </c>
      <c r="DAP4" s="272"/>
      <c r="DAQ4" s="272">
        <v>1803650</v>
      </c>
      <c r="DAR4" s="272"/>
      <c r="DAS4" s="272">
        <v>1803650</v>
      </c>
      <c r="DAT4" s="272"/>
      <c r="DAU4" s="272">
        <v>1803650</v>
      </c>
      <c r="DAV4" s="272"/>
      <c r="DAW4" s="272">
        <v>1803650</v>
      </c>
      <c r="DAX4" s="272"/>
      <c r="DAY4" s="272">
        <v>1803650</v>
      </c>
      <c r="DAZ4" s="272"/>
      <c r="DBA4" s="272">
        <v>1803650</v>
      </c>
      <c r="DBB4" s="272"/>
      <c r="DBC4" s="272">
        <v>1803650</v>
      </c>
      <c r="DBD4" s="272"/>
      <c r="DBE4" s="272">
        <v>1803650</v>
      </c>
      <c r="DBF4" s="272"/>
      <c r="DBG4" s="272">
        <v>1803650</v>
      </c>
      <c r="DBH4" s="272"/>
      <c r="DBI4" s="272">
        <v>1803650</v>
      </c>
      <c r="DBJ4" s="272"/>
      <c r="DBK4" s="272">
        <v>1803650</v>
      </c>
      <c r="DBL4" s="272"/>
      <c r="DBM4" s="272">
        <v>1803650</v>
      </c>
      <c r="DBN4" s="272"/>
      <c r="DBO4" s="272">
        <v>1803650</v>
      </c>
      <c r="DBP4" s="272"/>
      <c r="DBQ4" s="272">
        <v>1803650</v>
      </c>
      <c r="DBR4" s="272"/>
      <c r="DBS4" s="272">
        <v>1803650</v>
      </c>
      <c r="DBT4" s="272"/>
      <c r="DBU4" s="272">
        <v>1803650</v>
      </c>
      <c r="DBV4" s="272"/>
      <c r="DBW4" s="272">
        <v>1803650</v>
      </c>
      <c r="DBX4" s="272"/>
      <c r="DBY4" s="272">
        <v>1803650</v>
      </c>
      <c r="DBZ4" s="272"/>
      <c r="DCA4" s="272">
        <v>1803650</v>
      </c>
      <c r="DCB4" s="272"/>
      <c r="DCC4" s="272">
        <v>1803650</v>
      </c>
      <c r="DCD4" s="272"/>
      <c r="DCE4" s="272">
        <v>1803650</v>
      </c>
      <c r="DCF4" s="272"/>
      <c r="DCG4" s="272">
        <v>1803650</v>
      </c>
      <c r="DCH4" s="272"/>
      <c r="DCI4" s="272">
        <v>1803650</v>
      </c>
      <c r="DCJ4" s="272"/>
      <c r="DCK4" s="272">
        <v>1803650</v>
      </c>
      <c r="DCL4" s="272"/>
      <c r="DCM4" s="272">
        <v>1803650</v>
      </c>
      <c r="DCN4" s="272"/>
      <c r="DCO4" s="272">
        <v>1803650</v>
      </c>
      <c r="DCP4" s="272"/>
      <c r="DCQ4" s="272">
        <v>1803650</v>
      </c>
      <c r="DCR4" s="272"/>
      <c r="DCS4" s="272">
        <v>1803650</v>
      </c>
      <c r="DCT4" s="272"/>
      <c r="DCU4" s="272">
        <v>1803650</v>
      </c>
      <c r="DCV4" s="272"/>
      <c r="DCW4" s="272">
        <v>1803650</v>
      </c>
      <c r="DCX4" s="272"/>
      <c r="DCY4" s="272">
        <v>1803650</v>
      </c>
      <c r="DCZ4" s="272"/>
      <c r="DDA4" s="272">
        <v>1803650</v>
      </c>
      <c r="DDB4" s="272"/>
      <c r="DDC4" s="272">
        <v>1803650</v>
      </c>
      <c r="DDD4" s="272"/>
      <c r="DDE4" s="272">
        <v>1803650</v>
      </c>
      <c r="DDF4" s="272"/>
      <c r="DDG4" s="272">
        <v>1803650</v>
      </c>
      <c r="DDH4" s="272"/>
      <c r="DDI4" s="272">
        <v>1803650</v>
      </c>
      <c r="DDJ4" s="272"/>
      <c r="DDK4" s="272">
        <v>1803650</v>
      </c>
      <c r="DDL4" s="272"/>
      <c r="DDM4" s="272">
        <v>1803650</v>
      </c>
      <c r="DDN4" s="272"/>
      <c r="DDO4" s="272">
        <v>1803650</v>
      </c>
      <c r="DDP4" s="272"/>
      <c r="DDQ4" s="272">
        <v>1803650</v>
      </c>
      <c r="DDR4" s="272"/>
      <c r="DDS4" s="272">
        <v>1803650</v>
      </c>
      <c r="DDT4" s="272"/>
      <c r="DDU4" s="272">
        <v>1803650</v>
      </c>
      <c r="DDV4" s="272"/>
      <c r="DDW4" s="272">
        <v>1803650</v>
      </c>
      <c r="DDX4" s="272"/>
      <c r="DDY4" s="272">
        <v>1803650</v>
      </c>
      <c r="DDZ4" s="272"/>
      <c r="DEA4" s="272">
        <v>1803650</v>
      </c>
      <c r="DEB4" s="272"/>
      <c r="DEC4" s="272">
        <v>1803650</v>
      </c>
      <c r="DED4" s="272"/>
      <c r="DEE4" s="272">
        <v>1803650</v>
      </c>
      <c r="DEF4" s="272"/>
      <c r="DEG4" s="272">
        <v>1803650</v>
      </c>
      <c r="DEH4" s="272"/>
      <c r="DEI4" s="272">
        <v>1803650</v>
      </c>
      <c r="DEJ4" s="272"/>
      <c r="DEK4" s="272">
        <v>1803650</v>
      </c>
      <c r="DEL4" s="272"/>
      <c r="DEM4" s="272">
        <v>1803650</v>
      </c>
      <c r="DEN4" s="272"/>
      <c r="DEO4" s="272">
        <v>1803650</v>
      </c>
      <c r="DEP4" s="272"/>
      <c r="DEQ4" s="272">
        <v>1803650</v>
      </c>
      <c r="DER4" s="272"/>
      <c r="DES4" s="272">
        <v>1803650</v>
      </c>
      <c r="DET4" s="272"/>
      <c r="DEU4" s="272">
        <v>1803650</v>
      </c>
      <c r="DEV4" s="272"/>
      <c r="DEW4" s="272">
        <v>1803650</v>
      </c>
      <c r="DEX4" s="272"/>
      <c r="DEY4" s="272">
        <v>1803650</v>
      </c>
      <c r="DEZ4" s="272"/>
      <c r="DFA4" s="272">
        <v>1803650</v>
      </c>
      <c r="DFB4" s="272"/>
      <c r="DFC4" s="272">
        <v>1803650</v>
      </c>
      <c r="DFD4" s="272"/>
      <c r="DFE4" s="272">
        <v>1803650</v>
      </c>
      <c r="DFF4" s="272"/>
      <c r="DFG4" s="272">
        <v>1803650</v>
      </c>
      <c r="DFH4" s="272"/>
      <c r="DFI4" s="272">
        <v>1803650</v>
      </c>
      <c r="DFJ4" s="272"/>
      <c r="DFK4" s="272">
        <v>1803650</v>
      </c>
      <c r="DFL4" s="272"/>
      <c r="DFM4" s="272">
        <v>1803650</v>
      </c>
      <c r="DFN4" s="272"/>
      <c r="DFO4" s="272">
        <v>1803650</v>
      </c>
      <c r="DFP4" s="272"/>
      <c r="DFQ4" s="272">
        <v>1803650</v>
      </c>
      <c r="DFR4" s="272"/>
      <c r="DFS4" s="272">
        <v>1803650</v>
      </c>
      <c r="DFT4" s="272"/>
      <c r="DFU4" s="272">
        <v>1803650</v>
      </c>
      <c r="DFV4" s="272"/>
      <c r="DFW4" s="272">
        <v>1803650</v>
      </c>
      <c r="DFX4" s="272"/>
      <c r="DFY4" s="272">
        <v>1803650</v>
      </c>
      <c r="DFZ4" s="272"/>
      <c r="DGA4" s="272">
        <v>1803650</v>
      </c>
      <c r="DGB4" s="272"/>
      <c r="DGC4" s="272">
        <v>1803650</v>
      </c>
      <c r="DGD4" s="272"/>
      <c r="DGE4" s="272">
        <v>1803650</v>
      </c>
      <c r="DGF4" s="272"/>
      <c r="DGG4" s="272">
        <v>1803650</v>
      </c>
      <c r="DGH4" s="272"/>
      <c r="DGI4" s="272">
        <v>1803650</v>
      </c>
      <c r="DGJ4" s="272"/>
      <c r="DGK4" s="272">
        <v>1803650</v>
      </c>
      <c r="DGL4" s="272"/>
      <c r="DGM4" s="272">
        <v>1803650</v>
      </c>
      <c r="DGN4" s="272"/>
      <c r="DGO4" s="272">
        <v>1803650</v>
      </c>
      <c r="DGP4" s="272"/>
      <c r="DGQ4" s="272">
        <v>1803650</v>
      </c>
      <c r="DGR4" s="272"/>
      <c r="DGS4" s="272">
        <v>1803650</v>
      </c>
      <c r="DGT4" s="272"/>
      <c r="DGU4" s="272">
        <v>1803650</v>
      </c>
      <c r="DGV4" s="272"/>
      <c r="DGW4" s="272">
        <v>1803650</v>
      </c>
      <c r="DGX4" s="272"/>
      <c r="DGY4" s="272">
        <v>1803650</v>
      </c>
      <c r="DGZ4" s="272"/>
      <c r="DHA4" s="272">
        <v>1803650</v>
      </c>
      <c r="DHB4" s="272"/>
      <c r="DHC4" s="272">
        <v>1803650</v>
      </c>
      <c r="DHD4" s="272"/>
      <c r="DHE4" s="272">
        <v>1803650</v>
      </c>
      <c r="DHF4" s="272"/>
      <c r="DHG4" s="272">
        <v>1803650</v>
      </c>
      <c r="DHH4" s="272"/>
      <c r="DHI4" s="272">
        <v>1803650</v>
      </c>
      <c r="DHJ4" s="272"/>
      <c r="DHK4" s="272">
        <v>1803650</v>
      </c>
      <c r="DHL4" s="272"/>
      <c r="DHM4" s="272">
        <v>1803650</v>
      </c>
      <c r="DHN4" s="272"/>
      <c r="DHO4" s="272">
        <v>1803650</v>
      </c>
      <c r="DHP4" s="272"/>
      <c r="DHQ4" s="272">
        <v>1803650</v>
      </c>
      <c r="DHR4" s="272"/>
      <c r="DHS4" s="272">
        <v>1803650</v>
      </c>
      <c r="DHT4" s="272"/>
      <c r="DHU4" s="272">
        <v>1803650</v>
      </c>
      <c r="DHV4" s="272"/>
      <c r="DHW4" s="272">
        <v>1803650</v>
      </c>
      <c r="DHX4" s="272"/>
      <c r="DHY4" s="272">
        <v>1803650</v>
      </c>
      <c r="DHZ4" s="272"/>
      <c r="DIA4" s="272">
        <v>1803650</v>
      </c>
      <c r="DIB4" s="272"/>
      <c r="DIC4" s="272">
        <v>1803650</v>
      </c>
      <c r="DID4" s="272"/>
      <c r="DIE4" s="272">
        <v>1803650</v>
      </c>
      <c r="DIF4" s="272"/>
      <c r="DIG4" s="272">
        <v>1803650</v>
      </c>
      <c r="DIH4" s="272"/>
      <c r="DII4" s="272">
        <v>1803650</v>
      </c>
      <c r="DIJ4" s="272"/>
      <c r="DIK4" s="272">
        <v>1803650</v>
      </c>
      <c r="DIL4" s="272"/>
      <c r="DIM4" s="272">
        <v>1803650</v>
      </c>
      <c r="DIN4" s="272"/>
      <c r="DIO4" s="272">
        <v>1803650</v>
      </c>
      <c r="DIP4" s="272"/>
      <c r="DIQ4" s="272">
        <v>1803650</v>
      </c>
      <c r="DIR4" s="272"/>
      <c r="DIS4" s="272">
        <v>1803650</v>
      </c>
      <c r="DIT4" s="272"/>
      <c r="DIU4" s="272">
        <v>1803650</v>
      </c>
      <c r="DIV4" s="272"/>
      <c r="DIW4" s="272">
        <v>1803650</v>
      </c>
      <c r="DIX4" s="272"/>
      <c r="DIY4" s="272">
        <v>1803650</v>
      </c>
      <c r="DIZ4" s="272"/>
      <c r="DJA4" s="272">
        <v>1803650</v>
      </c>
      <c r="DJB4" s="272"/>
      <c r="DJC4" s="272">
        <v>1803650</v>
      </c>
      <c r="DJD4" s="272"/>
      <c r="DJE4" s="272">
        <v>1803650</v>
      </c>
      <c r="DJF4" s="272"/>
      <c r="DJG4" s="272">
        <v>1803650</v>
      </c>
      <c r="DJH4" s="272"/>
      <c r="DJI4" s="272">
        <v>1803650</v>
      </c>
      <c r="DJJ4" s="272"/>
      <c r="DJK4" s="272">
        <v>1803650</v>
      </c>
      <c r="DJL4" s="272"/>
      <c r="DJM4" s="272">
        <v>1803650</v>
      </c>
      <c r="DJN4" s="272"/>
      <c r="DJO4" s="272">
        <v>1803650</v>
      </c>
      <c r="DJP4" s="272"/>
      <c r="DJQ4" s="272">
        <v>1803650</v>
      </c>
      <c r="DJR4" s="272"/>
      <c r="DJS4" s="272">
        <v>1803650</v>
      </c>
      <c r="DJT4" s="272"/>
      <c r="DJU4" s="272">
        <v>1803650</v>
      </c>
      <c r="DJV4" s="272"/>
      <c r="DJW4" s="272">
        <v>1803650</v>
      </c>
      <c r="DJX4" s="272"/>
      <c r="DJY4" s="272">
        <v>1803650</v>
      </c>
      <c r="DJZ4" s="272"/>
      <c r="DKA4" s="272">
        <v>1803650</v>
      </c>
      <c r="DKB4" s="272"/>
      <c r="DKC4" s="272">
        <v>1803650</v>
      </c>
      <c r="DKD4" s="272"/>
      <c r="DKE4" s="272">
        <v>1803650</v>
      </c>
      <c r="DKF4" s="272"/>
      <c r="DKG4" s="272">
        <v>1803650</v>
      </c>
      <c r="DKH4" s="272"/>
      <c r="DKI4" s="272">
        <v>1803650</v>
      </c>
      <c r="DKJ4" s="272"/>
      <c r="DKK4" s="272">
        <v>1803650</v>
      </c>
      <c r="DKL4" s="272"/>
      <c r="DKM4" s="272">
        <v>1803650</v>
      </c>
      <c r="DKN4" s="272"/>
      <c r="DKO4" s="272">
        <v>1803650</v>
      </c>
      <c r="DKP4" s="272"/>
      <c r="DKQ4" s="272">
        <v>1803650</v>
      </c>
      <c r="DKR4" s="272"/>
      <c r="DKS4" s="272">
        <v>1803650</v>
      </c>
      <c r="DKT4" s="272"/>
      <c r="DKU4" s="272">
        <v>1803650</v>
      </c>
      <c r="DKV4" s="272"/>
      <c r="DKW4" s="272">
        <v>1803650</v>
      </c>
      <c r="DKX4" s="272"/>
      <c r="DKY4" s="272">
        <v>1803650</v>
      </c>
      <c r="DKZ4" s="272"/>
      <c r="DLA4" s="272">
        <v>1803650</v>
      </c>
      <c r="DLB4" s="272"/>
      <c r="DLC4" s="272">
        <v>1803650</v>
      </c>
      <c r="DLD4" s="272"/>
      <c r="DLE4" s="272">
        <v>1803650</v>
      </c>
      <c r="DLF4" s="272"/>
      <c r="DLG4" s="272">
        <v>1803650</v>
      </c>
      <c r="DLH4" s="272"/>
      <c r="DLI4" s="272">
        <v>1803650</v>
      </c>
      <c r="DLJ4" s="272"/>
      <c r="DLK4" s="272">
        <v>1803650</v>
      </c>
      <c r="DLL4" s="272"/>
      <c r="DLM4" s="272">
        <v>1803650</v>
      </c>
      <c r="DLN4" s="272"/>
      <c r="DLO4" s="272">
        <v>1803650</v>
      </c>
      <c r="DLP4" s="272"/>
      <c r="DLQ4" s="272">
        <v>1803650</v>
      </c>
      <c r="DLR4" s="272"/>
      <c r="DLS4" s="272">
        <v>1803650</v>
      </c>
      <c r="DLT4" s="272"/>
      <c r="DLU4" s="272">
        <v>1803650</v>
      </c>
      <c r="DLV4" s="272"/>
      <c r="DLW4" s="272">
        <v>1803650</v>
      </c>
      <c r="DLX4" s="272"/>
      <c r="DLY4" s="272">
        <v>1803650</v>
      </c>
      <c r="DLZ4" s="272"/>
      <c r="DMA4" s="272">
        <v>1803650</v>
      </c>
      <c r="DMB4" s="272"/>
      <c r="DMC4" s="272">
        <v>1803650</v>
      </c>
      <c r="DMD4" s="272"/>
      <c r="DME4" s="272">
        <v>1803650</v>
      </c>
      <c r="DMF4" s="272"/>
      <c r="DMG4" s="272">
        <v>1803650</v>
      </c>
      <c r="DMH4" s="272"/>
      <c r="DMI4" s="272">
        <v>1803650</v>
      </c>
      <c r="DMJ4" s="272"/>
      <c r="DMK4" s="272">
        <v>1803650</v>
      </c>
      <c r="DML4" s="272"/>
      <c r="DMM4" s="272">
        <v>1803650</v>
      </c>
      <c r="DMN4" s="272"/>
      <c r="DMO4" s="272">
        <v>1803650</v>
      </c>
      <c r="DMP4" s="272"/>
      <c r="DMQ4" s="272">
        <v>1803650</v>
      </c>
      <c r="DMR4" s="272"/>
      <c r="DMS4" s="272">
        <v>1803650</v>
      </c>
      <c r="DMT4" s="272"/>
      <c r="DMU4" s="272">
        <v>1803650</v>
      </c>
      <c r="DMV4" s="272"/>
      <c r="DMW4" s="272">
        <v>1803650</v>
      </c>
      <c r="DMX4" s="272"/>
      <c r="DMY4" s="272">
        <v>1803650</v>
      </c>
      <c r="DMZ4" s="272"/>
      <c r="DNA4" s="272">
        <v>1803650</v>
      </c>
      <c r="DNB4" s="272"/>
      <c r="DNC4" s="272">
        <v>1803650</v>
      </c>
      <c r="DND4" s="272"/>
      <c r="DNE4" s="272">
        <v>1803650</v>
      </c>
      <c r="DNF4" s="272"/>
      <c r="DNG4" s="272">
        <v>1803650</v>
      </c>
      <c r="DNH4" s="272"/>
      <c r="DNI4" s="272">
        <v>1803650</v>
      </c>
      <c r="DNJ4" s="272"/>
      <c r="DNK4" s="272">
        <v>1803650</v>
      </c>
      <c r="DNL4" s="272"/>
      <c r="DNM4" s="272">
        <v>1803650</v>
      </c>
      <c r="DNN4" s="272"/>
      <c r="DNO4" s="272">
        <v>1803650</v>
      </c>
      <c r="DNP4" s="272"/>
      <c r="DNQ4" s="272">
        <v>1803650</v>
      </c>
      <c r="DNR4" s="272"/>
      <c r="DNS4" s="272">
        <v>1803650</v>
      </c>
      <c r="DNT4" s="272"/>
      <c r="DNU4" s="272">
        <v>1803650</v>
      </c>
      <c r="DNV4" s="272"/>
      <c r="DNW4" s="272">
        <v>1803650</v>
      </c>
      <c r="DNX4" s="272"/>
      <c r="DNY4" s="272">
        <v>1803650</v>
      </c>
      <c r="DNZ4" s="272"/>
      <c r="DOA4" s="272">
        <v>1803650</v>
      </c>
      <c r="DOB4" s="272"/>
      <c r="DOC4" s="272">
        <v>1803650</v>
      </c>
      <c r="DOD4" s="272"/>
      <c r="DOE4" s="272">
        <v>1803650</v>
      </c>
      <c r="DOF4" s="272"/>
      <c r="DOG4" s="272">
        <v>1803650</v>
      </c>
      <c r="DOH4" s="272"/>
      <c r="DOI4" s="272">
        <v>1803650</v>
      </c>
      <c r="DOJ4" s="272"/>
      <c r="DOK4" s="272">
        <v>1803650</v>
      </c>
      <c r="DOL4" s="272"/>
      <c r="DOM4" s="272">
        <v>1803650</v>
      </c>
      <c r="DON4" s="272"/>
      <c r="DOO4" s="272">
        <v>1803650</v>
      </c>
      <c r="DOP4" s="272"/>
      <c r="DOQ4" s="272">
        <v>1803650</v>
      </c>
      <c r="DOR4" s="272"/>
      <c r="DOS4" s="272">
        <v>1803650</v>
      </c>
      <c r="DOT4" s="272"/>
      <c r="DOU4" s="272">
        <v>1803650</v>
      </c>
      <c r="DOV4" s="272"/>
      <c r="DOW4" s="272">
        <v>1803650</v>
      </c>
      <c r="DOX4" s="272"/>
      <c r="DOY4" s="272">
        <v>1803650</v>
      </c>
      <c r="DOZ4" s="272"/>
      <c r="DPA4" s="272">
        <v>1803650</v>
      </c>
      <c r="DPB4" s="272"/>
      <c r="DPC4" s="272">
        <v>1803650</v>
      </c>
      <c r="DPD4" s="272"/>
      <c r="DPE4" s="272">
        <v>1803650</v>
      </c>
      <c r="DPF4" s="272"/>
      <c r="DPG4" s="272">
        <v>1803650</v>
      </c>
      <c r="DPH4" s="272"/>
      <c r="DPI4" s="272">
        <v>1803650</v>
      </c>
      <c r="DPJ4" s="272"/>
      <c r="DPK4" s="272">
        <v>1803650</v>
      </c>
      <c r="DPL4" s="272"/>
      <c r="DPM4" s="272">
        <v>1803650</v>
      </c>
      <c r="DPN4" s="272"/>
      <c r="DPO4" s="272">
        <v>1803650</v>
      </c>
      <c r="DPP4" s="272"/>
      <c r="DPQ4" s="272">
        <v>1803650</v>
      </c>
      <c r="DPR4" s="272"/>
      <c r="DPS4" s="272">
        <v>1803650</v>
      </c>
      <c r="DPT4" s="272"/>
      <c r="DPU4" s="272">
        <v>1803650</v>
      </c>
      <c r="DPV4" s="272"/>
      <c r="DPW4" s="272">
        <v>1803650</v>
      </c>
      <c r="DPX4" s="272"/>
      <c r="DPY4" s="272">
        <v>1803650</v>
      </c>
      <c r="DPZ4" s="272"/>
      <c r="DQA4" s="272">
        <v>1803650</v>
      </c>
      <c r="DQB4" s="272"/>
      <c r="DQC4" s="272">
        <v>1803650</v>
      </c>
      <c r="DQD4" s="272"/>
      <c r="DQE4" s="272">
        <v>1803650</v>
      </c>
      <c r="DQF4" s="272"/>
      <c r="DQG4" s="272">
        <v>1803650</v>
      </c>
      <c r="DQH4" s="272"/>
      <c r="DQI4" s="272">
        <v>1803650</v>
      </c>
      <c r="DQJ4" s="272"/>
      <c r="DQK4" s="272">
        <v>1803650</v>
      </c>
      <c r="DQL4" s="272"/>
      <c r="DQM4" s="272">
        <v>1803650</v>
      </c>
      <c r="DQN4" s="272"/>
      <c r="DQO4" s="272">
        <v>1803650</v>
      </c>
      <c r="DQP4" s="272"/>
      <c r="DQQ4" s="272">
        <v>1803650</v>
      </c>
      <c r="DQR4" s="272"/>
      <c r="DQS4" s="272">
        <v>1803650</v>
      </c>
      <c r="DQT4" s="272"/>
      <c r="DQU4" s="272">
        <v>1803650</v>
      </c>
      <c r="DQV4" s="272"/>
      <c r="DQW4" s="272">
        <v>1803650</v>
      </c>
      <c r="DQX4" s="272"/>
      <c r="DQY4" s="272">
        <v>1803650</v>
      </c>
      <c r="DQZ4" s="272"/>
      <c r="DRA4" s="272">
        <v>1803650</v>
      </c>
      <c r="DRB4" s="272"/>
      <c r="DRC4" s="272">
        <v>1803650</v>
      </c>
      <c r="DRD4" s="272"/>
      <c r="DRE4" s="272">
        <v>1803650</v>
      </c>
      <c r="DRF4" s="272"/>
      <c r="DRG4" s="272">
        <v>1803650</v>
      </c>
      <c r="DRH4" s="272"/>
      <c r="DRI4" s="272">
        <v>1803650</v>
      </c>
      <c r="DRJ4" s="272"/>
      <c r="DRK4" s="272">
        <v>1803650</v>
      </c>
      <c r="DRL4" s="272"/>
      <c r="DRM4" s="272">
        <v>1803650</v>
      </c>
      <c r="DRN4" s="272"/>
      <c r="DRO4" s="272">
        <v>1803650</v>
      </c>
      <c r="DRP4" s="272"/>
      <c r="DRQ4" s="272">
        <v>1803650</v>
      </c>
      <c r="DRR4" s="272"/>
      <c r="DRS4" s="272">
        <v>1803650</v>
      </c>
      <c r="DRT4" s="272"/>
      <c r="DRU4" s="272">
        <v>1803650</v>
      </c>
      <c r="DRV4" s="272"/>
      <c r="DRW4" s="272">
        <v>1803650</v>
      </c>
      <c r="DRX4" s="272"/>
      <c r="DRY4" s="272">
        <v>1803650</v>
      </c>
      <c r="DRZ4" s="272"/>
      <c r="DSA4" s="272">
        <v>1803650</v>
      </c>
      <c r="DSB4" s="272"/>
      <c r="DSC4" s="272">
        <v>1803650</v>
      </c>
      <c r="DSD4" s="272"/>
      <c r="DSE4" s="272">
        <v>1803650</v>
      </c>
      <c r="DSF4" s="272"/>
      <c r="DSG4" s="272">
        <v>1803650</v>
      </c>
      <c r="DSH4" s="272"/>
      <c r="DSI4" s="272">
        <v>1803650</v>
      </c>
      <c r="DSJ4" s="272"/>
      <c r="DSK4" s="272">
        <v>1803650</v>
      </c>
      <c r="DSL4" s="272"/>
      <c r="DSM4" s="272">
        <v>1803650</v>
      </c>
      <c r="DSN4" s="272"/>
      <c r="DSO4" s="272">
        <v>1803650</v>
      </c>
      <c r="DSP4" s="272"/>
      <c r="DSQ4" s="272">
        <v>1803650</v>
      </c>
      <c r="DSR4" s="272"/>
      <c r="DSS4" s="272">
        <v>1803650</v>
      </c>
      <c r="DST4" s="272"/>
      <c r="DSU4" s="272">
        <v>1803650</v>
      </c>
      <c r="DSV4" s="272"/>
      <c r="DSW4" s="272">
        <v>1803650</v>
      </c>
      <c r="DSX4" s="272"/>
      <c r="DSY4" s="272">
        <v>1803650</v>
      </c>
      <c r="DSZ4" s="272"/>
      <c r="DTA4" s="272">
        <v>1803650</v>
      </c>
      <c r="DTB4" s="272"/>
      <c r="DTC4" s="272">
        <v>1803650</v>
      </c>
      <c r="DTD4" s="272"/>
      <c r="DTE4" s="272">
        <v>1803650</v>
      </c>
      <c r="DTF4" s="272"/>
      <c r="DTG4" s="272">
        <v>1803650</v>
      </c>
      <c r="DTH4" s="272"/>
      <c r="DTI4" s="272">
        <v>1803650</v>
      </c>
      <c r="DTJ4" s="272"/>
      <c r="DTK4" s="272">
        <v>1803650</v>
      </c>
      <c r="DTL4" s="272"/>
      <c r="DTM4" s="272">
        <v>1803650</v>
      </c>
      <c r="DTN4" s="272"/>
      <c r="DTO4" s="272">
        <v>1803650</v>
      </c>
      <c r="DTP4" s="272"/>
      <c r="DTQ4" s="272">
        <v>1803650</v>
      </c>
      <c r="DTR4" s="272"/>
      <c r="DTS4" s="272">
        <v>1803650</v>
      </c>
      <c r="DTT4" s="272"/>
      <c r="DTU4" s="272">
        <v>1803650</v>
      </c>
      <c r="DTV4" s="272"/>
      <c r="DTW4" s="272">
        <v>1803650</v>
      </c>
      <c r="DTX4" s="272"/>
      <c r="DTY4" s="272">
        <v>1803650</v>
      </c>
      <c r="DTZ4" s="272"/>
      <c r="DUA4" s="272">
        <v>1803650</v>
      </c>
      <c r="DUB4" s="272"/>
      <c r="DUC4" s="272">
        <v>1803650</v>
      </c>
      <c r="DUD4" s="272"/>
      <c r="DUE4" s="272">
        <v>1803650</v>
      </c>
      <c r="DUF4" s="272"/>
      <c r="DUG4" s="272">
        <v>1803650</v>
      </c>
      <c r="DUH4" s="272"/>
      <c r="DUI4" s="272">
        <v>1803650</v>
      </c>
      <c r="DUJ4" s="272"/>
      <c r="DUK4" s="272">
        <v>1803650</v>
      </c>
      <c r="DUL4" s="272"/>
      <c r="DUM4" s="272">
        <v>1803650</v>
      </c>
      <c r="DUN4" s="272"/>
      <c r="DUO4" s="272">
        <v>1803650</v>
      </c>
      <c r="DUP4" s="272"/>
      <c r="DUQ4" s="272">
        <v>1803650</v>
      </c>
      <c r="DUR4" s="272"/>
      <c r="DUS4" s="272">
        <v>1803650</v>
      </c>
      <c r="DUT4" s="272"/>
      <c r="DUU4" s="272">
        <v>1803650</v>
      </c>
      <c r="DUV4" s="272"/>
      <c r="DUW4" s="272">
        <v>1803650</v>
      </c>
      <c r="DUX4" s="272"/>
      <c r="DUY4" s="272">
        <v>1803650</v>
      </c>
      <c r="DUZ4" s="272"/>
      <c r="DVA4" s="272">
        <v>1803650</v>
      </c>
      <c r="DVB4" s="272"/>
      <c r="DVC4" s="272">
        <v>1803650</v>
      </c>
      <c r="DVD4" s="272"/>
      <c r="DVE4" s="272">
        <v>1803650</v>
      </c>
      <c r="DVF4" s="272"/>
      <c r="DVG4" s="272">
        <v>1803650</v>
      </c>
      <c r="DVH4" s="272"/>
      <c r="DVI4" s="272">
        <v>1803650</v>
      </c>
      <c r="DVJ4" s="272"/>
      <c r="DVK4" s="272">
        <v>1803650</v>
      </c>
      <c r="DVL4" s="272"/>
      <c r="DVM4" s="272">
        <v>1803650</v>
      </c>
      <c r="DVN4" s="272"/>
      <c r="DVO4" s="272">
        <v>1803650</v>
      </c>
      <c r="DVP4" s="272"/>
      <c r="DVQ4" s="272">
        <v>1803650</v>
      </c>
      <c r="DVR4" s="272"/>
      <c r="DVS4" s="272">
        <v>1803650</v>
      </c>
      <c r="DVT4" s="272"/>
      <c r="DVU4" s="272">
        <v>1803650</v>
      </c>
      <c r="DVV4" s="272"/>
      <c r="DVW4" s="272">
        <v>1803650</v>
      </c>
      <c r="DVX4" s="272"/>
      <c r="DVY4" s="272">
        <v>1803650</v>
      </c>
      <c r="DVZ4" s="272"/>
      <c r="DWA4" s="272">
        <v>1803650</v>
      </c>
      <c r="DWB4" s="272"/>
      <c r="DWC4" s="272">
        <v>1803650</v>
      </c>
      <c r="DWD4" s="272"/>
      <c r="DWE4" s="272">
        <v>1803650</v>
      </c>
      <c r="DWF4" s="272"/>
      <c r="DWG4" s="272">
        <v>1803650</v>
      </c>
      <c r="DWH4" s="272"/>
      <c r="DWI4" s="272">
        <v>1803650</v>
      </c>
      <c r="DWJ4" s="272"/>
      <c r="DWK4" s="272">
        <v>1803650</v>
      </c>
      <c r="DWL4" s="272"/>
      <c r="DWM4" s="272">
        <v>1803650</v>
      </c>
      <c r="DWN4" s="272"/>
      <c r="DWO4" s="272">
        <v>1803650</v>
      </c>
      <c r="DWP4" s="272"/>
      <c r="DWQ4" s="272">
        <v>1803650</v>
      </c>
      <c r="DWR4" s="272"/>
      <c r="DWS4" s="272">
        <v>1803650</v>
      </c>
      <c r="DWT4" s="272"/>
      <c r="DWU4" s="272">
        <v>1803650</v>
      </c>
      <c r="DWV4" s="272"/>
      <c r="DWW4" s="272">
        <v>1803650</v>
      </c>
      <c r="DWX4" s="272"/>
      <c r="DWY4" s="272">
        <v>1803650</v>
      </c>
      <c r="DWZ4" s="272"/>
      <c r="DXA4" s="272">
        <v>1803650</v>
      </c>
      <c r="DXB4" s="272"/>
      <c r="DXC4" s="272">
        <v>1803650</v>
      </c>
      <c r="DXD4" s="272"/>
      <c r="DXE4" s="272">
        <v>1803650</v>
      </c>
      <c r="DXF4" s="272"/>
      <c r="DXG4" s="272">
        <v>1803650</v>
      </c>
      <c r="DXH4" s="272"/>
      <c r="DXI4" s="272">
        <v>1803650</v>
      </c>
      <c r="DXJ4" s="272"/>
      <c r="DXK4" s="272">
        <v>1803650</v>
      </c>
      <c r="DXL4" s="272"/>
      <c r="DXM4" s="272">
        <v>1803650</v>
      </c>
      <c r="DXN4" s="272"/>
      <c r="DXO4" s="272">
        <v>1803650</v>
      </c>
      <c r="DXP4" s="272"/>
      <c r="DXQ4" s="272">
        <v>1803650</v>
      </c>
      <c r="DXR4" s="272"/>
      <c r="DXS4" s="272">
        <v>1803650</v>
      </c>
      <c r="DXT4" s="272"/>
      <c r="DXU4" s="272">
        <v>1803650</v>
      </c>
      <c r="DXV4" s="272"/>
      <c r="DXW4" s="272">
        <v>1803650</v>
      </c>
      <c r="DXX4" s="272"/>
      <c r="DXY4" s="272">
        <v>1803650</v>
      </c>
      <c r="DXZ4" s="272"/>
      <c r="DYA4" s="272">
        <v>1803650</v>
      </c>
      <c r="DYB4" s="272"/>
      <c r="DYC4" s="272">
        <v>1803650</v>
      </c>
      <c r="DYD4" s="272"/>
      <c r="DYE4" s="272">
        <v>1803650</v>
      </c>
      <c r="DYF4" s="272"/>
      <c r="DYG4" s="272">
        <v>1803650</v>
      </c>
      <c r="DYH4" s="272"/>
      <c r="DYI4" s="272">
        <v>1803650</v>
      </c>
      <c r="DYJ4" s="272"/>
      <c r="DYK4" s="272">
        <v>1803650</v>
      </c>
      <c r="DYL4" s="272"/>
      <c r="DYM4" s="272">
        <v>1803650</v>
      </c>
      <c r="DYN4" s="272"/>
      <c r="DYO4" s="272">
        <v>1803650</v>
      </c>
      <c r="DYP4" s="272"/>
      <c r="DYQ4" s="272">
        <v>1803650</v>
      </c>
      <c r="DYR4" s="272"/>
      <c r="DYS4" s="272">
        <v>1803650</v>
      </c>
      <c r="DYT4" s="272"/>
      <c r="DYU4" s="272">
        <v>1803650</v>
      </c>
      <c r="DYV4" s="272"/>
      <c r="DYW4" s="272">
        <v>1803650</v>
      </c>
      <c r="DYX4" s="272"/>
      <c r="DYY4" s="272">
        <v>1803650</v>
      </c>
      <c r="DYZ4" s="272"/>
      <c r="DZA4" s="272">
        <v>1803650</v>
      </c>
      <c r="DZB4" s="272"/>
      <c r="DZC4" s="272">
        <v>1803650</v>
      </c>
      <c r="DZD4" s="272"/>
      <c r="DZE4" s="272">
        <v>1803650</v>
      </c>
      <c r="DZF4" s="272"/>
      <c r="DZG4" s="272">
        <v>1803650</v>
      </c>
      <c r="DZH4" s="272"/>
      <c r="DZI4" s="272">
        <v>1803650</v>
      </c>
      <c r="DZJ4" s="272"/>
      <c r="DZK4" s="272">
        <v>1803650</v>
      </c>
      <c r="DZL4" s="272"/>
      <c r="DZM4" s="272">
        <v>1803650</v>
      </c>
      <c r="DZN4" s="272"/>
      <c r="DZO4" s="272">
        <v>1803650</v>
      </c>
      <c r="DZP4" s="272"/>
      <c r="DZQ4" s="272">
        <v>1803650</v>
      </c>
      <c r="DZR4" s="272"/>
      <c r="DZS4" s="272">
        <v>1803650</v>
      </c>
      <c r="DZT4" s="272"/>
      <c r="DZU4" s="272">
        <v>1803650</v>
      </c>
      <c r="DZV4" s="272"/>
      <c r="DZW4" s="272">
        <v>1803650</v>
      </c>
      <c r="DZX4" s="272"/>
      <c r="DZY4" s="272">
        <v>1803650</v>
      </c>
      <c r="DZZ4" s="272"/>
      <c r="EAA4" s="272">
        <v>1803650</v>
      </c>
      <c r="EAB4" s="272"/>
      <c r="EAC4" s="272">
        <v>1803650</v>
      </c>
      <c r="EAD4" s="272"/>
      <c r="EAE4" s="272">
        <v>1803650</v>
      </c>
      <c r="EAF4" s="272"/>
      <c r="EAG4" s="272">
        <v>1803650</v>
      </c>
      <c r="EAH4" s="272"/>
      <c r="EAI4" s="272">
        <v>1803650</v>
      </c>
      <c r="EAJ4" s="272"/>
      <c r="EAK4" s="272">
        <v>1803650</v>
      </c>
      <c r="EAL4" s="272"/>
      <c r="EAM4" s="272">
        <v>1803650</v>
      </c>
      <c r="EAN4" s="272"/>
      <c r="EAO4" s="272">
        <v>1803650</v>
      </c>
      <c r="EAP4" s="272"/>
      <c r="EAQ4" s="272">
        <v>1803650</v>
      </c>
      <c r="EAR4" s="272"/>
      <c r="EAS4" s="272">
        <v>1803650</v>
      </c>
      <c r="EAT4" s="272"/>
      <c r="EAU4" s="272">
        <v>1803650</v>
      </c>
      <c r="EAV4" s="272"/>
      <c r="EAW4" s="272">
        <v>1803650</v>
      </c>
      <c r="EAX4" s="272"/>
      <c r="EAY4" s="272">
        <v>1803650</v>
      </c>
      <c r="EAZ4" s="272"/>
      <c r="EBA4" s="272">
        <v>1803650</v>
      </c>
      <c r="EBB4" s="272"/>
      <c r="EBC4" s="272">
        <v>1803650</v>
      </c>
      <c r="EBD4" s="272"/>
      <c r="EBE4" s="272">
        <v>1803650</v>
      </c>
      <c r="EBF4" s="272"/>
      <c r="EBG4" s="272">
        <v>1803650</v>
      </c>
      <c r="EBH4" s="272"/>
      <c r="EBI4" s="272">
        <v>1803650</v>
      </c>
      <c r="EBJ4" s="272"/>
      <c r="EBK4" s="272">
        <v>1803650</v>
      </c>
      <c r="EBL4" s="272"/>
      <c r="EBM4" s="272">
        <v>1803650</v>
      </c>
      <c r="EBN4" s="272"/>
      <c r="EBO4" s="272">
        <v>1803650</v>
      </c>
      <c r="EBP4" s="272"/>
      <c r="EBQ4" s="272">
        <v>1803650</v>
      </c>
      <c r="EBR4" s="272"/>
      <c r="EBS4" s="272">
        <v>1803650</v>
      </c>
      <c r="EBT4" s="272"/>
      <c r="EBU4" s="272">
        <v>1803650</v>
      </c>
      <c r="EBV4" s="272"/>
      <c r="EBW4" s="272">
        <v>1803650</v>
      </c>
      <c r="EBX4" s="272"/>
      <c r="EBY4" s="272">
        <v>1803650</v>
      </c>
      <c r="EBZ4" s="272"/>
      <c r="ECA4" s="272">
        <v>1803650</v>
      </c>
      <c r="ECB4" s="272"/>
      <c r="ECC4" s="272">
        <v>1803650</v>
      </c>
      <c r="ECD4" s="272"/>
      <c r="ECE4" s="272">
        <v>1803650</v>
      </c>
      <c r="ECF4" s="272"/>
      <c r="ECG4" s="272">
        <v>1803650</v>
      </c>
      <c r="ECH4" s="272"/>
      <c r="ECI4" s="272">
        <v>1803650</v>
      </c>
      <c r="ECJ4" s="272"/>
      <c r="ECK4" s="272">
        <v>1803650</v>
      </c>
      <c r="ECL4" s="272"/>
      <c r="ECM4" s="272">
        <v>1803650</v>
      </c>
      <c r="ECN4" s="272"/>
      <c r="ECO4" s="272">
        <v>1803650</v>
      </c>
      <c r="ECP4" s="272"/>
      <c r="ECQ4" s="272">
        <v>1803650</v>
      </c>
      <c r="ECR4" s="272"/>
      <c r="ECS4" s="272">
        <v>1803650</v>
      </c>
      <c r="ECT4" s="272"/>
      <c r="ECU4" s="272">
        <v>1803650</v>
      </c>
      <c r="ECV4" s="272"/>
      <c r="ECW4" s="272">
        <v>1803650</v>
      </c>
      <c r="ECX4" s="272"/>
      <c r="ECY4" s="272">
        <v>1803650</v>
      </c>
      <c r="ECZ4" s="272"/>
      <c r="EDA4" s="272">
        <v>1803650</v>
      </c>
      <c r="EDB4" s="272"/>
      <c r="EDC4" s="272">
        <v>1803650</v>
      </c>
      <c r="EDD4" s="272"/>
      <c r="EDE4" s="272">
        <v>1803650</v>
      </c>
      <c r="EDF4" s="272"/>
      <c r="EDG4" s="272">
        <v>1803650</v>
      </c>
      <c r="EDH4" s="272"/>
      <c r="EDI4" s="272">
        <v>1803650</v>
      </c>
      <c r="EDJ4" s="272"/>
      <c r="EDK4" s="272">
        <v>1803650</v>
      </c>
      <c r="EDL4" s="272"/>
      <c r="EDM4" s="272">
        <v>1803650</v>
      </c>
      <c r="EDN4" s="272"/>
      <c r="EDO4" s="272">
        <v>1803650</v>
      </c>
      <c r="EDP4" s="272"/>
      <c r="EDQ4" s="272">
        <v>1803650</v>
      </c>
      <c r="EDR4" s="272"/>
      <c r="EDS4" s="272">
        <v>1803650</v>
      </c>
      <c r="EDT4" s="272"/>
      <c r="EDU4" s="272">
        <v>1803650</v>
      </c>
      <c r="EDV4" s="272"/>
      <c r="EDW4" s="272">
        <v>1803650</v>
      </c>
      <c r="EDX4" s="272"/>
      <c r="EDY4" s="272">
        <v>1803650</v>
      </c>
      <c r="EDZ4" s="272"/>
      <c r="EEA4" s="272">
        <v>1803650</v>
      </c>
      <c r="EEB4" s="272"/>
      <c r="EEC4" s="272">
        <v>1803650</v>
      </c>
      <c r="EED4" s="272"/>
      <c r="EEE4" s="272">
        <v>1803650</v>
      </c>
      <c r="EEF4" s="272"/>
      <c r="EEG4" s="272">
        <v>1803650</v>
      </c>
      <c r="EEH4" s="272"/>
      <c r="EEI4" s="272">
        <v>1803650</v>
      </c>
      <c r="EEJ4" s="272"/>
      <c r="EEK4" s="272">
        <v>1803650</v>
      </c>
      <c r="EEL4" s="272"/>
      <c r="EEM4" s="272">
        <v>1803650</v>
      </c>
      <c r="EEN4" s="272"/>
      <c r="EEO4" s="272">
        <v>1803650</v>
      </c>
      <c r="EEP4" s="272"/>
      <c r="EEQ4" s="272">
        <v>1803650</v>
      </c>
      <c r="EER4" s="272"/>
      <c r="EES4" s="272">
        <v>1803650</v>
      </c>
      <c r="EET4" s="272"/>
      <c r="EEU4" s="272">
        <v>1803650</v>
      </c>
      <c r="EEV4" s="272"/>
      <c r="EEW4" s="272">
        <v>1803650</v>
      </c>
      <c r="EEX4" s="272"/>
      <c r="EEY4" s="272">
        <v>1803650</v>
      </c>
      <c r="EEZ4" s="272"/>
      <c r="EFA4" s="272">
        <v>1803650</v>
      </c>
      <c r="EFB4" s="272"/>
      <c r="EFC4" s="272">
        <v>1803650</v>
      </c>
      <c r="EFD4" s="272"/>
      <c r="EFE4" s="272">
        <v>1803650</v>
      </c>
      <c r="EFF4" s="272"/>
      <c r="EFG4" s="272">
        <v>1803650</v>
      </c>
      <c r="EFH4" s="272"/>
      <c r="EFI4" s="272">
        <v>1803650</v>
      </c>
      <c r="EFJ4" s="272"/>
      <c r="EFK4" s="272">
        <v>1803650</v>
      </c>
      <c r="EFL4" s="272"/>
      <c r="EFM4" s="272">
        <v>1803650</v>
      </c>
      <c r="EFN4" s="272"/>
      <c r="EFO4" s="272">
        <v>1803650</v>
      </c>
      <c r="EFP4" s="272"/>
      <c r="EFQ4" s="272">
        <v>1803650</v>
      </c>
      <c r="EFR4" s="272"/>
      <c r="EFS4" s="272">
        <v>1803650</v>
      </c>
      <c r="EFT4" s="272"/>
      <c r="EFU4" s="272">
        <v>1803650</v>
      </c>
      <c r="EFV4" s="272"/>
      <c r="EFW4" s="272">
        <v>1803650</v>
      </c>
      <c r="EFX4" s="272"/>
      <c r="EFY4" s="272">
        <v>1803650</v>
      </c>
      <c r="EFZ4" s="272"/>
      <c r="EGA4" s="272">
        <v>1803650</v>
      </c>
      <c r="EGB4" s="272"/>
      <c r="EGC4" s="272">
        <v>1803650</v>
      </c>
      <c r="EGD4" s="272"/>
      <c r="EGE4" s="272">
        <v>1803650</v>
      </c>
      <c r="EGF4" s="272"/>
      <c r="EGG4" s="272">
        <v>1803650</v>
      </c>
      <c r="EGH4" s="272"/>
      <c r="EGI4" s="272">
        <v>1803650</v>
      </c>
      <c r="EGJ4" s="272"/>
      <c r="EGK4" s="272">
        <v>1803650</v>
      </c>
      <c r="EGL4" s="272"/>
      <c r="EGM4" s="272">
        <v>1803650</v>
      </c>
      <c r="EGN4" s="272"/>
      <c r="EGO4" s="272">
        <v>1803650</v>
      </c>
      <c r="EGP4" s="272"/>
      <c r="EGQ4" s="272">
        <v>1803650</v>
      </c>
      <c r="EGR4" s="272"/>
      <c r="EGS4" s="272">
        <v>1803650</v>
      </c>
      <c r="EGT4" s="272"/>
      <c r="EGU4" s="272">
        <v>1803650</v>
      </c>
      <c r="EGV4" s="272"/>
      <c r="EGW4" s="272">
        <v>1803650</v>
      </c>
      <c r="EGX4" s="272"/>
      <c r="EGY4" s="272">
        <v>1803650</v>
      </c>
      <c r="EGZ4" s="272"/>
      <c r="EHA4" s="272">
        <v>1803650</v>
      </c>
      <c r="EHB4" s="272"/>
      <c r="EHC4" s="272">
        <v>1803650</v>
      </c>
      <c r="EHD4" s="272"/>
      <c r="EHE4" s="272">
        <v>1803650</v>
      </c>
      <c r="EHF4" s="272"/>
      <c r="EHG4" s="272">
        <v>1803650</v>
      </c>
      <c r="EHH4" s="272"/>
      <c r="EHI4" s="272">
        <v>1803650</v>
      </c>
      <c r="EHJ4" s="272"/>
      <c r="EHK4" s="272">
        <v>1803650</v>
      </c>
      <c r="EHL4" s="272"/>
      <c r="EHM4" s="272">
        <v>1803650</v>
      </c>
      <c r="EHN4" s="272"/>
      <c r="EHO4" s="272">
        <v>1803650</v>
      </c>
      <c r="EHP4" s="272"/>
      <c r="EHQ4" s="272">
        <v>1803650</v>
      </c>
      <c r="EHR4" s="272"/>
      <c r="EHS4" s="272">
        <v>1803650</v>
      </c>
      <c r="EHT4" s="272"/>
      <c r="EHU4" s="272">
        <v>1803650</v>
      </c>
      <c r="EHV4" s="272"/>
      <c r="EHW4" s="272">
        <v>1803650</v>
      </c>
      <c r="EHX4" s="272"/>
      <c r="EHY4" s="272">
        <v>1803650</v>
      </c>
      <c r="EHZ4" s="272"/>
      <c r="EIA4" s="272">
        <v>1803650</v>
      </c>
      <c r="EIB4" s="272"/>
      <c r="EIC4" s="272">
        <v>1803650</v>
      </c>
      <c r="EID4" s="272"/>
      <c r="EIE4" s="272">
        <v>1803650</v>
      </c>
      <c r="EIF4" s="272"/>
      <c r="EIG4" s="272">
        <v>1803650</v>
      </c>
      <c r="EIH4" s="272"/>
      <c r="EII4" s="272">
        <v>1803650</v>
      </c>
      <c r="EIJ4" s="272"/>
      <c r="EIK4" s="272">
        <v>1803650</v>
      </c>
      <c r="EIL4" s="272"/>
      <c r="EIM4" s="272">
        <v>1803650</v>
      </c>
      <c r="EIN4" s="272"/>
      <c r="EIO4" s="272">
        <v>1803650</v>
      </c>
      <c r="EIP4" s="272"/>
      <c r="EIQ4" s="272">
        <v>1803650</v>
      </c>
      <c r="EIR4" s="272"/>
      <c r="EIS4" s="272">
        <v>1803650</v>
      </c>
      <c r="EIT4" s="272"/>
      <c r="EIU4" s="272">
        <v>1803650</v>
      </c>
      <c r="EIV4" s="272"/>
      <c r="EIW4" s="272">
        <v>1803650</v>
      </c>
      <c r="EIX4" s="272"/>
      <c r="EIY4" s="272">
        <v>1803650</v>
      </c>
      <c r="EIZ4" s="272"/>
      <c r="EJA4" s="272">
        <v>1803650</v>
      </c>
      <c r="EJB4" s="272"/>
      <c r="EJC4" s="272">
        <v>1803650</v>
      </c>
      <c r="EJD4" s="272"/>
      <c r="EJE4" s="272">
        <v>1803650</v>
      </c>
      <c r="EJF4" s="272"/>
      <c r="EJG4" s="272">
        <v>1803650</v>
      </c>
      <c r="EJH4" s="272"/>
      <c r="EJI4" s="272">
        <v>1803650</v>
      </c>
      <c r="EJJ4" s="272"/>
      <c r="EJK4" s="272">
        <v>1803650</v>
      </c>
      <c r="EJL4" s="272"/>
      <c r="EJM4" s="272">
        <v>1803650</v>
      </c>
      <c r="EJN4" s="272"/>
      <c r="EJO4" s="272">
        <v>1803650</v>
      </c>
      <c r="EJP4" s="272"/>
      <c r="EJQ4" s="272">
        <v>1803650</v>
      </c>
      <c r="EJR4" s="272"/>
      <c r="EJS4" s="272">
        <v>1803650</v>
      </c>
      <c r="EJT4" s="272"/>
      <c r="EJU4" s="272">
        <v>1803650</v>
      </c>
      <c r="EJV4" s="272"/>
      <c r="EJW4" s="272">
        <v>1803650</v>
      </c>
      <c r="EJX4" s="272"/>
      <c r="EJY4" s="272">
        <v>1803650</v>
      </c>
      <c r="EJZ4" s="272"/>
      <c r="EKA4" s="272">
        <v>1803650</v>
      </c>
      <c r="EKB4" s="272"/>
      <c r="EKC4" s="272">
        <v>1803650</v>
      </c>
      <c r="EKD4" s="272"/>
      <c r="EKE4" s="272">
        <v>1803650</v>
      </c>
      <c r="EKF4" s="272"/>
      <c r="EKG4" s="272">
        <v>1803650</v>
      </c>
      <c r="EKH4" s="272"/>
      <c r="EKI4" s="272">
        <v>1803650</v>
      </c>
      <c r="EKJ4" s="272"/>
      <c r="EKK4" s="272">
        <v>1803650</v>
      </c>
      <c r="EKL4" s="272"/>
      <c r="EKM4" s="272">
        <v>1803650</v>
      </c>
      <c r="EKN4" s="272"/>
      <c r="EKO4" s="272">
        <v>1803650</v>
      </c>
      <c r="EKP4" s="272"/>
      <c r="EKQ4" s="272">
        <v>1803650</v>
      </c>
      <c r="EKR4" s="272"/>
      <c r="EKS4" s="272">
        <v>1803650</v>
      </c>
      <c r="EKT4" s="272"/>
      <c r="EKU4" s="272">
        <v>1803650</v>
      </c>
      <c r="EKV4" s="272"/>
      <c r="EKW4" s="272">
        <v>1803650</v>
      </c>
      <c r="EKX4" s="272"/>
      <c r="EKY4" s="272">
        <v>1803650</v>
      </c>
      <c r="EKZ4" s="272"/>
      <c r="ELA4" s="272">
        <v>1803650</v>
      </c>
      <c r="ELB4" s="272"/>
      <c r="ELC4" s="272">
        <v>1803650</v>
      </c>
      <c r="ELD4" s="272"/>
      <c r="ELE4" s="272">
        <v>1803650</v>
      </c>
      <c r="ELF4" s="272"/>
      <c r="ELG4" s="272">
        <v>1803650</v>
      </c>
      <c r="ELH4" s="272"/>
      <c r="ELI4" s="272">
        <v>1803650</v>
      </c>
      <c r="ELJ4" s="272"/>
      <c r="ELK4" s="272">
        <v>1803650</v>
      </c>
      <c r="ELL4" s="272"/>
      <c r="ELM4" s="272">
        <v>1803650</v>
      </c>
      <c r="ELN4" s="272"/>
      <c r="ELO4" s="272">
        <v>1803650</v>
      </c>
      <c r="ELP4" s="272"/>
      <c r="ELQ4" s="272">
        <v>1803650</v>
      </c>
      <c r="ELR4" s="272"/>
      <c r="ELS4" s="272">
        <v>1803650</v>
      </c>
      <c r="ELT4" s="272"/>
      <c r="ELU4" s="272">
        <v>1803650</v>
      </c>
      <c r="ELV4" s="272"/>
      <c r="ELW4" s="272">
        <v>1803650</v>
      </c>
      <c r="ELX4" s="272"/>
      <c r="ELY4" s="272">
        <v>1803650</v>
      </c>
      <c r="ELZ4" s="272"/>
      <c r="EMA4" s="272">
        <v>1803650</v>
      </c>
      <c r="EMB4" s="272"/>
      <c r="EMC4" s="272">
        <v>1803650</v>
      </c>
      <c r="EMD4" s="272"/>
      <c r="EME4" s="272">
        <v>1803650</v>
      </c>
      <c r="EMF4" s="272"/>
      <c r="EMG4" s="272">
        <v>1803650</v>
      </c>
      <c r="EMH4" s="272"/>
      <c r="EMI4" s="272">
        <v>1803650</v>
      </c>
      <c r="EMJ4" s="272"/>
      <c r="EMK4" s="272">
        <v>1803650</v>
      </c>
      <c r="EML4" s="272"/>
      <c r="EMM4" s="272">
        <v>1803650</v>
      </c>
      <c r="EMN4" s="272"/>
      <c r="EMO4" s="272">
        <v>1803650</v>
      </c>
      <c r="EMP4" s="272"/>
      <c r="EMQ4" s="272">
        <v>1803650</v>
      </c>
      <c r="EMR4" s="272"/>
      <c r="EMS4" s="272">
        <v>1803650</v>
      </c>
      <c r="EMT4" s="272"/>
      <c r="EMU4" s="272">
        <v>1803650</v>
      </c>
      <c r="EMV4" s="272"/>
      <c r="EMW4" s="272">
        <v>1803650</v>
      </c>
      <c r="EMX4" s="272"/>
      <c r="EMY4" s="272">
        <v>1803650</v>
      </c>
      <c r="EMZ4" s="272"/>
      <c r="ENA4" s="272">
        <v>1803650</v>
      </c>
      <c r="ENB4" s="272"/>
      <c r="ENC4" s="272">
        <v>1803650</v>
      </c>
      <c r="END4" s="272"/>
      <c r="ENE4" s="272">
        <v>1803650</v>
      </c>
      <c r="ENF4" s="272"/>
      <c r="ENG4" s="272">
        <v>1803650</v>
      </c>
      <c r="ENH4" s="272"/>
      <c r="ENI4" s="272">
        <v>1803650</v>
      </c>
      <c r="ENJ4" s="272"/>
      <c r="ENK4" s="272">
        <v>1803650</v>
      </c>
      <c r="ENL4" s="272"/>
      <c r="ENM4" s="272">
        <v>1803650</v>
      </c>
      <c r="ENN4" s="272"/>
      <c r="ENO4" s="272">
        <v>1803650</v>
      </c>
      <c r="ENP4" s="272"/>
      <c r="ENQ4" s="272">
        <v>1803650</v>
      </c>
      <c r="ENR4" s="272"/>
      <c r="ENS4" s="272">
        <v>1803650</v>
      </c>
      <c r="ENT4" s="272"/>
      <c r="ENU4" s="272">
        <v>1803650</v>
      </c>
      <c r="ENV4" s="272"/>
      <c r="ENW4" s="272">
        <v>1803650</v>
      </c>
      <c r="ENX4" s="272"/>
      <c r="ENY4" s="272">
        <v>1803650</v>
      </c>
      <c r="ENZ4" s="272"/>
      <c r="EOA4" s="272">
        <v>1803650</v>
      </c>
      <c r="EOB4" s="272"/>
      <c r="EOC4" s="272">
        <v>1803650</v>
      </c>
      <c r="EOD4" s="272"/>
      <c r="EOE4" s="272">
        <v>1803650</v>
      </c>
      <c r="EOF4" s="272"/>
      <c r="EOG4" s="272">
        <v>1803650</v>
      </c>
      <c r="EOH4" s="272"/>
      <c r="EOI4" s="272">
        <v>1803650</v>
      </c>
      <c r="EOJ4" s="272"/>
      <c r="EOK4" s="272">
        <v>1803650</v>
      </c>
      <c r="EOL4" s="272"/>
      <c r="EOM4" s="272">
        <v>1803650</v>
      </c>
      <c r="EON4" s="272"/>
      <c r="EOO4" s="272">
        <v>1803650</v>
      </c>
      <c r="EOP4" s="272"/>
      <c r="EOQ4" s="272">
        <v>1803650</v>
      </c>
      <c r="EOR4" s="272"/>
      <c r="EOS4" s="272">
        <v>1803650</v>
      </c>
      <c r="EOT4" s="272"/>
      <c r="EOU4" s="272">
        <v>1803650</v>
      </c>
      <c r="EOV4" s="272"/>
      <c r="EOW4" s="272">
        <v>1803650</v>
      </c>
      <c r="EOX4" s="272"/>
      <c r="EOY4" s="272">
        <v>1803650</v>
      </c>
      <c r="EOZ4" s="272"/>
      <c r="EPA4" s="272">
        <v>1803650</v>
      </c>
      <c r="EPB4" s="272"/>
      <c r="EPC4" s="272">
        <v>1803650</v>
      </c>
      <c r="EPD4" s="272"/>
      <c r="EPE4" s="272">
        <v>1803650</v>
      </c>
      <c r="EPF4" s="272"/>
      <c r="EPG4" s="272">
        <v>1803650</v>
      </c>
      <c r="EPH4" s="272"/>
      <c r="EPI4" s="272">
        <v>1803650</v>
      </c>
      <c r="EPJ4" s="272"/>
      <c r="EPK4" s="272">
        <v>1803650</v>
      </c>
      <c r="EPL4" s="272"/>
      <c r="EPM4" s="272">
        <v>1803650</v>
      </c>
      <c r="EPN4" s="272"/>
      <c r="EPO4" s="272">
        <v>1803650</v>
      </c>
      <c r="EPP4" s="272"/>
      <c r="EPQ4" s="272">
        <v>1803650</v>
      </c>
      <c r="EPR4" s="272"/>
      <c r="EPS4" s="272">
        <v>1803650</v>
      </c>
      <c r="EPT4" s="272"/>
      <c r="EPU4" s="272">
        <v>1803650</v>
      </c>
      <c r="EPV4" s="272"/>
      <c r="EPW4" s="272">
        <v>1803650</v>
      </c>
      <c r="EPX4" s="272"/>
      <c r="EPY4" s="272">
        <v>1803650</v>
      </c>
      <c r="EPZ4" s="272"/>
      <c r="EQA4" s="272">
        <v>1803650</v>
      </c>
      <c r="EQB4" s="272"/>
      <c r="EQC4" s="272">
        <v>1803650</v>
      </c>
      <c r="EQD4" s="272"/>
      <c r="EQE4" s="272">
        <v>1803650</v>
      </c>
      <c r="EQF4" s="272"/>
      <c r="EQG4" s="272">
        <v>1803650</v>
      </c>
      <c r="EQH4" s="272"/>
      <c r="EQI4" s="272">
        <v>1803650</v>
      </c>
      <c r="EQJ4" s="272"/>
      <c r="EQK4" s="272">
        <v>1803650</v>
      </c>
      <c r="EQL4" s="272"/>
      <c r="EQM4" s="272">
        <v>1803650</v>
      </c>
      <c r="EQN4" s="272"/>
      <c r="EQO4" s="272">
        <v>1803650</v>
      </c>
      <c r="EQP4" s="272"/>
      <c r="EQQ4" s="272">
        <v>1803650</v>
      </c>
      <c r="EQR4" s="272"/>
      <c r="EQS4" s="272">
        <v>1803650</v>
      </c>
      <c r="EQT4" s="272"/>
      <c r="EQU4" s="272">
        <v>1803650</v>
      </c>
      <c r="EQV4" s="272"/>
      <c r="EQW4" s="272">
        <v>1803650</v>
      </c>
      <c r="EQX4" s="272"/>
      <c r="EQY4" s="272">
        <v>1803650</v>
      </c>
      <c r="EQZ4" s="272"/>
      <c r="ERA4" s="272">
        <v>1803650</v>
      </c>
      <c r="ERB4" s="272"/>
      <c r="ERC4" s="272">
        <v>1803650</v>
      </c>
      <c r="ERD4" s="272"/>
      <c r="ERE4" s="272">
        <v>1803650</v>
      </c>
      <c r="ERF4" s="272"/>
      <c r="ERG4" s="272">
        <v>1803650</v>
      </c>
      <c r="ERH4" s="272"/>
      <c r="ERI4" s="272">
        <v>1803650</v>
      </c>
      <c r="ERJ4" s="272"/>
      <c r="ERK4" s="272">
        <v>1803650</v>
      </c>
      <c r="ERL4" s="272"/>
      <c r="ERM4" s="272">
        <v>1803650</v>
      </c>
      <c r="ERN4" s="272"/>
      <c r="ERO4" s="272">
        <v>1803650</v>
      </c>
      <c r="ERP4" s="272"/>
      <c r="ERQ4" s="272">
        <v>1803650</v>
      </c>
      <c r="ERR4" s="272"/>
      <c r="ERS4" s="272">
        <v>1803650</v>
      </c>
      <c r="ERT4" s="272"/>
      <c r="ERU4" s="272">
        <v>1803650</v>
      </c>
      <c r="ERV4" s="272"/>
      <c r="ERW4" s="272">
        <v>1803650</v>
      </c>
      <c r="ERX4" s="272"/>
      <c r="ERY4" s="272">
        <v>1803650</v>
      </c>
      <c r="ERZ4" s="272"/>
      <c r="ESA4" s="272">
        <v>1803650</v>
      </c>
      <c r="ESB4" s="272"/>
      <c r="ESC4" s="272">
        <v>1803650</v>
      </c>
      <c r="ESD4" s="272"/>
      <c r="ESE4" s="272">
        <v>1803650</v>
      </c>
      <c r="ESF4" s="272"/>
      <c r="ESG4" s="272">
        <v>1803650</v>
      </c>
      <c r="ESH4" s="272"/>
      <c r="ESI4" s="272">
        <v>1803650</v>
      </c>
      <c r="ESJ4" s="272"/>
      <c r="ESK4" s="272">
        <v>1803650</v>
      </c>
      <c r="ESL4" s="272"/>
      <c r="ESM4" s="272">
        <v>1803650</v>
      </c>
      <c r="ESN4" s="272"/>
      <c r="ESO4" s="272">
        <v>1803650</v>
      </c>
      <c r="ESP4" s="272"/>
      <c r="ESQ4" s="272">
        <v>1803650</v>
      </c>
      <c r="ESR4" s="272"/>
      <c r="ESS4" s="272">
        <v>1803650</v>
      </c>
      <c r="EST4" s="272"/>
      <c r="ESU4" s="272">
        <v>1803650</v>
      </c>
      <c r="ESV4" s="272"/>
      <c r="ESW4" s="272">
        <v>1803650</v>
      </c>
      <c r="ESX4" s="272"/>
      <c r="ESY4" s="272">
        <v>1803650</v>
      </c>
      <c r="ESZ4" s="272"/>
      <c r="ETA4" s="272">
        <v>1803650</v>
      </c>
      <c r="ETB4" s="272"/>
      <c r="ETC4" s="272">
        <v>1803650</v>
      </c>
      <c r="ETD4" s="272"/>
      <c r="ETE4" s="272">
        <v>1803650</v>
      </c>
      <c r="ETF4" s="272"/>
      <c r="ETG4" s="272">
        <v>1803650</v>
      </c>
      <c r="ETH4" s="272"/>
      <c r="ETI4" s="272">
        <v>1803650</v>
      </c>
      <c r="ETJ4" s="272"/>
      <c r="ETK4" s="272">
        <v>1803650</v>
      </c>
      <c r="ETL4" s="272"/>
      <c r="ETM4" s="272">
        <v>1803650</v>
      </c>
      <c r="ETN4" s="272"/>
      <c r="ETO4" s="272">
        <v>1803650</v>
      </c>
      <c r="ETP4" s="272"/>
      <c r="ETQ4" s="272">
        <v>1803650</v>
      </c>
      <c r="ETR4" s="272"/>
      <c r="ETS4" s="272">
        <v>1803650</v>
      </c>
      <c r="ETT4" s="272"/>
      <c r="ETU4" s="272">
        <v>1803650</v>
      </c>
      <c r="ETV4" s="272"/>
      <c r="ETW4" s="272">
        <v>1803650</v>
      </c>
      <c r="ETX4" s="272"/>
      <c r="ETY4" s="272">
        <v>1803650</v>
      </c>
      <c r="ETZ4" s="272"/>
      <c r="EUA4" s="272">
        <v>1803650</v>
      </c>
      <c r="EUB4" s="272"/>
      <c r="EUC4" s="272">
        <v>1803650</v>
      </c>
      <c r="EUD4" s="272"/>
      <c r="EUE4" s="272">
        <v>1803650</v>
      </c>
      <c r="EUF4" s="272"/>
      <c r="EUG4" s="272">
        <v>1803650</v>
      </c>
      <c r="EUH4" s="272"/>
      <c r="EUI4" s="272">
        <v>1803650</v>
      </c>
      <c r="EUJ4" s="272"/>
      <c r="EUK4" s="272">
        <v>1803650</v>
      </c>
      <c r="EUL4" s="272"/>
      <c r="EUM4" s="272">
        <v>1803650</v>
      </c>
      <c r="EUN4" s="272"/>
      <c r="EUO4" s="272">
        <v>1803650</v>
      </c>
      <c r="EUP4" s="272"/>
      <c r="EUQ4" s="272">
        <v>1803650</v>
      </c>
      <c r="EUR4" s="272"/>
      <c r="EUS4" s="272">
        <v>1803650</v>
      </c>
      <c r="EUT4" s="272"/>
      <c r="EUU4" s="272">
        <v>1803650</v>
      </c>
      <c r="EUV4" s="272"/>
      <c r="EUW4" s="272">
        <v>1803650</v>
      </c>
      <c r="EUX4" s="272"/>
      <c r="EUY4" s="272">
        <v>1803650</v>
      </c>
      <c r="EUZ4" s="272"/>
      <c r="EVA4" s="272">
        <v>1803650</v>
      </c>
      <c r="EVB4" s="272"/>
      <c r="EVC4" s="272">
        <v>1803650</v>
      </c>
      <c r="EVD4" s="272"/>
      <c r="EVE4" s="272">
        <v>1803650</v>
      </c>
      <c r="EVF4" s="272"/>
      <c r="EVG4" s="272">
        <v>1803650</v>
      </c>
      <c r="EVH4" s="272"/>
      <c r="EVI4" s="272">
        <v>1803650</v>
      </c>
      <c r="EVJ4" s="272"/>
      <c r="EVK4" s="272">
        <v>1803650</v>
      </c>
      <c r="EVL4" s="272"/>
      <c r="EVM4" s="272">
        <v>1803650</v>
      </c>
      <c r="EVN4" s="272"/>
      <c r="EVO4" s="272">
        <v>1803650</v>
      </c>
      <c r="EVP4" s="272"/>
      <c r="EVQ4" s="272">
        <v>1803650</v>
      </c>
      <c r="EVR4" s="272"/>
      <c r="EVS4" s="272">
        <v>1803650</v>
      </c>
      <c r="EVT4" s="272"/>
      <c r="EVU4" s="272">
        <v>1803650</v>
      </c>
      <c r="EVV4" s="272"/>
      <c r="EVW4" s="272">
        <v>1803650</v>
      </c>
      <c r="EVX4" s="272"/>
      <c r="EVY4" s="272">
        <v>1803650</v>
      </c>
      <c r="EVZ4" s="272"/>
      <c r="EWA4" s="272">
        <v>1803650</v>
      </c>
      <c r="EWB4" s="272"/>
      <c r="EWC4" s="272">
        <v>1803650</v>
      </c>
      <c r="EWD4" s="272"/>
      <c r="EWE4" s="272">
        <v>1803650</v>
      </c>
      <c r="EWF4" s="272"/>
      <c r="EWG4" s="272">
        <v>1803650</v>
      </c>
      <c r="EWH4" s="272"/>
      <c r="EWI4" s="272">
        <v>1803650</v>
      </c>
      <c r="EWJ4" s="272"/>
      <c r="EWK4" s="272">
        <v>1803650</v>
      </c>
      <c r="EWL4" s="272"/>
      <c r="EWM4" s="272">
        <v>1803650</v>
      </c>
      <c r="EWN4" s="272"/>
      <c r="EWO4" s="272">
        <v>1803650</v>
      </c>
      <c r="EWP4" s="272"/>
      <c r="EWQ4" s="272">
        <v>1803650</v>
      </c>
      <c r="EWR4" s="272"/>
      <c r="EWS4" s="272">
        <v>1803650</v>
      </c>
      <c r="EWT4" s="272"/>
      <c r="EWU4" s="272">
        <v>1803650</v>
      </c>
      <c r="EWV4" s="272"/>
      <c r="EWW4" s="272">
        <v>1803650</v>
      </c>
      <c r="EWX4" s="272"/>
      <c r="EWY4" s="272">
        <v>1803650</v>
      </c>
      <c r="EWZ4" s="272"/>
      <c r="EXA4" s="272">
        <v>1803650</v>
      </c>
      <c r="EXB4" s="272"/>
      <c r="EXC4" s="272">
        <v>1803650</v>
      </c>
      <c r="EXD4" s="272"/>
      <c r="EXE4" s="272">
        <v>1803650</v>
      </c>
      <c r="EXF4" s="272"/>
      <c r="EXG4" s="272">
        <v>1803650</v>
      </c>
      <c r="EXH4" s="272"/>
      <c r="EXI4" s="272">
        <v>1803650</v>
      </c>
      <c r="EXJ4" s="272"/>
      <c r="EXK4" s="272">
        <v>1803650</v>
      </c>
      <c r="EXL4" s="272"/>
      <c r="EXM4" s="272">
        <v>1803650</v>
      </c>
      <c r="EXN4" s="272"/>
      <c r="EXO4" s="272">
        <v>1803650</v>
      </c>
      <c r="EXP4" s="272"/>
      <c r="EXQ4" s="272">
        <v>1803650</v>
      </c>
      <c r="EXR4" s="272"/>
      <c r="EXS4" s="272">
        <v>1803650</v>
      </c>
      <c r="EXT4" s="272"/>
      <c r="EXU4" s="272">
        <v>1803650</v>
      </c>
      <c r="EXV4" s="272"/>
      <c r="EXW4" s="272">
        <v>1803650</v>
      </c>
      <c r="EXX4" s="272"/>
      <c r="EXY4" s="272">
        <v>1803650</v>
      </c>
      <c r="EXZ4" s="272"/>
      <c r="EYA4" s="272">
        <v>1803650</v>
      </c>
      <c r="EYB4" s="272"/>
      <c r="EYC4" s="272">
        <v>1803650</v>
      </c>
      <c r="EYD4" s="272"/>
      <c r="EYE4" s="272">
        <v>1803650</v>
      </c>
      <c r="EYF4" s="272"/>
      <c r="EYG4" s="272">
        <v>1803650</v>
      </c>
      <c r="EYH4" s="272"/>
      <c r="EYI4" s="272">
        <v>1803650</v>
      </c>
      <c r="EYJ4" s="272"/>
      <c r="EYK4" s="272">
        <v>1803650</v>
      </c>
      <c r="EYL4" s="272"/>
      <c r="EYM4" s="272">
        <v>1803650</v>
      </c>
      <c r="EYN4" s="272"/>
      <c r="EYO4" s="272">
        <v>1803650</v>
      </c>
      <c r="EYP4" s="272"/>
      <c r="EYQ4" s="272">
        <v>1803650</v>
      </c>
      <c r="EYR4" s="272"/>
      <c r="EYS4" s="272">
        <v>1803650</v>
      </c>
      <c r="EYT4" s="272"/>
      <c r="EYU4" s="272">
        <v>1803650</v>
      </c>
      <c r="EYV4" s="272"/>
      <c r="EYW4" s="272">
        <v>1803650</v>
      </c>
      <c r="EYX4" s="272"/>
      <c r="EYY4" s="272">
        <v>1803650</v>
      </c>
      <c r="EYZ4" s="272"/>
      <c r="EZA4" s="272">
        <v>1803650</v>
      </c>
      <c r="EZB4" s="272"/>
      <c r="EZC4" s="272">
        <v>1803650</v>
      </c>
      <c r="EZD4" s="272"/>
      <c r="EZE4" s="272">
        <v>1803650</v>
      </c>
      <c r="EZF4" s="272"/>
      <c r="EZG4" s="272">
        <v>1803650</v>
      </c>
      <c r="EZH4" s="272"/>
      <c r="EZI4" s="272">
        <v>1803650</v>
      </c>
      <c r="EZJ4" s="272"/>
      <c r="EZK4" s="272">
        <v>1803650</v>
      </c>
      <c r="EZL4" s="272"/>
      <c r="EZM4" s="272">
        <v>1803650</v>
      </c>
      <c r="EZN4" s="272"/>
      <c r="EZO4" s="272">
        <v>1803650</v>
      </c>
      <c r="EZP4" s="272"/>
      <c r="EZQ4" s="272">
        <v>1803650</v>
      </c>
      <c r="EZR4" s="272"/>
      <c r="EZS4" s="272">
        <v>1803650</v>
      </c>
      <c r="EZT4" s="272"/>
      <c r="EZU4" s="272">
        <v>1803650</v>
      </c>
      <c r="EZV4" s="272"/>
      <c r="EZW4" s="272">
        <v>1803650</v>
      </c>
      <c r="EZX4" s="272"/>
      <c r="EZY4" s="272">
        <v>1803650</v>
      </c>
      <c r="EZZ4" s="272"/>
      <c r="FAA4" s="272">
        <v>1803650</v>
      </c>
      <c r="FAB4" s="272"/>
      <c r="FAC4" s="272">
        <v>1803650</v>
      </c>
      <c r="FAD4" s="272"/>
      <c r="FAE4" s="272">
        <v>1803650</v>
      </c>
      <c r="FAF4" s="272"/>
      <c r="FAG4" s="272">
        <v>1803650</v>
      </c>
      <c r="FAH4" s="272"/>
      <c r="FAI4" s="272">
        <v>1803650</v>
      </c>
      <c r="FAJ4" s="272"/>
      <c r="FAK4" s="272">
        <v>1803650</v>
      </c>
      <c r="FAL4" s="272"/>
      <c r="FAM4" s="272">
        <v>1803650</v>
      </c>
      <c r="FAN4" s="272"/>
      <c r="FAO4" s="272">
        <v>1803650</v>
      </c>
      <c r="FAP4" s="272"/>
      <c r="FAQ4" s="272">
        <v>1803650</v>
      </c>
      <c r="FAR4" s="272"/>
      <c r="FAS4" s="272">
        <v>1803650</v>
      </c>
      <c r="FAT4" s="272"/>
      <c r="FAU4" s="272">
        <v>1803650</v>
      </c>
      <c r="FAV4" s="272"/>
      <c r="FAW4" s="272">
        <v>1803650</v>
      </c>
      <c r="FAX4" s="272"/>
      <c r="FAY4" s="272">
        <v>1803650</v>
      </c>
      <c r="FAZ4" s="272"/>
      <c r="FBA4" s="272">
        <v>1803650</v>
      </c>
      <c r="FBB4" s="272"/>
      <c r="FBC4" s="272">
        <v>1803650</v>
      </c>
      <c r="FBD4" s="272"/>
      <c r="FBE4" s="272">
        <v>1803650</v>
      </c>
      <c r="FBF4" s="272"/>
      <c r="FBG4" s="272">
        <v>1803650</v>
      </c>
      <c r="FBH4" s="272"/>
      <c r="FBI4" s="272">
        <v>1803650</v>
      </c>
      <c r="FBJ4" s="272"/>
      <c r="FBK4" s="272">
        <v>1803650</v>
      </c>
      <c r="FBL4" s="272"/>
      <c r="FBM4" s="272">
        <v>1803650</v>
      </c>
      <c r="FBN4" s="272"/>
      <c r="FBO4" s="272">
        <v>1803650</v>
      </c>
      <c r="FBP4" s="272"/>
      <c r="FBQ4" s="272">
        <v>1803650</v>
      </c>
      <c r="FBR4" s="272"/>
      <c r="FBS4" s="272">
        <v>1803650</v>
      </c>
      <c r="FBT4" s="272"/>
      <c r="FBU4" s="272">
        <v>1803650</v>
      </c>
      <c r="FBV4" s="272"/>
      <c r="FBW4" s="272">
        <v>1803650</v>
      </c>
      <c r="FBX4" s="272"/>
      <c r="FBY4" s="272">
        <v>1803650</v>
      </c>
      <c r="FBZ4" s="272"/>
      <c r="FCA4" s="272">
        <v>1803650</v>
      </c>
      <c r="FCB4" s="272"/>
      <c r="FCC4" s="272">
        <v>1803650</v>
      </c>
      <c r="FCD4" s="272"/>
      <c r="FCE4" s="272">
        <v>1803650</v>
      </c>
      <c r="FCF4" s="272"/>
      <c r="FCG4" s="272">
        <v>1803650</v>
      </c>
      <c r="FCH4" s="272"/>
      <c r="FCI4" s="272">
        <v>1803650</v>
      </c>
      <c r="FCJ4" s="272"/>
      <c r="FCK4" s="272">
        <v>1803650</v>
      </c>
      <c r="FCL4" s="272"/>
      <c r="FCM4" s="272">
        <v>1803650</v>
      </c>
      <c r="FCN4" s="272"/>
      <c r="FCO4" s="272">
        <v>1803650</v>
      </c>
      <c r="FCP4" s="272"/>
      <c r="FCQ4" s="272">
        <v>1803650</v>
      </c>
      <c r="FCR4" s="272"/>
      <c r="FCS4" s="272">
        <v>1803650</v>
      </c>
      <c r="FCT4" s="272"/>
      <c r="FCU4" s="272">
        <v>1803650</v>
      </c>
      <c r="FCV4" s="272"/>
      <c r="FCW4" s="272">
        <v>1803650</v>
      </c>
      <c r="FCX4" s="272"/>
      <c r="FCY4" s="272">
        <v>1803650</v>
      </c>
      <c r="FCZ4" s="272"/>
      <c r="FDA4" s="272">
        <v>1803650</v>
      </c>
      <c r="FDB4" s="272"/>
      <c r="FDC4" s="272">
        <v>1803650</v>
      </c>
      <c r="FDD4" s="272"/>
      <c r="FDE4" s="272">
        <v>1803650</v>
      </c>
      <c r="FDF4" s="272"/>
      <c r="FDG4" s="272">
        <v>1803650</v>
      </c>
      <c r="FDH4" s="272"/>
      <c r="FDI4" s="272">
        <v>1803650</v>
      </c>
      <c r="FDJ4" s="272"/>
      <c r="FDK4" s="272">
        <v>1803650</v>
      </c>
      <c r="FDL4" s="272"/>
      <c r="FDM4" s="272">
        <v>1803650</v>
      </c>
      <c r="FDN4" s="272"/>
      <c r="FDO4" s="272">
        <v>1803650</v>
      </c>
      <c r="FDP4" s="272"/>
      <c r="FDQ4" s="272">
        <v>1803650</v>
      </c>
      <c r="FDR4" s="272"/>
      <c r="FDS4" s="272">
        <v>1803650</v>
      </c>
      <c r="FDT4" s="272"/>
      <c r="FDU4" s="272">
        <v>1803650</v>
      </c>
      <c r="FDV4" s="272"/>
      <c r="FDW4" s="272">
        <v>1803650</v>
      </c>
      <c r="FDX4" s="272"/>
      <c r="FDY4" s="272">
        <v>1803650</v>
      </c>
      <c r="FDZ4" s="272"/>
      <c r="FEA4" s="272">
        <v>1803650</v>
      </c>
      <c r="FEB4" s="272"/>
      <c r="FEC4" s="272">
        <v>1803650</v>
      </c>
      <c r="FED4" s="272"/>
      <c r="FEE4" s="272">
        <v>1803650</v>
      </c>
      <c r="FEF4" s="272"/>
      <c r="FEG4" s="272">
        <v>1803650</v>
      </c>
      <c r="FEH4" s="272"/>
      <c r="FEI4" s="272">
        <v>1803650</v>
      </c>
      <c r="FEJ4" s="272"/>
      <c r="FEK4" s="272">
        <v>1803650</v>
      </c>
      <c r="FEL4" s="272"/>
      <c r="FEM4" s="272">
        <v>1803650</v>
      </c>
      <c r="FEN4" s="272"/>
      <c r="FEO4" s="272">
        <v>1803650</v>
      </c>
      <c r="FEP4" s="272"/>
      <c r="FEQ4" s="272">
        <v>1803650</v>
      </c>
      <c r="FER4" s="272"/>
      <c r="FES4" s="272">
        <v>1803650</v>
      </c>
      <c r="FET4" s="272"/>
      <c r="FEU4" s="272">
        <v>1803650</v>
      </c>
      <c r="FEV4" s="272"/>
      <c r="FEW4" s="272">
        <v>1803650</v>
      </c>
      <c r="FEX4" s="272"/>
      <c r="FEY4" s="272">
        <v>1803650</v>
      </c>
      <c r="FEZ4" s="272"/>
      <c r="FFA4" s="272">
        <v>1803650</v>
      </c>
      <c r="FFB4" s="272"/>
      <c r="FFC4" s="272">
        <v>1803650</v>
      </c>
      <c r="FFD4" s="272"/>
      <c r="FFE4" s="272">
        <v>1803650</v>
      </c>
      <c r="FFF4" s="272"/>
      <c r="FFG4" s="272">
        <v>1803650</v>
      </c>
      <c r="FFH4" s="272"/>
      <c r="FFI4" s="272">
        <v>1803650</v>
      </c>
      <c r="FFJ4" s="272"/>
      <c r="FFK4" s="272">
        <v>1803650</v>
      </c>
      <c r="FFL4" s="272"/>
      <c r="FFM4" s="272">
        <v>1803650</v>
      </c>
      <c r="FFN4" s="272"/>
      <c r="FFO4" s="272">
        <v>1803650</v>
      </c>
      <c r="FFP4" s="272"/>
      <c r="FFQ4" s="272">
        <v>1803650</v>
      </c>
      <c r="FFR4" s="272"/>
      <c r="FFS4" s="272">
        <v>1803650</v>
      </c>
      <c r="FFT4" s="272"/>
      <c r="FFU4" s="272">
        <v>1803650</v>
      </c>
      <c r="FFV4" s="272"/>
      <c r="FFW4" s="272">
        <v>1803650</v>
      </c>
      <c r="FFX4" s="272"/>
      <c r="FFY4" s="272">
        <v>1803650</v>
      </c>
      <c r="FFZ4" s="272"/>
      <c r="FGA4" s="272">
        <v>1803650</v>
      </c>
      <c r="FGB4" s="272"/>
      <c r="FGC4" s="272">
        <v>1803650</v>
      </c>
      <c r="FGD4" s="272"/>
      <c r="FGE4" s="272">
        <v>1803650</v>
      </c>
      <c r="FGF4" s="272"/>
      <c r="FGG4" s="272">
        <v>1803650</v>
      </c>
      <c r="FGH4" s="272"/>
      <c r="FGI4" s="272">
        <v>1803650</v>
      </c>
      <c r="FGJ4" s="272"/>
      <c r="FGK4" s="272">
        <v>1803650</v>
      </c>
      <c r="FGL4" s="272"/>
      <c r="FGM4" s="272">
        <v>1803650</v>
      </c>
      <c r="FGN4" s="272"/>
      <c r="FGO4" s="272">
        <v>1803650</v>
      </c>
      <c r="FGP4" s="272"/>
      <c r="FGQ4" s="272">
        <v>1803650</v>
      </c>
      <c r="FGR4" s="272"/>
      <c r="FGS4" s="272">
        <v>1803650</v>
      </c>
      <c r="FGT4" s="272"/>
      <c r="FGU4" s="272">
        <v>1803650</v>
      </c>
      <c r="FGV4" s="272"/>
      <c r="FGW4" s="272">
        <v>1803650</v>
      </c>
      <c r="FGX4" s="272"/>
      <c r="FGY4" s="272">
        <v>1803650</v>
      </c>
      <c r="FGZ4" s="272"/>
      <c r="FHA4" s="272">
        <v>1803650</v>
      </c>
      <c r="FHB4" s="272"/>
      <c r="FHC4" s="272">
        <v>1803650</v>
      </c>
      <c r="FHD4" s="272"/>
      <c r="FHE4" s="272">
        <v>1803650</v>
      </c>
      <c r="FHF4" s="272"/>
      <c r="FHG4" s="272">
        <v>1803650</v>
      </c>
      <c r="FHH4" s="272"/>
      <c r="FHI4" s="272">
        <v>1803650</v>
      </c>
      <c r="FHJ4" s="272"/>
      <c r="FHK4" s="272">
        <v>1803650</v>
      </c>
      <c r="FHL4" s="272"/>
      <c r="FHM4" s="272">
        <v>1803650</v>
      </c>
      <c r="FHN4" s="272"/>
      <c r="FHO4" s="272">
        <v>1803650</v>
      </c>
      <c r="FHP4" s="272"/>
      <c r="FHQ4" s="272">
        <v>1803650</v>
      </c>
      <c r="FHR4" s="272"/>
      <c r="FHS4" s="272">
        <v>1803650</v>
      </c>
      <c r="FHT4" s="272"/>
      <c r="FHU4" s="272">
        <v>1803650</v>
      </c>
      <c r="FHV4" s="272"/>
      <c r="FHW4" s="272">
        <v>1803650</v>
      </c>
      <c r="FHX4" s="272"/>
      <c r="FHY4" s="272">
        <v>1803650</v>
      </c>
      <c r="FHZ4" s="272"/>
      <c r="FIA4" s="272">
        <v>1803650</v>
      </c>
      <c r="FIB4" s="272"/>
      <c r="FIC4" s="272">
        <v>1803650</v>
      </c>
      <c r="FID4" s="272"/>
      <c r="FIE4" s="272">
        <v>1803650</v>
      </c>
      <c r="FIF4" s="272"/>
      <c r="FIG4" s="272">
        <v>1803650</v>
      </c>
      <c r="FIH4" s="272"/>
      <c r="FII4" s="272">
        <v>1803650</v>
      </c>
      <c r="FIJ4" s="272"/>
      <c r="FIK4" s="272">
        <v>1803650</v>
      </c>
      <c r="FIL4" s="272"/>
      <c r="FIM4" s="272">
        <v>1803650</v>
      </c>
      <c r="FIN4" s="272"/>
      <c r="FIO4" s="272">
        <v>1803650</v>
      </c>
      <c r="FIP4" s="272"/>
      <c r="FIQ4" s="272">
        <v>1803650</v>
      </c>
      <c r="FIR4" s="272"/>
      <c r="FIS4" s="272">
        <v>1803650</v>
      </c>
      <c r="FIT4" s="272"/>
      <c r="FIU4" s="272">
        <v>1803650</v>
      </c>
      <c r="FIV4" s="272"/>
      <c r="FIW4" s="272">
        <v>1803650</v>
      </c>
      <c r="FIX4" s="272"/>
      <c r="FIY4" s="272">
        <v>1803650</v>
      </c>
      <c r="FIZ4" s="272"/>
      <c r="FJA4" s="272">
        <v>1803650</v>
      </c>
      <c r="FJB4" s="272"/>
      <c r="FJC4" s="272">
        <v>1803650</v>
      </c>
      <c r="FJD4" s="272"/>
      <c r="FJE4" s="272">
        <v>1803650</v>
      </c>
      <c r="FJF4" s="272"/>
      <c r="FJG4" s="272">
        <v>1803650</v>
      </c>
      <c r="FJH4" s="272"/>
      <c r="FJI4" s="272">
        <v>1803650</v>
      </c>
      <c r="FJJ4" s="272"/>
      <c r="FJK4" s="272">
        <v>1803650</v>
      </c>
      <c r="FJL4" s="272"/>
      <c r="FJM4" s="272">
        <v>1803650</v>
      </c>
      <c r="FJN4" s="272"/>
      <c r="FJO4" s="272">
        <v>1803650</v>
      </c>
      <c r="FJP4" s="272"/>
      <c r="FJQ4" s="272">
        <v>1803650</v>
      </c>
      <c r="FJR4" s="272"/>
      <c r="FJS4" s="272">
        <v>1803650</v>
      </c>
      <c r="FJT4" s="272"/>
      <c r="FJU4" s="272">
        <v>1803650</v>
      </c>
      <c r="FJV4" s="272"/>
      <c r="FJW4" s="272">
        <v>1803650</v>
      </c>
      <c r="FJX4" s="272"/>
      <c r="FJY4" s="272">
        <v>1803650</v>
      </c>
      <c r="FJZ4" s="272"/>
      <c r="FKA4" s="272">
        <v>1803650</v>
      </c>
      <c r="FKB4" s="272"/>
      <c r="FKC4" s="272">
        <v>1803650</v>
      </c>
      <c r="FKD4" s="272"/>
      <c r="FKE4" s="272">
        <v>1803650</v>
      </c>
      <c r="FKF4" s="272"/>
      <c r="FKG4" s="272">
        <v>1803650</v>
      </c>
      <c r="FKH4" s="272"/>
      <c r="FKI4" s="272">
        <v>1803650</v>
      </c>
      <c r="FKJ4" s="272"/>
      <c r="FKK4" s="272">
        <v>1803650</v>
      </c>
      <c r="FKL4" s="272"/>
      <c r="FKM4" s="272">
        <v>1803650</v>
      </c>
      <c r="FKN4" s="272"/>
      <c r="FKO4" s="272">
        <v>1803650</v>
      </c>
      <c r="FKP4" s="272"/>
      <c r="FKQ4" s="272">
        <v>1803650</v>
      </c>
      <c r="FKR4" s="272"/>
      <c r="FKS4" s="272">
        <v>1803650</v>
      </c>
      <c r="FKT4" s="272"/>
      <c r="FKU4" s="272">
        <v>1803650</v>
      </c>
      <c r="FKV4" s="272"/>
      <c r="FKW4" s="272">
        <v>1803650</v>
      </c>
      <c r="FKX4" s="272"/>
      <c r="FKY4" s="272">
        <v>1803650</v>
      </c>
      <c r="FKZ4" s="272"/>
      <c r="FLA4" s="272">
        <v>1803650</v>
      </c>
      <c r="FLB4" s="272"/>
      <c r="FLC4" s="272">
        <v>1803650</v>
      </c>
      <c r="FLD4" s="272"/>
      <c r="FLE4" s="272">
        <v>1803650</v>
      </c>
      <c r="FLF4" s="272"/>
      <c r="FLG4" s="272">
        <v>1803650</v>
      </c>
      <c r="FLH4" s="272"/>
      <c r="FLI4" s="272">
        <v>1803650</v>
      </c>
      <c r="FLJ4" s="272"/>
      <c r="FLK4" s="272">
        <v>1803650</v>
      </c>
      <c r="FLL4" s="272"/>
      <c r="FLM4" s="272">
        <v>1803650</v>
      </c>
      <c r="FLN4" s="272"/>
      <c r="FLO4" s="272">
        <v>1803650</v>
      </c>
      <c r="FLP4" s="272"/>
      <c r="FLQ4" s="272">
        <v>1803650</v>
      </c>
      <c r="FLR4" s="272"/>
      <c r="FLS4" s="272">
        <v>1803650</v>
      </c>
      <c r="FLT4" s="272"/>
      <c r="FLU4" s="272">
        <v>1803650</v>
      </c>
      <c r="FLV4" s="272"/>
      <c r="FLW4" s="272">
        <v>1803650</v>
      </c>
      <c r="FLX4" s="272"/>
      <c r="FLY4" s="272">
        <v>1803650</v>
      </c>
      <c r="FLZ4" s="272"/>
      <c r="FMA4" s="272">
        <v>1803650</v>
      </c>
      <c r="FMB4" s="272"/>
      <c r="FMC4" s="272">
        <v>1803650</v>
      </c>
      <c r="FMD4" s="272"/>
      <c r="FME4" s="272">
        <v>1803650</v>
      </c>
      <c r="FMF4" s="272"/>
      <c r="FMG4" s="272">
        <v>1803650</v>
      </c>
      <c r="FMH4" s="272"/>
      <c r="FMI4" s="272">
        <v>1803650</v>
      </c>
      <c r="FMJ4" s="272"/>
      <c r="FMK4" s="272">
        <v>1803650</v>
      </c>
      <c r="FML4" s="272"/>
      <c r="FMM4" s="272">
        <v>1803650</v>
      </c>
      <c r="FMN4" s="272"/>
      <c r="FMO4" s="272">
        <v>1803650</v>
      </c>
      <c r="FMP4" s="272"/>
      <c r="FMQ4" s="272">
        <v>1803650</v>
      </c>
      <c r="FMR4" s="272"/>
      <c r="FMS4" s="272">
        <v>1803650</v>
      </c>
      <c r="FMT4" s="272"/>
      <c r="FMU4" s="272">
        <v>1803650</v>
      </c>
      <c r="FMV4" s="272"/>
      <c r="FMW4" s="272">
        <v>1803650</v>
      </c>
      <c r="FMX4" s="272"/>
      <c r="FMY4" s="272">
        <v>1803650</v>
      </c>
      <c r="FMZ4" s="272"/>
      <c r="FNA4" s="272">
        <v>1803650</v>
      </c>
      <c r="FNB4" s="272"/>
      <c r="FNC4" s="272">
        <v>1803650</v>
      </c>
      <c r="FND4" s="272"/>
      <c r="FNE4" s="272">
        <v>1803650</v>
      </c>
      <c r="FNF4" s="272"/>
      <c r="FNG4" s="272">
        <v>1803650</v>
      </c>
      <c r="FNH4" s="272"/>
      <c r="FNI4" s="272">
        <v>1803650</v>
      </c>
      <c r="FNJ4" s="272"/>
      <c r="FNK4" s="272">
        <v>1803650</v>
      </c>
      <c r="FNL4" s="272"/>
      <c r="FNM4" s="272">
        <v>1803650</v>
      </c>
      <c r="FNN4" s="272"/>
      <c r="FNO4" s="272">
        <v>1803650</v>
      </c>
      <c r="FNP4" s="272"/>
      <c r="FNQ4" s="272">
        <v>1803650</v>
      </c>
      <c r="FNR4" s="272"/>
      <c r="FNS4" s="272">
        <v>1803650</v>
      </c>
      <c r="FNT4" s="272"/>
      <c r="FNU4" s="272">
        <v>1803650</v>
      </c>
      <c r="FNV4" s="272"/>
      <c r="FNW4" s="272">
        <v>1803650</v>
      </c>
      <c r="FNX4" s="272"/>
      <c r="FNY4" s="272">
        <v>1803650</v>
      </c>
      <c r="FNZ4" s="272"/>
      <c r="FOA4" s="272">
        <v>1803650</v>
      </c>
      <c r="FOB4" s="272"/>
      <c r="FOC4" s="272">
        <v>1803650</v>
      </c>
      <c r="FOD4" s="272"/>
      <c r="FOE4" s="272">
        <v>1803650</v>
      </c>
      <c r="FOF4" s="272"/>
      <c r="FOG4" s="272">
        <v>1803650</v>
      </c>
      <c r="FOH4" s="272"/>
      <c r="FOI4" s="272">
        <v>1803650</v>
      </c>
      <c r="FOJ4" s="272"/>
      <c r="FOK4" s="272">
        <v>1803650</v>
      </c>
      <c r="FOL4" s="272"/>
      <c r="FOM4" s="272">
        <v>1803650</v>
      </c>
      <c r="FON4" s="272"/>
      <c r="FOO4" s="272">
        <v>1803650</v>
      </c>
      <c r="FOP4" s="272"/>
      <c r="FOQ4" s="272">
        <v>1803650</v>
      </c>
      <c r="FOR4" s="272"/>
      <c r="FOS4" s="272">
        <v>1803650</v>
      </c>
      <c r="FOT4" s="272"/>
      <c r="FOU4" s="272">
        <v>1803650</v>
      </c>
      <c r="FOV4" s="272"/>
      <c r="FOW4" s="272">
        <v>1803650</v>
      </c>
      <c r="FOX4" s="272"/>
      <c r="FOY4" s="272">
        <v>1803650</v>
      </c>
      <c r="FOZ4" s="272"/>
      <c r="FPA4" s="272">
        <v>1803650</v>
      </c>
      <c r="FPB4" s="272"/>
      <c r="FPC4" s="272">
        <v>1803650</v>
      </c>
      <c r="FPD4" s="272"/>
      <c r="FPE4" s="272">
        <v>1803650</v>
      </c>
      <c r="FPF4" s="272"/>
      <c r="FPG4" s="272">
        <v>1803650</v>
      </c>
      <c r="FPH4" s="272"/>
      <c r="FPI4" s="272">
        <v>1803650</v>
      </c>
      <c r="FPJ4" s="272"/>
      <c r="FPK4" s="272">
        <v>1803650</v>
      </c>
      <c r="FPL4" s="272"/>
      <c r="FPM4" s="272">
        <v>1803650</v>
      </c>
      <c r="FPN4" s="272"/>
      <c r="FPO4" s="272">
        <v>1803650</v>
      </c>
      <c r="FPP4" s="272"/>
      <c r="FPQ4" s="272">
        <v>1803650</v>
      </c>
      <c r="FPR4" s="272"/>
      <c r="FPS4" s="272">
        <v>1803650</v>
      </c>
      <c r="FPT4" s="272"/>
      <c r="FPU4" s="272">
        <v>1803650</v>
      </c>
      <c r="FPV4" s="272"/>
      <c r="FPW4" s="272">
        <v>1803650</v>
      </c>
      <c r="FPX4" s="272"/>
      <c r="FPY4" s="272">
        <v>1803650</v>
      </c>
      <c r="FPZ4" s="272"/>
      <c r="FQA4" s="272">
        <v>1803650</v>
      </c>
      <c r="FQB4" s="272"/>
      <c r="FQC4" s="272">
        <v>1803650</v>
      </c>
      <c r="FQD4" s="272"/>
      <c r="FQE4" s="272">
        <v>1803650</v>
      </c>
      <c r="FQF4" s="272"/>
      <c r="FQG4" s="272">
        <v>1803650</v>
      </c>
      <c r="FQH4" s="272"/>
      <c r="FQI4" s="272">
        <v>1803650</v>
      </c>
      <c r="FQJ4" s="272"/>
      <c r="FQK4" s="272">
        <v>1803650</v>
      </c>
      <c r="FQL4" s="272"/>
      <c r="FQM4" s="272">
        <v>1803650</v>
      </c>
      <c r="FQN4" s="272"/>
      <c r="FQO4" s="272">
        <v>1803650</v>
      </c>
      <c r="FQP4" s="272"/>
      <c r="FQQ4" s="272">
        <v>1803650</v>
      </c>
      <c r="FQR4" s="272"/>
      <c r="FQS4" s="272">
        <v>1803650</v>
      </c>
      <c r="FQT4" s="272"/>
      <c r="FQU4" s="272">
        <v>1803650</v>
      </c>
      <c r="FQV4" s="272"/>
      <c r="FQW4" s="272">
        <v>1803650</v>
      </c>
      <c r="FQX4" s="272"/>
      <c r="FQY4" s="272">
        <v>1803650</v>
      </c>
      <c r="FQZ4" s="272"/>
      <c r="FRA4" s="272">
        <v>1803650</v>
      </c>
      <c r="FRB4" s="272"/>
      <c r="FRC4" s="272">
        <v>1803650</v>
      </c>
      <c r="FRD4" s="272"/>
      <c r="FRE4" s="272">
        <v>1803650</v>
      </c>
      <c r="FRF4" s="272"/>
      <c r="FRG4" s="272">
        <v>1803650</v>
      </c>
      <c r="FRH4" s="272"/>
      <c r="FRI4" s="272">
        <v>1803650</v>
      </c>
      <c r="FRJ4" s="272"/>
      <c r="FRK4" s="272">
        <v>1803650</v>
      </c>
      <c r="FRL4" s="272"/>
      <c r="FRM4" s="272">
        <v>1803650</v>
      </c>
      <c r="FRN4" s="272"/>
      <c r="FRO4" s="272">
        <v>1803650</v>
      </c>
      <c r="FRP4" s="272"/>
      <c r="FRQ4" s="272">
        <v>1803650</v>
      </c>
      <c r="FRR4" s="272"/>
      <c r="FRS4" s="272">
        <v>1803650</v>
      </c>
      <c r="FRT4" s="272"/>
      <c r="FRU4" s="272">
        <v>1803650</v>
      </c>
      <c r="FRV4" s="272"/>
      <c r="FRW4" s="272">
        <v>1803650</v>
      </c>
      <c r="FRX4" s="272"/>
      <c r="FRY4" s="272">
        <v>1803650</v>
      </c>
      <c r="FRZ4" s="272"/>
      <c r="FSA4" s="272">
        <v>1803650</v>
      </c>
      <c r="FSB4" s="272"/>
      <c r="FSC4" s="272">
        <v>1803650</v>
      </c>
      <c r="FSD4" s="272"/>
      <c r="FSE4" s="272">
        <v>1803650</v>
      </c>
      <c r="FSF4" s="272"/>
      <c r="FSG4" s="272">
        <v>1803650</v>
      </c>
      <c r="FSH4" s="272"/>
      <c r="FSI4" s="272">
        <v>1803650</v>
      </c>
      <c r="FSJ4" s="272"/>
      <c r="FSK4" s="272">
        <v>1803650</v>
      </c>
      <c r="FSL4" s="272"/>
      <c r="FSM4" s="272">
        <v>1803650</v>
      </c>
      <c r="FSN4" s="272"/>
      <c r="FSO4" s="272">
        <v>1803650</v>
      </c>
      <c r="FSP4" s="272"/>
      <c r="FSQ4" s="272">
        <v>1803650</v>
      </c>
      <c r="FSR4" s="272"/>
      <c r="FSS4" s="272">
        <v>1803650</v>
      </c>
      <c r="FST4" s="272"/>
      <c r="FSU4" s="272">
        <v>1803650</v>
      </c>
      <c r="FSV4" s="272"/>
      <c r="FSW4" s="272">
        <v>1803650</v>
      </c>
      <c r="FSX4" s="272"/>
      <c r="FSY4" s="272">
        <v>1803650</v>
      </c>
      <c r="FSZ4" s="272"/>
      <c r="FTA4" s="272">
        <v>1803650</v>
      </c>
      <c r="FTB4" s="272"/>
      <c r="FTC4" s="272">
        <v>1803650</v>
      </c>
      <c r="FTD4" s="272"/>
      <c r="FTE4" s="272">
        <v>1803650</v>
      </c>
      <c r="FTF4" s="272"/>
      <c r="FTG4" s="272">
        <v>1803650</v>
      </c>
      <c r="FTH4" s="272"/>
      <c r="FTI4" s="272">
        <v>1803650</v>
      </c>
      <c r="FTJ4" s="272"/>
      <c r="FTK4" s="272">
        <v>1803650</v>
      </c>
      <c r="FTL4" s="272"/>
      <c r="FTM4" s="272">
        <v>1803650</v>
      </c>
      <c r="FTN4" s="272"/>
      <c r="FTO4" s="272">
        <v>1803650</v>
      </c>
      <c r="FTP4" s="272"/>
      <c r="FTQ4" s="272">
        <v>1803650</v>
      </c>
      <c r="FTR4" s="272"/>
      <c r="FTS4" s="272">
        <v>1803650</v>
      </c>
      <c r="FTT4" s="272"/>
      <c r="FTU4" s="272">
        <v>1803650</v>
      </c>
      <c r="FTV4" s="272"/>
      <c r="FTW4" s="272">
        <v>1803650</v>
      </c>
      <c r="FTX4" s="272"/>
      <c r="FTY4" s="272">
        <v>1803650</v>
      </c>
      <c r="FTZ4" s="272"/>
      <c r="FUA4" s="272">
        <v>1803650</v>
      </c>
      <c r="FUB4" s="272"/>
      <c r="FUC4" s="272">
        <v>1803650</v>
      </c>
      <c r="FUD4" s="272"/>
      <c r="FUE4" s="272">
        <v>1803650</v>
      </c>
      <c r="FUF4" s="272"/>
      <c r="FUG4" s="272">
        <v>1803650</v>
      </c>
      <c r="FUH4" s="272"/>
      <c r="FUI4" s="272">
        <v>1803650</v>
      </c>
      <c r="FUJ4" s="272"/>
      <c r="FUK4" s="272">
        <v>1803650</v>
      </c>
      <c r="FUL4" s="272"/>
      <c r="FUM4" s="272">
        <v>1803650</v>
      </c>
      <c r="FUN4" s="272"/>
      <c r="FUO4" s="272">
        <v>1803650</v>
      </c>
      <c r="FUP4" s="272"/>
      <c r="FUQ4" s="272">
        <v>1803650</v>
      </c>
      <c r="FUR4" s="272"/>
      <c r="FUS4" s="272">
        <v>1803650</v>
      </c>
      <c r="FUT4" s="272"/>
      <c r="FUU4" s="272">
        <v>1803650</v>
      </c>
      <c r="FUV4" s="272"/>
      <c r="FUW4" s="272">
        <v>1803650</v>
      </c>
      <c r="FUX4" s="272"/>
      <c r="FUY4" s="272">
        <v>1803650</v>
      </c>
      <c r="FUZ4" s="272"/>
      <c r="FVA4" s="272">
        <v>1803650</v>
      </c>
      <c r="FVB4" s="272"/>
      <c r="FVC4" s="272">
        <v>1803650</v>
      </c>
      <c r="FVD4" s="272"/>
      <c r="FVE4" s="272">
        <v>1803650</v>
      </c>
      <c r="FVF4" s="272"/>
      <c r="FVG4" s="272">
        <v>1803650</v>
      </c>
      <c r="FVH4" s="272"/>
      <c r="FVI4" s="272">
        <v>1803650</v>
      </c>
      <c r="FVJ4" s="272"/>
      <c r="FVK4" s="272">
        <v>1803650</v>
      </c>
      <c r="FVL4" s="272"/>
      <c r="FVM4" s="272">
        <v>1803650</v>
      </c>
      <c r="FVN4" s="272"/>
      <c r="FVO4" s="272">
        <v>1803650</v>
      </c>
      <c r="FVP4" s="272"/>
      <c r="FVQ4" s="272">
        <v>1803650</v>
      </c>
      <c r="FVR4" s="272"/>
      <c r="FVS4" s="272">
        <v>1803650</v>
      </c>
      <c r="FVT4" s="272"/>
      <c r="FVU4" s="272">
        <v>1803650</v>
      </c>
      <c r="FVV4" s="272"/>
      <c r="FVW4" s="272">
        <v>1803650</v>
      </c>
      <c r="FVX4" s="272"/>
      <c r="FVY4" s="272">
        <v>1803650</v>
      </c>
      <c r="FVZ4" s="272"/>
      <c r="FWA4" s="272">
        <v>1803650</v>
      </c>
      <c r="FWB4" s="272"/>
      <c r="FWC4" s="272">
        <v>1803650</v>
      </c>
      <c r="FWD4" s="272"/>
      <c r="FWE4" s="272">
        <v>1803650</v>
      </c>
      <c r="FWF4" s="272"/>
      <c r="FWG4" s="272">
        <v>1803650</v>
      </c>
      <c r="FWH4" s="272"/>
      <c r="FWI4" s="272">
        <v>1803650</v>
      </c>
      <c r="FWJ4" s="272"/>
      <c r="FWK4" s="272">
        <v>1803650</v>
      </c>
      <c r="FWL4" s="272"/>
      <c r="FWM4" s="272">
        <v>1803650</v>
      </c>
      <c r="FWN4" s="272"/>
      <c r="FWO4" s="272">
        <v>1803650</v>
      </c>
      <c r="FWP4" s="272"/>
      <c r="FWQ4" s="272">
        <v>1803650</v>
      </c>
      <c r="FWR4" s="272"/>
      <c r="FWS4" s="272">
        <v>1803650</v>
      </c>
      <c r="FWT4" s="272"/>
      <c r="FWU4" s="272">
        <v>1803650</v>
      </c>
      <c r="FWV4" s="272"/>
      <c r="FWW4" s="272">
        <v>1803650</v>
      </c>
      <c r="FWX4" s="272"/>
      <c r="FWY4" s="272">
        <v>1803650</v>
      </c>
      <c r="FWZ4" s="272"/>
      <c r="FXA4" s="272">
        <v>1803650</v>
      </c>
      <c r="FXB4" s="272"/>
      <c r="FXC4" s="272">
        <v>1803650</v>
      </c>
      <c r="FXD4" s="272"/>
      <c r="FXE4" s="272">
        <v>1803650</v>
      </c>
      <c r="FXF4" s="272"/>
      <c r="FXG4" s="272">
        <v>1803650</v>
      </c>
      <c r="FXH4" s="272"/>
      <c r="FXI4" s="272">
        <v>1803650</v>
      </c>
      <c r="FXJ4" s="272"/>
      <c r="FXK4" s="272">
        <v>1803650</v>
      </c>
      <c r="FXL4" s="272"/>
      <c r="FXM4" s="272">
        <v>1803650</v>
      </c>
      <c r="FXN4" s="272"/>
      <c r="FXO4" s="272">
        <v>1803650</v>
      </c>
      <c r="FXP4" s="272"/>
      <c r="FXQ4" s="272">
        <v>1803650</v>
      </c>
      <c r="FXR4" s="272"/>
      <c r="FXS4" s="272">
        <v>1803650</v>
      </c>
      <c r="FXT4" s="272"/>
      <c r="FXU4" s="272">
        <v>1803650</v>
      </c>
      <c r="FXV4" s="272"/>
      <c r="FXW4" s="272">
        <v>1803650</v>
      </c>
      <c r="FXX4" s="272"/>
      <c r="FXY4" s="272">
        <v>1803650</v>
      </c>
      <c r="FXZ4" s="272"/>
      <c r="FYA4" s="272">
        <v>1803650</v>
      </c>
      <c r="FYB4" s="272"/>
      <c r="FYC4" s="272">
        <v>1803650</v>
      </c>
      <c r="FYD4" s="272"/>
      <c r="FYE4" s="272">
        <v>1803650</v>
      </c>
      <c r="FYF4" s="272"/>
      <c r="FYG4" s="272">
        <v>1803650</v>
      </c>
      <c r="FYH4" s="272"/>
      <c r="FYI4" s="272">
        <v>1803650</v>
      </c>
      <c r="FYJ4" s="272"/>
      <c r="FYK4" s="272">
        <v>1803650</v>
      </c>
      <c r="FYL4" s="272"/>
      <c r="FYM4" s="272">
        <v>1803650</v>
      </c>
      <c r="FYN4" s="272"/>
      <c r="FYO4" s="272">
        <v>1803650</v>
      </c>
      <c r="FYP4" s="272"/>
      <c r="FYQ4" s="272">
        <v>1803650</v>
      </c>
      <c r="FYR4" s="272"/>
      <c r="FYS4" s="272">
        <v>1803650</v>
      </c>
      <c r="FYT4" s="272"/>
      <c r="FYU4" s="272">
        <v>1803650</v>
      </c>
      <c r="FYV4" s="272"/>
      <c r="FYW4" s="272">
        <v>1803650</v>
      </c>
      <c r="FYX4" s="272"/>
      <c r="FYY4" s="272">
        <v>1803650</v>
      </c>
      <c r="FYZ4" s="272"/>
      <c r="FZA4" s="272">
        <v>1803650</v>
      </c>
      <c r="FZB4" s="272"/>
      <c r="FZC4" s="272">
        <v>1803650</v>
      </c>
      <c r="FZD4" s="272"/>
      <c r="FZE4" s="272">
        <v>1803650</v>
      </c>
      <c r="FZF4" s="272"/>
      <c r="FZG4" s="272">
        <v>1803650</v>
      </c>
      <c r="FZH4" s="272"/>
      <c r="FZI4" s="272">
        <v>1803650</v>
      </c>
      <c r="FZJ4" s="272"/>
      <c r="FZK4" s="272">
        <v>1803650</v>
      </c>
      <c r="FZL4" s="272"/>
      <c r="FZM4" s="272">
        <v>1803650</v>
      </c>
      <c r="FZN4" s="272"/>
      <c r="FZO4" s="272">
        <v>1803650</v>
      </c>
      <c r="FZP4" s="272"/>
      <c r="FZQ4" s="272">
        <v>1803650</v>
      </c>
      <c r="FZR4" s="272"/>
      <c r="FZS4" s="272">
        <v>1803650</v>
      </c>
      <c r="FZT4" s="272"/>
      <c r="FZU4" s="272">
        <v>1803650</v>
      </c>
      <c r="FZV4" s="272"/>
      <c r="FZW4" s="272">
        <v>1803650</v>
      </c>
      <c r="FZX4" s="272"/>
      <c r="FZY4" s="272">
        <v>1803650</v>
      </c>
      <c r="FZZ4" s="272"/>
      <c r="GAA4" s="272">
        <v>1803650</v>
      </c>
      <c r="GAB4" s="272"/>
      <c r="GAC4" s="272">
        <v>1803650</v>
      </c>
      <c r="GAD4" s="272"/>
      <c r="GAE4" s="272">
        <v>1803650</v>
      </c>
      <c r="GAF4" s="272"/>
      <c r="GAG4" s="272">
        <v>1803650</v>
      </c>
      <c r="GAH4" s="272"/>
      <c r="GAI4" s="272">
        <v>1803650</v>
      </c>
      <c r="GAJ4" s="272"/>
      <c r="GAK4" s="272">
        <v>1803650</v>
      </c>
      <c r="GAL4" s="272"/>
      <c r="GAM4" s="272">
        <v>1803650</v>
      </c>
      <c r="GAN4" s="272"/>
      <c r="GAO4" s="272">
        <v>1803650</v>
      </c>
      <c r="GAP4" s="272"/>
      <c r="GAQ4" s="272">
        <v>1803650</v>
      </c>
      <c r="GAR4" s="272"/>
      <c r="GAS4" s="272">
        <v>1803650</v>
      </c>
      <c r="GAT4" s="272"/>
      <c r="GAU4" s="272">
        <v>1803650</v>
      </c>
      <c r="GAV4" s="272"/>
      <c r="GAW4" s="272">
        <v>1803650</v>
      </c>
      <c r="GAX4" s="272"/>
      <c r="GAY4" s="272">
        <v>1803650</v>
      </c>
      <c r="GAZ4" s="272"/>
      <c r="GBA4" s="272">
        <v>1803650</v>
      </c>
      <c r="GBB4" s="272"/>
      <c r="GBC4" s="272">
        <v>1803650</v>
      </c>
      <c r="GBD4" s="272"/>
      <c r="GBE4" s="272">
        <v>1803650</v>
      </c>
      <c r="GBF4" s="272"/>
      <c r="GBG4" s="272">
        <v>1803650</v>
      </c>
      <c r="GBH4" s="272"/>
      <c r="GBI4" s="272">
        <v>1803650</v>
      </c>
      <c r="GBJ4" s="272"/>
      <c r="GBK4" s="272">
        <v>1803650</v>
      </c>
      <c r="GBL4" s="272"/>
      <c r="GBM4" s="272">
        <v>1803650</v>
      </c>
      <c r="GBN4" s="272"/>
      <c r="GBO4" s="272">
        <v>1803650</v>
      </c>
      <c r="GBP4" s="272"/>
      <c r="GBQ4" s="272">
        <v>1803650</v>
      </c>
      <c r="GBR4" s="272"/>
      <c r="GBS4" s="272">
        <v>1803650</v>
      </c>
      <c r="GBT4" s="272"/>
      <c r="GBU4" s="272">
        <v>1803650</v>
      </c>
      <c r="GBV4" s="272"/>
      <c r="GBW4" s="272">
        <v>1803650</v>
      </c>
      <c r="GBX4" s="272"/>
      <c r="GBY4" s="272">
        <v>1803650</v>
      </c>
      <c r="GBZ4" s="272"/>
      <c r="GCA4" s="272">
        <v>1803650</v>
      </c>
      <c r="GCB4" s="272"/>
      <c r="GCC4" s="272">
        <v>1803650</v>
      </c>
      <c r="GCD4" s="272"/>
      <c r="GCE4" s="272">
        <v>1803650</v>
      </c>
      <c r="GCF4" s="272"/>
      <c r="GCG4" s="272">
        <v>1803650</v>
      </c>
      <c r="GCH4" s="272"/>
      <c r="GCI4" s="272">
        <v>1803650</v>
      </c>
      <c r="GCJ4" s="272"/>
      <c r="GCK4" s="272">
        <v>1803650</v>
      </c>
      <c r="GCL4" s="272"/>
      <c r="GCM4" s="272">
        <v>1803650</v>
      </c>
      <c r="GCN4" s="272"/>
      <c r="GCO4" s="272">
        <v>1803650</v>
      </c>
      <c r="GCP4" s="272"/>
      <c r="GCQ4" s="272">
        <v>1803650</v>
      </c>
      <c r="GCR4" s="272"/>
      <c r="GCS4" s="272">
        <v>1803650</v>
      </c>
      <c r="GCT4" s="272"/>
      <c r="GCU4" s="272">
        <v>1803650</v>
      </c>
      <c r="GCV4" s="272"/>
      <c r="GCW4" s="272">
        <v>1803650</v>
      </c>
      <c r="GCX4" s="272"/>
      <c r="GCY4" s="272">
        <v>1803650</v>
      </c>
      <c r="GCZ4" s="272"/>
      <c r="GDA4" s="272">
        <v>1803650</v>
      </c>
      <c r="GDB4" s="272"/>
      <c r="GDC4" s="272">
        <v>1803650</v>
      </c>
      <c r="GDD4" s="272"/>
      <c r="GDE4" s="272">
        <v>1803650</v>
      </c>
      <c r="GDF4" s="272"/>
      <c r="GDG4" s="272">
        <v>1803650</v>
      </c>
      <c r="GDH4" s="272"/>
      <c r="GDI4" s="272">
        <v>1803650</v>
      </c>
      <c r="GDJ4" s="272"/>
      <c r="GDK4" s="272">
        <v>1803650</v>
      </c>
      <c r="GDL4" s="272"/>
      <c r="GDM4" s="272">
        <v>1803650</v>
      </c>
      <c r="GDN4" s="272"/>
      <c r="GDO4" s="272">
        <v>1803650</v>
      </c>
      <c r="GDP4" s="272"/>
      <c r="GDQ4" s="272">
        <v>1803650</v>
      </c>
      <c r="GDR4" s="272"/>
      <c r="GDS4" s="272">
        <v>1803650</v>
      </c>
      <c r="GDT4" s="272"/>
      <c r="GDU4" s="272">
        <v>1803650</v>
      </c>
      <c r="GDV4" s="272"/>
      <c r="GDW4" s="272">
        <v>1803650</v>
      </c>
      <c r="GDX4" s="272"/>
      <c r="GDY4" s="272">
        <v>1803650</v>
      </c>
      <c r="GDZ4" s="272"/>
      <c r="GEA4" s="272">
        <v>1803650</v>
      </c>
      <c r="GEB4" s="272"/>
      <c r="GEC4" s="272">
        <v>1803650</v>
      </c>
      <c r="GED4" s="272"/>
      <c r="GEE4" s="272">
        <v>1803650</v>
      </c>
      <c r="GEF4" s="272"/>
      <c r="GEG4" s="272">
        <v>1803650</v>
      </c>
      <c r="GEH4" s="272"/>
      <c r="GEI4" s="272">
        <v>1803650</v>
      </c>
      <c r="GEJ4" s="272"/>
      <c r="GEK4" s="272">
        <v>1803650</v>
      </c>
      <c r="GEL4" s="272"/>
      <c r="GEM4" s="272">
        <v>1803650</v>
      </c>
      <c r="GEN4" s="272"/>
      <c r="GEO4" s="272">
        <v>1803650</v>
      </c>
      <c r="GEP4" s="272"/>
      <c r="GEQ4" s="272">
        <v>1803650</v>
      </c>
      <c r="GER4" s="272"/>
      <c r="GES4" s="272">
        <v>1803650</v>
      </c>
      <c r="GET4" s="272"/>
      <c r="GEU4" s="272">
        <v>1803650</v>
      </c>
      <c r="GEV4" s="272"/>
      <c r="GEW4" s="272">
        <v>1803650</v>
      </c>
      <c r="GEX4" s="272"/>
      <c r="GEY4" s="272">
        <v>1803650</v>
      </c>
      <c r="GEZ4" s="272"/>
      <c r="GFA4" s="272">
        <v>1803650</v>
      </c>
      <c r="GFB4" s="272"/>
      <c r="GFC4" s="272">
        <v>1803650</v>
      </c>
      <c r="GFD4" s="272"/>
      <c r="GFE4" s="272">
        <v>1803650</v>
      </c>
      <c r="GFF4" s="272"/>
      <c r="GFG4" s="272">
        <v>1803650</v>
      </c>
      <c r="GFH4" s="272"/>
      <c r="GFI4" s="272">
        <v>1803650</v>
      </c>
      <c r="GFJ4" s="272"/>
      <c r="GFK4" s="272">
        <v>1803650</v>
      </c>
      <c r="GFL4" s="272"/>
      <c r="GFM4" s="272">
        <v>1803650</v>
      </c>
      <c r="GFN4" s="272"/>
      <c r="GFO4" s="272">
        <v>1803650</v>
      </c>
      <c r="GFP4" s="272"/>
      <c r="GFQ4" s="272">
        <v>1803650</v>
      </c>
      <c r="GFR4" s="272"/>
      <c r="GFS4" s="272">
        <v>1803650</v>
      </c>
      <c r="GFT4" s="272"/>
      <c r="GFU4" s="272">
        <v>1803650</v>
      </c>
      <c r="GFV4" s="272"/>
      <c r="GFW4" s="272">
        <v>1803650</v>
      </c>
      <c r="GFX4" s="272"/>
      <c r="GFY4" s="272">
        <v>1803650</v>
      </c>
      <c r="GFZ4" s="272"/>
      <c r="GGA4" s="272">
        <v>1803650</v>
      </c>
      <c r="GGB4" s="272"/>
      <c r="GGC4" s="272">
        <v>1803650</v>
      </c>
      <c r="GGD4" s="272"/>
      <c r="GGE4" s="272">
        <v>1803650</v>
      </c>
      <c r="GGF4" s="272"/>
      <c r="GGG4" s="272">
        <v>1803650</v>
      </c>
      <c r="GGH4" s="272"/>
      <c r="GGI4" s="272">
        <v>1803650</v>
      </c>
      <c r="GGJ4" s="272"/>
      <c r="GGK4" s="272">
        <v>1803650</v>
      </c>
      <c r="GGL4" s="272"/>
      <c r="GGM4" s="272">
        <v>1803650</v>
      </c>
      <c r="GGN4" s="272"/>
      <c r="GGO4" s="272">
        <v>1803650</v>
      </c>
      <c r="GGP4" s="272"/>
      <c r="GGQ4" s="272">
        <v>1803650</v>
      </c>
      <c r="GGR4" s="272"/>
      <c r="GGS4" s="272">
        <v>1803650</v>
      </c>
      <c r="GGT4" s="272"/>
      <c r="GGU4" s="272">
        <v>1803650</v>
      </c>
      <c r="GGV4" s="272"/>
      <c r="GGW4" s="272">
        <v>1803650</v>
      </c>
      <c r="GGX4" s="272"/>
      <c r="GGY4" s="272">
        <v>1803650</v>
      </c>
      <c r="GGZ4" s="272"/>
      <c r="GHA4" s="272">
        <v>1803650</v>
      </c>
      <c r="GHB4" s="272"/>
      <c r="GHC4" s="272">
        <v>1803650</v>
      </c>
      <c r="GHD4" s="272"/>
      <c r="GHE4" s="272">
        <v>1803650</v>
      </c>
      <c r="GHF4" s="272"/>
      <c r="GHG4" s="272">
        <v>1803650</v>
      </c>
      <c r="GHH4" s="272"/>
      <c r="GHI4" s="272">
        <v>1803650</v>
      </c>
      <c r="GHJ4" s="272"/>
      <c r="GHK4" s="272">
        <v>1803650</v>
      </c>
      <c r="GHL4" s="272"/>
      <c r="GHM4" s="272">
        <v>1803650</v>
      </c>
      <c r="GHN4" s="272"/>
      <c r="GHO4" s="272">
        <v>1803650</v>
      </c>
      <c r="GHP4" s="272"/>
      <c r="GHQ4" s="272">
        <v>1803650</v>
      </c>
      <c r="GHR4" s="272"/>
      <c r="GHS4" s="272">
        <v>1803650</v>
      </c>
      <c r="GHT4" s="272"/>
      <c r="GHU4" s="272">
        <v>1803650</v>
      </c>
      <c r="GHV4" s="272"/>
      <c r="GHW4" s="272">
        <v>1803650</v>
      </c>
      <c r="GHX4" s="272"/>
      <c r="GHY4" s="272">
        <v>1803650</v>
      </c>
      <c r="GHZ4" s="272"/>
      <c r="GIA4" s="272">
        <v>1803650</v>
      </c>
      <c r="GIB4" s="272"/>
      <c r="GIC4" s="272">
        <v>1803650</v>
      </c>
      <c r="GID4" s="272"/>
      <c r="GIE4" s="272">
        <v>1803650</v>
      </c>
      <c r="GIF4" s="272"/>
      <c r="GIG4" s="272">
        <v>1803650</v>
      </c>
      <c r="GIH4" s="272"/>
      <c r="GII4" s="272">
        <v>1803650</v>
      </c>
      <c r="GIJ4" s="272"/>
      <c r="GIK4" s="272">
        <v>1803650</v>
      </c>
      <c r="GIL4" s="272"/>
      <c r="GIM4" s="272">
        <v>1803650</v>
      </c>
      <c r="GIN4" s="272"/>
      <c r="GIO4" s="272">
        <v>1803650</v>
      </c>
      <c r="GIP4" s="272"/>
      <c r="GIQ4" s="272">
        <v>1803650</v>
      </c>
      <c r="GIR4" s="272"/>
      <c r="GIS4" s="272">
        <v>1803650</v>
      </c>
      <c r="GIT4" s="272"/>
      <c r="GIU4" s="272">
        <v>1803650</v>
      </c>
      <c r="GIV4" s="272"/>
      <c r="GIW4" s="272">
        <v>1803650</v>
      </c>
      <c r="GIX4" s="272"/>
      <c r="GIY4" s="272">
        <v>1803650</v>
      </c>
      <c r="GIZ4" s="272"/>
      <c r="GJA4" s="272">
        <v>1803650</v>
      </c>
      <c r="GJB4" s="272"/>
      <c r="GJC4" s="272">
        <v>1803650</v>
      </c>
      <c r="GJD4" s="272"/>
      <c r="GJE4" s="272">
        <v>1803650</v>
      </c>
      <c r="GJF4" s="272"/>
      <c r="GJG4" s="272">
        <v>1803650</v>
      </c>
      <c r="GJH4" s="272"/>
      <c r="GJI4" s="272">
        <v>1803650</v>
      </c>
      <c r="GJJ4" s="272"/>
      <c r="GJK4" s="272">
        <v>1803650</v>
      </c>
      <c r="GJL4" s="272"/>
      <c r="GJM4" s="272">
        <v>1803650</v>
      </c>
      <c r="GJN4" s="272"/>
      <c r="GJO4" s="272">
        <v>1803650</v>
      </c>
      <c r="GJP4" s="272"/>
      <c r="GJQ4" s="272">
        <v>1803650</v>
      </c>
      <c r="GJR4" s="272"/>
      <c r="GJS4" s="272">
        <v>1803650</v>
      </c>
      <c r="GJT4" s="272"/>
      <c r="GJU4" s="272">
        <v>1803650</v>
      </c>
      <c r="GJV4" s="272"/>
      <c r="GJW4" s="272">
        <v>1803650</v>
      </c>
      <c r="GJX4" s="272"/>
      <c r="GJY4" s="272">
        <v>1803650</v>
      </c>
      <c r="GJZ4" s="272"/>
      <c r="GKA4" s="272">
        <v>1803650</v>
      </c>
      <c r="GKB4" s="272"/>
      <c r="GKC4" s="272">
        <v>1803650</v>
      </c>
      <c r="GKD4" s="272"/>
      <c r="GKE4" s="272">
        <v>1803650</v>
      </c>
      <c r="GKF4" s="272"/>
      <c r="GKG4" s="272">
        <v>1803650</v>
      </c>
      <c r="GKH4" s="272"/>
      <c r="GKI4" s="272">
        <v>1803650</v>
      </c>
      <c r="GKJ4" s="272"/>
      <c r="GKK4" s="272">
        <v>1803650</v>
      </c>
      <c r="GKL4" s="272"/>
      <c r="GKM4" s="272">
        <v>1803650</v>
      </c>
      <c r="GKN4" s="272"/>
      <c r="GKO4" s="272">
        <v>1803650</v>
      </c>
      <c r="GKP4" s="272"/>
      <c r="GKQ4" s="272">
        <v>1803650</v>
      </c>
      <c r="GKR4" s="272"/>
      <c r="GKS4" s="272">
        <v>1803650</v>
      </c>
      <c r="GKT4" s="272"/>
      <c r="GKU4" s="272">
        <v>1803650</v>
      </c>
      <c r="GKV4" s="272"/>
      <c r="GKW4" s="272">
        <v>1803650</v>
      </c>
      <c r="GKX4" s="272"/>
      <c r="GKY4" s="272">
        <v>1803650</v>
      </c>
      <c r="GKZ4" s="272"/>
      <c r="GLA4" s="272">
        <v>1803650</v>
      </c>
      <c r="GLB4" s="272"/>
      <c r="GLC4" s="272">
        <v>1803650</v>
      </c>
      <c r="GLD4" s="272"/>
      <c r="GLE4" s="272">
        <v>1803650</v>
      </c>
      <c r="GLF4" s="272"/>
      <c r="GLG4" s="272">
        <v>1803650</v>
      </c>
      <c r="GLH4" s="272"/>
      <c r="GLI4" s="272">
        <v>1803650</v>
      </c>
      <c r="GLJ4" s="272"/>
      <c r="GLK4" s="272">
        <v>1803650</v>
      </c>
      <c r="GLL4" s="272"/>
      <c r="GLM4" s="272">
        <v>1803650</v>
      </c>
      <c r="GLN4" s="272"/>
      <c r="GLO4" s="272">
        <v>1803650</v>
      </c>
      <c r="GLP4" s="272"/>
      <c r="GLQ4" s="272">
        <v>1803650</v>
      </c>
      <c r="GLR4" s="272"/>
      <c r="GLS4" s="272">
        <v>1803650</v>
      </c>
      <c r="GLT4" s="272"/>
      <c r="GLU4" s="272">
        <v>1803650</v>
      </c>
      <c r="GLV4" s="272"/>
      <c r="GLW4" s="272">
        <v>1803650</v>
      </c>
      <c r="GLX4" s="272"/>
      <c r="GLY4" s="272">
        <v>1803650</v>
      </c>
      <c r="GLZ4" s="272"/>
      <c r="GMA4" s="272">
        <v>1803650</v>
      </c>
      <c r="GMB4" s="272"/>
      <c r="GMC4" s="272">
        <v>1803650</v>
      </c>
      <c r="GMD4" s="272"/>
      <c r="GME4" s="272">
        <v>1803650</v>
      </c>
      <c r="GMF4" s="272"/>
      <c r="GMG4" s="272">
        <v>1803650</v>
      </c>
      <c r="GMH4" s="272"/>
      <c r="GMI4" s="272">
        <v>1803650</v>
      </c>
      <c r="GMJ4" s="272"/>
      <c r="GMK4" s="272">
        <v>1803650</v>
      </c>
      <c r="GML4" s="272"/>
      <c r="GMM4" s="272">
        <v>1803650</v>
      </c>
      <c r="GMN4" s="272"/>
      <c r="GMO4" s="272">
        <v>1803650</v>
      </c>
      <c r="GMP4" s="272"/>
      <c r="GMQ4" s="272">
        <v>1803650</v>
      </c>
      <c r="GMR4" s="272"/>
      <c r="GMS4" s="272">
        <v>1803650</v>
      </c>
      <c r="GMT4" s="272"/>
      <c r="GMU4" s="272">
        <v>1803650</v>
      </c>
      <c r="GMV4" s="272"/>
      <c r="GMW4" s="272">
        <v>1803650</v>
      </c>
      <c r="GMX4" s="272"/>
      <c r="GMY4" s="272">
        <v>1803650</v>
      </c>
      <c r="GMZ4" s="272"/>
      <c r="GNA4" s="272">
        <v>1803650</v>
      </c>
      <c r="GNB4" s="272"/>
      <c r="GNC4" s="272">
        <v>1803650</v>
      </c>
      <c r="GND4" s="272"/>
      <c r="GNE4" s="272">
        <v>1803650</v>
      </c>
      <c r="GNF4" s="272"/>
      <c r="GNG4" s="272">
        <v>1803650</v>
      </c>
      <c r="GNH4" s="272"/>
      <c r="GNI4" s="272">
        <v>1803650</v>
      </c>
      <c r="GNJ4" s="272"/>
      <c r="GNK4" s="272">
        <v>1803650</v>
      </c>
      <c r="GNL4" s="272"/>
      <c r="GNM4" s="272">
        <v>1803650</v>
      </c>
      <c r="GNN4" s="272"/>
      <c r="GNO4" s="272">
        <v>1803650</v>
      </c>
      <c r="GNP4" s="272"/>
      <c r="GNQ4" s="272">
        <v>1803650</v>
      </c>
      <c r="GNR4" s="272"/>
      <c r="GNS4" s="272">
        <v>1803650</v>
      </c>
      <c r="GNT4" s="272"/>
      <c r="GNU4" s="272">
        <v>1803650</v>
      </c>
      <c r="GNV4" s="272"/>
      <c r="GNW4" s="272">
        <v>1803650</v>
      </c>
      <c r="GNX4" s="272"/>
      <c r="GNY4" s="272">
        <v>1803650</v>
      </c>
      <c r="GNZ4" s="272"/>
      <c r="GOA4" s="272">
        <v>1803650</v>
      </c>
      <c r="GOB4" s="272"/>
      <c r="GOC4" s="272">
        <v>1803650</v>
      </c>
      <c r="GOD4" s="272"/>
      <c r="GOE4" s="272">
        <v>1803650</v>
      </c>
      <c r="GOF4" s="272"/>
      <c r="GOG4" s="272">
        <v>1803650</v>
      </c>
      <c r="GOH4" s="272"/>
      <c r="GOI4" s="272">
        <v>1803650</v>
      </c>
      <c r="GOJ4" s="272"/>
      <c r="GOK4" s="272">
        <v>1803650</v>
      </c>
      <c r="GOL4" s="272"/>
      <c r="GOM4" s="272">
        <v>1803650</v>
      </c>
      <c r="GON4" s="272"/>
      <c r="GOO4" s="272">
        <v>1803650</v>
      </c>
      <c r="GOP4" s="272"/>
      <c r="GOQ4" s="272">
        <v>1803650</v>
      </c>
      <c r="GOR4" s="272"/>
      <c r="GOS4" s="272">
        <v>1803650</v>
      </c>
      <c r="GOT4" s="272"/>
      <c r="GOU4" s="272">
        <v>1803650</v>
      </c>
      <c r="GOV4" s="272"/>
      <c r="GOW4" s="272">
        <v>1803650</v>
      </c>
      <c r="GOX4" s="272"/>
      <c r="GOY4" s="272">
        <v>1803650</v>
      </c>
      <c r="GOZ4" s="272"/>
      <c r="GPA4" s="272">
        <v>1803650</v>
      </c>
      <c r="GPB4" s="272"/>
      <c r="GPC4" s="272">
        <v>1803650</v>
      </c>
      <c r="GPD4" s="272"/>
      <c r="GPE4" s="272">
        <v>1803650</v>
      </c>
      <c r="GPF4" s="272"/>
      <c r="GPG4" s="272">
        <v>1803650</v>
      </c>
      <c r="GPH4" s="272"/>
      <c r="GPI4" s="272">
        <v>1803650</v>
      </c>
      <c r="GPJ4" s="272"/>
      <c r="GPK4" s="272">
        <v>1803650</v>
      </c>
      <c r="GPL4" s="272"/>
      <c r="GPM4" s="272">
        <v>1803650</v>
      </c>
      <c r="GPN4" s="272"/>
      <c r="GPO4" s="272">
        <v>1803650</v>
      </c>
      <c r="GPP4" s="272"/>
      <c r="GPQ4" s="272">
        <v>1803650</v>
      </c>
      <c r="GPR4" s="272"/>
      <c r="GPS4" s="272">
        <v>1803650</v>
      </c>
      <c r="GPT4" s="272"/>
      <c r="GPU4" s="272">
        <v>1803650</v>
      </c>
      <c r="GPV4" s="272"/>
      <c r="GPW4" s="272">
        <v>1803650</v>
      </c>
      <c r="GPX4" s="272"/>
      <c r="GPY4" s="272">
        <v>1803650</v>
      </c>
      <c r="GPZ4" s="272"/>
      <c r="GQA4" s="272">
        <v>1803650</v>
      </c>
      <c r="GQB4" s="272"/>
      <c r="GQC4" s="272">
        <v>1803650</v>
      </c>
      <c r="GQD4" s="272"/>
      <c r="GQE4" s="272">
        <v>1803650</v>
      </c>
      <c r="GQF4" s="272"/>
      <c r="GQG4" s="272">
        <v>1803650</v>
      </c>
      <c r="GQH4" s="272"/>
      <c r="GQI4" s="272">
        <v>1803650</v>
      </c>
      <c r="GQJ4" s="272"/>
      <c r="GQK4" s="272">
        <v>1803650</v>
      </c>
      <c r="GQL4" s="272"/>
      <c r="GQM4" s="272">
        <v>1803650</v>
      </c>
      <c r="GQN4" s="272"/>
      <c r="GQO4" s="272">
        <v>1803650</v>
      </c>
      <c r="GQP4" s="272"/>
      <c r="GQQ4" s="272">
        <v>1803650</v>
      </c>
      <c r="GQR4" s="272"/>
      <c r="GQS4" s="272">
        <v>1803650</v>
      </c>
      <c r="GQT4" s="272"/>
      <c r="GQU4" s="272">
        <v>1803650</v>
      </c>
      <c r="GQV4" s="272"/>
      <c r="GQW4" s="272">
        <v>1803650</v>
      </c>
      <c r="GQX4" s="272"/>
      <c r="GQY4" s="272">
        <v>1803650</v>
      </c>
      <c r="GQZ4" s="272"/>
      <c r="GRA4" s="272">
        <v>1803650</v>
      </c>
      <c r="GRB4" s="272"/>
      <c r="GRC4" s="272">
        <v>1803650</v>
      </c>
      <c r="GRD4" s="272"/>
      <c r="GRE4" s="272">
        <v>1803650</v>
      </c>
      <c r="GRF4" s="272"/>
      <c r="GRG4" s="272">
        <v>1803650</v>
      </c>
      <c r="GRH4" s="272"/>
      <c r="GRI4" s="272">
        <v>1803650</v>
      </c>
      <c r="GRJ4" s="272"/>
      <c r="GRK4" s="272">
        <v>1803650</v>
      </c>
      <c r="GRL4" s="272"/>
      <c r="GRM4" s="272">
        <v>1803650</v>
      </c>
      <c r="GRN4" s="272"/>
      <c r="GRO4" s="272">
        <v>1803650</v>
      </c>
      <c r="GRP4" s="272"/>
      <c r="GRQ4" s="272">
        <v>1803650</v>
      </c>
      <c r="GRR4" s="272"/>
      <c r="GRS4" s="272">
        <v>1803650</v>
      </c>
      <c r="GRT4" s="272"/>
      <c r="GRU4" s="272">
        <v>1803650</v>
      </c>
      <c r="GRV4" s="272"/>
      <c r="GRW4" s="272">
        <v>1803650</v>
      </c>
      <c r="GRX4" s="272"/>
      <c r="GRY4" s="272">
        <v>1803650</v>
      </c>
      <c r="GRZ4" s="272"/>
      <c r="GSA4" s="272">
        <v>1803650</v>
      </c>
      <c r="GSB4" s="272"/>
      <c r="GSC4" s="272">
        <v>1803650</v>
      </c>
      <c r="GSD4" s="272"/>
      <c r="GSE4" s="272">
        <v>1803650</v>
      </c>
      <c r="GSF4" s="272"/>
      <c r="GSG4" s="272">
        <v>1803650</v>
      </c>
      <c r="GSH4" s="272"/>
      <c r="GSI4" s="272">
        <v>1803650</v>
      </c>
      <c r="GSJ4" s="272"/>
      <c r="GSK4" s="272">
        <v>1803650</v>
      </c>
      <c r="GSL4" s="272"/>
      <c r="GSM4" s="272">
        <v>1803650</v>
      </c>
      <c r="GSN4" s="272"/>
      <c r="GSO4" s="272">
        <v>1803650</v>
      </c>
      <c r="GSP4" s="272"/>
      <c r="GSQ4" s="272">
        <v>1803650</v>
      </c>
      <c r="GSR4" s="272"/>
      <c r="GSS4" s="272">
        <v>1803650</v>
      </c>
      <c r="GST4" s="272"/>
      <c r="GSU4" s="272">
        <v>1803650</v>
      </c>
      <c r="GSV4" s="272"/>
      <c r="GSW4" s="272">
        <v>1803650</v>
      </c>
      <c r="GSX4" s="272"/>
      <c r="GSY4" s="272">
        <v>1803650</v>
      </c>
      <c r="GSZ4" s="272"/>
      <c r="GTA4" s="272">
        <v>1803650</v>
      </c>
      <c r="GTB4" s="272"/>
      <c r="GTC4" s="272">
        <v>1803650</v>
      </c>
      <c r="GTD4" s="272"/>
      <c r="GTE4" s="272">
        <v>1803650</v>
      </c>
      <c r="GTF4" s="272"/>
      <c r="GTG4" s="272">
        <v>1803650</v>
      </c>
      <c r="GTH4" s="272"/>
      <c r="GTI4" s="272">
        <v>1803650</v>
      </c>
      <c r="GTJ4" s="272"/>
      <c r="GTK4" s="272">
        <v>1803650</v>
      </c>
      <c r="GTL4" s="272"/>
      <c r="GTM4" s="272">
        <v>1803650</v>
      </c>
      <c r="GTN4" s="272"/>
      <c r="GTO4" s="272">
        <v>1803650</v>
      </c>
      <c r="GTP4" s="272"/>
      <c r="GTQ4" s="272">
        <v>1803650</v>
      </c>
      <c r="GTR4" s="272"/>
      <c r="GTS4" s="272">
        <v>1803650</v>
      </c>
      <c r="GTT4" s="272"/>
      <c r="GTU4" s="272">
        <v>1803650</v>
      </c>
      <c r="GTV4" s="272"/>
      <c r="GTW4" s="272">
        <v>1803650</v>
      </c>
      <c r="GTX4" s="272"/>
      <c r="GTY4" s="272">
        <v>1803650</v>
      </c>
      <c r="GTZ4" s="272"/>
      <c r="GUA4" s="272">
        <v>1803650</v>
      </c>
      <c r="GUB4" s="272"/>
      <c r="GUC4" s="272">
        <v>1803650</v>
      </c>
      <c r="GUD4" s="272"/>
      <c r="GUE4" s="272">
        <v>1803650</v>
      </c>
      <c r="GUF4" s="272"/>
      <c r="GUG4" s="272">
        <v>1803650</v>
      </c>
      <c r="GUH4" s="272"/>
      <c r="GUI4" s="272">
        <v>1803650</v>
      </c>
      <c r="GUJ4" s="272"/>
      <c r="GUK4" s="272">
        <v>1803650</v>
      </c>
      <c r="GUL4" s="272"/>
      <c r="GUM4" s="272">
        <v>1803650</v>
      </c>
      <c r="GUN4" s="272"/>
      <c r="GUO4" s="272">
        <v>1803650</v>
      </c>
      <c r="GUP4" s="272"/>
      <c r="GUQ4" s="272">
        <v>1803650</v>
      </c>
      <c r="GUR4" s="272"/>
      <c r="GUS4" s="272">
        <v>1803650</v>
      </c>
      <c r="GUT4" s="272"/>
      <c r="GUU4" s="272">
        <v>1803650</v>
      </c>
      <c r="GUV4" s="272"/>
      <c r="GUW4" s="272">
        <v>1803650</v>
      </c>
      <c r="GUX4" s="272"/>
      <c r="GUY4" s="272">
        <v>1803650</v>
      </c>
      <c r="GUZ4" s="272"/>
      <c r="GVA4" s="272">
        <v>1803650</v>
      </c>
      <c r="GVB4" s="272"/>
      <c r="GVC4" s="272">
        <v>1803650</v>
      </c>
      <c r="GVD4" s="272"/>
      <c r="GVE4" s="272">
        <v>1803650</v>
      </c>
      <c r="GVF4" s="272"/>
      <c r="GVG4" s="272">
        <v>1803650</v>
      </c>
      <c r="GVH4" s="272"/>
      <c r="GVI4" s="272">
        <v>1803650</v>
      </c>
      <c r="GVJ4" s="272"/>
      <c r="GVK4" s="272">
        <v>1803650</v>
      </c>
      <c r="GVL4" s="272"/>
      <c r="GVM4" s="272">
        <v>1803650</v>
      </c>
      <c r="GVN4" s="272"/>
      <c r="GVO4" s="272">
        <v>1803650</v>
      </c>
      <c r="GVP4" s="272"/>
      <c r="GVQ4" s="272">
        <v>1803650</v>
      </c>
      <c r="GVR4" s="272"/>
      <c r="GVS4" s="272">
        <v>1803650</v>
      </c>
      <c r="GVT4" s="272"/>
      <c r="GVU4" s="272">
        <v>1803650</v>
      </c>
      <c r="GVV4" s="272"/>
      <c r="GVW4" s="272">
        <v>1803650</v>
      </c>
      <c r="GVX4" s="272"/>
      <c r="GVY4" s="272">
        <v>1803650</v>
      </c>
      <c r="GVZ4" s="272"/>
      <c r="GWA4" s="272">
        <v>1803650</v>
      </c>
      <c r="GWB4" s="272"/>
      <c r="GWC4" s="272">
        <v>1803650</v>
      </c>
      <c r="GWD4" s="272"/>
      <c r="GWE4" s="272">
        <v>1803650</v>
      </c>
      <c r="GWF4" s="272"/>
      <c r="GWG4" s="272">
        <v>1803650</v>
      </c>
      <c r="GWH4" s="272"/>
      <c r="GWI4" s="272">
        <v>1803650</v>
      </c>
      <c r="GWJ4" s="272"/>
      <c r="GWK4" s="272">
        <v>1803650</v>
      </c>
      <c r="GWL4" s="272"/>
      <c r="GWM4" s="272">
        <v>1803650</v>
      </c>
      <c r="GWN4" s="272"/>
      <c r="GWO4" s="272">
        <v>1803650</v>
      </c>
      <c r="GWP4" s="272"/>
      <c r="GWQ4" s="272">
        <v>1803650</v>
      </c>
      <c r="GWR4" s="272"/>
      <c r="GWS4" s="272">
        <v>1803650</v>
      </c>
      <c r="GWT4" s="272"/>
      <c r="GWU4" s="272">
        <v>1803650</v>
      </c>
      <c r="GWV4" s="272"/>
      <c r="GWW4" s="272">
        <v>1803650</v>
      </c>
      <c r="GWX4" s="272"/>
      <c r="GWY4" s="272">
        <v>1803650</v>
      </c>
      <c r="GWZ4" s="272"/>
      <c r="GXA4" s="272">
        <v>1803650</v>
      </c>
      <c r="GXB4" s="272"/>
      <c r="GXC4" s="272">
        <v>1803650</v>
      </c>
      <c r="GXD4" s="272"/>
      <c r="GXE4" s="272">
        <v>1803650</v>
      </c>
      <c r="GXF4" s="272"/>
      <c r="GXG4" s="272">
        <v>1803650</v>
      </c>
      <c r="GXH4" s="272"/>
      <c r="GXI4" s="272">
        <v>1803650</v>
      </c>
      <c r="GXJ4" s="272"/>
      <c r="GXK4" s="272">
        <v>1803650</v>
      </c>
      <c r="GXL4" s="272"/>
      <c r="GXM4" s="272">
        <v>1803650</v>
      </c>
      <c r="GXN4" s="272"/>
      <c r="GXO4" s="272">
        <v>1803650</v>
      </c>
      <c r="GXP4" s="272"/>
      <c r="GXQ4" s="272">
        <v>1803650</v>
      </c>
      <c r="GXR4" s="272"/>
      <c r="GXS4" s="272">
        <v>1803650</v>
      </c>
      <c r="GXT4" s="272"/>
      <c r="GXU4" s="272">
        <v>1803650</v>
      </c>
      <c r="GXV4" s="272"/>
      <c r="GXW4" s="272">
        <v>1803650</v>
      </c>
      <c r="GXX4" s="272"/>
      <c r="GXY4" s="272">
        <v>1803650</v>
      </c>
      <c r="GXZ4" s="272"/>
      <c r="GYA4" s="272">
        <v>1803650</v>
      </c>
      <c r="GYB4" s="272"/>
      <c r="GYC4" s="272">
        <v>1803650</v>
      </c>
      <c r="GYD4" s="272"/>
      <c r="GYE4" s="272">
        <v>1803650</v>
      </c>
      <c r="GYF4" s="272"/>
      <c r="GYG4" s="272">
        <v>1803650</v>
      </c>
      <c r="GYH4" s="272"/>
      <c r="GYI4" s="272">
        <v>1803650</v>
      </c>
      <c r="GYJ4" s="272"/>
      <c r="GYK4" s="272">
        <v>1803650</v>
      </c>
      <c r="GYL4" s="272"/>
      <c r="GYM4" s="272">
        <v>1803650</v>
      </c>
      <c r="GYN4" s="272"/>
      <c r="GYO4" s="272">
        <v>1803650</v>
      </c>
      <c r="GYP4" s="272"/>
      <c r="GYQ4" s="272">
        <v>1803650</v>
      </c>
      <c r="GYR4" s="272"/>
      <c r="GYS4" s="272">
        <v>1803650</v>
      </c>
      <c r="GYT4" s="272"/>
      <c r="GYU4" s="272">
        <v>1803650</v>
      </c>
      <c r="GYV4" s="272"/>
      <c r="GYW4" s="272">
        <v>1803650</v>
      </c>
      <c r="GYX4" s="272"/>
      <c r="GYY4" s="272">
        <v>1803650</v>
      </c>
      <c r="GYZ4" s="272"/>
      <c r="GZA4" s="272">
        <v>1803650</v>
      </c>
      <c r="GZB4" s="272"/>
      <c r="GZC4" s="272">
        <v>1803650</v>
      </c>
      <c r="GZD4" s="272"/>
      <c r="GZE4" s="272">
        <v>1803650</v>
      </c>
      <c r="GZF4" s="272"/>
      <c r="GZG4" s="272">
        <v>1803650</v>
      </c>
      <c r="GZH4" s="272"/>
      <c r="GZI4" s="272">
        <v>1803650</v>
      </c>
      <c r="GZJ4" s="272"/>
      <c r="GZK4" s="272">
        <v>1803650</v>
      </c>
      <c r="GZL4" s="272"/>
      <c r="GZM4" s="272">
        <v>1803650</v>
      </c>
      <c r="GZN4" s="272"/>
      <c r="GZO4" s="272">
        <v>1803650</v>
      </c>
      <c r="GZP4" s="272"/>
      <c r="GZQ4" s="272">
        <v>1803650</v>
      </c>
      <c r="GZR4" s="272"/>
      <c r="GZS4" s="272">
        <v>1803650</v>
      </c>
      <c r="GZT4" s="272"/>
      <c r="GZU4" s="272">
        <v>1803650</v>
      </c>
      <c r="GZV4" s="272"/>
      <c r="GZW4" s="272">
        <v>1803650</v>
      </c>
      <c r="GZX4" s="272"/>
      <c r="GZY4" s="272">
        <v>1803650</v>
      </c>
      <c r="GZZ4" s="272"/>
      <c r="HAA4" s="272">
        <v>1803650</v>
      </c>
      <c r="HAB4" s="272"/>
      <c r="HAC4" s="272">
        <v>1803650</v>
      </c>
      <c r="HAD4" s="272"/>
      <c r="HAE4" s="272">
        <v>1803650</v>
      </c>
      <c r="HAF4" s="272"/>
      <c r="HAG4" s="272">
        <v>1803650</v>
      </c>
      <c r="HAH4" s="272"/>
      <c r="HAI4" s="272">
        <v>1803650</v>
      </c>
      <c r="HAJ4" s="272"/>
      <c r="HAK4" s="272">
        <v>1803650</v>
      </c>
      <c r="HAL4" s="272"/>
      <c r="HAM4" s="272">
        <v>1803650</v>
      </c>
      <c r="HAN4" s="272"/>
      <c r="HAO4" s="272">
        <v>1803650</v>
      </c>
      <c r="HAP4" s="272"/>
      <c r="HAQ4" s="272">
        <v>1803650</v>
      </c>
      <c r="HAR4" s="272"/>
      <c r="HAS4" s="272">
        <v>1803650</v>
      </c>
      <c r="HAT4" s="272"/>
      <c r="HAU4" s="272">
        <v>1803650</v>
      </c>
      <c r="HAV4" s="272"/>
      <c r="HAW4" s="272">
        <v>1803650</v>
      </c>
      <c r="HAX4" s="272"/>
      <c r="HAY4" s="272">
        <v>1803650</v>
      </c>
      <c r="HAZ4" s="272"/>
      <c r="HBA4" s="272">
        <v>1803650</v>
      </c>
      <c r="HBB4" s="272"/>
      <c r="HBC4" s="272">
        <v>1803650</v>
      </c>
      <c r="HBD4" s="272"/>
      <c r="HBE4" s="272">
        <v>1803650</v>
      </c>
      <c r="HBF4" s="272"/>
      <c r="HBG4" s="272">
        <v>1803650</v>
      </c>
      <c r="HBH4" s="272"/>
      <c r="HBI4" s="272">
        <v>1803650</v>
      </c>
      <c r="HBJ4" s="272"/>
      <c r="HBK4" s="272">
        <v>1803650</v>
      </c>
      <c r="HBL4" s="272"/>
      <c r="HBM4" s="272">
        <v>1803650</v>
      </c>
      <c r="HBN4" s="272"/>
      <c r="HBO4" s="272">
        <v>1803650</v>
      </c>
      <c r="HBP4" s="272"/>
      <c r="HBQ4" s="272">
        <v>1803650</v>
      </c>
      <c r="HBR4" s="272"/>
      <c r="HBS4" s="272">
        <v>1803650</v>
      </c>
      <c r="HBT4" s="272"/>
      <c r="HBU4" s="272">
        <v>1803650</v>
      </c>
      <c r="HBV4" s="272"/>
      <c r="HBW4" s="272">
        <v>1803650</v>
      </c>
      <c r="HBX4" s="272"/>
      <c r="HBY4" s="272">
        <v>1803650</v>
      </c>
      <c r="HBZ4" s="272"/>
      <c r="HCA4" s="272">
        <v>1803650</v>
      </c>
      <c r="HCB4" s="272"/>
      <c r="HCC4" s="272">
        <v>1803650</v>
      </c>
      <c r="HCD4" s="272"/>
      <c r="HCE4" s="272">
        <v>1803650</v>
      </c>
      <c r="HCF4" s="272"/>
      <c r="HCG4" s="272">
        <v>1803650</v>
      </c>
      <c r="HCH4" s="272"/>
      <c r="HCI4" s="272">
        <v>1803650</v>
      </c>
      <c r="HCJ4" s="272"/>
      <c r="HCK4" s="272">
        <v>1803650</v>
      </c>
      <c r="HCL4" s="272"/>
      <c r="HCM4" s="272">
        <v>1803650</v>
      </c>
      <c r="HCN4" s="272"/>
      <c r="HCO4" s="272">
        <v>1803650</v>
      </c>
      <c r="HCP4" s="272"/>
      <c r="HCQ4" s="272">
        <v>1803650</v>
      </c>
      <c r="HCR4" s="272"/>
      <c r="HCS4" s="272">
        <v>1803650</v>
      </c>
      <c r="HCT4" s="272"/>
      <c r="HCU4" s="272">
        <v>1803650</v>
      </c>
      <c r="HCV4" s="272"/>
      <c r="HCW4" s="272">
        <v>1803650</v>
      </c>
      <c r="HCX4" s="272"/>
      <c r="HCY4" s="272">
        <v>1803650</v>
      </c>
      <c r="HCZ4" s="272"/>
      <c r="HDA4" s="272">
        <v>1803650</v>
      </c>
      <c r="HDB4" s="272"/>
      <c r="HDC4" s="272">
        <v>1803650</v>
      </c>
      <c r="HDD4" s="272"/>
      <c r="HDE4" s="272">
        <v>1803650</v>
      </c>
      <c r="HDF4" s="272"/>
      <c r="HDG4" s="272">
        <v>1803650</v>
      </c>
      <c r="HDH4" s="272"/>
      <c r="HDI4" s="272">
        <v>1803650</v>
      </c>
      <c r="HDJ4" s="272"/>
      <c r="HDK4" s="272">
        <v>1803650</v>
      </c>
      <c r="HDL4" s="272"/>
      <c r="HDM4" s="272">
        <v>1803650</v>
      </c>
      <c r="HDN4" s="272"/>
      <c r="HDO4" s="272">
        <v>1803650</v>
      </c>
      <c r="HDP4" s="272"/>
      <c r="HDQ4" s="272">
        <v>1803650</v>
      </c>
      <c r="HDR4" s="272"/>
      <c r="HDS4" s="272">
        <v>1803650</v>
      </c>
      <c r="HDT4" s="272"/>
      <c r="HDU4" s="272">
        <v>1803650</v>
      </c>
      <c r="HDV4" s="272"/>
      <c r="HDW4" s="272">
        <v>1803650</v>
      </c>
      <c r="HDX4" s="272"/>
      <c r="HDY4" s="272">
        <v>1803650</v>
      </c>
      <c r="HDZ4" s="272"/>
      <c r="HEA4" s="272">
        <v>1803650</v>
      </c>
      <c r="HEB4" s="272"/>
      <c r="HEC4" s="272">
        <v>1803650</v>
      </c>
      <c r="HED4" s="272"/>
      <c r="HEE4" s="272">
        <v>1803650</v>
      </c>
      <c r="HEF4" s="272"/>
      <c r="HEG4" s="272">
        <v>1803650</v>
      </c>
      <c r="HEH4" s="272"/>
      <c r="HEI4" s="272">
        <v>1803650</v>
      </c>
      <c r="HEJ4" s="272"/>
      <c r="HEK4" s="272">
        <v>1803650</v>
      </c>
      <c r="HEL4" s="272"/>
      <c r="HEM4" s="272">
        <v>1803650</v>
      </c>
      <c r="HEN4" s="272"/>
      <c r="HEO4" s="272">
        <v>1803650</v>
      </c>
      <c r="HEP4" s="272"/>
      <c r="HEQ4" s="272">
        <v>1803650</v>
      </c>
      <c r="HER4" s="272"/>
      <c r="HES4" s="272">
        <v>1803650</v>
      </c>
      <c r="HET4" s="272"/>
      <c r="HEU4" s="272">
        <v>1803650</v>
      </c>
      <c r="HEV4" s="272"/>
      <c r="HEW4" s="272">
        <v>1803650</v>
      </c>
      <c r="HEX4" s="272"/>
      <c r="HEY4" s="272">
        <v>1803650</v>
      </c>
      <c r="HEZ4" s="272"/>
      <c r="HFA4" s="272">
        <v>1803650</v>
      </c>
      <c r="HFB4" s="272"/>
      <c r="HFC4" s="272">
        <v>1803650</v>
      </c>
      <c r="HFD4" s="272"/>
      <c r="HFE4" s="272">
        <v>1803650</v>
      </c>
      <c r="HFF4" s="272"/>
      <c r="HFG4" s="272">
        <v>1803650</v>
      </c>
      <c r="HFH4" s="272"/>
      <c r="HFI4" s="272">
        <v>1803650</v>
      </c>
      <c r="HFJ4" s="272"/>
      <c r="HFK4" s="272">
        <v>1803650</v>
      </c>
      <c r="HFL4" s="272"/>
      <c r="HFM4" s="272">
        <v>1803650</v>
      </c>
      <c r="HFN4" s="272"/>
      <c r="HFO4" s="272">
        <v>1803650</v>
      </c>
      <c r="HFP4" s="272"/>
      <c r="HFQ4" s="272">
        <v>1803650</v>
      </c>
      <c r="HFR4" s="272"/>
      <c r="HFS4" s="272">
        <v>1803650</v>
      </c>
      <c r="HFT4" s="272"/>
      <c r="HFU4" s="272">
        <v>1803650</v>
      </c>
      <c r="HFV4" s="272"/>
      <c r="HFW4" s="272">
        <v>1803650</v>
      </c>
      <c r="HFX4" s="272"/>
      <c r="HFY4" s="272">
        <v>1803650</v>
      </c>
      <c r="HFZ4" s="272"/>
      <c r="HGA4" s="272">
        <v>1803650</v>
      </c>
      <c r="HGB4" s="272"/>
      <c r="HGC4" s="272">
        <v>1803650</v>
      </c>
      <c r="HGD4" s="272"/>
      <c r="HGE4" s="272">
        <v>1803650</v>
      </c>
      <c r="HGF4" s="272"/>
      <c r="HGG4" s="272">
        <v>1803650</v>
      </c>
      <c r="HGH4" s="272"/>
      <c r="HGI4" s="272">
        <v>1803650</v>
      </c>
      <c r="HGJ4" s="272"/>
      <c r="HGK4" s="272">
        <v>1803650</v>
      </c>
      <c r="HGL4" s="272"/>
      <c r="HGM4" s="272">
        <v>1803650</v>
      </c>
      <c r="HGN4" s="272"/>
      <c r="HGO4" s="272">
        <v>1803650</v>
      </c>
      <c r="HGP4" s="272"/>
      <c r="HGQ4" s="272">
        <v>1803650</v>
      </c>
      <c r="HGR4" s="272"/>
      <c r="HGS4" s="272">
        <v>1803650</v>
      </c>
      <c r="HGT4" s="272"/>
      <c r="HGU4" s="272">
        <v>1803650</v>
      </c>
      <c r="HGV4" s="272"/>
      <c r="HGW4" s="272">
        <v>1803650</v>
      </c>
      <c r="HGX4" s="272"/>
      <c r="HGY4" s="272">
        <v>1803650</v>
      </c>
      <c r="HGZ4" s="272"/>
      <c r="HHA4" s="272">
        <v>1803650</v>
      </c>
      <c r="HHB4" s="272"/>
      <c r="HHC4" s="272">
        <v>1803650</v>
      </c>
      <c r="HHD4" s="272"/>
      <c r="HHE4" s="272">
        <v>1803650</v>
      </c>
      <c r="HHF4" s="272"/>
      <c r="HHG4" s="272">
        <v>1803650</v>
      </c>
      <c r="HHH4" s="272"/>
      <c r="HHI4" s="272">
        <v>1803650</v>
      </c>
      <c r="HHJ4" s="272"/>
      <c r="HHK4" s="272">
        <v>1803650</v>
      </c>
      <c r="HHL4" s="272"/>
      <c r="HHM4" s="272">
        <v>1803650</v>
      </c>
      <c r="HHN4" s="272"/>
      <c r="HHO4" s="272">
        <v>1803650</v>
      </c>
      <c r="HHP4" s="272"/>
      <c r="HHQ4" s="272">
        <v>1803650</v>
      </c>
      <c r="HHR4" s="272"/>
      <c r="HHS4" s="272">
        <v>1803650</v>
      </c>
      <c r="HHT4" s="272"/>
      <c r="HHU4" s="272">
        <v>1803650</v>
      </c>
      <c r="HHV4" s="272"/>
      <c r="HHW4" s="272">
        <v>1803650</v>
      </c>
      <c r="HHX4" s="272"/>
      <c r="HHY4" s="272">
        <v>1803650</v>
      </c>
      <c r="HHZ4" s="272"/>
      <c r="HIA4" s="272">
        <v>1803650</v>
      </c>
      <c r="HIB4" s="272"/>
      <c r="HIC4" s="272">
        <v>1803650</v>
      </c>
      <c r="HID4" s="272"/>
      <c r="HIE4" s="272">
        <v>1803650</v>
      </c>
      <c r="HIF4" s="272"/>
      <c r="HIG4" s="272">
        <v>1803650</v>
      </c>
      <c r="HIH4" s="272"/>
      <c r="HII4" s="272">
        <v>1803650</v>
      </c>
      <c r="HIJ4" s="272"/>
      <c r="HIK4" s="272">
        <v>1803650</v>
      </c>
      <c r="HIL4" s="272"/>
      <c r="HIM4" s="272">
        <v>1803650</v>
      </c>
      <c r="HIN4" s="272"/>
      <c r="HIO4" s="272">
        <v>1803650</v>
      </c>
      <c r="HIP4" s="272"/>
      <c r="HIQ4" s="272">
        <v>1803650</v>
      </c>
      <c r="HIR4" s="272"/>
      <c r="HIS4" s="272">
        <v>1803650</v>
      </c>
      <c r="HIT4" s="272"/>
      <c r="HIU4" s="272">
        <v>1803650</v>
      </c>
      <c r="HIV4" s="272"/>
      <c r="HIW4" s="272">
        <v>1803650</v>
      </c>
      <c r="HIX4" s="272"/>
      <c r="HIY4" s="272">
        <v>1803650</v>
      </c>
      <c r="HIZ4" s="272"/>
      <c r="HJA4" s="272">
        <v>1803650</v>
      </c>
      <c r="HJB4" s="272"/>
      <c r="HJC4" s="272">
        <v>1803650</v>
      </c>
      <c r="HJD4" s="272"/>
      <c r="HJE4" s="272">
        <v>1803650</v>
      </c>
      <c r="HJF4" s="272"/>
      <c r="HJG4" s="272">
        <v>1803650</v>
      </c>
      <c r="HJH4" s="272"/>
      <c r="HJI4" s="272">
        <v>1803650</v>
      </c>
      <c r="HJJ4" s="272"/>
      <c r="HJK4" s="272">
        <v>1803650</v>
      </c>
      <c r="HJL4" s="272"/>
      <c r="HJM4" s="272">
        <v>1803650</v>
      </c>
      <c r="HJN4" s="272"/>
      <c r="HJO4" s="272">
        <v>1803650</v>
      </c>
      <c r="HJP4" s="272"/>
      <c r="HJQ4" s="272">
        <v>1803650</v>
      </c>
      <c r="HJR4" s="272"/>
      <c r="HJS4" s="272">
        <v>1803650</v>
      </c>
      <c r="HJT4" s="272"/>
      <c r="HJU4" s="272">
        <v>1803650</v>
      </c>
      <c r="HJV4" s="272"/>
      <c r="HJW4" s="272">
        <v>1803650</v>
      </c>
      <c r="HJX4" s="272"/>
      <c r="HJY4" s="272">
        <v>1803650</v>
      </c>
      <c r="HJZ4" s="272"/>
      <c r="HKA4" s="272">
        <v>1803650</v>
      </c>
      <c r="HKB4" s="272"/>
      <c r="HKC4" s="272">
        <v>1803650</v>
      </c>
      <c r="HKD4" s="272"/>
      <c r="HKE4" s="272">
        <v>1803650</v>
      </c>
      <c r="HKF4" s="272"/>
      <c r="HKG4" s="272">
        <v>1803650</v>
      </c>
      <c r="HKH4" s="272"/>
      <c r="HKI4" s="272">
        <v>1803650</v>
      </c>
      <c r="HKJ4" s="272"/>
      <c r="HKK4" s="272">
        <v>1803650</v>
      </c>
      <c r="HKL4" s="272"/>
      <c r="HKM4" s="272">
        <v>1803650</v>
      </c>
      <c r="HKN4" s="272"/>
      <c r="HKO4" s="272">
        <v>1803650</v>
      </c>
      <c r="HKP4" s="272"/>
      <c r="HKQ4" s="272">
        <v>1803650</v>
      </c>
      <c r="HKR4" s="272"/>
      <c r="HKS4" s="272">
        <v>1803650</v>
      </c>
      <c r="HKT4" s="272"/>
      <c r="HKU4" s="272">
        <v>1803650</v>
      </c>
      <c r="HKV4" s="272"/>
      <c r="HKW4" s="272">
        <v>1803650</v>
      </c>
      <c r="HKX4" s="272"/>
      <c r="HKY4" s="272">
        <v>1803650</v>
      </c>
      <c r="HKZ4" s="272"/>
      <c r="HLA4" s="272">
        <v>1803650</v>
      </c>
      <c r="HLB4" s="272"/>
      <c r="HLC4" s="272">
        <v>1803650</v>
      </c>
      <c r="HLD4" s="272"/>
      <c r="HLE4" s="272">
        <v>1803650</v>
      </c>
      <c r="HLF4" s="272"/>
      <c r="HLG4" s="272">
        <v>1803650</v>
      </c>
      <c r="HLH4" s="272"/>
      <c r="HLI4" s="272">
        <v>1803650</v>
      </c>
      <c r="HLJ4" s="272"/>
      <c r="HLK4" s="272">
        <v>1803650</v>
      </c>
      <c r="HLL4" s="272"/>
      <c r="HLM4" s="272">
        <v>1803650</v>
      </c>
      <c r="HLN4" s="272"/>
      <c r="HLO4" s="272">
        <v>1803650</v>
      </c>
      <c r="HLP4" s="272"/>
      <c r="HLQ4" s="272">
        <v>1803650</v>
      </c>
      <c r="HLR4" s="272"/>
      <c r="HLS4" s="272">
        <v>1803650</v>
      </c>
      <c r="HLT4" s="272"/>
      <c r="HLU4" s="272">
        <v>1803650</v>
      </c>
      <c r="HLV4" s="272"/>
      <c r="HLW4" s="272">
        <v>1803650</v>
      </c>
      <c r="HLX4" s="272"/>
      <c r="HLY4" s="272">
        <v>1803650</v>
      </c>
      <c r="HLZ4" s="272"/>
      <c r="HMA4" s="272">
        <v>1803650</v>
      </c>
      <c r="HMB4" s="272"/>
      <c r="HMC4" s="272">
        <v>1803650</v>
      </c>
      <c r="HMD4" s="272"/>
      <c r="HME4" s="272">
        <v>1803650</v>
      </c>
      <c r="HMF4" s="272"/>
      <c r="HMG4" s="272">
        <v>1803650</v>
      </c>
      <c r="HMH4" s="272"/>
      <c r="HMI4" s="272">
        <v>1803650</v>
      </c>
      <c r="HMJ4" s="272"/>
      <c r="HMK4" s="272">
        <v>1803650</v>
      </c>
      <c r="HML4" s="272"/>
      <c r="HMM4" s="272">
        <v>1803650</v>
      </c>
      <c r="HMN4" s="272"/>
      <c r="HMO4" s="272">
        <v>1803650</v>
      </c>
      <c r="HMP4" s="272"/>
      <c r="HMQ4" s="272">
        <v>1803650</v>
      </c>
      <c r="HMR4" s="272"/>
      <c r="HMS4" s="272">
        <v>1803650</v>
      </c>
      <c r="HMT4" s="272"/>
      <c r="HMU4" s="272">
        <v>1803650</v>
      </c>
      <c r="HMV4" s="272"/>
      <c r="HMW4" s="272">
        <v>1803650</v>
      </c>
      <c r="HMX4" s="272"/>
      <c r="HMY4" s="272">
        <v>1803650</v>
      </c>
      <c r="HMZ4" s="272"/>
      <c r="HNA4" s="272">
        <v>1803650</v>
      </c>
      <c r="HNB4" s="272"/>
      <c r="HNC4" s="272">
        <v>1803650</v>
      </c>
      <c r="HND4" s="272"/>
      <c r="HNE4" s="272">
        <v>1803650</v>
      </c>
      <c r="HNF4" s="272"/>
      <c r="HNG4" s="272">
        <v>1803650</v>
      </c>
      <c r="HNH4" s="272"/>
      <c r="HNI4" s="272">
        <v>1803650</v>
      </c>
      <c r="HNJ4" s="272"/>
      <c r="HNK4" s="272">
        <v>1803650</v>
      </c>
      <c r="HNL4" s="272"/>
      <c r="HNM4" s="272">
        <v>1803650</v>
      </c>
      <c r="HNN4" s="272"/>
      <c r="HNO4" s="272">
        <v>1803650</v>
      </c>
      <c r="HNP4" s="272"/>
      <c r="HNQ4" s="272">
        <v>1803650</v>
      </c>
      <c r="HNR4" s="272"/>
      <c r="HNS4" s="272">
        <v>1803650</v>
      </c>
      <c r="HNT4" s="272"/>
      <c r="HNU4" s="272">
        <v>1803650</v>
      </c>
      <c r="HNV4" s="272"/>
      <c r="HNW4" s="272">
        <v>1803650</v>
      </c>
      <c r="HNX4" s="272"/>
      <c r="HNY4" s="272">
        <v>1803650</v>
      </c>
      <c r="HNZ4" s="272"/>
      <c r="HOA4" s="272">
        <v>1803650</v>
      </c>
      <c r="HOB4" s="272"/>
      <c r="HOC4" s="272">
        <v>1803650</v>
      </c>
      <c r="HOD4" s="272"/>
      <c r="HOE4" s="272">
        <v>1803650</v>
      </c>
      <c r="HOF4" s="272"/>
      <c r="HOG4" s="272">
        <v>1803650</v>
      </c>
      <c r="HOH4" s="272"/>
      <c r="HOI4" s="272">
        <v>1803650</v>
      </c>
      <c r="HOJ4" s="272"/>
      <c r="HOK4" s="272">
        <v>1803650</v>
      </c>
      <c r="HOL4" s="272"/>
      <c r="HOM4" s="272">
        <v>1803650</v>
      </c>
      <c r="HON4" s="272"/>
      <c r="HOO4" s="272">
        <v>1803650</v>
      </c>
      <c r="HOP4" s="272"/>
      <c r="HOQ4" s="272">
        <v>1803650</v>
      </c>
      <c r="HOR4" s="272"/>
      <c r="HOS4" s="272">
        <v>1803650</v>
      </c>
      <c r="HOT4" s="272"/>
      <c r="HOU4" s="272">
        <v>1803650</v>
      </c>
      <c r="HOV4" s="272"/>
      <c r="HOW4" s="272">
        <v>1803650</v>
      </c>
      <c r="HOX4" s="272"/>
      <c r="HOY4" s="272">
        <v>1803650</v>
      </c>
      <c r="HOZ4" s="272"/>
      <c r="HPA4" s="272">
        <v>1803650</v>
      </c>
      <c r="HPB4" s="272"/>
      <c r="HPC4" s="272">
        <v>1803650</v>
      </c>
      <c r="HPD4" s="272"/>
      <c r="HPE4" s="272">
        <v>1803650</v>
      </c>
      <c r="HPF4" s="272"/>
      <c r="HPG4" s="272">
        <v>1803650</v>
      </c>
      <c r="HPH4" s="272"/>
      <c r="HPI4" s="272">
        <v>1803650</v>
      </c>
      <c r="HPJ4" s="272"/>
      <c r="HPK4" s="272">
        <v>1803650</v>
      </c>
      <c r="HPL4" s="272"/>
      <c r="HPM4" s="272">
        <v>1803650</v>
      </c>
      <c r="HPN4" s="272"/>
      <c r="HPO4" s="272">
        <v>1803650</v>
      </c>
      <c r="HPP4" s="272"/>
      <c r="HPQ4" s="272">
        <v>1803650</v>
      </c>
      <c r="HPR4" s="272"/>
      <c r="HPS4" s="272">
        <v>1803650</v>
      </c>
      <c r="HPT4" s="272"/>
      <c r="HPU4" s="272">
        <v>1803650</v>
      </c>
      <c r="HPV4" s="272"/>
      <c r="HPW4" s="272">
        <v>1803650</v>
      </c>
      <c r="HPX4" s="272"/>
      <c r="HPY4" s="272">
        <v>1803650</v>
      </c>
      <c r="HPZ4" s="272"/>
      <c r="HQA4" s="272">
        <v>1803650</v>
      </c>
      <c r="HQB4" s="272"/>
      <c r="HQC4" s="272">
        <v>1803650</v>
      </c>
      <c r="HQD4" s="272"/>
      <c r="HQE4" s="272">
        <v>1803650</v>
      </c>
      <c r="HQF4" s="272"/>
      <c r="HQG4" s="272">
        <v>1803650</v>
      </c>
      <c r="HQH4" s="272"/>
      <c r="HQI4" s="272">
        <v>1803650</v>
      </c>
      <c r="HQJ4" s="272"/>
      <c r="HQK4" s="272">
        <v>1803650</v>
      </c>
      <c r="HQL4" s="272"/>
      <c r="HQM4" s="272">
        <v>1803650</v>
      </c>
      <c r="HQN4" s="272"/>
      <c r="HQO4" s="272">
        <v>1803650</v>
      </c>
      <c r="HQP4" s="272"/>
      <c r="HQQ4" s="272">
        <v>1803650</v>
      </c>
      <c r="HQR4" s="272"/>
      <c r="HQS4" s="272">
        <v>1803650</v>
      </c>
      <c r="HQT4" s="272"/>
      <c r="HQU4" s="272">
        <v>1803650</v>
      </c>
      <c r="HQV4" s="272"/>
      <c r="HQW4" s="272">
        <v>1803650</v>
      </c>
      <c r="HQX4" s="272"/>
      <c r="HQY4" s="272">
        <v>1803650</v>
      </c>
      <c r="HQZ4" s="272"/>
      <c r="HRA4" s="272">
        <v>1803650</v>
      </c>
      <c r="HRB4" s="272"/>
      <c r="HRC4" s="272">
        <v>1803650</v>
      </c>
      <c r="HRD4" s="272"/>
      <c r="HRE4" s="272">
        <v>1803650</v>
      </c>
      <c r="HRF4" s="272"/>
      <c r="HRG4" s="272">
        <v>1803650</v>
      </c>
      <c r="HRH4" s="272"/>
      <c r="HRI4" s="272">
        <v>1803650</v>
      </c>
      <c r="HRJ4" s="272"/>
      <c r="HRK4" s="272">
        <v>1803650</v>
      </c>
      <c r="HRL4" s="272"/>
      <c r="HRM4" s="272">
        <v>1803650</v>
      </c>
      <c r="HRN4" s="272"/>
      <c r="HRO4" s="272">
        <v>1803650</v>
      </c>
      <c r="HRP4" s="272"/>
      <c r="HRQ4" s="272">
        <v>1803650</v>
      </c>
      <c r="HRR4" s="272"/>
      <c r="HRS4" s="272">
        <v>1803650</v>
      </c>
      <c r="HRT4" s="272"/>
      <c r="HRU4" s="272">
        <v>1803650</v>
      </c>
      <c r="HRV4" s="272"/>
      <c r="HRW4" s="272">
        <v>1803650</v>
      </c>
      <c r="HRX4" s="272"/>
      <c r="HRY4" s="272">
        <v>1803650</v>
      </c>
      <c r="HRZ4" s="272"/>
      <c r="HSA4" s="272">
        <v>1803650</v>
      </c>
      <c r="HSB4" s="272"/>
      <c r="HSC4" s="272">
        <v>1803650</v>
      </c>
      <c r="HSD4" s="272"/>
      <c r="HSE4" s="272">
        <v>1803650</v>
      </c>
      <c r="HSF4" s="272"/>
      <c r="HSG4" s="272">
        <v>1803650</v>
      </c>
      <c r="HSH4" s="272"/>
      <c r="HSI4" s="272">
        <v>1803650</v>
      </c>
      <c r="HSJ4" s="272"/>
      <c r="HSK4" s="272">
        <v>1803650</v>
      </c>
      <c r="HSL4" s="272"/>
      <c r="HSM4" s="272">
        <v>1803650</v>
      </c>
      <c r="HSN4" s="272"/>
      <c r="HSO4" s="272">
        <v>1803650</v>
      </c>
      <c r="HSP4" s="272"/>
      <c r="HSQ4" s="272">
        <v>1803650</v>
      </c>
      <c r="HSR4" s="272"/>
      <c r="HSS4" s="272">
        <v>1803650</v>
      </c>
      <c r="HST4" s="272"/>
      <c r="HSU4" s="272">
        <v>1803650</v>
      </c>
      <c r="HSV4" s="272"/>
      <c r="HSW4" s="272">
        <v>1803650</v>
      </c>
      <c r="HSX4" s="272"/>
      <c r="HSY4" s="272">
        <v>1803650</v>
      </c>
      <c r="HSZ4" s="272"/>
      <c r="HTA4" s="272">
        <v>1803650</v>
      </c>
      <c r="HTB4" s="272"/>
      <c r="HTC4" s="272">
        <v>1803650</v>
      </c>
      <c r="HTD4" s="272"/>
      <c r="HTE4" s="272">
        <v>1803650</v>
      </c>
      <c r="HTF4" s="272"/>
      <c r="HTG4" s="272">
        <v>1803650</v>
      </c>
      <c r="HTH4" s="272"/>
      <c r="HTI4" s="272">
        <v>1803650</v>
      </c>
      <c r="HTJ4" s="272"/>
      <c r="HTK4" s="272">
        <v>1803650</v>
      </c>
      <c r="HTL4" s="272"/>
      <c r="HTM4" s="272">
        <v>1803650</v>
      </c>
      <c r="HTN4" s="272"/>
      <c r="HTO4" s="272">
        <v>1803650</v>
      </c>
      <c r="HTP4" s="272"/>
      <c r="HTQ4" s="272">
        <v>1803650</v>
      </c>
      <c r="HTR4" s="272"/>
      <c r="HTS4" s="272">
        <v>1803650</v>
      </c>
      <c r="HTT4" s="272"/>
      <c r="HTU4" s="272">
        <v>1803650</v>
      </c>
      <c r="HTV4" s="272"/>
      <c r="HTW4" s="272">
        <v>1803650</v>
      </c>
      <c r="HTX4" s="272"/>
      <c r="HTY4" s="272">
        <v>1803650</v>
      </c>
      <c r="HTZ4" s="272"/>
      <c r="HUA4" s="272">
        <v>1803650</v>
      </c>
      <c r="HUB4" s="272"/>
      <c r="HUC4" s="272">
        <v>1803650</v>
      </c>
      <c r="HUD4" s="272"/>
      <c r="HUE4" s="272">
        <v>1803650</v>
      </c>
      <c r="HUF4" s="272"/>
      <c r="HUG4" s="272">
        <v>1803650</v>
      </c>
      <c r="HUH4" s="272"/>
      <c r="HUI4" s="272">
        <v>1803650</v>
      </c>
      <c r="HUJ4" s="272"/>
      <c r="HUK4" s="272">
        <v>1803650</v>
      </c>
      <c r="HUL4" s="272"/>
      <c r="HUM4" s="272">
        <v>1803650</v>
      </c>
      <c r="HUN4" s="272"/>
      <c r="HUO4" s="272">
        <v>1803650</v>
      </c>
      <c r="HUP4" s="272"/>
      <c r="HUQ4" s="272">
        <v>1803650</v>
      </c>
      <c r="HUR4" s="272"/>
      <c r="HUS4" s="272">
        <v>1803650</v>
      </c>
      <c r="HUT4" s="272"/>
      <c r="HUU4" s="272">
        <v>1803650</v>
      </c>
      <c r="HUV4" s="272"/>
      <c r="HUW4" s="272">
        <v>1803650</v>
      </c>
      <c r="HUX4" s="272"/>
      <c r="HUY4" s="272">
        <v>1803650</v>
      </c>
      <c r="HUZ4" s="272"/>
      <c r="HVA4" s="272">
        <v>1803650</v>
      </c>
      <c r="HVB4" s="272"/>
      <c r="HVC4" s="272">
        <v>1803650</v>
      </c>
      <c r="HVD4" s="272"/>
      <c r="HVE4" s="272">
        <v>1803650</v>
      </c>
      <c r="HVF4" s="272"/>
      <c r="HVG4" s="272">
        <v>1803650</v>
      </c>
      <c r="HVH4" s="272"/>
      <c r="HVI4" s="272">
        <v>1803650</v>
      </c>
      <c r="HVJ4" s="272"/>
      <c r="HVK4" s="272">
        <v>1803650</v>
      </c>
      <c r="HVL4" s="272"/>
      <c r="HVM4" s="272">
        <v>1803650</v>
      </c>
      <c r="HVN4" s="272"/>
      <c r="HVO4" s="272">
        <v>1803650</v>
      </c>
      <c r="HVP4" s="272"/>
      <c r="HVQ4" s="272">
        <v>1803650</v>
      </c>
      <c r="HVR4" s="272"/>
      <c r="HVS4" s="272">
        <v>1803650</v>
      </c>
      <c r="HVT4" s="272"/>
      <c r="HVU4" s="272">
        <v>1803650</v>
      </c>
      <c r="HVV4" s="272"/>
      <c r="HVW4" s="272">
        <v>1803650</v>
      </c>
      <c r="HVX4" s="272"/>
      <c r="HVY4" s="272">
        <v>1803650</v>
      </c>
      <c r="HVZ4" s="272"/>
      <c r="HWA4" s="272">
        <v>1803650</v>
      </c>
      <c r="HWB4" s="272"/>
      <c r="HWC4" s="272">
        <v>1803650</v>
      </c>
      <c r="HWD4" s="272"/>
      <c r="HWE4" s="272">
        <v>1803650</v>
      </c>
      <c r="HWF4" s="272"/>
      <c r="HWG4" s="272">
        <v>1803650</v>
      </c>
      <c r="HWH4" s="272"/>
      <c r="HWI4" s="272">
        <v>1803650</v>
      </c>
      <c r="HWJ4" s="272"/>
      <c r="HWK4" s="272">
        <v>1803650</v>
      </c>
      <c r="HWL4" s="272"/>
      <c r="HWM4" s="272">
        <v>1803650</v>
      </c>
      <c r="HWN4" s="272"/>
      <c r="HWO4" s="272">
        <v>1803650</v>
      </c>
      <c r="HWP4" s="272"/>
      <c r="HWQ4" s="272">
        <v>1803650</v>
      </c>
      <c r="HWR4" s="272"/>
      <c r="HWS4" s="272">
        <v>1803650</v>
      </c>
      <c r="HWT4" s="272"/>
      <c r="HWU4" s="272">
        <v>1803650</v>
      </c>
      <c r="HWV4" s="272"/>
      <c r="HWW4" s="272">
        <v>1803650</v>
      </c>
      <c r="HWX4" s="272"/>
      <c r="HWY4" s="272">
        <v>1803650</v>
      </c>
      <c r="HWZ4" s="272"/>
      <c r="HXA4" s="272">
        <v>1803650</v>
      </c>
      <c r="HXB4" s="272"/>
      <c r="HXC4" s="272">
        <v>1803650</v>
      </c>
      <c r="HXD4" s="272"/>
      <c r="HXE4" s="272">
        <v>1803650</v>
      </c>
      <c r="HXF4" s="272"/>
      <c r="HXG4" s="272">
        <v>1803650</v>
      </c>
      <c r="HXH4" s="272"/>
      <c r="HXI4" s="272">
        <v>1803650</v>
      </c>
      <c r="HXJ4" s="272"/>
      <c r="HXK4" s="272">
        <v>1803650</v>
      </c>
      <c r="HXL4" s="272"/>
      <c r="HXM4" s="272">
        <v>1803650</v>
      </c>
      <c r="HXN4" s="272"/>
      <c r="HXO4" s="272">
        <v>1803650</v>
      </c>
      <c r="HXP4" s="272"/>
      <c r="HXQ4" s="272">
        <v>1803650</v>
      </c>
      <c r="HXR4" s="272"/>
      <c r="HXS4" s="272">
        <v>1803650</v>
      </c>
      <c r="HXT4" s="272"/>
      <c r="HXU4" s="272">
        <v>1803650</v>
      </c>
      <c r="HXV4" s="272"/>
      <c r="HXW4" s="272">
        <v>1803650</v>
      </c>
      <c r="HXX4" s="272"/>
      <c r="HXY4" s="272">
        <v>1803650</v>
      </c>
      <c r="HXZ4" s="272"/>
      <c r="HYA4" s="272">
        <v>1803650</v>
      </c>
      <c r="HYB4" s="272"/>
      <c r="HYC4" s="272">
        <v>1803650</v>
      </c>
      <c r="HYD4" s="272"/>
      <c r="HYE4" s="272">
        <v>1803650</v>
      </c>
      <c r="HYF4" s="272"/>
      <c r="HYG4" s="272">
        <v>1803650</v>
      </c>
      <c r="HYH4" s="272"/>
      <c r="HYI4" s="272">
        <v>1803650</v>
      </c>
      <c r="HYJ4" s="272"/>
      <c r="HYK4" s="272">
        <v>1803650</v>
      </c>
      <c r="HYL4" s="272"/>
      <c r="HYM4" s="272">
        <v>1803650</v>
      </c>
      <c r="HYN4" s="272"/>
      <c r="HYO4" s="272">
        <v>1803650</v>
      </c>
      <c r="HYP4" s="272"/>
      <c r="HYQ4" s="272">
        <v>1803650</v>
      </c>
      <c r="HYR4" s="272"/>
      <c r="HYS4" s="272">
        <v>1803650</v>
      </c>
      <c r="HYT4" s="272"/>
      <c r="HYU4" s="272">
        <v>1803650</v>
      </c>
      <c r="HYV4" s="272"/>
      <c r="HYW4" s="272">
        <v>1803650</v>
      </c>
      <c r="HYX4" s="272"/>
      <c r="HYY4" s="272">
        <v>1803650</v>
      </c>
      <c r="HYZ4" s="272"/>
      <c r="HZA4" s="272">
        <v>1803650</v>
      </c>
      <c r="HZB4" s="272"/>
      <c r="HZC4" s="272">
        <v>1803650</v>
      </c>
      <c r="HZD4" s="272"/>
      <c r="HZE4" s="272">
        <v>1803650</v>
      </c>
      <c r="HZF4" s="272"/>
      <c r="HZG4" s="272">
        <v>1803650</v>
      </c>
      <c r="HZH4" s="272"/>
      <c r="HZI4" s="272">
        <v>1803650</v>
      </c>
      <c r="HZJ4" s="272"/>
      <c r="HZK4" s="272">
        <v>1803650</v>
      </c>
      <c r="HZL4" s="272"/>
      <c r="HZM4" s="272">
        <v>1803650</v>
      </c>
      <c r="HZN4" s="272"/>
      <c r="HZO4" s="272">
        <v>1803650</v>
      </c>
      <c r="HZP4" s="272"/>
      <c r="HZQ4" s="272">
        <v>1803650</v>
      </c>
      <c r="HZR4" s="272"/>
      <c r="HZS4" s="272">
        <v>1803650</v>
      </c>
      <c r="HZT4" s="272"/>
      <c r="HZU4" s="272">
        <v>1803650</v>
      </c>
      <c r="HZV4" s="272"/>
      <c r="HZW4" s="272">
        <v>1803650</v>
      </c>
      <c r="HZX4" s="272"/>
      <c r="HZY4" s="272">
        <v>1803650</v>
      </c>
      <c r="HZZ4" s="272"/>
      <c r="IAA4" s="272">
        <v>1803650</v>
      </c>
      <c r="IAB4" s="272"/>
      <c r="IAC4" s="272">
        <v>1803650</v>
      </c>
      <c r="IAD4" s="272"/>
      <c r="IAE4" s="272">
        <v>1803650</v>
      </c>
      <c r="IAF4" s="272"/>
      <c r="IAG4" s="272">
        <v>1803650</v>
      </c>
      <c r="IAH4" s="272"/>
      <c r="IAI4" s="272">
        <v>1803650</v>
      </c>
      <c r="IAJ4" s="272"/>
      <c r="IAK4" s="272">
        <v>1803650</v>
      </c>
      <c r="IAL4" s="272"/>
      <c r="IAM4" s="272">
        <v>1803650</v>
      </c>
      <c r="IAN4" s="272"/>
      <c r="IAO4" s="272">
        <v>1803650</v>
      </c>
      <c r="IAP4" s="272"/>
      <c r="IAQ4" s="272">
        <v>1803650</v>
      </c>
      <c r="IAR4" s="272"/>
      <c r="IAS4" s="272">
        <v>1803650</v>
      </c>
      <c r="IAT4" s="272"/>
      <c r="IAU4" s="272">
        <v>1803650</v>
      </c>
      <c r="IAV4" s="272"/>
      <c r="IAW4" s="272">
        <v>1803650</v>
      </c>
      <c r="IAX4" s="272"/>
      <c r="IAY4" s="272">
        <v>1803650</v>
      </c>
      <c r="IAZ4" s="272"/>
      <c r="IBA4" s="272">
        <v>1803650</v>
      </c>
      <c r="IBB4" s="272"/>
      <c r="IBC4" s="272">
        <v>1803650</v>
      </c>
      <c r="IBD4" s="272"/>
      <c r="IBE4" s="272">
        <v>1803650</v>
      </c>
      <c r="IBF4" s="272"/>
      <c r="IBG4" s="272">
        <v>1803650</v>
      </c>
      <c r="IBH4" s="272"/>
      <c r="IBI4" s="272">
        <v>1803650</v>
      </c>
      <c r="IBJ4" s="272"/>
      <c r="IBK4" s="272">
        <v>1803650</v>
      </c>
      <c r="IBL4" s="272"/>
      <c r="IBM4" s="272">
        <v>1803650</v>
      </c>
      <c r="IBN4" s="272"/>
      <c r="IBO4" s="272">
        <v>1803650</v>
      </c>
      <c r="IBP4" s="272"/>
      <c r="IBQ4" s="272">
        <v>1803650</v>
      </c>
      <c r="IBR4" s="272"/>
      <c r="IBS4" s="272">
        <v>1803650</v>
      </c>
      <c r="IBT4" s="272"/>
      <c r="IBU4" s="272">
        <v>1803650</v>
      </c>
      <c r="IBV4" s="272"/>
      <c r="IBW4" s="272">
        <v>1803650</v>
      </c>
      <c r="IBX4" s="272"/>
      <c r="IBY4" s="272">
        <v>1803650</v>
      </c>
      <c r="IBZ4" s="272"/>
      <c r="ICA4" s="272">
        <v>1803650</v>
      </c>
      <c r="ICB4" s="272"/>
      <c r="ICC4" s="272">
        <v>1803650</v>
      </c>
      <c r="ICD4" s="272"/>
      <c r="ICE4" s="272">
        <v>1803650</v>
      </c>
      <c r="ICF4" s="272"/>
      <c r="ICG4" s="272">
        <v>1803650</v>
      </c>
      <c r="ICH4" s="272"/>
      <c r="ICI4" s="272">
        <v>1803650</v>
      </c>
      <c r="ICJ4" s="272"/>
      <c r="ICK4" s="272">
        <v>1803650</v>
      </c>
      <c r="ICL4" s="272"/>
      <c r="ICM4" s="272">
        <v>1803650</v>
      </c>
      <c r="ICN4" s="272"/>
      <c r="ICO4" s="272">
        <v>1803650</v>
      </c>
      <c r="ICP4" s="272"/>
      <c r="ICQ4" s="272">
        <v>1803650</v>
      </c>
      <c r="ICR4" s="272"/>
      <c r="ICS4" s="272">
        <v>1803650</v>
      </c>
      <c r="ICT4" s="272"/>
      <c r="ICU4" s="272">
        <v>1803650</v>
      </c>
      <c r="ICV4" s="272"/>
      <c r="ICW4" s="272">
        <v>1803650</v>
      </c>
      <c r="ICX4" s="272"/>
      <c r="ICY4" s="272">
        <v>1803650</v>
      </c>
      <c r="ICZ4" s="272"/>
      <c r="IDA4" s="272">
        <v>1803650</v>
      </c>
      <c r="IDB4" s="272"/>
      <c r="IDC4" s="272">
        <v>1803650</v>
      </c>
      <c r="IDD4" s="272"/>
      <c r="IDE4" s="272">
        <v>1803650</v>
      </c>
      <c r="IDF4" s="272"/>
      <c r="IDG4" s="272">
        <v>1803650</v>
      </c>
      <c r="IDH4" s="272"/>
      <c r="IDI4" s="272">
        <v>1803650</v>
      </c>
      <c r="IDJ4" s="272"/>
      <c r="IDK4" s="272">
        <v>1803650</v>
      </c>
      <c r="IDL4" s="272"/>
      <c r="IDM4" s="272">
        <v>1803650</v>
      </c>
      <c r="IDN4" s="272"/>
      <c r="IDO4" s="272">
        <v>1803650</v>
      </c>
      <c r="IDP4" s="272"/>
      <c r="IDQ4" s="272">
        <v>1803650</v>
      </c>
      <c r="IDR4" s="272"/>
      <c r="IDS4" s="272">
        <v>1803650</v>
      </c>
      <c r="IDT4" s="272"/>
      <c r="IDU4" s="272">
        <v>1803650</v>
      </c>
      <c r="IDV4" s="272"/>
      <c r="IDW4" s="272">
        <v>1803650</v>
      </c>
      <c r="IDX4" s="272"/>
      <c r="IDY4" s="272">
        <v>1803650</v>
      </c>
      <c r="IDZ4" s="272"/>
      <c r="IEA4" s="272">
        <v>1803650</v>
      </c>
      <c r="IEB4" s="272"/>
      <c r="IEC4" s="272">
        <v>1803650</v>
      </c>
      <c r="IED4" s="272"/>
      <c r="IEE4" s="272">
        <v>1803650</v>
      </c>
      <c r="IEF4" s="272"/>
      <c r="IEG4" s="272">
        <v>1803650</v>
      </c>
      <c r="IEH4" s="272"/>
      <c r="IEI4" s="272">
        <v>1803650</v>
      </c>
      <c r="IEJ4" s="272"/>
      <c r="IEK4" s="272">
        <v>1803650</v>
      </c>
      <c r="IEL4" s="272"/>
      <c r="IEM4" s="272">
        <v>1803650</v>
      </c>
      <c r="IEN4" s="272"/>
      <c r="IEO4" s="272">
        <v>1803650</v>
      </c>
      <c r="IEP4" s="272"/>
      <c r="IEQ4" s="272">
        <v>1803650</v>
      </c>
      <c r="IER4" s="272"/>
      <c r="IES4" s="272">
        <v>1803650</v>
      </c>
      <c r="IET4" s="272"/>
      <c r="IEU4" s="272">
        <v>1803650</v>
      </c>
      <c r="IEV4" s="272"/>
      <c r="IEW4" s="272">
        <v>1803650</v>
      </c>
      <c r="IEX4" s="272"/>
      <c r="IEY4" s="272">
        <v>1803650</v>
      </c>
      <c r="IEZ4" s="272"/>
      <c r="IFA4" s="272">
        <v>1803650</v>
      </c>
      <c r="IFB4" s="272"/>
      <c r="IFC4" s="272">
        <v>1803650</v>
      </c>
      <c r="IFD4" s="272"/>
      <c r="IFE4" s="272">
        <v>1803650</v>
      </c>
      <c r="IFF4" s="272"/>
      <c r="IFG4" s="272">
        <v>1803650</v>
      </c>
      <c r="IFH4" s="272"/>
      <c r="IFI4" s="272">
        <v>1803650</v>
      </c>
      <c r="IFJ4" s="272"/>
      <c r="IFK4" s="272">
        <v>1803650</v>
      </c>
      <c r="IFL4" s="272"/>
      <c r="IFM4" s="272">
        <v>1803650</v>
      </c>
      <c r="IFN4" s="272"/>
      <c r="IFO4" s="272">
        <v>1803650</v>
      </c>
      <c r="IFP4" s="272"/>
      <c r="IFQ4" s="272">
        <v>1803650</v>
      </c>
      <c r="IFR4" s="272"/>
      <c r="IFS4" s="272">
        <v>1803650</v>
      </c>
      <c r="IFT4" s="272"/>
      <c r="IFU4" s="272">
        <v>1803650</v>
      </c>
      <c r="IFV4" s="272"/>
      <c r="IFW4" s="272">
        <v>1803650</v>
      </c>
      <c r="IFX4" s="272"/>
      <c r="IFY4" s="272">
        <v>1803650</v>
      </c>
      <c r="IFZ4" s="272"/>
      <c r="IGA4" s="272">
        <v>1803650</v>
      </c>
      <c r="IGB4" s="272"/>
      <c r="IGC4" s="272">
        <v>1803650</v>
      </c>
      <c r="IGD4" s="272"/>
      <c r="IGE4" s="272">
        <v>1803650</v>
      </c>
      <c r="IGF4" s="272"/>
      <c r="IGG4" s="272">
        <v>1803650</v>
      </c>
      <c r="IGH4" s="272"/>
      <c r="IGI4" s="272">
        <v>1803650</v>
      </c>
      <c r="IGJ4" s="272"/>
      <c r="IGK4" s="272">
        <v>1803650</v>
      </c>
      <c r="IGL4" s="272"/>
      <c r="IGM4" s="272">
        <v>1803650</v>
      </c>
      <c r="IGN4" s="272"/>
      <c r="IGO4" s="272">
        <v>1803650</v>
      </c>
      <c r="IGP4" s="272"/>
      <c r="IGQ4" s="272">
        <v>1803650</v>
      </c>
      <c r="IGR4" s="272"/>
      <c r="IGS4" s="272">
        <v>1803650</v>
      </c>
      <c r="IGT4" s="272"/>
      <c r="IGU4" s="272">
        <v>1803650</v>
      </c>
      <c r="IGV4" s="272"/>
      <c r="IGW4" s="272">
        <v>1803650</v>
      </c>
      <c r="IGX4" s="272"/>
      <c r="IGY4" s="272">
        <v>1803650</v>
      </c>
      <c r="IGZ4" s="272"/>
      <c r="IHA4" s="272">
        <v>1803650</v>
      </c>
      <c r="IHB4" s="272"/>
      <c r="IHC4" s="272">
        <v>1803650</v>
      </c>
      <c r="IHD4" s="272"/>
      <c r="IHE4" s="272">
        <v>1803650</v>
      </c>
      <c r="IHF4" s="272"/>
      <c r="IHG4" s="272">
        <v>1803650</v>
      </c>
      <c r="IHH4" s="272"/>
      <c r="IHI4" s="272">
        <v>1803650</v>
      </c>
      <c r="IHJ4" s="272"/>
      <c r="IHK4" s="272">
        <v>1803650</v>
      </c>
      <c r="IHL4" s="272"/>
      <c r="IHM4" s="272">
        <v>1803650</v>
      </c>
      <c r="IHN4" s="272"/>
      <c r="IHO4" s="272">
        <v>1803650</v>
      </c>
      <c r="IHP4" s="272"/>
      <c r="IHQ4" s="272">
        <v>1803650</v>
      </c>
      <c r="IHR4" s="272"/>
      <c r="IHS4" s="272">
        <v>1803650</v>
      </c>
      <c r="IHT4" s="272"/>
      <c r="IHU4" s="272">
        <v>1803650</v>
      </c>
      <c r="IHV4" s="272"/>
      <c r="IHW4" s="272">
        <v>1803650</v>
      </c>
      <c r="IHX4" s="272"/>
      <c r="IHY4" s="272">
        <v>1803650</v>
      </c>
      <c r="IHZ4" s="272"/>
      <c r="IIA4" s="272">
        <v>1803650</v>
      </c>
      <c r="IIB4" s="272"/>
      <c r="IIC4" s="272">
        <v>1803650</v>
      </c>
      <c r="IID4" s="272"/>
      <c r="IIE4" s="272">
        <v>1803650</v>
      </c>
      <c r="IIF4" s="272"/>
      <c r="IIG4" s="272">
        <v>1803650</v>
      </c>
      <c r="IIH4" s="272"/>
      <c r="III4" s="272">
        <v>1803650</v>
      </c>
      <c r="IIJ4" s="272"/>
      <c r="IIK4" s="272">
        <v>1803650</v>
      </c>
      <c r="IIL4" s="272"/>
      <c r="IIM4" s="272">
        <v>1803650</v>
      </c>
      <c r="IIN4" s="272"/>
      <c r="IIO4" s="272">
        <v>1803650</v>
      </c>
      <c r="IIP4" s="272"/>
      <c r="IIQ4" s="272">
        <v>1803650</v>
      </c>
      <c r="IIR4" s="272"/>
      <c r="IIS4" s="272">
        <v>1803650</v>
      </c>
      <c r="IIT4" s="272"/>
      <c r="IIU4" s="272">
        <v>1803650</v>
      </c>
      <c r="IIV4" s="272"/>
      <c r="IIW4" s="272">
        <v>1803650</v>
      </c>
      <c r="IIX4" s="272"/>
      <c r="IIY4" s="272">
        <v>1803650</v>
      </c>
      <c r="IIZ4" s="272"/>
      <c r="IJA4" s="272">
        <v>1803650</v>
      </c>
      <c r="IJB4" s="272"/>
      <c r="IJC4" s="272">
        <v>1803650</v>
      </c>
      <c r="IJD4" s="272"/>
      <c r="IJE4" s="272">
        <v>1803650</v>
      </c>
      <c r="IJF4" s="272"/>
      <c r="IJG4" s="272">
        <v>1803650</v>
      </c>
      <c r="IJH4" s="272"/>
      <c r="IJI4" s="272">
        <v>1803650</v>
      </c>
      <c r="IJJ4" s="272"/>
      <c r="IJK4" s="272">
        <v>1803650</v>
      </c>
      <c r="IJL4" s="272"/>
      <c r="IJM4" s="272">
        <v>1803650</v>
      </c>
      <c r="IJN4" s="272"/>
      <c r="IJO4" s="272">
        <v>1803650</v>
      </c>
      <c r="IJP4" s="272"/>
      <c r="IJQ4" s="272">
        <v>1803650</v>
      </c>
      <c r="IJR4" s="272"/>
      <c r="IJS4" s="272">
        <v>1803650</v>
      </c>
      <c r="IJT4" s="272"/>
      <c r="IJU4" s="272">
        <v>1803650</v>
      </c>
      <c r="IJV4" s="272"/>
      <c r="IJW4" s="272">
        <v>1803650</v>
      </c>
      <c r="IJX4" s="272"/>
      <c r="IJY4" s="272">
        <v>1803650</v>
      </c>
      <c r="IJZ4" s="272"/>
      <c r="IKA4" s="272">
        <v>1803650</v>
      </c>
      <c r="IKB4" s="272"/>
      <c r="IKC4" s="272">
        <v>1803650</v>
      </c>
      <c r="IKD4" s="272"/>
      <c r="IKE4" s="272">
        <v>1803650</v>
      </c>
      <c r="IKF4" s="272"/>
      <c r="IKG4" s="272">
        <v>1803650</v>
      </c>
      <c r="IKH4" s="272"/>
      <c r="IKI4" s="272">
        <v>1803650</v>
      </c>
      <c r="IKJ4" s="272"/>
      <c r="IKK4" s="272">
        <v>1803650</v>
      </c>
      <c r="IKL4" s="272"/>
      <c r="IKM4" s="272">
        <v>1803650</v>
      </c>
      <c r="IKN4" s="272"/>
      <c r="IKO4" s="272">
        <v>1803650</v>
      </c>
      <c r="IKP4" s="272"/>
      <c r="IKQ4" s="272">
        <v>1803650</v>
      </c>
      <c r="IKR4" s="272"/>
      <c r="IKS4" s="272">
        <v>1803650</v>
      </c>
      <c r="IKT4" s="272"/>
      <c r="IKU4" s="272">
        <v>1803650</v>
      </c>
      <c r="IKV4" s="272"/>
      <c r="IKW4" s="272">
        <v>1803650</v>
      </c>
      <c r="IKX4" s="272"/>
      <c r="IKY4" s="272">
        <v>1803650</v>
      </c>
      <c r="IKZ4" s="272"/>
      <c r="ILA4" s="272">
        <v>1803650</v>
      </c>
      <c r="ILB4" s="272"/>
      <c r="ILC4" s="272">
        <v>1803650</v>
      </c>
      <c r="ILD4" s="272"/>
      <c r="ILE4" s="272">
        <v>1803650</v>
      </c>
      <c r="ILF4" s="272"/>
      <c r="ILG4" s="272">
        <v>1803650</v>
      </c>
      <c r="ILH4" s="272"/>
      <c r="ILI4" s="272">
        <v>1803650</v>
      </c>
      <c r="ILJ4" s="272"/>
      <c r="ILK4" s="272">
        <v>1803650</v>
      </c>
      <c r="ILL4" s="272"/>
      <c r="ILM4" s="272">
        <v>1803650</v>
      </c>
      <c r="ILN4" s="272"/>
      <c r="ILO4" s="272">
        <v>1803650</v>
      </c>
      <c r="ILP4" s="272"/>
      <c r="ILQ4" s="272">
        <v>1803650</v>
      </c>
      <c r="ILR4" s="272"/>
      <c r="ILS4" s="272">
        <v>1803650</v>
      </c>
      <c r="ILT4" s="272"/>
      <c r="ILU4" s="272">
        <v>1803650</v>
      </c>
      <c r="ILV4" s="272"/>
      <c r="ILW4" s="272">
        <v>1803650</v>
      </c>
      <c r="ILX4" s="272"/>
      <c r="ILY4" s="272">
        <v>1803650</v>
      </c>
      <c r="ILZ4" s="272"/>
      <c r="IMA4" s="272">
        <v>1803650</v>
      </c>
      <c r="IMB4" s="272"/>
      <c r="IMC4" s="272">
        <v>1803650</v>
      </c>
      <c r="IMD4" s="272"/>
      <c r="IME4" s="272">
        <v>1803650</v>
      </c>
      <c r="IMF4" s="272"/>
      <c r="IMG4" s="272">
        <v>1803650</v>
      </c>
      <c r="IMH4" s="272"/>
      <c r="IMI4" s="272">
        <v>1803650</v>
      </c>
      <c r="IMJ4" s="272"/>
      <c r="IMK4" s="272">
        <v>1803650</v>
      </c>
      <c r="IML4" s="272"/>
      <c r="IMM4" s="272">
        <v>1803650</v>
      </c>
      <c r="IMN4" s="272"/>
      <c r="IMO4" s="272">
        <v>1803650</v>
      </c>
      <c r="IMP4" s="272"/>
      <c r="IMQ4" s="272">
        <v>1803650</v>
      </c>
      <c r="IMR4" s="272"/>
      <c r="IMS4" s="272">
        <v>1803650</v>
      </c>
      <c r="IMT4" s="272"/>
      <c r="IMU4" s="272">
        <v>1803650</v>
      </c>
      <c r="IMV4" s="272"/>
      <c r="IMW4" s="272">
        <v>1803650</v>
      </c>
      <c r="IMX4" s="272"/>
      <c r="IMY4" s="272">
        <v>1803650</v>
      </c>
      <c r="IMZ4" s="272"/>
      <c r="INA4" s="272">
        <v>1803650</v>
      </c>
      <c r="INB4" s="272"/>
      <c r="INC4" s="272">
        <v>1803650</v>
      </c>
      <c r="IND4" s="272"/>
      <c r="INE4" s="272">
        <v>1803650</v>
      </c>
      <c r="INF4" s="272"/>
      <c r="ING4" s="272">
        <v>1803650</v>
      </c>
      <c r="INH4" s="272"/>
      <c r="INI4" s="272">
        <v>1803650</v>
      </c>
      <c r="INJ4" s="272"/>
      <c r="INK4" s="272">
        <v>1803650</v>
      </c>
      <c r="INL4" s="272"/>
      <c r="INM4" s="272">
        <v>1803650</v>
      </c>
      <c r="INN4" s="272"/>
      <c r="INO4" s="272">
        <v>1803650</v>
      </c>
      <c r="INP4" s="272"/>
      <c r="INQ4" s="272">
        <v>1803650</v>
      </c>
      <c r="INR4" s="272"/>
      <c r="INS4" s="272">
        <v>1803650</v>
      </c>
      <c r="INT4" s="272"/>
      <c r="INU4" s="272">
        <v>1803650</v>
      </c>
      <c r="INV4" s="272"/>
      <c r="INW4" s="272">
        <v>1803650</v>
      </c>
      <c r="INX4" s="272"/>
      <c r="INY4" s="272">
        <v>1803650</v>
      </c>
      <c r="INZ4" s="272"/>
      <c r="IOA4" s="272">
        <v>1803650</v>
      </c>
      <c r="IOB4" s="272"/>
      <c r="IOC4" s="272">
        <v>1803650</v>
      </c>
      <c r="IOD4" s="272"/>
      <c r="IOE4" s="272">
        <v>1803650</v>
      </c>
      <c r="IOF4" s="272"/>
      <c r="IOG4" s="272">
        <v>1803650</v>
      </c>
      <c r="IOH4" s="272"/>
      <c r="IOI4" s="272">
        <v>1803650</v>
      </c>
      <c r="IOJ4" s="272"/>
      <c r="IOK4" s="272">
        <v>1803650</v>
      </c>
      <c r="IOL4" s="272"/>
      <c r="IOM4" s="272">
        <v>1803650</v>
      </c>
      <c r="ION4" s="272"/>
      <c r="IOO4" s="272">
        <v>1803650</v>
      </c>
      <c r="IOP4" s="272"/>
      <c r="IOQ4" s="272">
        <v>1803650</v>
      </c>
      <c r="IOR4" s="272"/>
      <c r="IOS4" s="272">
        <v>1803650</v>
      </c>
      <c r="IOT4" s="272"/>
      <c r="IOU4" s="272">
        <v>1803650</v>
      </c>
      <c r="IOV4" s="272"/>
      <c r="IOW4" s="272">
        <v>1803650</v>
      </c>
      <c r="IOX4" s="272"/>
      <c r="IOY4" s="272">
        <v>1803650</v>
      </c>
      <c r="IOZ4" s="272"/>
      <c r="IPA4" s="272">
        <v>1803650</v>
      </c>
      <c r="IPB4" s="272"/>
      <c r="IPC4" s="272">
        <v>1803650</v>
      </c>
      <c r="IPD4" s="272"/>
      <c r="IPE4" s="272">
        <v>1803650</v>
      </c>
      <c r="IPF4" s="272"/>
      <c r="IPG4" s="272">
        <v>1803650</v>
      </c>
      <c r="IPH4" s="272"/>
      <c r="IPI4" s="272">
        <v>1803650</v>
      </c>
      <c r="IPJ4" s="272"/>
      <c r="IPK4" s="272">
        <v>1803650</v>
      </c>
      <c r="IPL4" s="272"/>
      <c r="IPM4" s="272">
        <v>1803650</v>
      </c>
      <c r="IPN4" s="272"/>
      <c r="IPO4" s="272">
        <v>1803650</v>
      </c>
      <c r="IPP4" s="272"/>
      <c r="IPQ4" s="272">
        <v>1803650</v>
      </c>
      <c r="IPR4" s="272"/>
      <c r="IPS4" s="272">
        <v>1803650</v>
      </c>
      <c r="IPT4" s="272"/>
      <c r="IPU4" s="272">
        <v>1803650</v>
      </c>
      <c r="IPV4" s="272"/>
      <c r="IPW4" s="272">
        <v>1803650</v>
      </c>
      <c r="IPX4" s="272"/>
      <c r="IPY4" s="272">
        <v>1803650</v>
      </c>
      <c r="IPZ4" s="272"/>
      <c r="IQA4" s="272">
        <v>1803650</v>
      </c>
      <c r="IQB4" s="272"/>
      <c r="IQC4" s="272">
        <v>1803650</v>
      </c>
      <c r="IQD4" s="272"/>
      <c r="IQE4" s="272">
        <v>1803650</v>
      </c>
      <c r="IQF4" s="272"/>
      <c r="IQG4" s="272">
        <v>1803650</v>
      </c>
      <c r="IQH4" s="272"/>
      <c r="IQI4" s="272">
        <v>1803650</v>
      </c>
      <c r="IQJ4" s="272"/>
      <c r="IQK4" s="272">
        <v>1803650</v>
      </c>
      <c r="IQL4" s="272"/>
      <c r="IQM4" s="272">
        <v>1803650</v>
      </c>
      <c r="IQN4" s="272"/>
      <c r="IQO4" s="272">
        <v>1803650</v>
      </c>
      <c r="IQP4" s="272"/>
      <c r="IQQ4" s="272">
        <v>1803650</v>
      </c>
      <c r="IQR4" s="272"/>
      <c r="IQS4" s="272">
        <v>1803650</v>
      </c>
      <c r="IQT4" s="272"/>
      <c r="IQU4" s="272">
        <v>1803650</v>
      </c>
      <c r="IQV4" s="272"/>
      <c r="IQW4" s="272">
        <v>1803650</v>
      </c>
      <c r="IQX4" s="272"/>
      <c r="IQY4" s="272">
        <v>1803650</v>
      </c>
      <c r="IQZ4" s="272"/>
      <c r="IRA4" s="272">
        <v>1803650</v>
      </c>
      <c r="IRB4" s="272"/>
      <c r="IRC4" s="272">
        <v>1803650</v>
      </c>
      <c r="IRD4" s="272"/>
      <c r="IRE4" s="272">
        <v>1803650</v>
      </c>
      <c r="IRF4" s="272"/>
      <c r="IRG4" s="272">
        <v>1803650</v>
      </c>
      <c r="IRH4" s="272"/>
      <c r="IRI4" s="272">
        <v>1803650</v>
      </c>
      <c r="IRJ4" s="272"/>
      <c r="IRK4" s="272">
        <v>1803650</v>
      </c>
      <c r="IRL4" s="272"/>
      <c r="IRM4" s="272">
        <v>1803650</v>
      </c>
      <c r="IRN4" s="272"/>
      <c r="IRO4" s="272">
        <v>1803650</v>
      </c>
      <c r="IRP4" s="272"/>
      <c r="IRQ4" s="272">
        <v>1803650</v>
      </c>
      <c r="IRR4" s="272"/>
      <c r="IRS4" s="272">
        <v>1803650</v>
      </c>
      <c r="IRT4" s="272"/>
      <c r="IRU4" s="272">
        <v>1803650</v>
      </c>
      <c r="IRV4" s="272"/>
      <c r="IRW4" s="272">
        <v>1803650</v>
      </c>
      <c r="IRX4" s="272"/>
      <c r="IRY4" s="272">
        <v>1803650</v>
      </c>
      <c r="IRZ4" s="272"/>
      <c r="ISA4" s="272">
        <v>1803650</v>
      </c>
      <c r="ISB4" s="272"/>
      <c r="ISC4" s="272">
        <v>1803650</v>
      </c>
      <c r="ISD4" s="272"/>
      <c r="ISE4" s="272">
        <v>1803650</v>
      </c>
      <c r="ISF4" s="272"/>
      <c r="ISG4" s="272">
        <v>1803650</v>
      </c>
      <c r="ISH4" s="272"/>
      <c r="ISI4" s="272">
        <v>1803650</v>
      </c>
      <c r="ISJ4" s="272"/>
      <c r="ISK4" s="272">
        <v>1803650</v>
      </c>
      <c r="ISL4" s="272"/>
      <c r="ISM4" s="272">
        <v>1803650</v>
      </c>
      <c r="ISN4" s="272"/>
      <c r="ISO4" s="272">
        <v>1803650</v>
      </c>
      <c r="ISP4" s="272"/>
      <c r="ISQ4" s="272">
        <v>1803650</v>
      </c>
      <c r="ISR4" s="272"/>
      <c r="ISS4" s="272">
        <v>1803650</v>
      </c>
      <c r="IST4" s="272"/>
      <c r="ISU4" s="272">
        <v>1803650</v>
      </c>
      <c r="ISV4" s="272"/>
      <c r="ISW4" s="272">
        <v>1803650</v>
      </c>
      <c r="ISX4" s="272"/>
      <c r="ISY4" s="272">
        <v>1803650</v>
      </c>
      <c r="ISZ4" s="272"/>
      <c r="ITA4" s="272">
        <v>1803650</v>
      </c>
      <c r="ITB4" s="272"/>
      <c r="ITC4" s="272">
        <v>1803650</v>
      </c>
      <c r="ITD4" s="272"/>
      <c r="ITE4" s="272">
        <v>1803650</v>
      </c>
      <c r="ITF4" s="272"/>
      <c r="ITG4" s="272">
        <v>1803650</v>
      </c>
      <c r="ITH4" s="272"/>
      <c r="ITI4" s="272">
        <v>1803650</v>
      </c>
      <c r="ITJ4" s="272"/>
      <c r="ITK4" s="272">
        <v>1803650</v>
      </c>
      <c r="ITL4" s="272"/>
      <c r="ITM4" s="272">
        <v>1803650</v>
      </c>
      <c r="ITN4" s="272"/>
      <c r="ITO4" s="272">
        <v>1803650</v>
      </c>
      <c r="ITP4" s="272"/>
      <c r="ITQ4" s="272">
        <v>1803650</v>
      </c>
      <c r="ITR4" s="272"/>
      <c r="ITS4" s="272">
        <v>1803650</v>
      </c>
      <c r="ITT4" s="272"/>
      <c r="ITU4" s="272">
        <v>1803650</v>
      </c>
      <c r="ITV4" s="272"/>
      <c r="ITW4" s="272">
        <v>1803650</v>
      </c>
      <c r="ITX4" s="272"/>
      <c r="ITY4" s="272">
        <v>1803650</v>
      </c>
      <c r="ITZ4" s="272"/>
      <c r="IUA4" s="272">
        <v>1803650</v>
      </c>
      <c r="IUB4" s="272"/>
      <c r="IUC4" s="272">
        <v>1803650</v>
      </c>
      <c r="IUD4" s="272"/>
      <c r="IUE4" s="272">
        <v>1803650</v>
      </c>
      <c r="IUF4" s="272"/>
      <c r="IUG4" s="272">
        <v>1803650</v>
      </c>
      <c r="IUH4" s="272"/>
      <c r="IUI4" s="272">
        <v>1803650</v>
      </c>
      <c r="IUJ4" s="272"/>
      <c r="IUK4" s="272">
        <v>1803650</v>
      </c>
      <c r="IUL4" s="272"/>
      <c r="IUM4" s="272">
        <v>1803650</v>
      </c>
      <c r="IUN4" s="272"/>
      <c r="IUO4" s="272">
        <v>1803650</v>
      </c>
      <c r="IUP4" s="272"/>
      <c r="IUQ4" s="272">
        <v>1803650</v>
      </c>
      <c r="IUR4" s="272"/>
      <c r="IUS4" s="272">
        <v>1803650</v>
      </c>
      <c r="IUT4" s="272"/>
      <c r="IUU4" s="272">
        <v>1803650</v>
      </c>
      <c r="IUV4" s="272"/>
      <c r="IUW4" s="272">
        <v>1803650</v>
      </c>
      <c r="IUX4" s="272"/>
      <c r="IUY4" s="272">
        <v>1803650</v>
      </c>
      <c r="IUZ4" s="272"/>
      <c r="IVA4" s="272">
        <v>1803650</v>
      </c>
      <c r="IVB4" s="272"/>
      <c r="IVC4" s="272">
        <v>1803650</v>
      </c>
      <c r="IVD4" s="272"/>
      <c r="IVE4" s="272">
        <v>1803650</v>
      </c>
      <c r="IVF4" s="272"/>
      <c r="IVG4" s="272">
        <v>1803650</v>
      </c>
      <c r="IVH4" s="272"/>
      <c r="IVI4" s="272">
        <v>1803650</v>
      </c>
      <c r="IVJ4" s="272"/>
      <c r="IVK4" s="272">
        <v>1803650</v>
      </c>
      <c r="IVL4" s="272"/>
      <c r="IVM4" s="272">
        <v>1803650</v>
      </c>
      <c r="IVN4" s="272"/>
      <c r="IVO4" s="272">
        <v>1803650</v>
      </c>
      <c r="IVP4" s="272"/>
      <c r="IVQ4" s="272">
        <v>1803650</v>
      </c>
      <c r="IVR4" s="272"/>
      <c r="IVS4" s="272">
        <v>1803650</v>
      </c>
      <c r="IVT4" s="272"/>
      <c r="IVU4" s="272">
        <v>1803650</v>
      </c>
      <c r="IVV4" s="272"/>
      <c r="IVW4" s="272">
        <v>1803650</v>
      </c>
      <c r="IVX4" s="272"/>
      <c r="IVY4" s="272">
        <v>1803650</v>
      </c>
      <c r="IVZ4" s="272"/>
      <c r="IWA4" s="272">
        <v>1803650</v>
      </c>
      <c r="IWB4" s="272"/>
      <c r="IWC4" s="272">
        <v>1803650</v>
      </c>
      <c r="IWD4" s="272"/>
      <c r="IWE4" s="272">
        <v>1803650</v>
      </c>
      <c r="IWF4" s="272"/>
      <c r="IWG4" s="272">
        <v>1803650</v>
      </c>
      <c r="IWH4" s="272"/>
      <c r="IWI4" s="272">
        <v>1803650</v>
      </c>
      <c r="IWJ4" s="272"/>
      <c r="IWK4" s="272">
        <v>1803650</v>
      </c>
      <c r="IWL4" s="272"/>
      <c r="IWM4" s="272">
        <v>1803650</v>
      </c>
      <c r="IWN4" s="272"/>
      <c r="IWO4" s="272">
        <v>1803650</v>
      </c>
      <c r="IWP4" s="272"/>
      <c r="IWQ4" s="272">
        <v>1803650</v>
      </c>
      <c r="IWR4" s="272"/>
      <c r="IWS4" s="272">
        <v>1803650</v>
      </c>
      <c r="IWT4" s="272"/>
      <c r="IWU4" s="272">
        <v>1803650</v>
      </c>
      <c r="IWV4" s="272"/>
      <c r="IWW4" s="272">
        <v>1803650</v>
      </c>
      <c r="IWX4" s="272"/>
      <c r="IWY4" s="272">
        <v>1803650</v>
      </c>
      <c r="IWZ4" s="272"/>
      <c r="IXA4" s="272">
        <v>1803650</v>
      </c>
      <c r="IXB4" s="272"/>
      <c r="IXC4" s="272">
        <v>1803650</v>
      </c>
      <c r="IXD4" s="272"/>
      <c r="IXE4" s="272">
        <v>1803650</v>
      </c>
      <c r="IXF4" s="272"/>
      <c r="IXG4" s="272">
        <v>1803650</v>
      </c>
      <c r="IXH4" s="272"/>
      <c r="IXI4" s="272">
        <v>1803650</v>
      </c>
      <c r="IXJ4" s="272"/>
      <c r="IXK4" s="272">
        <v>1803650</v>
      </c>
      <c r="IXL4" s="272"/>
      <c r="IXM4" s="272">
        <v>1803650</v>
      </c>
      <c r="IXN4" s="272"/>
      <c r="IXO4" s="272">
        <v>1803650</v>
      </c>
      <c r="IXP4" s="272"/>
      <c r="IXQ4" s="272">
        <v>1803650</v>
      </c>
      <c r="IXR4" s="272"/>
      <c r="IXS4" s="272">
        <v>1803650</v>
      </c>
      <c r="IXT4" s="272"/>
      <c r="IXU4" s="272">
        <v>1803650</v>
      </c>
      <c r="IXV4" s="272"/>
      <c r="IXW4" s="272">
        <v>1803650</v>
      </c>
      <c r="IXX4" s="272"/>
      <c r="IXY4" s="272">
        <v>1803650</v>
      </c>
      <c r="IXZ4" s="272"/>
      <c r="IYA4" s="272">
        <v>1803650</v>
      </c>
      <c r="IYB4" s="272"/>
      <c r="IYC4" s="272">
        <v>1803650</v>
      </c>
      <c r="IYD4" s="272"/>
      <c r="IYE4" s="272">
        <v>1803650</v>
      </c>
      <c r="IYF4" s="272"/>
      <c r="IYG4" s="272">
        <v>1803650</v>
      </c>
      <c r="IYH4" s="272"/>
      <c r="IYI4" s="272">
        <v>1803650</v>
      </c>
      <c r="IYJ4" s="272"/>
      <c r="IYK4" s="272">
        <v>1803650</v>
      </c>
      <c r="IYL4" s="272"/>
      <c r="IYM4" s="272">
        <v>1803650</v>
      </c>
      <c r="IYN4" s="272"/>
      <c r="IYO4" s="272">
        <v>1803650</v>
      </c>
      <c r="IYP4" s="272"/>
      <c r="IYQ4" s="272">
        <v>1803650</v>
      </c>
      <c r="IYR4" s="272"/>
      <c r="IYS4" s="272">
        <v>1803650</v>
      </c>
      <c r="IYT4" s="272"/>
      <c r="IYU4" s="272">
        <v>1803650</v>
      </c>
      <c r="IYV4" s="272"/>
      <c r="IYW4" s="272">
        <v>1803650</v>
      </c>
      <c r="IYX4" s="272"/>
      <c r="IYY4" s="272">
        <v>1803650</v>
      </c>
      <c r="IYZ4" s="272"/>
      <c r="IZA4" s="272">
        <v>1803650</v>
      </c>
      <c r="IZB4" s="272"/>
      <c r="IZC4" s="272">
        <v>1803650</v>
      </c>
      <c r="IZD4" s="272"/>
      <c r="IZE4" s="272">
        <v>1803650</v>
      </c>
      <c r="IZF4" s="272"/>
      <c r="IZG4" s="272">
        <v>1803650</v>
      </c>
      <c r="IZH4" s="272"/>
      <c r="IZI4" s="272">
        <v>1803650</v>
      </c>
      <c r="IZJ4" s="272"/>
      <c r="IZK4" s="272">
        <v>1803650</v>
      </c>
      <c r="IZL4" s="272"/>
      <c r="IZM4" s="272">
        <v>1803650</v>
      </c>
      <c r="IZN4" s="272"/>
      <c r="IZO4" s="272">
        <v>1803650</v>
      </c>
      <c r="IZP4" s="272"/>
      <c r="IZQ4" s="272">
        <v>1803650</v>
      </c>
      <c r="IZR4" s="272"/>
      <c r="IZS4" s="272">
        <v>1803650</v>
      </c>
      <c r="IZT4" s="272"/>
      <c r="IZU4" s="272">
        <v>1803650</v>
      </c>
      <c r="IZV4" s="272"/>
      <c r="IZW4" s="272">
        <v>1803650</v>
      </c>
      <c r="IZX4" s="272"/>
      <c r="IZY4" s="272">
        <v>1803650</v>
      </c>
      <c r="IZZ4" s="272"/>
      <c r="JAA4" s="272">
        <v>1803650</v>
      </c>
      <c r="JAB4" s="272"/>
      <c r="JAC4" s="272">
        <v>1803650</v>
      </c>
      <c r="JAD4" s="272"/>
      <c r="JAE4" s="272">
        <v>1803650</v>
      </c>
      <c r="JAF4" s="272"/>
      <c r="JAG4" s="272">
        <v>1803650</v>
      </c>
      <c r="JAH4" s="272"/>
      <c r="JAI4" s="272">
        <v>1803650</v>
      </c>
      <c r="JAJ4" s="272"/>
      <c r="JAK4" s="272">
        <v>1803650</v>
      </c>
      <c r="JAL4" s="272"/>
      <c r="JAM4" s="272">
        <v>1803650</v>
      </c>
      <c r="JAN4" s="272"/>
      <c r="JAO4" s="272">
        <v>1803650</v>
      </c>
      <c r="JAP4" s="272"/>
      <c r="JAQ4" s="272">
        <v>1803650</v>
      </c>
      <c r="JAR4" s="272"/>
      <c r="JAS4" s="272">
        <v>1803650</v>
      </c>
      <c r="JAT4" s="272"/>
      <c r="JAU4" s="272">
        <v>1803650</v>
      </c>
      <c r="JAV4" s="272"/>
      <c r="JAW4" s="272">
        <v>1803650</v>
      </c>
      <c r="JAX4" s="272"/>
      <c r="JAY4" s="272">
        <v>1803650</v>
      </c>
      <c r="JAZ4" s="272"/>
      <c r="JBA4" s="272">
        <v>1803650</v>
      </c>
      <c r="JBB4" s="272"/>
      <c r="JBC4" s="272">
        <v>1803650</v>
      </c>
      <c r="JBD4" s="272"/>
      <c r="JBE4" s="272">
        <v>1803650</v>
      </c>
      <c r="JBF4" s="272"/>
      <c r="JBG4" s="272">
        <v>1803650</v>
      </c>
      <c r="JBH4" s="272"/>
      <c r="JBI4" s="272">
        <v>1803650</v>
      </c>
      <c r="JBJ4" s="272"/>
      <c r="JBK4" s="272">
        <v>1803650</v>
      </c>
      <c r="JBL4" s="272"/>
      <c r="JBM4" s="272">
        <v>1803650</v>
      </c>
      <c r="JBN4" s="272"/>
      <c r="JBO4" s="272">
        <v>1803650</v>
      </c>
      <c r="JBP4" s="272"/>
      <c r="JBQ4" s="272">
        <v>1803650</v>
      </c>
      <c r="JBR4" s="272"/>
      <c r="JBS4" s="272">
        <v>1803650</v>
      </c>
      <c r="JBT4" s="272"/>
      <c r="JBU4" s="272">
        <v>1803650</v>
      </c>
      <c r="JBV4" s="272"/>
      <c r="JBW4" s="272">
        <v>1803650</v>
      </c>
      <c r="JBX4" s="272"/>
      <c r="JBY4" s="272">
        <v>1803650</v>
      </c>
      <c r="JBZ4" s="272"/>
      <c r="JCA4" s="272">
        <v>1803650</v>
      </c>
      <c r="JCB4" s="272"/>
      <c r="JCC4" s="272">
        <v>1803650</v>
      </c>
      <c r="JCD4" s="272"/>
      <c r="JCE4" s="272">
        <v>1803650</v>
      </c>
      <c r="JCF4" s="272"/>
      <c r="JCG4" s="272">
        <v>1803650</v>
      </c>
      <c r="JCH4" s="272"/>
      <c r="JCI4" s="272">
        <v>1803650</v>
      </c>
      <c r="JCJ4" s="272"/>
      <c r="JCK4" s="272">
        <v>1803650</v>
      </c>
      <c r="JCL4" s="272"/>
      <c r="JCM4" s="272">
        <v>1803650</v>
      </c>
      <c r="JCN4" s="272"/>
      <c r="JCO4" s="272">
        <v>1803650</v>
      </c>
      <c r="JCP4" s="272"/>
      <c r="JCQ4" s="272">
        <v>1803650</v>
      </c>
      <c r="JCR4" s="272"/>
      <c r="JCS4" s="272">
        <v>1803650</v>
      </c>
      <c r="JCT4" s="272"/>
      <c r="JCU4" s="272">
        <v>1803650</v>
      </c>
      <c r="JCV4" s="272"/>
      <c r="JCW4" s="272">
        <v>1803650</v>
      </c>
      <c r="JCX4" s="272"/>
      <c r="JCY4" s="272">
        <v>1803650</v>
      </c>
      <c r="JCZ4" s="272"/>
      <c r="JDA4" s="272">
        <v>1803650</v>
      </c>
      <c r="JDB4" s="272"/>
      <c r="JDC4" s="272">
        <v>1803650</v>
      </c>
      <c r="JDD4" s="272"/>
      <c r="JDE4" s="272">
        <v>1803650</v>
      </c>
      <c r="JDF4" s="272"/>
      <c r="JDG4" s="272">
        <v>1803650</v>
      </c>
      <c r="JDH4" s="272"/>
      <c r="JDI4" s="272">
        <v>1803650</v>
      </c>
      <c r="JDJ4" s="272"/>
      <c r="JDK4" s="272">
        <v>1803650</v>
      </c>
      <c r="JDL4" s="272"/>
      <c r="JDM4" s="272">
        <v>1803650</v>
      </c>
      <c r="JDN4" s="272"/>
      <c r="JDO4" s="272">
        <v>1803650</v>
      </c>
      <c r="JDP4" s="272"/>
      <c r="JDQ4" s="272">
        <v>1803650</v>
      </c>
      <c r="JDR4" s="272"/>
      <c r="JDS4" s="272">
        <v>1803650</v>
      </c>
      <c r="JDT4" s="272"/>
      <c r="JDU4" s="272">
        <v>1803650</v>
      </c>
      <c r="JDV4" s="272"/>
      <c r="JDW4" s="272">
        <v>1803650</v>
      </c>
      <c r="JDX4" s="272"/>
      <c r="JDY4" s="272">
        <v>1803650</v>
      </c>
      <c r="JDZ4" s="272"/>
      <c r="JEA4" s="272">
        <v>1803650</v>
      </c>
      <c r="JEB4" s="272"/>
      <c r="JEC4" s="272">
        <v>1803650</v>
      </c>
      <c r="JED4" s="272"/>
      <c r="JEE4" s="272">
        <v>1803650</v>
      </c>
      <c r="JEF4" s="272"/>
      <c r="JEG4" s="272">
        <v>1803650</v>
      </c>
      <c r="JEH4" s="272"/>
      <c r="JEI4" s="272">
        <v>1803650</v>
      </c>
      <c r="JEJ4" s="272"/>
      <c r="JEK4" s="272">
        <v>1803650</v>
      </c>
      <c r="JEL4" s="272"/>
      <c r="JEM4" s="272">
        <v>1803650</v>
      </c>
      <c r="JEN4" s="272"/>
      <c r="JEO4" s="272">
        <v>1803650</v>
      </c>
      <c r="JEP4" s="272"/>
      <c r="JEQ4" s="272">
        <v>1803650</v>
      </c>
      <c r="JER4" s="272"/>
      <c r="JES4" s="272">
        <v>1803650</v>
      </c>
      <c r="JET4" s="272"/>
      <c r="JEU4" s="272">
        <v>1803650</v>
      </c>
      <c r="JEV4" s="272"/>
      <c r="JEW4" s="272">
        <v>1803650</v>
      </c>
      <c r="JEX4" s="272"/>
      <c r="JEY4" s="272">
        <v>1803650</v>
      </c>
      <c r="JEZ4" s="272"/>
      <c r="JFA4" s="272">
        <v>1803650</v>
      </c>
      <c r="JFB4" s="272"/>
      <c r="JFC4" s="272">
        <v>1803650</v>
      </c>
      <c r="JFD4" s="272"/>
      <c r="JFE4" s="272">
        <v>1803650</v>
      </c>
      <c r="JFF4" s="272"/>
      <c r="JFG4" s="272">
        <v>1803650</v>
      </c>
      <c r="JFH4" s="272"/>
      <c r="JFI4" s="272">
        <v>1803650</v>
      </c>
      <c r="JFJ4" s="272"/>
      <c r="JFK4" s="272">
        <v>1803650</v>
      </c>
      <c r="JFL4" s="272"/>
      <c r="JFM4" s="272">
        <v>1803650</v>
      </c>
      <c r="JFN4" s="272"/>
      <c r="JFO4" s="272">
        <v>1803650</v>
      </c>
      <c r="JFP4" s="272"/>
      <c r="JFQ4" s="272">
        <v>1803650</v>
      </c>
      <c r="JFR4" s="272"/>
      <c r="JFS4" s="272">
        <v>1803650</v>
      </c>
      <c r="JFT4" s="272"/>
      <c r="JFU4" s="272">
        <v>1803650</v>
      </c>
      <c r="JFV4" s="272"/>
      <c r="JFW4" s="272">
        <v>1803650</v>
      </c>
      <c r="JFX4" s="272"/>
      <c r="JFY4" s="272">
        <v>1803650</v>
      </c>
      <c r="JFZ4" s="272"/>
      <c r="JGA4" s="272">
        <v>1803650</v>
      </c>
      <c r="JGB4" s="272"/>
      <c r="JGC4" s="272">
        <v>1803650</v>
      </c>
      <c r="JGD4" s="272"/>
      <c r="JGE4" s="272">
        <v>1803650</v>
      </c>
      <c r="JGF4" s="272"/>
      <c r="JGG4" s="272">
        <v>1803650</v>
      </c>
      <c r="JGH4" s="272"/>
      <c r="JGI4" s="272">
        <v>1803650</v>
      </c>
      <c r="JGJ4" s="272"/>
      <c r="JGK4" s="272">
        <v>1803650</v>
      </c>
      <c r="JGL4" s="272"/>
      <c r="JGM4" s="272">
        <v>1803650</v>
      </c>
      <c r="JGN4" s="272"/>
      <c r="JGO4" s="272">
        <v>1803650</v>
      </c>
      <c r="JGP4" s="272"/>
      <c r="JGQ4" s="272">
        <v>1803650</v>
      </c>
      <c r="JGR4" s="272"/>
      <c r="JGS4" s="272">
        <v>1803650</v>
      </c>
      <c r="JGT4" s="272"/>
      <c r="JGU4" s="272">
        <v>1803650</v>
      </c>
      <c r="JGV4" s="272"/>
      <c r="JGW4" s="272">
        <v>1803650</v>
      </c>
      <c r="JGX4" s="272"/>
      <c r="JGY4" s="272">
        <v>1803650</v>
      </c>
      <c r="JGZ4" s="272"/>
      <c r="JHA4" s="272">
        <v>1803650</v>
      </c>
      <c r="JHB4" s="272"/>
      <c r="JHC4" s="272">
        <v>1803650</v>
      </c>
      <c r="JHD4" s="272"/>
      <c r="JHE4" s="272">
        <v>1803650</v>
      </c>
      <c r="JHF4" s="272"/>
      <c r="JHG4" s="272">
        <v>1803650</v>
      </c>
      <c r="JHH4" s="272"/>
      <c r="JHI4" s="272">
        <v>1803650</v>
      </c>
      <c r="JHJ4" s="272"/>
      <c r="JHK4" s="272">
        <v>1803650</v>
      </c>
      <c r="JHL4" s="272"/>
      <c r="JHM4" s="272">
        <v>1803650</v>
      </c>
      <c r="JHN4" s="272"/>
      <c r="JHO4" s="272">
        <v>1803650</v>
      </c>
      <c r="JHP4" s="272"/>
      <c r="JHQ4" s="272">
        <v>1803650</v>
      </c>
      <c r="JHR4" s="272"/>
      <c r="JHS4" s="272">
        <v>1803650</v>
      </c>
      <c r="JHT4" s="272"/>
      <c r="JHU4" s="272">
        <v>1803650</v>
      </c>
      <c r="JHV4" s="272"/>
      <c r="JHW4" s="272">
        <v>1803650</v>
      </c>
      <c r="JHX4" s="272"/>
      <c r="JHY4" s="272">
        <v>1803650</v>
      </c>
      <c r="JHZ4" s="272"/>
      <c r="JIA4" s="272">
        <v>1803650</v>
      </c>
      <c r="JIB4" s="272"/>
      <c r="JIC4" s="272">
        <v>1803650</v>
      </c>
      <c r="JID4" s="272"/>
      <c r="JIE4" s="272">
        <v>1803650</v>
      </c>
      <c r="JIF4" s="272"/>
      <c r="JIG4" s="272">
        <v>1803650</v>
      </c>
      <c r="JIH4" s="272"/>
      <c r="JII4" s="272">
        <v>1803650</v>
      </c>
      <c r="JIJ4" s="272"/>
      <c r="JIK4" s="272">
        <v>1803650</v>
      </c>
      <c r="JIL4" s="272"/>
      <c r="JIM4" s="272">
        <v>1803650</v>
      </c>
      <c r="JIN4" s="272"/>
      <c r="JIO4" s="272">
        <v>1803650</v>
      </c>
      <c r="JIP4" s="272"/>
      <c r="JIQ4" s="272">
        <v>1803650</v>
      </c>
      <c r="JIR4" s="272"/>
      <c r="JIS4" s="272">
        <v>1803650</v>
      </c>
      <c r="JIT4" s="272"/>
      <c r="JIU4" s="272">
        <v>1803650</v>
      </c>
      <c r="JIV4" s="272"/>
      <c r="JIW4" s="272">
        <v>1803650</v>
      </c>
      <c r="JIX4" s="272"/>
      <c r="JIY4" s="272">
        <v>1803650</v>
      </c>
      <c r="JIZ4" s="272"/>
      <c r="JJA4" s="272">
        <v>1803650</v>
      </c>
      <c r="JJB4" s="272"/>
      <c r="JJC4" s="272">
        <v>1803650</v>
      </c>
      <c r="JJD4" s="272"/>
      <c r="JJE4" s="272">
        <v>1803650</v>
      </c>
      <c r="JJF4" s="272"/>
      <c r="JJG4" s="272">
        <v>1803650</v>
      </c>
      <c r="JJH4" s="272"/>
      <c r="JJI4" s="272">
        <v>1803650</v>
      </c>
      <c r="JJJ4" s="272"/>
      <c r="JJK4" s="272">
        <v>1803650</v>
      </c>
      <c r="JJL4" s="272"/>
      <c r="JJM4" s="272">
        <v>1803650</v>
      </c>
      <c r="JJN4" s="272"/>
      <c r="JJO4" s="272">
        <v>1803650</v>
      </c>
      <c r="JJP4" s="272"/>
      <c r="JJQ4" s="272">
        <v>1803650</v>
      </c>
      <c r="JJR4" s="272"/>
      <c r="JJS4" s="272">
        <v>1803650</v>
      </c>
      <c r="JJT4" s="272"/>
      <c r="JJU4" s="272">
        <v>1803650</v>
      </c>
      <c r="JJV4" s="272"/>
      <c r="JJW4" s="272">
        <v>1803650</v>
      </c>
      <c r="JJX4" s="272"/>
      <c r="JJY4" s="272">
        <v>1803650</v>
      </c>
      <c r="JJZ4" s="272"/>
      <c r="JKA4" s="272">
        <v>1803650</v>
      </c>
      <c r="JKB4" s="272"/>
      <c r="JKC4" s="272">
        <v>1803650</v>
      </c>
      <c r="JKD4" s="272"/>
      <c r="JKE4" s="272">
        <v>1803650</v>
      </c>
      <c r="JKF4" s="272"/>
      <c r="JKG4" s="272">
        <v>1803650</v>
      </c>
      <c r="JKH4" s="272"/>
      <c r="JKI4" s="272">
        <v>1803650</v>
      </c>
      <c r="JKJ4" s="272"/>
      <c r="JKK4" s="272">
        <v>1803650</v>
      </c>
      <c r="JKL4" s="272"/>
      <c r="JKM4" s="272">
        <v>1803650</v>
      </c>
      <c r="JKN4" s="272"/>
      <c r="JKO4" s="272">
        <v>1803650</v>
      </c>
      <c r="JKP4" s="272"/>
      <c r="JKQ4" s="272">
        <v>1803650</v>
      </c>
      <c r="JKR4" s="272"/>
      <c r="JKS4" s="272">
        <v>1803650</v>
      </c>
      <c r="JKT4" s="272"/>
      <c r="JKU4" s="272">
        <v>1803650</v>
      </c>
      <c r="JKV4" s="272"/>
      <c r="JKW4" s="272">
        <v>1803650</v>
      </c>
      <c r="JKX4" s="272"/>
      <c r="JKY4" s="272">
        <v>1803650</v>
      </c>
      <c r="JKZ4" s="272"/>
      <c r="JLA4" s="272">
        <v>1803650</v>
      </c>
      <c r="JLB4" s="272"/>
      <c r="JLC4" s="272">
        <v>1803650</v>
      </c>
      <c r="JLD4" s="272"/>
      <c r="JLE4" s="272">
        <v>1803650</v>
      </c>
      <c r="JLF4" s="272"/>
      <c r="JLG4" s="272">
        <v>1803650</v>
      </c>
      <c r="JLH4" s="272"/>
      <c r="JLI4" s="272">
        <v>1803650</v>
      </c>
      <c r="JLJ4" s="272"/>
      <c r="JLK4" s="272">
        <v>1803650</v>
      </c>
      <c r="JLL4" s="272"/>
      <c r="JLM4" s="272">
        <v>1803650</v>
      </c>
      <c r="JLN4" s="272"/>
      <c r="JLO4" s="272">
        <v>1803650</v>
      </c>
      <c r="JLP4" s="272"/>
      <c r="JLQ4" s="272">
        <v>1803650</v>
      </c>
      <c r="JLR4" s="272"/>
      <c r="JLS4" s="272">
        <v>1803650</v>
      </c>
      <c r="JLT4" s="272"/>
      <c r="JLU4" s="272">
        <v>1803650</v>
      </c>
      <c r="JLV4" s="272"/>
      <c r="JLW4" s="272">
        <v>1803650</v>
      </c>
      <c r="JLX4" s="272"/>
      <c r="JLY4" s="272">
        <v>1803650</v>
      </c>
      <c r="JLZ4" s="272"/>
      <c r="JMA4" s="272">
        <v>1803650</v>
      </c>
      <c r="JMB4" s="272"/>
      <c r="JMC4" s="272">
        <v>1803650</v>
      </c>
      <c r="JMD4" s="272"/>
      <c r="JME4" s="272">
        <v>1803650</v>
      </c>
      <c r="JMF4" s="272"/>
      <c r="JMG4" s="272">
        <v>1803650</v>
      </c>
      <c r="JMH4" s="272"/>
      <c r="JMI4" s="272">
        <v>1803650</v>
      </c>
      <c r="JMJ4" s="272"/>
      <c r="JMK4" s="272">
        <v>1803650</v>
      </c>
      <c r="JML4" s="272"/>
      <c r="JMM4" s="272">
        <v>1803650</v>
      </c>
      <c r="JMN4" s="272"/>
      <c r="JMO4" s="272">
        <v>1803650</v>
      </c>
      <c r="JMP4" s="272"/>
      <c r="JMQ4" s="272">
        <v>1803650</v>
      </c>
      <c r="JMR4" s="272"/>
      <c r="JMS4" s="272">
        <v>1803650</v>
      </c>
      <c r="JMT4" s="272"/>
      <c r="JMU4" s="272">
        <v>1803650</v>
      </c>
      <c r="JMV4" s="272"/>
      <c r="JMW4" s="272">
        <v>1803650</v>
      </c>
      <c r="JMX4" s="272"/>
      <c r="JMY4" s="272">
        <v>1803650</v>
      </c>
      <c r="JMZ4" s="272"/>
      <c r="JNA4" s="272">
        <v>1803650</v>
      </c>
      <c r="JNB4" s="272"/>
      <c r="JNC4" s="272">
        <v>1803650</v>
      </c>
      <c r="JND4" s="272"/>
      <c r="JNE4" s="272">
        <v>1803650</v>
      </c>
      <c r="JNF4" s="272"/>
      <c r="JNG4" s="272">
        <v>1803650</v>
      </c>
      <c r="JNH4" s="272"/>
      <c r="JNI4" s="272">
        <v>1803650</v>
      </c>
      <c r="JNJ4" s="272"/>
      <c r="JNK4" s="272">
        <v>1803650</v>
      </c>
      <c r="JNL4" s="272"/>
      <c r="JNM4" s="272">
        <v>1803650</v>
      </c>
      <c r="JNN4" s="272"/>
      <c r="JNO4" s="272">
        <v>1803650</v>
      </c>
      <c r="JNP4" s="272"/>
      <c r="JNQ4" s="272">
        <v>1803650</v>
      </c>
      <c r="JNR4" s="272"/>
      <c r="JNS4" s="272">
        <v>1803650</v>
      </c>
      <c r="JNT4" s="272"/>
      <c r="JNU4" s="272">
        <v>1803650</v>
      </c>
      <c r="JNV4" s="272"/>
      <c r="JNW4" s="272">
        <v>1803650</v>
      </c>
      <c r="JNX4" s="272"/>
      <c r="JNY4" s="272">
        <v>1803650</v>
      </c>
      <c r="JNZ4" s="272"/>
      <c r="JOA4" s="272">
        <v>1803650</v>
      </c>
      <c r="JOB4" s="272"/>
      <c r="JOC4" s="272">
        <v>1803650</v>
      </c>
      <c r="JOD4" s="272"/>
      <c r="JOE4" s="272">
        <v>1803650</v>
      </c>
      <c r="JOF4" s="272"/>
      <c r="JOG4" s="272">
        <v>1803650</v>
      </c>
      <c r="JOH4" s="272"/>
      <c r="JOI4" s="272">
        <v>1803650</v>
      </c>
      <c r="JOJ4" s="272"/>
      <c r="JOK4" s="272">
        <v>1803650</v>
      </c>
      <c r="JOL4" s="272"/>
      <c r="JOM4" s="272">
        <v>1803650</v>
      </c>
      <c r="JON4" s="272"/>
      <c r="JOO4" s="272">
        <v>1803650</v>
      </c>
      <c r="JOP4" s="272"/>
      <c r="JOQ4" s="272">
        <v>1803650</v>
      </c>
      <c r="JOR4" s="272"/>
      <c r="JOS4" s="272">
        <v>1803650</v>
      </c>
      <c r="JOT4" s="272"/>
      <c r="JOU4" s="272">
        <v>1803650</v>
      </c>
      <c r="JOV4" s="272"/>
      <c r="JOW4" s="272">
        <v>1803650</v>
      </c>
      <c r="JOX4" s="272"/>
      <c r="JOY4" s="272">
        <v>1803650</v>
      </c>
      <c r="JOZ4" s="272"/>
      <c r="JPA4" s="272">
        <v>1803650</v>
      </c>
      <c r="JPB4" s="272"/>
      <c r="JPC4" s="272">
        <v>1803650</v>
      </c>
      <c r="JPD4" s="272"/>
      <c r="JPE4" s="272">
        <v>1803650</v>
      </c>
      <c r="JPF4" s="272"/>
      <c r="JPG4" s="272">
        <v>1803650</v>
      </c>
      <c r="JPH4" s="272"/>
      <c r="JPI4" s="272">
        <v>1803650</v>
      </c>
      <c r="JPJ4" s="272"/>
      <c r="JPK4" s="272">
        <v>1803650</v>
      </c>
      <c r="JPL4" s="272"/>
      <c r="JPM4" s="272">
        <v>1803650</v>
      </c>
      <c r="JPN4" s="272"/>
      <c r="JPO4" s="272">
        <v>1803650</v>
      </c>
      <c r="JPP4" s="272"/>
      <c r="JPQ4" s="272">
        <v>1803650</v>
      </c>
      <c r="JPR4" s="272"/>
      <c r="JPS4" s="272">
        <v>1803650</v>
      </c>
      <c r="JPT4" s="272"/>
      <c r="JPU4" s="272">
        <v>1803650</v>
      </c>
      <c r="JPV4" s="272"/>
      <c r="JPW4" s="272">
        <v>1803650</v>
      </c>
      <c r="JPX4" s="272"/>
      <c r="JPY4" s="272">
        <v>1803650</v>
      </c>
      <c r="JPZ4" s="272"/>
      <c r="JQA4" s="272">
        <v>1803650</v>
      </c>
      <c r="JQB4" s="272"/>
      <c r="JQC4" s="272">
        <v>1803650</v>
      </c>
      <c r="JQD4" s="272"/>
      <c r="JQE4" s="272">
        <v>1803650</v>
      </c>
      <c r="JQF4" s="272"/>
      <c r="JQG4" s="272">
        <v>1803650</v>
      </c>
      <c r="JQH4" s="272"/>
      <c r="JQI4" s="272">
        <v>1803650</v>
      </c>
      <c r="JQJ4" s="272"/>
      <c r="JQK4" s="272">
        <v>1803650</v>
      </c>
      <c r="JQL4" s="272"/>
      <c r="JQM4" s="272">
        <v>1803650</v>
      </c>
      <c r="JQN4" s="272"/>
      <c r="JQO4" s="272">
        <v>1803650</v>
      </c>
      <c r="JQP4" s="272"/>
      <c r="JQQ4" s="272">
        <v>1803650</v>
      </c>
      <c r="JQR4" s="272"/>
      <c r="JQS4" s="272">
        <v>1803650</v>
      </c>
      <c r="JQT4" s="272"/>
      <c r="JQU4" s="272">
        <v>1803650</v>
      </c>
      <c r="JQV4" s="272"/>
      <c r="JQW4" s="272">
        <v>1803650</v>
      </c>
      <c r="JQX4" s="272"/>
      <c r="JQY4" s="272">
        <v>1803650</v>
      </c>
      <c r="JQZ4" s="272"/>
      <c r="JRA4" s="272">
        <v>1803650</v>
      </c>
      <c r="JRB4" s="272"/>
      <c r="JRC4" s="272">
        <v>1803650</v>
      </c>
      <c r="JRD4" s="272"/>
      <c r="JRE4" s="272">
        <v>1803650</v>
      </c>
      <c r="JRF4" s="272"/>
      <c r="JRG4" s="272">
        <v>1803650</v>
      </c>
      <c r="JRH4" s="272"/>
      <c r="JRI4" s="272">
        <v>1803650</v>
      </c>
      <c r="JRJ4" s="272"/>
      <c r="JRK4" s="272">
        <v>1803650</v>
      </c>
      <c r="JRL4" s="272"/>
      <c r="JRM4" s="272">
        <v>1803650</v>
      </c>
      <c r="JRN4" s="272"/>
      <c r="JRO4" s="272">
        <v>1803650</v>
      </c>
      <c r="JRP4" s="272"/>
      <c r="JRQ4" s="272">
        <v>1803650</v>
      </c>
      <c r="JRR4" s="272"/>
      <c r="JRS4" s="272">
        <v>1803650</v>
      </c>
      <c r="JRT4" s="272"/>
      <c r="JRU4" s="272">
        <v>1803650</v>
      </c>
      <c r="JRV4" s="272"/>
      <c r="JRW4" s="272">
        <v>1803650</v>
      </c>
      <c r="JRX4" s="272"/>
      <c r="JRY4" s="272">
        <v>1803650</v>
      </c>
      <c r="JRZ4" s="272"/>
      <c r="JSA4" s="272">
        <v>1803650</v>
      </c>
      <c r="JSB4" s="272"/>
      <c r="JSC4" s="272">
        <v>1803650</v>
      </c>
      <c r="JSD4" s="272"/>
      <c r="JSE4" s="272">
        <v>1803650</v>
      </c>
      <c r="JSF4" s="272"/>
      <c r="JSG4" s="272">
        <v>1803650</v>
      </c>
      <c r="JSH4" s="272"/>
      <c r="JSI4" s="272">
        <v>1803650</v>
      </c>
      <c r="JSJ4" s="272"/>
      <c r="JSK4" s="272">
        <v>1803650</v>
      </c>
      <c r="JSL4" s="272"/>
      <c r="JSM4" s="272">
        <v>1803650</v>
      </c>
      <c r="JSN4" s="272"/>
      <c r="JSO4" s="272">
        <v>1803650</v>
      </c>
      <c r="JSP4" s="272"/>
      <c r="JSQ4" s="272">
        <v>1803650</v>
      </c>
      <c r="JSR4" s="272"/>
      <c r="JSS4" s="272">
        <v>1803650</v>
      </c>
      <c r="JST4" s="272"/>
      <c r="JSU4" s="272">
        <v>1803650</v>
      </c>
      <c r="JSV4" s="272"/>
      <c r="JSW4" s="272">
        <v>1803650</v>
      </c>
      <c r="JSX4" s="272"/>
      <c r="JSY4" s="272">
        <v>1803650</v>
      </c>
      <c r="JSZ4" s="272"/>
      <c r="JTA4" s="272">
        <v>1803650</v>
      </c>
      <c r="JTB4" s="272"/>
      <c r="JTC4" s="272">
        <v>1803650</v>
      </c>
      <c r="JTD4" s="272"/>
      <c r="JTE4" s="272">
        <v>1803650</v>
      </c>
      <c r="JTF4" s="272"/>
      <c r="JTG4" s="272">
        <v>1803650</v>
      </c>
      <c r="JTH4" s="272"/>
      <c r="JTI4" s="272">
        <v>1803650</v>
      </c>
      <c r="JTJ4" s="272"/>
      <c r="JTK4" s="272">
        <v>1803650</v>
      </c>
      <c r="JTL4" s="272"/>
      <c r="JTM4" s="272">
        <v>1803650</v>
      </c>
      <c r="JTN4" s="272"/>
      <c r="JTO4" s="272">
        <v>1803650</v>
      </c>
      <c r="JTP4" s="272"/>
      <c r="JTQ4" s="272">
        <v>1803650</v>
      </c>
      <c r="JTR4" s="272"/>
      <c r="JTS4" s="272">
        <v>1803650</v>
      </c>
      <c r="JTT4" s="272"/>
      <c r="JTU4" s="272">
        <v>1803650</v>
      </c>
      <c r="JTV4" s="272"/>
      <c r="JTW4" s="272">
        <v>1803650</v>
      </c>
      <c r="JTX4" s="272"/>
      <c r="JTY4" s="272">
        <v>1803650</v>
      </c>
      <c r="JTZ4" s="272"/>
      <c r="JUA4" s="272">
        <v>1803650</v>
      </c>
      <c r="JUB4" s="272"/>
      <c r="JUC4" s="272">
        <v>1803650</v>
      </c>
      <c r="JUD4" s="272"/>
      <c r="JUE4" s="272">
        <v>1803650</v>
      </c>
      <c r="JUF4" s="272"/>
      <c r="JUG4" s="272">
        <v>1803650</v>
      </c>
      <c r="JUH4" s="272"/>
      <c r="JUI4" s="272">
        <v>1803650</v>
      </c>
      <c r="JUJ4" s="272"/>
      <c r="JUK4" s="272">
        <v>1803650</v>
      </c>
      <c r="JUL4" s="272"/>
      <c r="JUM4" s="272">
        <v>1803650</v>
      </c>
      <c r="JUN4" s="272"/>
      <c r="JUO4" s="272">
        <v>1803650</v>
      </c>
      <c r="JUP4" s="272"/>
      <c r="JUQ4" s="272">
        <v>1803650</v>
      </c>
      <c r="JUR4" s="272"/>
      <c r="JUS4" s="272">
        <v>1803650</v>
      </c>
      <c r="JUT4" s="272"/>
      <c r="JUU4" s="272">
        <v>1803650</v>
      </c>
      <c r="JUV4" s="272"/>
      <c r="JUW4" s="272">
        <v>1803650</v>
      </c>
      <c r="JUX4" s="272"/>
      <c r="JUY4" s="272">
        <v>1803650</v>
      </c>
      <c r="JUZ4" s="272"/>
      <c r="JVA4" s="272">
        <v>1803650</v>
      </c>
      <c r="JVB4" s="272"/>
      <c r="JVC4" s="272">
        <v>1803650</v>
      </c>
      <c r="JVD4" s="272"/>
      <c r="JVE4" s="272">
        <v>1803650</v>
      </c>
      <c r="JVF4" s="272"/>
      <c r="JVG4" s="272">
        <v>1803650</v>
      </c>
      <c r="JVH4" s="272"/>
      <c r="JVI4" s="272">
        <v>1803650</v>
      </c>
      <c r="JVJ4" s="272"/>
      <c r="JVK4" s="272">
        <v>1803650</v>
      </c>
      <c r="JVL4" s="272"/>
      <c r="JVM4" s="272">
        <v>1803650</v>
      </c>
      <c r="JVN4" s="272"/>
      <c r="JVO4" s="272">
        <v>1803650</v>
      </c>
      <c r="JVP4" s="272"/>
      <c r="JVQ4" s="272">
        <v>1803650</v>
      </c>
      <c r="JVR4" s="272"/>
      <c r="JVS4" s="272">
        <v>1803650</v>
      </c>
      <c r="JVT4" s="272"/>
      <c r="JVU4" s="272">
        <v>1803650</v>
      </c>
      <c r="JVV4" s="272"/>
      <c r="JVW4" s="272">
        <v>1803650</v>
      </c>
      <c r="JVX4" s="272"/>
      <c r="JVY4" s="272">
        <v>1803650</v>
      </c>
      <c r="JVZ4" s="272"/>
      <c r="JWA4" s="272">
        <v>1803650</v>
      </c>
      <c r="JWB4" s="272"/>
      <c r="JWC4" s="272">
        <v>1803650</v>
      </c>
      <c r="JWD4" s="272"/>
      <c r="JWE4" s="272">
        <v>1803650</v>
      </c>
      <c r="JWF4" s="272"/>
      <c r="JWG4" s="272">
        <v>1803650</v>
      </c>
      <c r="JWH4" s="272"/>
      <c r="JWI4" s="272">
        <v>1803650</v>
      </c>
      <c r="JWJ4" s="272"/>
      <c r="JWK4" s="272">
        <v>1803650</v>
      </c>
      <c r="JWL4" s="272"/>
      <c r="JWM4" s="272">
        <v>1803650</v>
      </c>
      <c r="JWN4" s="272"/>
      <c r="JWO4" s="272">
        <v>1803650</v>
      </c>
      <c r="JWP4" s="272"/>
      <c r="JWQ4" s="272">
        <v>1803650</v>
      </c>
      <c r="JWR4" s="272"/>
      <c r="JWS4" s="272">
        <v>1803650</v>
      </c>
      <c r="JWT4" s="272"/>
      <c r="JWU4" s="272">
        <v>1803650</v>
      </c>
      <c r="JWV4" s="272"/>
      <c r="JWW4" s="272">
        <v>1803650</v>
      </c>
      <c r="JWX4" s="272"/>
      <c r="JWY4" s="272">
        <v>1803650</v>
      </c>
      <c r="JWZ4" s="272"/>
      <c r="JXA4" s="272">
        <v>1803650</v>
      </c>
      <c r="JXB4" s="272"/>
      <c r="JXC4" s="272">
        <v>1803650</v>
      </c>
      <c r="JXD4" s="272"/>
      <c r="JXE4" s="272">
        <v>1803650</v>
      </c>
      <c r="JXF4" s="272"/>
      <c r="JXG4" s="272">
        <v>1803650</v>
      </c>
      <c r="JXH4" s="272"/>
      <c r="JXI4" s="272">
        <v>1803650</v>
      </c>
      <c r="JXJ4" s="272"/>
      <c r="JXK4" s="272">
        <v>1803650</v>
      </c>
      <c r="JXL4" s="272"/>
      <c r="JXM4" s="272">
        <v>1803650</v>
      </c>
      <c r="JXN4" s="272"/>
      <c r="JXO4" s="272">
        <v>1803650</v>
      </c>
      <c r="JXP4" s="272"/>
      <c r="JXQ4" s="272">
        <v>1803650</v>
      </c>
      <c r="JXR4" s="272"/>
      <c r="JXS4" s="272">
        <v>1803650</v>
      </c>
      <c r="JXT4" s="272"/>
      <c r="JXU4" s="272">
        <v>1803650</v>
      </c>
      <c r="JXV4" s="272"/>
      <c r="JXW4" s="272">
        <v>1803650</v>
      </c>
      <c r="JXX4" s="272"/>
      <c r="JXY4" s="272">
        <v>1803650</v>
      </c>
      <c r="JXZ4" s="272"/>
      <c r="JYA4" s="272">
        <v>1803650</v>
      </c>
      <c r="JYB4" s="272"/>
      <c r="JYC4" s="272">
        <v>1803650</v>
      </c>
      <c r="JYD4" s="272"/>
      <c r="JYE4" s="272">
        <v>1803650</v>
      </c>
      <c r="JYF4" s="272"/>
      <c r="JYG4" s="272">
        <v>1803650</v>
      </c>
      <c r="JYH4" s="272"/>
      <c r="JYI4" s="272">
        <v>1803650</v>
      </c>
      <c r="JYJ4" s="272"/>
      <c r="JYK4" s="272">
        <v>1803650</v>
      </c>
      <c r="JYL4" s="272"/>
      <c r="JYM4" s="272">
        <v>1803650</v>
      </c>
      <c r="JYN4" s="272"/>
      <c r="JYO4" s="272">
        <v>1803650</v>
      </c>
      <c r="JYP4" s="272"/>
      <c r="JYQ4" s="272">
        <v>1803650</v>
      </c>
      <c r="JYR4" s="272"/>
      <c r="JYS4" s="272">
        <v>1803650</v>
      </c>
      <c r="JYT4" s="272"/>
      <c r="JYU4" s="272">
        <v>1803650</v>
      </c>
      <c r="JYV4" s="272"/>
      <c r="JYW4" s="272">
        <v>1803650</v>
      </c>
      <c r="JYX4" s="272"/>
      <c r="JYY4" s="272">
        <v>1803650</v>
      </c>
      <c r="JYZ4" s="272"/>
      <c r="JZA4" s="272">
        <v>1803650</v>
      </c>
      <c r="JZB4" s="272"/>
      <c r="JZC4" s="272">
        <v>1803650</v>
      </c>
      <c r="JZD4" s="272"/>
      <c r="JZE4" s="272">
        <v>1803650</v>
      </c>
      <c r="JZF4" s="272"/>
      <c r="JZG4" s="272">
        <v>1803650</v>
      </c>
      <c r="JZH4" s="272"/>
      <c r="JZI4" s="272">
        <v>1803650</v>
      </c>
      <c r="JZJ4" s="272"/>
      <c r="JZK4" s="272">
        <v>1803650</v>
      </c>
      <c r="JZL4" s="272"/>
      <c r="JZM4" s="272">
        <v>1803650</v>
      </c>
      <c r="JZN4" s="272"/>
      <c r="JZO4" s="272">
        <v>1803650</v>
      </c>
      <c r="JZP4" s="272"/>
      <c r="JZQ4" s="272">
        <v>1803650</v>
      </c>
      <c r="JZR4" s="272"/>
      <c r="JZS4" s="272">
        <v>1803650</v>
      </c>
      <c r="JZT4" s="272"/>
      <c r="JZU4" s="272">
        <v>1803650</v>
      </c>
      <c r="JZV4" s="272"/>
      <c r="JZW4" s="272">
        <v>1803650</v>
      </c>
      <c r="JZX4" s="272"/>
      <c r="JZY4" s="272">
        <v>1803650</v>
      </c>
      <c r="JZZ4" s="272"/>
      <c r="KAA4" s="272">
        <v>1803650</v>
      </c>
      <c r="KAB4" s="272"/>
      <c r="KAC4" s="272">
        <v>1803650</v>
      </c>
      <c r="KAD4" s="272"/>
      <c r="KAE4" s="272">
        <v>1803650</v>
      </c>
      <c r="KAF4" s="272"/>
      <c r="KAG4" s="272">
        <v>1803650</v>
      </c>
      <c r="KAH4" s="272"/>
      <c r="KAI4" s="272">
        <v>1803650</v>
      </c>
      <c r="KAJ4" s="272"/>
      <c r="KAK4" s="272">
        <v>1803650</v>
      </c>
      <c r="KAL4" s="272"/>
      <c r="KAM4" s="272">
        <v>1803650</v>
      </c>
      <c r="KAN4" s="272"/>
      <c r="KAO4" s="272">
        <v>1803650</v>
      </c>
      <c r="KAP4" s="272"/>
      <c r="KAQ4" s="272">
        <v>1803650</v>
      </c>
      <c r="KAR4" s="272"/>
      <c r="KAS4" s="272">
        <v>1803650</v>
      </c>
      <c r="KAT4" s="272"/>
      <c r="KAU4" s="272">
        <v>1803650</v>
      </c>
      <c r="KAV4" s="272"/>
      <c r="KAW4" s="272">
        <v>1803650</v>
      </c>
      <c r="KAX4" s="272"/>
      <c r="KAY4" s="272">
        <v>1803650</v>
      </c>
      <c r="KAZ4" s="272"/>
      <c r="KBA4" s="272">
        <v>1803650</v>
      </c>
      <c r="KBB4" s="272"/>
      <c r="KBC4" s="272">
        <v>1803650</v>
      </c>
      <c r="KBD4" s="272"/>
      <c r="KBE4" s="272">
        <v>1803650</v>
      </c>
      <c r="KBF4" s="272"/>
      <c r="KBG4" s="272">
        <v>1803650</v>
      </c>
      <c r="KBH4" s="272"/>
      <c r="KBI4" s="272">
        <v>1803650</v>
      </c>
      <c r="KBJ4" s="272"/>
      <c r="KBK4" s="272">
        <v>1803650</v>
      </c>
      <c r="KBL4" s="272"/>
      <c r="KBM4" s="272">
        <v>1803650</v>
      </c>
      <c r="KBN4" s="272"/>
      <c r="KBO4" s="272">
        <v>1803650</v>
      </c>
      <c r="KBP4" s="272"/>
      <c r="KBQ4" s="272">
        <v>1803650</v>
      </c>
      <c r="KBR4" s="272"/>
      <c r="KBS4" s="272">
        <v>1803650</v>
      </c>
      <c r="KBT4" s="272"/>
      <c r="KBU4" s="272">
        <v>1803650</v>
      </c>
      <c r="KBV4" s="272"/>
      <c r="KBW4" s="272">
        <v>1803650</v>
      </c>
      <c r="KBX4" s="272"/>
      <c r="KBY4" s="272">
        <v>1803650</v>
      </c>
      <c r="KBZ4" s="272"/>
      <c r="KCA4" s="272">
        <v>1803650</v>
      </c>
      <c r="KCB4" s="272"/>
      <c r="KCC4" s="272">
        <v>1803650</v>
      </c>
      <c r="KCD4" s="272"/>
      <c r="KCE4" s="272">
        <v>1803650</v>
      </c>
      <c r="KCF4" s="272"/>
      <c r="KCG4" s="272">
        <v>1803650</v>
      </c>
      <c r="KCH4" s="272"/>
      <c r="KCI4" s="272">
        <v>1803650</v>
      </c>
      <c r="KCJ4" s="272"/>
      <c r="KCK4" s="272">
        <v>1803650</v>
      </c>
      <c r="KCL4" s="272"/>
      <c r="KCM4" s="272">
        <v>1803650</v>
      </c>
      <c r="KCN4" s="272"/>
      <c r="KCO4" s="272">
        <v>1803650</v>
      </c>
      <c r="KCP4" s="272"/>
      <c r="KCQ4" s="272">
        <v>1803650</v>
      </c>
      <c r="KCR4" s="272"/>
      <c r="KCS4" s="272">
        <v>1803650</v>
      </c>
      <c r="KCT4" s="272"/>
      <c r="KCU4" s="272">
        <v>1803650</v>
      </c>
      <c r="KCV4" s="272"/>
      <c r="KCW4" s="272">
        <v>1803650</v>
      </c>
      <c r="KCX4" s="272"/>
      <c r="KCY4" s="272">
        <v>1803650</v>
      </c>
      <c r="KCZ4" s="272"/>
      <c r="KDA4" s="272">
        <v>1803650</v>
      </c>
      <c r="KDB4" s="272"/>
      <c r="KDC4" s="272">
        <v>1803650</v>
      </c>
      <c r="KDD4" s="272"/>
      <c r="KDE4" s="272">
        <v>1803650</v>
      </c>
      <c r="KDF4" s="272"/>
      <c r="KDG4" s="272">
        <v>1803650</v>
      </c>
      <c r="KDH4" s="272"/>
      <c r="KDI4" s="272">
        <v>1803650</v>
      </c>
      <c r="KDJ4" s="272"/>
      <c r="KDK4" s="272">
        <v>1803650</v>
      </c>
      <c r="KDL4" s="272"/>
      <c r="KDM4" s="272">
        <v>1803650</v>
      </c>
      <c r="KDN4" s="272"/>
      <c r="KDO4" s="272">
        <v>1803650</v>
      </c>
      <c r="KDP4" s="272"/>
      <c r="KDQ4" s="272">
        <v>1803650</v>
      </c>
      <c r="KDR4" s="272"/>
      <c r="KDS4" s="272">
        <v>1803650</v>
      </c>
      <c r="KDT4" s="272"/>
      <c r="KDU4" s="272">
        <v>1803650</v>
      </c>
      <c r="KDV4" s="272"/>
      <c r="KDW4" s="272">
        <v>1803650</v>
      </c>
      <c r="KDX4" s="272"/>
      <c r="KDY4" s="272">
        <v>1803650</v>
      </c>
      <c r="KDZ4" s="272"/>
      <c r="KEA4" s="272">
        <v>1803650</v>
      </c>
      <c r="KEB4" s="272"/>
      <c r="KEC4" s="272">
        <v>1803650</v>
      </c>
      <c r="KED4" s="272"/>
      <c r="KEE4" s="272">
        <v>1803650</v>
      </c>
      <c r="KEF4" s="272"/>
      <c r="KEG4" s="272">
        <v>1803650</v>
      </c>
      <c r="KEH4" s="272"/>
      <c r="KEI4" s="272">
        <v>1803650</v>
      </c>
      <c r="KEJ4" s="272"/>
      <c r="KEK4" s="272">
        <v>1803650</v>
      </c>
      <c r="KEL4" s="272"/>
      <c r="KEM4" s="272">
        <v>1803650</v>
      </c>
      <c r="KEN4" s="272"/>
      <c r="KEO4" s="272">
        <v>1803650</v>
      </c>
      <c r="KEP4" s="272"/>
      <c r="KEQ4" s="272">
        <v>1803650</v>
      </c>
      <c r="KER4" s="272"/>
      <c r="KES4" s="272">
        <v>1803650</v>
      </c>
      <c r="KET4" s="272"/>
      <c r="KEU4" s="272">
        <v>1803650</v>
      </c>
      <c r="KEV4" s="272"/>
      <c r="KEW4" s="272">
        <v>1803650</v>
      </c>
      <c r="KEX4" s="272"/>
      <c r="KEY4" s="272">
        <v>1803650</v>
      </c>
      <c r="KEZ4" s="272"/>
      <c r="KFA4" s="272">
        <v>1803650</v>
      </c>
      <c r="KFB4" s="272"/>
      <c r="KFC4" s="272">
        <v>1803650</v>
      </c>
      <c r="KFD4" s="272"/>
      <c r="KFE4" s="272">
        <v>1803650</v>
      </c>
      <c r="KFF4" s="272"/>
      <c r="KFG4" s="272">
        <v>1803650</v>
      </c>
      <c r="KFH4" s="272"/>
      <c r="KFI4" s="272">
        <v>1803650</v>
      </c>
      <c r="KFJ4" s="272"/>
      <c r="KFK4" s="272">
        <v>1803650</v>
      </c>
      <c r="KFL4" s="272"/>
      <c r="KFM4" s="272">
        <v>1803650</v>
      </c>
      <c r="KFN4" s="272"/>
      <c r="KFO4" s="272">
        <v>1803650</v>
      </c>
      <c r="KFP4" s="272"/>
      <c r="KFQ4" s="272">
        <v>1803650</v>
      </c>
      <c r="KFR4" s="272"/>
      <c r="KFS4" s="272">
        <v>1803650</v>
      </c>
      <c r="KFT4" s="272"/>
      <c r="KFU4" s="272">
        <v>1803650</v>
      </c>
      <c r="KFV4" s="272"/>
      <c r="KFW4" s="272">
        <v>1803650</v>
      </c>
      <c r="KFX4" s="272"/>
      <c r="KFY4" s="272">
        <v>1803650</v>
      </c>
      <c r="KFZ4" s="272"/>
      <c r="KGA4" s="272">
        <v>1803650</v>
      </c>
      <c r="KGB4" s="272"/>
      <c r="KGC4" s="272">
        <v>1803650</v>
      </c>
      <c r="KGD4" s="272"/>
      <c r="KGE4" s="272">
        <v>1803650</v>
      </c>
      <c r="KGF4" s="272"/>
      <c r="KGG4" s="272">
        <v>1803650</v>
      </c>
      <c r="KGH4" s="272"/>
      <c r="KGI4" s="272">
        <v>1803650</v>
      </c>
      <c r="KGJ4" s="272"/>
      <c r="KGK4" s="272">
        <v>1803650</v>
      </c>
      <c r="KGL4" s="272"/>
      <c r="KGM4" s="272">
        <v>1803650</v>
      </c>
      <c r="KGN4" s="272"/>
      <c r="KGO4" s="272">
        <v>1803650</v>
      </c>
      <c r="KGP4" s="272"/>
      <c r="KGQ4" s="272">
        <v>1803650</v>
      </c>
      <c r="KGR4" s="272"/>
      <c r="KGS4" s="272">
        <v>1803650</v>
      </c>
      <c r="KGT4" s="272"/>
      <c r="KGU4" s="272">
        <v>1803650</v>
      </c>
      <c r="KGV4" s="272"/>
      <c r="KGW4" s="272">
        <v>1803650</v>
      </c>
      <c r="KGX4" s="272"/>
      <c r="KGY4" s="272">
        <v>1803650</v>
      </c>
      <c r="KGZ4" s="272"/>
      <c r="KHA4" s="272">
        <v>1803650</v>
      </c>
      <c r="KHB4" s="272"/>
      <c r="KHC4" s="272">
        <v>1803650</v>
      </c>
      <c r="KHD4" s="272"/>
      <c r="KHE4" s="272">
        <v>1803650</v>
      </c>
      <c r="KHF4" s="272"/>
      <c r="KHG4" s="272">
        <v>1803650</v>
      </c>
      <c r="KHH4" s="272"/>
      <c r="KHI4" s="272">
        <v>1803650</v>
      </c>
      <c r="KHJ4" s="272"/>
      <c r="KHK4" s="272">
        <v>1803650</v>
      </c>
      <c r="KHL4" s="272"/>
      <c r="KHM4" s="272">
        <v>1803650</v>
      </c>
      <c r="KHN4" s="272"/>
      <c r="KHO4" s="272">
        <v>1803650</v>
      </c>
      <c r="KHP4" s="272"/>
      <c r="KHQ4" s="272">
        <v>1803650</v>
      </c>
      <c r="KHR4" s="272"/>
      <c r="KHS4" s="272">
        <v>1803650</v>
      </c>
      <c r="KHT4" s="272"/>
      <c r="KHU4" s="272">
        <v>1803650</v>
      </c>
      <c r="KHV4" s="272"/>
      <c r="KHW4" s="272">
        <v>1803650</v>
      </c>
      <c r="KHX4" s="272"/>
      <c r="KHY4" s="272">
        <v>1803650</v>
      </c>
      <c r="KHZ4" s="272"/>
      <c r="KIA4" s="272">
        <v>1803650</v>
      </c>
      <c r="KIB4" s="272"/>
      <c r="KIC4" s="272">
        <v>1803650</v>
      </c>
      <c r="KID4" s="272"/>
      <c r="KIE4" s="272">
        <v>1803650</v>
      </c>
      <c r="KIF4" s="272"/>
      <c r="KIG4" s="272">
        <v>1803650</v>
      </c>
      <c r="KIH4" s="272"/>
      <c r="KII4" s="272">
        <v>1803650</v>
      </c>
      <c r="KIJ4" s="272"/>
      <c r="KIK4" s="272">
        <v>1803650</v>
      </c>
      <c r="KIL4" s="272"/>
      <c r="KIM4" s="272">
        <v>1803650</v>
      </c>
      <c r="KIN4" s="272"/>
      <c r="KIO4" s="272">
        <v>1803650</v>
      </c>
      <c r="KIP4" s="272"/>
      <c r="KIQ4" s="272">
        <v>1803650</v>
      </c>
      <c r="KIR4" s="272"/>
      <c r="KIS4" s="272">
        <v>1803650</v>
      </c>
      <c r="KIT4" s="272"/>
      <c r="KIU4" s="272">
        <v>1803650</v>
      </c>
      <c r="KIV4" s="272"/>
      <c r="KIW4" s="272">
        <v>1803650</v>
      </c>
      <c r="KIX4" s="272"/>
      <c r="KIY4" s="272">
        <v>1803650</v>
      </c>
      <c r="KIZ4" s="272"/>
      <c r="KJA4" s="272">
        <v>1803650</v>
      </c>
      <c r="KJB4" s="272"/>
      <c r="KJC4" s="272">
        <v>1803650</v>
      </c>
      <c r="KJD4" s="272"/>
      <c r="KJE4" s="272">
        <v>1803650</v>
      </c>
      <c r="KJF4" s="272"/>
      <c r="KJG4" s="272">
        <v>1803650</v>
      </c>
      <c r="KJH4" s="272"/>
      <c r="KJI4" s="272">
        <v>1803650</v>
      </c>
      <c r="KJJ4" s="272"/>
      <c r="KJK4" s="272">
        <v>1803650</v>
      </c>
      <c r="KJL4" s="272"/>
      <c r="KJM4" s="272">
        <v>1803650</v>
      </c>
      <c r="KJN4" s="272"/>
      <c r="KJO4" s="272">
        <v>1803650</v>
      </c>
      <c r="KJP4" s="272"/>
      <c r="KJQ4" s="272">
        <v>1803650</v>
      </c>
      <c r="KJR4" s="272"/>
      <c r="KJS4" s="272">
        <v>1803650</v>
      </c>
      <c r="KJT4" s="272"/>
      <c r="KJU4" s="272">
        <v>1803650</v>
      </c>
      <c r="KJV4" s="272"/>
      <c r="KJW4" s="272">
        <v>1803650</v>
      </c>
      <c r="KJX4" s="272"/>
      <c r="KJY4" s="272">
        <v>1803650</v>
      </c>
      <c r="KJZ4" s="272"/>
      <c r="KKA4" s="272">
        <v>1803650</v>
      </c>
      <c r="KKB4" s="272"/>
      <c r="KKC4" s="272">
        <v>1803650</v>
      </c>
      <c r="KKD4" s="272"/>
      <c r="KKE4" s="272">
        <v>1803650</v>
      </c>
      <c r="KKF4" s="272"/>
      <c r="KKG4" s="272">
        <v>1803650</v>
      </c>
      <c r="KKH4" s="272"/>
      <c r="KKI4" s="272">
        <v>1803650</v>
      </c>
      <c r="KKJ4" s="272"/>
      <c r="KKK4" s="272">
        <v>1803650</v>
      </c>
      <c r="KKL4" s="272"/>
      <c r="KKM4" s="272">
        <v>1803650</v>
      </c>
      <c r="KKN4" s="272"/>
      <c r="KKO4" s="272">
        <v>1803650</v>
      </c>
      <c r="KKP4" s="272"/>
      <c r="KKQ4" s="272">
        <v>1803650</v>
      </c>
      <c r="KKR4" s="272"/>
      <c r="KKS4" s="272">
        <v>1803650</v>
      </c>
      <c r="KKT4" s="272"/>
      <c r="KKU4" s="272">
        <v>1803650</v>
      </c>
      <c r="KKV4" s="272"/>
      <c r="KKW4" s="272">
        <v>1803650</v>
      </c>
      <c r="KKX4" s="272"/>
      <c r="KKY4" s="272">
        <v>1803650</v>
      </c>
      <c r="KKZ4" s="272"/>
      <c r="KLA4" s="272">
        <v>1803650</v>
      </c>
      <c r="KLB4" s="272"/>
      <c r="KLC4" s="272">
        <v>1803650</v>
      </c>
      <c r="KLD4" s="272"/>
      <c r="KLE4" s="272">
        <v>1803650</v>
      </c>
      <c r="KLF4" s="272"/>
      <c r="KLG4" s="272">
        <v>1803650</v>
      </c>
      <c r="KLH4" s="272"/>
      <c r="KLI4" s="272">
        <v>1803650</v>
      </c>
      <c r="KLJ4" s="272"/>
      <c r="KLK4" s="272">
        <v>1803650</v>
      </c>
      <c r="KLL4" s="272"/>
      <c r="KLM4" s="272">
        <v>1803650</v>
      </c>
      <c r="KLN4" s="272"/>
      <c r="KLO4" s="272">
        <v>1803650</v>
      </c>
      <c r="KLP4" s="272"/>
      <c r="KLQ4" s="272">
        <v>1803650</v>
      </c>
      <c r="KLR4" s="272"/>
      <c r="KLS4" s="272">
        <v>1803650</v>
      </c>
      <c r="KLT4" s="272"/>
      <c r="KLU4" s="272">
        <v>1803650</v>
      </c>
      <c r="KLV4" s="272"/>
      <c r="KLW4" s="272">
        <v>1803650</v>
      </c>
      <c r="KLX4" s="272"/>
      <c r="KLY4" s="272">
        <v>1803650</v>
      </c>
      <c r="KLZ4" s="272"/>
      <c r="KMA4" s="272">
        <v>1803650</v>
      </c>
      <c r="KMB4" s="272"/>
      <c r="KMC4" s="272">
        <v>1803650</v>
      </c>
      <c r="KMD4" s="272"/>
      <c r="KME4" s="272">
        <v>1803650</v>
      </c>
      <c r="KMF4" s="272"/>
      <c r="KMG4" s="272">
        <v>1803650</v>
      </c>
      <c r="KMH4" s="272"/>
      <c r="KMI4" s="272">
        <v>1803650</v>
      </c>
      <c r="KMJ4" s="272"/>
      <c r="KMK4" s="272">
        <v>1803650</v>
      </c>
      <c r="KML4" s="272"/>
      <c r="KMM4" s="272">
        <v>1803650</v>
      </c>
      <c r="KMN4" s="272"/>
      <c r="KMO4" s="272">
        <v>1803650</v>
      </c>
      <c r="KMP4" s="272"/>
      <c r="KMQ4" s="272">
        <v>1803650</v>
      </c>
      <c r="KMR4" s="272"/>
      <c r="KMS4" s="272">
        <v>1803650</v>
      </c>
      <c r="KMT4" s="272"/>
      <c r="KMU4" s="272">
        <v>1803650</v>
      </c>
      <c r="KMV4" s="272"/>
      <c r="KMW4" s="272">
        <v>1803650</v>
      </c>
      <c r="KMX4" s="272"/>
      <c r="KMY4" s="272">
        <v>1803650</v>
      </c>
      <c r="KMZ4" s="272"/>
      <c r="KNA4" s="272">
        <v>1803650</v>
      </c>
      <c r="KNB4" s="272"/>
      <c r="KNC4" s="272">
        <v>1803650</v>
      </c>
      <c r="KND4" s="272"/>
      <c r="KNE4" s="272">
        <v>1803650</v>
      </c>
      <c r="KNF4" s="272"/>
      <c r="KNG4" s="272">
        <v>1803650</v>
      </c>
      <c r="KNH4" s="272"/>
      <c r="KNI4" s="272">
        <v>1803650</v>
      </c>
      <c r="KNJ4" s="272"/>
      <c r="KNK4" s="272">
        <v>1803650</v>
      </c>
      <c r="KNL4" s="272"/>
      <c r="KNM4" s="272">
        <v>1803650</v>
      </c>
      <c r="KNN4" s="272"/>
      <c r="KNO4" s="272">
        <v>1803650</v>
      </c>
      <c r="KNP4" s="272"/>
      <c r="KNQ4" s="272">
        <v>1803650</v>
      </c>
      <c r="KNR4" s="272"/>
      <c r="KNS4" s="272">
        <v>1803650</v>
      </c>
      <c r="KNT4" s="272"/>
      <c r="KNU4" s="272">
        <v>1803650</v>
      </c>
      <c r="KNV4" s="272"/>
      <c r="KNW4" s="272">
        <v>1803650</v>
      </c>
      <c r="KNX4" s="272"/>
      <c r="KNY4" s="272">
        <v>1803650</v>
      </c>
      <c r="KNZ4" s="272"/>
      <c r="KOA4" s="272">
        <v>1803650</v>
      </c>
      <c r="KOB4" s="272"/>
      <c r="KOC4" s="272">
        <v>1803650</v>
      </c>
      <c r="KOD4" s="272"/>
      <c r="KOE4" s="272">
        <v>1803650</v>
      </c>
      <c r="KOF4" s="272"/>
      <c r="KOG4" s="272">
        <v>1803650</v>
      </c>
      <c r="KOH4" s="272"/>
      <c r="KOI4" s="272">
        <v>1803650</v>
      </c>
      <c r="KOJ4" s="272"/>
      <c r="KOK4" s="272">
        <v>1803650</v>
      </c>
      <c r="KOL4" s="272"/>
      <c r="KOM4" s="272">
        <v>1803650</v>
      </c>
      <c r="KON4" s="272"/>
      <c r="KOO4" s="272">
        <v>1803650</v>
      </c>
      <c r="KOP4" s="272"/>
      <c r="KOQ4" s="272">
        <v>1803650</v>
      </c>
      <c r="KOR4" s="272"/>
      <c r="KOS4" s="272">
        <v>1803650</v>
      </c>
      <c r="KOT4" s="272"/>
      <c r="KOU4" s="272">
        <v>1803650</v>
      </c>
      <c r="KOV4" s="272"/>
      <c r="KOW4" s="272">
        <v>1803650</v>
      </c>
      <c r="KOX4" s="272"/>
      <c r="KOY4" s="272">
        <v>1803650</v>
      </c>
      <c r="KOZ4" s="272"/>
      <c r="KPA4" s="272">
        <v>1803650</v>
      </c>
      <c r="KPB4" s="272"/>
      <c r="KPC4" s="272">
        <v>1803650</v>
      </c>
      <c r="KPD4" s="272"/>
      <c r="KPE4" s="272">
        <v>1803650</v>
      </c>
      <c r="KPF4" s="272"/>
      <c r="KPG4" s="272">
        <v>1803650</v>
      </c>
      <c r="KPH4" s="272"/>
      <c r="KPI4" s="272">
        <v>1803650</v>
      </c>
      <c r="KPJ4" s="272"/>
      <c r="KPK4" s="272">
        <v>1803650</v>
      </c>
      <c r="KPL4" s="272"/>
      <c r="KPM4" s="272">
        <v>1803650</v>
      </c>
      <c r="KPN4" s="272"/>
      <c r="KPO4" s="272">
        <v>1803650</v>
      </c>
      <c r="KPP4" s="272"/>
      <c r="KPQ4" s="272">
        <v>1803650</v>
      </c>
      <c r="KPR4" s="272"/>
      <c r="KPS4" s="272">
        <v>1803650</v>
      </c>
      <c r="KPT4" s="272"/>
      <c r="KPU4" s="272">
        <v>1803650</v>
      </c>
      <c r="KPV4" s="272"/>
      <c r="KPW4" s="272">
        <v>1803650</v>
      </c>
      <c r="KPX4" s="272"/>
      <c r="KPY4" s="272">
        <v>1803650</v>
      </c>
      <c r="KPZ4" s="272"/>
      <c r="KQA4" s="272">
        <v>1803650</v>
      </c>
      <c r="KQB4" s="272"/>
      <c r="KQC4" s="272">
        <v>1803650</v>
      </c>
      <c r="KQD4" s="272"/>
      <c r="KQE4" s="272">
        <v>1803650</v>
      </c>
      <c r="KQF4" s="272"/>
      <c r="KQG4" s="272">
        <v>1803650</v>
      </c>
      <c r="KQH4" s="272"/>
      <c r="KQI4" s="272">
        <v>1803650</v>
      </c>
      <c r="KQJ4" s="272"/>
      <c r="KQK4" s="272">
        <v>1803650</v>
      </c>
      <c r="KQL4" s="272"/>
      <c r="KQM4" s="272">
        <v>1803650</v>
      </c>
      <c r="KQN4" s="272"/>
      <c r="KQO4" s="272">
        <v>1803650</v>
      </c>
      <c r="KQP4" s="272"/>
      <c r="KQQ4" s="272">
        <v>1803650</v>
      </c>
      <c r="KQR4" s="272"/>
      <c r="KQS4" s="272">
        <v>1803650</v>
      </c>
      <c r="KQT4" s="272"/>
      <c r="KQU4" s="272">
        <v>1803650</v>
      </c>
      <c r="KQV4" s="272"/>
      <c r="KQW4" s="272">
        <v>1803650</v>
      </c>
      <c r="KQX4" s="272"/>
      <c r="KQY4" s="272">
        <v>1803650</v>
      </c>
      <c r="KQZ4" s="272"/>
      <c r="KRA4" s="272">
        <v>1803650</v>
      </c>
      <c r="KRB4" s="272"/>
      <c r="KRC4" s="272">
        <v>1803650</v>
      </c>
      <c r="KRD4" s="272"/>
      <c r="KRE4" s="272">
        <v>1803650</v>
      </c>
      <c r="KRF4" s="272"/>
      <c r="KRG4" s="272">
        <v>1803650</v>
      </c>
      <c r="KRH4" s="272"/>
      <c r="KRI4" s="272">
        <v>1803650</v>
      </c>
      <c r="KRJ4" s="272"/>
      <c r="KRK4" s="272">
        <v>1803650</v>
      </c>
      <c r="KRL4" s="272"/>
      <c r="KRM4" s="272">
        <v>1803650</v>
      </c>
      <c r="KRN4" s="272"/>
      <c r="KRO4" s="272">
        <v>1803650</v>
      </c>
      <c r="KRP4" s="272"/>
      <c r="KRQ4" s="272">
        <v>1803650</v>
      </c>
      <c r="KRR4" s="272"/>
      <c r="KRS4" s="272">
        <v>1803650</v>
      </c>
      <c r="KRT4" s="272"/>
      <c r="KRU4" s="272">
        <v>1803650</v>
      </c>
      <c r="KRV4" s="272"/>
      <c r="KRW4" s="272">
        <v>1803650</v>
      </c>
      <c r="KRX4" s="272"/>
      <c r="KRY4" s="272">
        <v>1803650</v>
      </c>
      <c r="KRZ4" s="272"/>
      <c r="KSA4" s="272">
        <v>1803650</v>
      </c>
      <c r="KSB4" s="272"/>
      <c r="KSC4" s="272">
        <v>1803650</v>
      </c>
      <c r="KSD4" s="272"/>
      <c r="KSE4" s="272">
        <v>1803650</v>
      </c>
      <c r="KSF4" s="272"/>
      <c r="KSG4" s="272">
        <v>1803650</v>
      </c>
      <c r="KSH4" s="272"/>
      <c r="KSI4" s="272">
        <v>1803650</v>
      </c>
      <c r="KSJ4" s="272"/>
      <c r="KSK4" s="272">
        <v>1803650</v>
      </c>
      <c r="KSL4" s="272"/>
      <c r="KSM4" s="272">
        <v>1803650</v>
      </c>
      <c r="KSN4" s="272"/>
      <c r="KSO4" s="272">
        <v>1803650</v>
      </c>
      <c r="KSP4" s="272"/>
      <c r="KSQ4" s="272">
        <v>1803650</v>
      </c>
      <c r="KSR4" s="272"/>
      <c r="KSS4" s="272">
        <v>1803650</v>
      </c>
      <c r="KST4" s="272"/>
      <c r="KSU4" s="272">
        <v>1803650</v>
      </c>
      <c r="KSV4" s="272"/>
      <c r="KSW4" s="272">
        <v>1803650</v>
      </c>
      <c r="KSX4" s="272"/>
      <c r="KSY4" s="272">
        <v>1803650</v>
      </c>
      <c r="KSZ4" s="272"/>
      <c r="KTA4" s="272">
        <v>1803650</v>
      </c>
      <c r="KTB4" s="272"/>
      <c r="KTC4" s="272">
        <v>1803650</v>
      </c>
      <c r="KTD4" s="272"/>
      <c r="KTE4" s="272">
        <v>1803650</v>
      </c>
      <c r="KTF4" s="272"/>
      <c r="KTG4" s="272">
        <v>1803650</v>
      </c>
      <c r="KTH4" s="272"/>
      <c r="KTI4" s="272">
        <v>1803650</v>
      </c>
      <c r="KTJ4" s="272"/>
      <c r="KTK4" s="272">
        <v>1803650</v>
      </c>
      <c r="KTL4" s="272"/>
      <c r="KTM4" s="272">
        <v>1803650</v>
      </c>
      <c r="KTN4" s="272"/>
      <c r="KTO4" s="272">
        <v>1803650</v>
      </c>
      <c r="KTP4" s="272"/>
      <c r="KTQ4" s="272">
        <v>1803650</v>
      </c>
      <c r="KTR4" s="272"/>
      <c r="KTS4" s="272">
        <v>1803650</v>
      </c>
      <c r="KTT4" s="272"/>
      <c r="KTU4" s="272">
        <v>1803650</v>
      </c>
      <c r="KTV4" s="272"/>
      <c r="KTW4" s="272">
        <v>1803650</v>
      </c>
      <c r="KTX4" s="272"/>
      <c r="KTY4" s="272">
        <v>1803650</v>
      </c>
      <c r="KTZ4" s="272"/>
      <c r="KUA4" s="272">
        <v>1803650</v>
      </c>
      <c r="KUB4" s="272"/>
      <c r="KUC4" s="272">
        <v>1803650</v>
      </c>
      <c r="KUD4" s="272"/>
      <c r="KUE4" s="272">
        <v>1803650</v>
      </c>
      <c r="KUF4" s="272"/>
      <c r="KUG4" s="272">
        <v>1803650</v>
      </c>
      <c r="KUH4" s="272"/>
      <c r="KUI4" s="272">
        <v>1803650</v>
      </c>
      <c r="KUJ4" s="272"/>
      <c r="KUK4" s="272">
        <v>1803650</v>
      </c>
      <c r="KUL4" s="272"/>
      <c r="KUM4" s="272">
        <v>1803650</v>
      </c>
      <c r="KUN4" s="272"/>
      <c r="KUO4" s="272">
        <v>1803650</v>
      </c>
      <c r="KUP4" s="272"/>
      <c r="KUQ4" s="272">
        <v>1803650</v>
      </c>
      <c r="KUR4" s="272"/>
      <c r="KUS4" s="272">
        <v>1803650</v>
      </c>
      <c r="KUT4" s="272"/>
      <c r="KUU4" s="272">
        <v>1803650</v>
      </c>
      <c r="KUV4" s="272"/>
      <c r="KUW4" s="272">
        <v>1803650</v>
      </c>
      <c r="KUX4" s="272"/>
      <c r="KUY4" s="272">
        <v>1803650</v>
      </c>
      <c r="KUZ4" s="272"/>
      <c r="KVA4" s="272">
        <v>1803650</v>
      </c>
      <c r="KVB4" s="272"/>
      <c r="KVC4" s="272">
        <v>1803650</v>
      </c>
      <c r="KVD4" s="272"/>
      <c r="KVE4" s="272">
        <v>1803650</v>
      </c>
      <c r="KVF4" s="272"/>
      <c r="KVG4" s="272">
        <v>1803650</v>
      </c>
      <c r="KVH4" s="272"/>
      <c r="KVI4" s="272">
        <v>1803650</v>
      </c>
      <c r="KVJ4" s="272"/>
      <c r="KVK4" s="272">
        <v>1803650</v>
      </c>
      <c r="KVL4" s="272"/>
      <c r="KVM4" s="272">
        <v>1803650</v>
      </c>
      <c r="KVN4" s="272"/>
      <c r="KVO4" s="272">
        <v>1803650</v>
      </c>
      <c r="KVP4" s="272"/>
      <c r="KVQ4" s="272">
        <v>1803650</v>
      </c>
      <c r="KVR4" s="272"/>
      <c r="KVS4" s="272">
        <v>1803650</v>
      </c>
      <c r="KVT4" s="272"/>
      <c r="KVU4" s="272">
        <v>1803650</v>
      </c>
      <c r="KVV4" s="272"/>
      <c r="KVW4" s="272">
        <v>1803650</v>
      </c>
      <c r="KVX4" s="272"/>
      <c r="KVY4" s="272">
        <v>1803650</v>
      </c>
      <c r="KVZ4" s="272"/>
      <c r="KWA4" s="272">
        <v>1803650</v>
      </c>
      <c r="KWB4" s="272"/>
      <c r="KWC4" s="272">
        <v>1803650</v>
      </c>
      <c r="KWD4" s="272"/>
      <c r="KWE4" s="272">
        <v>1803650</v>
      </c>
      <c r="KWF4" s="272"/>
      <c r="KWG4" s="272">
        <v>1803650</v>
      </c>
      <c r="KWH4" s="272"/>
      <c r="KWI4" s="272">
        <v>1803650</v>
      </c>
      <c r="KWJ4" s="272"/>
      <c r="KWK4" s="272">
        <v>1803650</v>
      </c>
      <c r="KWL4" s="272"/>
      <c r="KWM4" s="272">
        <v>1803650</v>
      </c>
      <c r="KWN4" s="272"/>
      <c r="KWO4" s="272">
        <v>1803650</v>
      </c>
      <c r="KWP4" s="272"/>
      <c r="KWQ4" s="272">
        <v>1803650</v>
      </c>
      <c r="KWR4" s="272"/>
      <c r="KWS4" s="272">
        <v>1803650</v>
      </c>
      <c r="KWT4" s="272"/>
      <c r="KWU4" s="272">
        <v>1803650</v>
      </c>
      <c r="KWV4" s="272"/>
      <c r="KWW4" s="272">
        <v>1803650</v>
      </c>
      <c r="KWX4" s="272"/>
      <c r="KWY4" s="272">
        <v>1803650</v>
      </c>
      <c r="KWZ4" s="272"/>
      <c r="KXA4" s="272">
        <v>1803650</v>
      </c>
      <c r="KXB4" s="272"/>
      <c r="KXC4" s="272">
        <v>1803650</v>
      </c>
      <c r="KXD4" s="272"/>
      <c r="KXE4" s="272">
        <v>1803650</v>
      </c>
      <c r="KXF4" s="272"/>
      <c r="KXG4" s="272">
        <v>1803650</v>
      </c>
      <c r="KXH4" s="272"/>
      <c r="KXI4" s="272">
        <v>1803650</v>
      </c>
      <c r="KXJ4" s="272"/>
      <c r="KXK4" s="272">
        <v>1803650</v>
      </c>
      <c r="KXL4" s="272"/>
      <c r="KXM4" s="272">
        <v>1803650</v>
      </c>
      <c r="KXN4" s="272"/>
      <c r="KXO4" s="272">
        <v>1803650</v>
      </c>
      <c r="KXP4" s="272"/>
      <c r="KXQ4" s="272">
        <v>1803650</v>
      </c>
      <c r="KXR4" s="272"/>
      <c r="KXS4" s="272">
        <v>1803650</v>
      </c>
      <c r="KXT4" s="272"/>
      <c r="KXU4" s="272">
        <v>1803650</v>
      </c>
      <c r="KXV4" s="272"/>
      <c r="KXW4" s="272">
        <v>1803650</v>
      </c>
      <c r="KXX4" s="272"/>
      <c r="KXY4" s="272">
        <v>1803650</v>
      </c>
      <c r="KXZ4" s="272"/>
      <c r="KYA4" s="272">
        <v>1803650</v>
      </c>
      <c r="KYB4" s="272"/>
      <c r="KYC4" s="272">
        <v>1803650</v>
      </c>
      <c r="KYD4" s="272"/>
      <c r="KYE4" s="272">
        <v>1803650</v>
      </c>
      <c r="KYF4" s="272"/>
      <c r="KYG4" s="272">
        <v>1803650</v>
      </c>
      <c r="KYH4" s="272"/>
      <c r="KYI4" s="272">
        <v>1803650</v>
      </c>
      <c r="KYJ4" s="272"/>
      <c r="KYK4" s="272">
        <v>1803650</v>
      </c>
      <c r="KYL4" s="272"/>
      <c r="KYM4" s="272">
        <v>1803650</v>
      </c>
      <c r="KYN4" s="272"/>
      <c r="KYO4" s="272">
        <v>1803650</v>
      </c>
      <c r="KYP4" s="272"/>
      <c r="KYQ4" s="272">
        <v>1803650</v>
      </c>
      <c r="KYR4" s="272"/>
      <c r="KYS4" s="272">
        <v>1803650</v>
      </c>
      <c r="KYT4" s="272"/>
      <c r="KYU4" s="272">
        <v>1803650</v>
      </c>
      <c r="KYV4" s="272"/>
      <c r="KYW4" s="272">
        <v>1803650</v>
      </c>
      <c r="KYX4" s="272"/>
      <c r="KYY4" s="272">
        <v>1803650</v>
      </c>
      <c r="KYZ4" s="272"/>
      <c r="KZA4" s="272">
        <v>1803650</v>
      </c>
      <c r="KZB4" s="272"/>
      <c r="KZC4" s="272">
        <v>1803650</v>
      </c>
      <c r="KZD4" s="272"/>
      <c r="KZE4" s="272">
        <v>1803650</v>
      </c>
      <c r="KZF4" s="272"/>
      <c r="KZG4" s="272">
        <v>1803650</v>
      </c>
      <c r="KZH4" s="272"/>
      <c r="KZI4" s="272">
        <v>1803650</v>
      </c>
      <c r="KZJ4" s="272"/>
      <c r="KZK4" s="272">
        <v>1803650</v>
      </c>
      <c r="KZL4" s="272"/>
      <c r="KZM4" s="272">
        <v>1803650</v>
      </c>
      <c r="KZN4" s="272"/>
      <c r="KZO4" s="272">
        <v>1803650</v>
      </c>
      <c r="KZP4" s="272"/>
      <c r="KZQ4" s="272">
        <v>1803650</v>
      </c>
      <c r="KZR4" s="272"/>
      <c r="KZS4" s="272">
        <v>1803650</v>
      </c>
      <c r="KZT4" s="272"/>
      <c r="KZU4" s="272">
        <v>1803650</v>
      </c>
      <c r="KZV4" s="272"/>
      <c r="KZW4" s="272">
        <v>1803650</v>
      </c>
      <c r="KZX4" s="272"/>
      <c r="KZY4" s="272">
        <v>1803650</v>
      </c>
      <c r="KZZ4" s="272"/>
      <c r="LAA4" s="272">
        <v>1803650</v>
      </c>
      <c r="LAB4" s="272"/>
      <c r="LAC4" s="272">
        <v>1803650</v>
      </c>
      <c r="LAD4" s="272"/>
      <c r="LAE4" s="272">
        <v>1803650</v>
      </c>
      <c r="LAF4" s="272"/>
      <c r="LAG4" s="272">
        <v>1803650</v>
      </c>
      <c r="LAH4" s="272"/>
      <c r="LAI4" s="272">
        <v>1803650</v>
      </c>
      <c r="LAJ4" s="272"/>
      <c r="LAK4" s="272">
        <v>1803650</v>
      </c>
      <c r="LAL4" s="272"/>
      <c r="LAM4" s="272">
        <v>1803650</v>
      </c>
      <c r="LAN4" s="272"/>
      <c r="LAO4" s="272">
        <v>1803650</v>
      </c>
      <c r="LAP4" s="272"/>
      <c r="LAQ4" s="272">
        <v>1803650</v>
      </c>
      <c r="LAR4" s="272"/>
      <c r="LAS4" s="272">
        <v>1803650</v>
      </c>
      <c r="LAT4" s="272"/>
      <c r="LAU4" s="272">
        <v>1803650</v>
      </c>
      <c r="LAV4" s="272"/>
      <c r="LAW4" s="272">
        <v>1803650</v>
      </c>
      <c r="LAX4" s="272"/>
      <c r="LAY4" s="272">
        <v>1803650</v>
      </c>
      <c r="LAZ4" s="272"/>
      <c r="LBA4" s="272">
        <v>1803650</v>
      </c>
      <c r="LBB4" s="272"/>
      <c r="LBC4" s="272">
        <v>1803650</v>
      </c>
      <c r="LBD4" s="272"/>
      <c r="LBE4" s="272">
        <v>1803650</v>
      </c>
      <c r="LBF4" s="272"/>
      <c r="LBG4" s="272">
        <v>1803650</v>
      </c>
      <c r="LBH4" s="272"/>
      <c r="LBI4" s="272">
        <v>1803650</v>
      </c>
      <c r="LBJ4" s="272"/>
      <c r="LBK4" s="272">
        <v>1803650</v>
      </c>
      <c r="LBL4" s="272"/>
      <c r="LBM4" s="272">
        <v>1803650</v>
      </c>
      <c r="LBN4" s="272"/>
      <c r="LBO4" s="272">
        <v>1803650</v>
      </c>
      <c r="LBP4" s="272"/>
      <c r="LBQ4" s="272">
        <v>1803650</v>
      </c>
      <c r="LBR4" s="272"/>
      <c r="LBS4" s="272">
        <v>1803650</v>
      </c>
      <c r="LBT4" s="272"/>
      <c r="LBU4" s="272">
        <v>1803650</v>
      </c>
      <c r="LBV4" s="272"/>
      <c r="LBW4" s="272">
        <v>1803650</v>
      </c>
      <c r="LBX4" s="272"/>
      <c r="LBY4" s="272">
        <v>1803650</v>
      </c>
      <c r="LBZ4" s="272"/>
      <c r="LCA4" s="272">
        <v>1803650</v>
      </c>
      <c r="LCB4" s="272"/>
      <c r="LCC4" s="272">
        <v>1803650</v>
      </c>
      <c r="LCD4" s="272"/>
      <c r="LCE4" s="272">
        <v>1803650</v>
      </c>
      <c r="LCF4" s="272"/>
      <c r="LCG4" s="272">
        <v>1803650</v>
      </c>
      <c r="LCH4" s="272"/>
      <c r="LCI4" s="272">
        <v>1803650</v>
      </c>
      <c r="LCJ4" s="272"/>
      <c r="LCK4" s="272">
        <v>1803650</v>
      </c>
      <c r="LCL4" s="272"/>
      <c r="LCM4" s="272">
        <v>1803650</v>
      </c>
      <c r="LCN4" s="272"/>
      <c r="LCO4" s="272">
        <v>1803650</v>
      </c>
      <c r="LCP4" s="272"/>
      <c r="LCQ4" s="272">
        <v>1803650</v>
      </c>
      <c r="LCR4" s="272"/>
      <c r="LCS4" s="272">
        <v>1803650</v>
      </c>
      <c r="LCT4" s="272"/>
      <c r="LCU4" s="272">
        <v>1803650</v>
      </c>
      <c r="LCV4" s="272"/>
      <c r="LCW4" s="272">
        <v>1803650</v>
      </c>
      <c r="LCX4" s="272"/>
      <c r="LCY4" s="272">
        <v>1803650</v>
      </c>
      <c r="LCZ4" s="272"/>
      <c r="LDA4" s="272">
        <v>1803650</v>
      </c>
      <c r="LDB4" s="272"/>
      <c r="LDC4" s="272">
        <v>1803650</v>
      </c>
      <c r="LDD4" s="272"/>
      <c r="LDE4" s="272">
        <v>1803650</v>
      </c>
      <c r="LDF4" s="272"/>
      <c r="LDG4" s="272">
        <v>1803650</v>
      </c>
      <c r="LDH4" s="272"/>
      <c r="LDI4" s="272">
        <v>1803650</v>
      </c>
      <c r="LDJ4" s="272"/>
      <c r="LDK4" s="272">
        <v>1803650</v>
      </c>
      <c r="LDL4" s="272"/>
      <c r="LDM4" s="272">
        <v>1803650</v>
      </c>
      <c r="LDN4" s="272"/>
      <c r="LDO4" s="272">
        <v>1803650</v>
      </c>
      <c r="LDP4" s="272"/>
      <c r="LDQ4" s="272">
        <v>1803650</v>
      </c>
      <c r="LDR4" s="272"/>
      <c r="LDS4" s="272">
        <v>1803650</v>
      </c>
      <c r="LDT4" s="272"/>
      <c r="LDU4" s="272">
        <v>1803650</v>
      </c>
      <c r="LDV4" s="272"/>
      <c r="LDW4" s="272">
        <v>1803650</v>
      </c>
      <c r="LDX4" s="272"/>
      <c r="LDY4" s="272">
        <v>1803650</v>
      </c>
      <c r="LDZ4" s="272"/>
      <c r="LEA4" s="272">
        <v>1803650</v>
      </c>
      <c r="LEB4" s="272"/>
      <c r="LEC4" s="272">
        <v>1803650</v>
      </c>
      <c r="LED4" s="272"/>
      <c r="LEE4" s="272">
        <v>1803650</v>
      </c>
      <c r="LEF4" s="272"/>
      <c r="LEG4" s="272">
        <v>1803650</v>
      </c>
      <c r="LEH4" s="272"/>
      <c r="LEI4" s="272">
        <v>1803650</v>
      </c>
      <c r="LEJ4" s="272"/>
      <c r="LEK4" s="272">
        <v>1803650</v>
      </c>
      <c r="LEL4" s="272"/>
      <c r="LEM4" s="272">
        <v>1803650</v>
      </c>
      <c r="LEN4" s="272"/>
      <c r="LEO4" s="272">
        <v>1803650</v>
      </c>
      <c r="LEP4" s="272"/>
      <c r="LEQ4" s="272">
        <v>1803650</v>
      </c>
      <c r="LER4" s="272"/>
      <c r="LES4" s="272">
        <v>1803650</v>
      </c>
      <c r="LET4" s="272"/>
      <c r="LEU4" s="272">
        <v>1803650</v>
      </c>
      <c r="LEV4" s="272"/>
      <c r="LEW4" s="272">
        <v>1803650</v>
      </c>
      <c r="LEX4" s="272"/>
      <c r="LEY4" s="272">
        <v>1803650</v>
      </c>
      <c r="LEZ4" s="272"/>
      <c r="LFA4" s="272">
        <v>1803650</v>
      </c>
      <c r="LFB4" s="272"/>
      <c r="LFC4" s="272">
        <v>1803650</v>
      </c>
      <c r="LFD4" s="272"/>
      <c r="LFE4" s="272">
        <v>1803650</v>
      </c>
      <c r="LFF4" s="272"/>
      <c r="LFG4" s="272">
        <v>1803650</v>
      </c>
      <c r="LFH4" s="272"/>
      <c r="LFI4" s="272">
        <v>1803650</v>
      </c>
      <c r="LFJ4" s="272"/>
      <c r="LFK4" s="272">
        <v>1803650</v>
      </c>
      <c r="LFL4" s="272"/>
      <c r="LFM4" s="272">
        <v>1803650</v>
      </c>
      <c r="LFN4" s="272"/>
      <c r="LFO4" s="272">
        <v>1803650</v>
      </c>
      <c r="LFP4" s="272"/>
      <c r="LFQ4" s="272">
        <v>1803650</v>
      </c>
      <c r="LFR4" s="272"/>
      <c r="LFS4" s="272">
        <v>1803650</v>
      </c>
      <c r="LFT4" s="272"/>
      <c r="LFU4" s="272">
        <v>1803650</v>
      </c>
      <c r="LFV4" s="272"/>
      <c r="LFW4" s="272">
        <v>1803650</v>
      </c>
      <c r="LFX4" s="272"/>
      <c r="LFY4" s="272">
        <v>1803650</v>
      </c>
      <c r="LFZ4" s="272"/>
      <c r="LGA4" s="272">
        <v>1803650</v>
      </c>
      <c r="LGB4" s="272"/>
      <c r="LGC4" s="272">
        <v>1803650</v>
      </c>
      <c r="LGD4" s="272"/>
      <c r="LGE4" s="272">
        <v>1803650</v>
      </c>
      <c r="LGF4" s="272"/>
      <c r="LGG4" s="272">
        <v>1803650</v>
      </c>
      <c r="LGH4" s="272"/>
      <c r="LGI4" s="272">
        <v>1803650</v>
      </c>
      <c r="LGJ4" s="272"/>
      <c r="LGK4" s="272">
        <v>1803650</v>
      </c>
      <c r="LGL4" s="272"/>
      <c r="LGM4" s="272">
        <v>1803650</v>
      </c>
      <c r="LGN4" s="272"/>
      <c r="LGO4" s="272">
        <v>1803650</v>
      </c>
      <c r="LGP4" s="272"/>
      <c r="LGQ4" s="272">
        <v>1803650</v>
      </c>
      <c r="LGR4" s="272"/>
      <c r="LGS4" s="272">
        <v>1803650</v>
      </c>
      <c r="LGT4" s="272"/>
      <c r="LGU4" s="272">
        <v>1803650</v>
      </c>
      <c r="LGV4" s="272"/>
      <c r="LGW4" s="272">
        <v>1803650</v>
      </c>
      <c r="LGX4" s="272"/>
      <c r="LGY4" s="272">
        <v>1803650</v>
      </c>
      <c r="LGZ4" s="272"/>
      <c r="LHA4" s="272">
        <v>1803650</v>
      </c>
      <c r="LHB4" s="272"/>
      <c r="LHC4" s="272">
        <v>1803650</v>
      </c>
      <c r="LHD4" s="272"/>
      <c r="LHE4" s="272">
        <v>1803650</v>
      </c>
      <c r="LHF4" s="272"/>
      <c r="LHG4" s="272">
        <v>1803650</v>
      </c>
      <c r="LHH4" s="272"/>
      <c r="LHI4" s="272">
        <v>1803650</v>
      </c>
      <c r="LHJ4" s="272"/>
      <c r="LHK4" s="272">
        <v>1803650</v>
      </c>
      <c r="LHL4" s="272"/>
      <c r="LHM4" s="272">
        <v>1803650</v>
      </c>
      <c r="LHN4" s="272"/>
      <c r="LHO4" s="272">
        <v>1803650</v>
      </c>
      <c r="LHP4" s="272"/>
      <c r="LHQ4" s="272">
        <v>1803650</v>
      </c>
      <c r="LHR4" s="272"/>
      <c r="LHS4" s="272">
        <v>1803650</v>
      </c>
      <c r="LHT4" s="272"/>
      <c r="LHU4" s="272">
        <v>1803650</v>
      </c>
      <c r="LHV4" s="272"/>
      <c r="LHW4" s="272">
        <v>1803650</v>
      </c>
      <c r="LHX4" s="272"/>
      <c r="LHY4" s="272">
        <v>1803650</v>
      </c>
      <c r="LHZ4" s="272"/>
      <c r="LIA4" s="272">
        <v>1803650</v>
      </c>
      <c r="LIB4" s="272"/>
      <c r="LIC4" s="272">
        <v>1803650</v>
      </c>
      <c r="LID4" s="272"/>
      <c r="LIE4" s="272">
        <v>1803650</v>
      </c>
      <c r="LIF4" s="272"/>
      <c r="LIG4" s="272">
        <v>1803650</v>
      </c>
      <c r="LIH4" s="272"/>
      <c r="LII4" s="272">
        <v>1803650</v>
      </c>
      <c r="LIJ4" s="272"/>
      <c r="LIK4" s="272">
        <v>1803650</v>
      </c>
      <c r="LIL4" s="272"/>
      <c r="LIM4" s="272">
        <v>1803650</v>
      </c>
      <c r="LIN4" s="272"/>
      <c r="LIO4" s="272">
        <v>1803650</v>
      </c>
      <c r="LIP4" s="272"/>
      <c r="LIQ4" s="272">
        <v>1803650</v>
      </c>
      <c r="LIR4" s="272"/>
      <c r="LIS4" s="272">
        <v>1803650</v>
      </c>
      <c r="LIT4" s="272"/>
      <c r="LIU4" s="272">
        <v>1803650</v>
      </c>
      <c r="LIV4" s="272"/>
      <c r="LIW4" s="272">
        <v>1803650</v>
      </c>
      <c r="LIX4" s="272"/>
      <c r="LIY4" s="272">
        <v>1803650</v>
      </c>
      <c r="LIZ4" s="272"/>
      <c r="LJA4" s="272">
        <v>1803650</v>
      </c>
      <c r="LJB4" s="272"/>
      <c r="LJC4" s="272">
        <v>1803650</v>
      </c>
      <c r="LJD4" s="272"/>
      <c r="LJE4" s="272">
        <v>1803650</v>
      </c>
      <c r="LJF4" s="272"/>
      <c r="LJG4" s="272">
        <v>1803650</v>
      </c>
      <c r="LJH4" s="272"/>
      <c r="LJI4" s="272">
        <v>1803650</v>
      </c>
      <c r="LJJ4" s="272"/>
      <c r="LJK4" s="272">
        <v>1803650</v>
      </c>
      <c r="LJL4" s="272"/>
      <c r="LJM4" s="272">
        <v>1803650</v>
      </c>
      <c r="LJN4" s="272"/>
      <c r="LJO4" s="272">
        <v>1803650</v>
      </c>
      <c r="LJP4" s="272"/>
      <c r="LJQ4" s="272">
        <v>1803650</v>
      </c>
      <c r="LJR4" s="272"/>
      <c r="LJS4" s="272">
        <v>1803650</v>
      </c>
      <c r="LJT4" s="272"/>
      <c r="LJU4" s="272">
        <v>1803650</v>
      </c>
      <c r="LJV4" s="272"/>
      <c r="LJW4" s="272">
        <v>1803650</v>
      </c>
      <c r="LJX4" s="272"/>
      <c r="LJY4" s="272">
        <v>1803650</v>
      </c>
      <c r="LJZ4" s="272"/>
      <c r="LKA4" s="272">
        <v>1803650</v>
      </c>
      <c r="LKB4" s="272"/>
      <c r="LKC4" s="272">
        <v>1803650</v>
      </c>
      <c r="LKD4" s="272"/>
      <c r="LKE4" s="272">
        <v>1803650</v>
      </c>
      <c r="LKF4" s="272"/>
      <c r="LKG4" s="272">
        <v>1803650</v>
      </c>
      <c r="LKH4" s="272"/>
      <c r="LKI4" s="272">
        <v>1803650</v>
      </c>
      <c r="LKJ4" s="272"/>
      <c r="LKK4" s="272">
        <v>1803650</v>
      </c>
      <c r="LKL4" s="272"/>
      <c r="LKM4" s="272">
        <v>1803650</v>
      </c>
      <c r="LKN4" s="272"/>
      <c r="LKO4" s="272">
        <v>1803650</v>
      </c>
      <c r="LKP4" s="272"/>
      <c r="LKQ4" s="272">
        <v>1803650</v>
      </c>
      <c r="LKR4" s="272"/>
      <c r="LKS4" s="272">
        <v>1803650</v>
      </c>
      <c r="LKT4" s="272"/>
      <c r="LKU4" s="272">
        <v>1803650</v>
      </c>
      <c r="LKV4" s="272"/>
      <c r="LKW4" s="272">
        <v>1803650</v>
      </c>
      <c r="LKX4" s="272"/>
      <c r="LKY4" s="272">
        <v>1803650</v>
      </c>
      <c r="LKZ4" s="272"/>
      <c r="LLA4" s="272">
        <v>1803650</v>
      </c>
      <c r="LLB4" s="272"/>
      <c r="LLC4" s="272">
        <v>1803650</v>
      </c>
      <c r="LLD4" s="272"/>
      <c r="LLE4" s="272">
        <v>1803650</v>
      </c>
      <c r="LLF4" s="272"/>
      <c r="LLG4" s="272">
        <v>1803650</v>
      </c>
      <c r="LLH4" s="272"/>
      <c r="LLI4" s="272">
        <v>1803650</v>
      </c>
      <c r="LLJ4" s="272"/>
      <c r="LLK4" s="272">
        <v>1803650</v>
      </c>
      <c r="LLL4" s="272"/>
      <c r="LLM4" s="272">
        <v>1803650</v>
      </c>
      <c r="LLN4" s="272"/>
      <c r="LLO4" s="272">
        <v>1803650</v>
      </c>
      <c r="LLP4" s="272"/>
      <c r="LLQ4" s="272">
        <v>1803650</v>
      </c>
      <c r="LLR4" s="272"/>
      <c r="LLS4" s="272">
        <v>1803650</v>
      </c>
      <c r="LLT4" s="272"/>
      <c r="LLU4" s="272">
        <v>1803650</v>
      </c>
      <c r="LLV4" s="272"/>
      <c r="LLW4" s="272">
        <v>1803650</v>
      </c>
      <c r="LLX4" s="272"/>
      <c r="LLY4" s="272">
        <v>1803650</v>
      </c>
      <c r="LLZ4" s="272"/>
      <c r="LMA4" s="272">
        <v>1803650</v>
      </c>
      <c r="LMB4" s="272"/>
      <c r="LMC4" s="272">
        <v>1803650</v>
      </c>
      <c r="LMD4" s="272"/>
      <c r="LME4" s="272">
        <v>1803650</v>
      </c>
      <c r="LMF4" s="272"/>
      <c r="LMG4" s="272">
        <v>1803650</v>
      </c>
      <c r="LMH4" s="272"/>
      <c r="LMI4" s="272">
        <v>1803650</v>
      </c>
      <c r="LMJ4" s="272"/>
      <c r="LMK4" s="272">
        <v>1803650</v>
      </c>
      <c r="LML4" s="272"/>
      <c r="LMM4" s="272">
        <v>1803650</v>
      </c>
      <c r="LMN4" s="272"/>
      <c r="LMO4" s="272">
        <v>1803650</v>
      </c>
      <c r="LMP4" s="272"/>
      <c r="LMQ4" s="272">
        <v>1803650</v>
      </c>
      <c r="LMR4" s="272"/>
      <c r="LMS4" s="272">
        <v>1803650</v>
      </c>
      <c r="LMT4" s="272"/>
      <c r="LMU4" s="272">
        <v>1803650</v>
      </c>
      <c r="LMV4" s="272"/>
      <c r="LMW4" s="272">
        <v>1803650</v>
      </c>
      <c r="LMX4" s="272"/>
      <c r="LMY4" s="272">
        <v>1803650</v>
      </c>
      <c r="LMZ4" s="272"/>
      <c r="LNA4" s="272">
        <v>1803650</v>
      </c>
      <c r="LNB4" s="272"/>
      <c r="LNC4" s="272">
        <v>1803650</v>
      </c>
      <c r="LND4" s="272"/>
      <c r="LNE4" s="272">
        <v>1803650</v>
      </c>
      <c r="LNF4" s="272"/>
      <c r="LNG4" s="272">
        <v>1803650</v>
      </c>
      <c r="LNH4" s="272"/>
      <c r="LNI4" s="272">
        <v>1803650</v>
      </c>
      <c r="LNJ4" s="272"/>
      <c r="LNK4" s="272">
        <v>1803650</v>
      </c>
      <c r="LNL4" s="272"/>
      <c r="LNM4" s="272">
        <v>1803650</v>
      </c>
      <c r="LNN4" s="272"/>
      <c r="LNO4" s="272">
        <v>1803650</v>
      </c>
      <c r="LNP4" s="272"/>
      <c r="LNQ4" s="272">
        <v>1803650</v>
      </c>
      <c r="LNR4" s="272"/>
      <c r="LNS4" s="272">
        <v>1803650</v>
      </c>
      <c r="LNT4" s="272"/>
      <c r="LNU4" s="272">
        <v>1803650</v>
      </c>
      <c r="LNV4" s="272"/>
      <c r="LNW4" s="272">
        <v>1803650</v>
      </c>
      <c r="LNX4" s="272"/>
      <c r="LNY4" s="272">
        <v>1803650</v>
      </c>
      <c r="LNZ4" s="272"/>
      <c r="LOA4" s="272">
        <v>1803650</v>
      </c>
      <c r="LOB4" s="272"/>
      <c r="LOC4" s="272">
        <v>1803650</v>
      </c>
      <c r="LOD4" s="272"/>
      <c r="LOE4" s="272">
        <v>1803650</v>
      </c>
      <c r="LOF4" s="272"/>
      <c r="LOG4" s="272">
        <v>1803650</v>
      </c>
      <c r="LOH4" s="272"/>
      <c r="LOI4" s="272">
        <v>1803650</v>
      </c>
      <c r="LOJ4" s="272"/>
      <c r="LOK4" s="272">
        <v>1803650</v>
      </c>
      <c r="LOL4" s="272"/>
      <c r="LOM4" s="272">
        <v>1803650</v>
      </c>
      <c r="LON4" s="272"/>
      <c r="LOO4" s="272">
        <v>1803650</v>
      </c>
      <c r="LOP4" s="272"/>
      <c r="LOQ4" s="272">
        <v>1803650</v>
      </c>
      <c r="LOR4" s="272"/>
      <c r="LOS4" s="272">
        <v>1803650</v>
      </c>
      <c r="LOT4" s="272"/>
      <c r="LOU4" s="272">
        <v>1803650</v>
      </c>
      <c r="LOV4" s="272"/>
      <c r="LOW4" s="272">
        <v>1803650</v>
      </c>
      <c r="LOX4" s="272"/>
      <c r="LOY4" s="272">
        <v>1803650</v>
      </c>
      <c r="LOZ4" s="272"/>
      <c r="LPA4" s="272">
        <v>1803650</v>
      </c>
      <c r="LPB4" s="272"/>
      <c r="LPC4" s="272">
        <v>1803650</v>
      </c>
      <c r="LPD4" s="272"/>
      <c r="LPE4" s="272">
        <v>1803650</v>
      </c>
      <c r="LPF4" s="272"/>
      <c r="LPG4" s="272">
        <v>1803650</v>
      </c>
      <c r="LPH4" s="272"/>
      <c r="LPI4" s="272">
        <v>1803650</v>
      </c>
      <c r="LPJ4" s="272"/>
      <c r="LPK4" s="272">
        <v>1803650</v>
      </c>
      <c r="LPL4" s="272"/>
      <c r="LPM4" s="272">
        <v>1803650</v>
      </c>
      <c r="LPN4" s="272"/>
      <c r="LPO4" s="272">
        <v>1803650</v>
      </c>
      <c r="LPP4" s="272"/>
      <c r="LPQ4" s="272">
        <v>1803650</v>
      </c>
      <c r="LPR4" s="272"/>
      <c r="LPS4" s="272">
        <v>1803650</v>
      </c>
      <c r="LPT4" s="272"/>
      <c r="LPU4" s="272">
        <v>1803650</v>
      </c>
      <c r="LPV4" s="272"/>
      <c r="LPW4" s="272">
        <v>1803650</v>
      </c>
      <c r="LPX4" s="272"/>
      <c r="LPY4" s="272">
        <v>1803650</v>
      </c>
      <c r="LPZ4" s="272"/>
      <c r="LQA4" s="272">
        <v>1803650</v>
      </c>
      <c r="LQB4" s="272"/>
      <c r="LQC4" s="272">
        <v>1803650</v>
      </c>
      <c r="LQD4" s="272"/>
      <c r="LQE4" s="272">
        <v>1803650</v>
      </c>
      <c r="LQF4" s="272"/>
      <c r="LQG4" s="272">
        <v>1803650</v>
      </c>
      <c r="LQH4" s="272"/>
      <c r="LQI4" s="272">
        <v>1803650</v>
      </c>
      <c r="LQJ4" s="272"/>
      <c r="LQK4" s="272">
        <v>1803650</v>
      </c>
      <c r="LQL4" s="272"/>
      <c r="LQM4" s="272">
        <v>1803650</v>
      </c>
      <c r="LQN4" s="272"/>
      <c r="LQO4" s="272">
        <v>1803650</v>
      </c>
      <c r="LQP4" s="272"/>
      <c r="LQQ4" s="272">
        <v>1803650</v>
      </c>
      <c r="LQR4" s="272"/>
      <c r="LQS4" s="272">
        <v>1803650</v>
      </c>
      <c r="LQT4" s="272"/>
      <c r="LQU4" s="272">
        <v>1803650</v>
      </c>
      <c r="LQV4" s="272"/>
      <c r="LQW4" s="272">
        <v>1803650</v>
      </c>
      <c r="LQX4" s="272"/>
      <c r="LQY4" s="272">
        <v>1803650</v>
      </c>
      <c r="LQZ4" s="272"/>
      <c r="LRA4" s="272">
        <v>1803650</v>
      </c>
      <c r="LRB4" s="272"/>
      <c r="LRC4" s="272">
        <v>1803650</v>
      </c>
      <c r="LRD4" s="272"/>
      <c r="LRE4" s="272">
        <v>1803650</v>
      </c>
      <c r="LRF4" s="272"/>
      <c r="LRG4" s="272">
        <v>1803650</v>
      </c>
      <c r="LRH4" s="272"/>
      <c r="LRI4" s="272">
        <v>1803650</v>
      </c>
      <c r="LRJ4" s="272"/>
      <c r="LRK4" s="272">
        <v>1803650</v>
      </c>
      <c r="LRL4" s="272"/>
      <c r="LRM4" s="272">
        <v>1803650</v>
      </c>
      <c r="LRN4" s="272"/>
      <c r="LRO4" s="272">
        <v>1803650</v>
      </c>
      <c r="LRP4" s="272"/>
      <c r="LRQ4" s="272">
        <v>1803650</v>
      </c>
      <c r="LRR4" s="272"/>
      <c r="LRS4" s="272">
        <v>1803650</v>
      </c>
      <c r="LRT4" s="272"/>
      <c r="LRU4" s="272">
        <v>1803650</v>
      </c>
      <c r="LRV4" s="272"/>
      <c r="LRW4" s="272">
        <v>1803650</v>
      </c>
      <c r="LRX4" s="272"/>
      <c r="LRY4" s="272">
        <v>1803650</v>
      </c>
      <c r="LRZ4" s="272"/>
      <c r="LSA4" s="272">
        <v>1803650</v>
      </c>
      <c r="LSB4" s="272"/>
      <c r="LSC4" s="272">
        <v>1803650</v>
      </c>
      <c r="LSD4" s="272"/>
      <c r="LSE4" s="272">
        <v>1803650</v>
      </c>
      <c r="LSF4" s="272"/>
      <c r="LSG4" s="272">
        <v>1803650</v>
      </c>
      <c r="LSH4" s="272"/>
      <c r="LSI4" s="272">
        <v>1803650</v>
      </c>
      <c r="LSJ4" s="272"/>
      <c r="LSK4" s="272">
        <v>1803650</v>
      </c>
      <c r="LSL4" s="272"/>
      <c r="LSM4" s="272">
        <v>1803650</v>
      </c>
      <c r="LSN4" s="272"/>
      <c r="LSO4" s="272">
        <v>1803650</v>
      </c>
      <c r="LSP4" s="272"/>
      <c r="LSQ4" s="272">
        <v>1803650</v>
      </c>
      <c r="LSR4" s="272"/>
      <c r="LSS4" s="272">
        <v>1803650</v>
      </c>
      <c r="LST4" s="272"/>
      <c r="LSU4" s="272">
        <v>1803650</v>
      </c>
      <c r="LSV4" s="272"/>
      <c r="LSW4" s="272">
        <v>1803650</v>
      </c>
      <c r="LSX4" s="272"/>
      <c r="LSY4" s="272">
        <v>1803650</v>
      </c>
      <c r="LSZ4" s="272"/>
      <c r="LTA4" s="272">
        <v>1803650</v>
      </c>
      <c r="LTB4" s="272"/>
      <c r="LTC4" s="272">
        <v>1803650</v>
      </c>
      <c r="LTD4" s="272"/>
      <c r="LTE4" s="272">
        <v>1803650</v>
      </c>
      <c r="LTF4" s="272"/>
      <c r="LTG4" s="272">
        <v>1803650</v>
      </c>
      <c r="LTH4" s="272"/>
      <c r="LTI4" s="272">
        <v>1803650</v>
      </c>
      <c r="LTJ4" s="272"/>
      <c r="LTK4" s="272">
        <v>1803650</v>
      </c>
      <c r="LTL4" s="272"/>
      <c r="LTM4" s="272">
        <v>1803650</v>
      </c>
      <c r="LTN4" s="272"/>
      <c r="LTO4" s="272">
        <v>1803650</v>
      </c>
      <c r="LTP4" s="272"/>
      <c r="LTQ4" s="272">
        <v>1803650</v>
      </c>
      <c r="LTR4" s="272"/>
      <c r="LTS4" s="272">
        <v>1803650</v>
      </c>
      <c r="LTT4" s="272"/>
      <c r="LTU4" s="272">
        <v>1803650</v>
      </c>
      <c r="LTV4" s="272"/>
      <c r="LTW4" s="272">
        <v>1803650</v>
      </c>
      <c r="LTX4" s="272"/>
      <c r="LTY4" s="272">
        <v>1803650</v>
      </c>
      <c r="LTZ4" s="272"/>
      <c r="LUA4" s="272">
        <v>1803650</v>
      </c>
      <c r="LUB4" s="272"/>
      <c r="LUC4" s="272">
        <v>1803650</v>
      </c>
      <c r="LUD4" s="272"/>
      <c r="LUE4" s="272">
        <v>1803650</v>
      </c>
      <c r="LUF4" s="272"/>
      <c r="LUG4" s="272">
        <v>1803650</v>
      </c>
      <c r="LUH4" s="272"/>
      <c r="LUI4" s="272">
        <v>1803650</v>
      </c>
      <c r="LUJ4" s="272"/>
      <c r="LUK4" s="272">
        <v>1803650</v>
      </c>
      <c r="LUL4" s="272"/>
      <c r="LUM4" s="272">
        <v>1803650</v>
      </c>
      <c r="LUN4" s="272"/>
      <c r="LUO4" s="272">
        <v>1803650</v>
      </c>
      <c r="LUP4" s="272"/>
      <c r="LUQ4" s="272">
        <v>1803650</v>
      </c>
      <c r="LUR4" s="272"/>
      <c r="LUS4" s="272">
        <v>1803650</v>
      </c>
      <c r="LUT4" s="272"/>
      <c r="LUU4" s="272">
        <v>1803650</v>
      </c>
      <c r="LUV4" s="272"/>
      <c r="LUW4" s="272">
        <v>1803650</v>
      </c>
      <c r="LUX4" s="272"/>
      <c r="LUY4" s="272">
        <v>1803650</v>
      </c>
      <c r="LUZ4" s="272"/>
      <c r="LVA4" s="272">
        <v>1803650</v>
      </c>
      <c r="LVB4" s="272"/>
      <c r="LVC4" s="272">
        <v>1803650</v>
      </c>
      <c r="LVD4" s="272"/>
      <c r="LVE4" s="272">
        <v>1803650</v>
      </c>
      <c r="LVF4" s="272"/>
      <c r="LVG4" s="272">
        <v>1803650</v>
      </c>
      <c r="LVH4" s="272"/>
      <c r="LVI4" s="272">
        <v>1803650</v>
      </c>
      <c r="LVJ4" s="272"/>
      <c r="LVK4" s="272">
        <v>1803650</v>
      </c>
      <c r="LVL4" s="272"/>
      <c r="LVM4" s="272">
        <v>1803650</v>
      </c>
      <c r="LVN4" s="272"/>
      <c r="LVO4" s="272">
        <v>1803650</v>
      </c>
      <c r="LVP4" s="272"/>
      <c r="LVQ4" s="272">
        <v>1803650</v>
      </c>
      <c r="LVR4" s="272"/>
      <c r="LVS4" s="272">
        <v>1803650</v>
      </c>
      <c r="LVT4" s="272"/>
      <c r="LVU4" s="272">
        <v>1803650</v>
      </c>
      <c r="LVV4" s="272"/>
      <c r="LVW4" s="272">
        <v>1803650</v>
      </c>
      <c r="LVX4" s="272"/>
      <c r="LVY4" s="272">
        <v>1803650</v>
      </c>
      <c r="LVZ4" s="272"/>
      <c r="LWA4" s="272">
        <v>1803650</v>
      </c>
      <c r="LWB4" s="272"/>
      <c r="LWC4" s="272">
        <v>1803650</v>
      </c>
      <c r="LWD4" s="272"/>
      <c r="LWE4" s="272">
        <v>1803650</v>
      </c>
      <c r="LWF4" s="272"/>
      <c r="LWG4" s="272">
        <v>1803650</v>
      </c>
      <c r="LWH4" s="272"/>
      <c r="LWI4" s="272">
        <v>1803650</v>
      </c>
      <c r="LWJ4" s="272"/>
      <c r="LWK4" s="272">
        <v>1803650</v>
      </c>
      <c r="LWL4" s="272"/>
      <c r="LWM4" s="272">
        <v>1803650</v>
      </c>
      <c r="LWN4" s="272"/>
      <c r="LWO4" s="272">
        <v>1803650</v>
      </c>
      <c r="LWP4" s="272"/>
      <c r="LWQ4" s="272">
        <v>1803650</v>
      </c>
      <c r="LWR4" s="272"/>
      <c r="LWS4" s="272">
        <v>1803650</v>
      </c>
      <c r="LWT4" s="272"/>
      <c r="LWU4" s="272">
        <v>1803650</v>
      </c>
      <c r="LWV4" s="272"/>
      <c r="LWW4" s="272">
        <v>1803650</v>
      </c>
      <c r="LWX4" s="272"/>
      <c r="LWY4" s="272">
        <v>1803650</v>
      </c>
      <c r="LWZ4" s="272"/>
      <c r="LXA4" s="272">
        <v>1803650</v>
      </c>
      <c r="LXB4" s="272"/>
      <c r="LXC4" s="272">
        <v>1803650</v>
      </c>
      <c r="LXD4" s="272"/>
      <c r="LXE4" s="272">
        <v>1803650</v>
      </c>
      <c r="LXF4" s="272"/>
      <c r="LXG4" s="272">
        <v>1803650</v>
      </c>
      <c r="LXH4" s="272"/>
      <c r="LXI4" s="272">
        <v>1803650</v>
      </c>
      <c r="LXJ4" s="272"/>
      <c r="LXK4" s="272">
        <v>1803650</v>
      </c>
      <c r="LXL4" s="272"/>
      <c r="LXM4" s="272">
        <v>1803650</v>
      </c>
      <c r="LXN4" s="272"/>
      <c r="LXO4" s="272">
        <v>1803650</v>
      </c>
      <c r="LXP4" s="272"/>
      <c r="LXQ4" s="272">
        <v>1803650</v>
      </c>
      <c r="LXR4" s="272"/>
      <c r="LXS4" s="272">
        <v>1803650</v>
      </c>
      <c r="LXT4" s="272"/>
      <c r="LXU4" s="272">
        <v>1803650</v>
      </c>
      <c r="LXV4" s="272"/>
      <c r="LXW4" s="272">
        <v>1803650</v>
      </c>
      <c r="LXX4" s="272"/>
      <c r="LXY4" s="272">
        <v>1803650</v>
      </c>
      <c r="LXZ4" s="272"/>
      <c r="LYA4" s="272">
        <v>1803650</v>
      </c>
      <c r="LYB4" s="272"/>
      <c r="LYC4" s="272">
        <v>1803650</v>
      </c>
      <c r="LYD4" s="272"/>
      <c r="LYE4" s="272">
        <v>1803650</v>
      </c>
      <c r="LYF4" s="272"/>
      <c r="LYG4" s="272">
        <v>1803650</v>
      </c>
      <c r="LYH4" s="272"/>
      <c r="LYI4" s="272">
        <v>1803650</v>
      </c>
      <c r="LYJ4" s="272"/>
      <c r="LYK4" s="272">
        <v>1803650</v>
      </c>
      <c r="LYL4" s="272"/>
      <c r="LYM4" s="272">
        <v>1803650</v>
      </c>
      <c r="LYN4" s="272"/>
      <c r="LYO4" s="272">
        <v>1803650</v>
      </c>
      <c r="LYP4" s="272"/>
      <c r="LYQ4" s="272">
        <v>1803650</v>
      </c>
      <c r="LYR4" s="272"/>
      <c r="LYS4" s="272">
        <v>1803650</v>
      </c>
      <c r="LYT4" s="272"/>
      <c r="LYU4" s="272">
        <v>1803650</v>
      </c>
      <c r="LYV4" s="272"/>
      <c r="LYW4" s="272">
        <v>1803650</v>
      </c>
      <c r="LYX4" s="272"/>
      <c r="LYY4" s="272">
        <v>1803650</v>
      </c>
      <c r="LYZ4" s="272"/>
      <c r="LZA4" s="272">
        <v>1803650</v>
      </c>
      <c r="LZB4" s="272"/>
      <c r="LZC4" s="272">
        <v>1803650</v>
      </c>
      <c r="LZD4" s="272"/>
      <c r="LZE4" s="272">
        <v>1803650</v>
      </c>
      <c r="LZF4" s="272"/>
      <c r="LZG4" s="272">
        <v>1803650</v>
      </c>
      <c r="LZH4" s="272"/>
      <c r="LZI4" s="272">
        <v>1803650</v>
      </c>
      <c r="LZJ4" s="272"/>
      <c r="LZK4" s="272">
        <v>1803650</v>
      </c>
      <c r="LZL4" s="272"/>
      <c r="LZM4" s="272">
        <v>1803650</v>
      </c>
      <c r="LZN4" s="272"/>
      <c r="LZO4" s="272">
        <v>1803650</v>
      </c>
      <c r="LZP4" s="272"/>
      <c r="LZQ4" s="272">
        <v>1803650</v>
      </c>
      <c r="LZR4" s="272"/>
      <c r="LZS4" s="272">
        <v>1803650</v>
      </c>
      <c r="LZT4" s="272"/>
      <c r="LZU4" s="272">
        <v>1803650</v>
      </c>
      <c r="LZV4" s="272"/>
      <c r="LZW4" s="272">
        <v>1803650</v>
      </c>
      <c r="LZX4" s="272"/>
      <c r="LZY4" s="272">
        <v>1803650</v>
      </c>
      <c r="LZZ4" s="272"/>
      <c r="MAA4" s="272">
        <v>1803650</v>
      </c>
      <c r="MAB4" s="272"/>
      <c r="MAC4" s="272">
        <v>1803650</v>
      </c>
      <c r="MAD4" s="272"/>
      <c r="MAE4" s="272">
        <v>1803650</v>
      </c>
      <c r="MAF4" s="272"/>
      <c r="MAG4" s="272">
        <v>1803650</v>
      </c>
      <c r="MAH4" s="272"/>
      <c r="MAI4" s="272">
        <v>1803650</v>
      </c>
      <c r="MAJ4" s="272"/>
      <c r="MAK4" s="272">
        <v>1803650</v>
      </c>
      <c r="MAL4" s="272"/>
      <c r="MAM4" s="272">
        <v>1803650</v>
      </c>
      <c r="MAN4" s="272"/>
      <c r="MAO4" s="272">
        <v>1803650</v>
      </c>
      <c r="MAP4" s="272"/>
      <c r="MAQ4" s="272">
        <v>1803650</v>
      </c>
      <c r="MAR4" s="272"/>
      <c r="MAS4" s="272">
        <v>1803650</v>
      </c>
      <c r="MAT4" s="272"/>
      <c r="MAU4" s="272">
        <v>1803650</v>
      </c>
      <c r="MAV4" s="272"/>
      <c r="MAW4" s="272">
        <v>1803650</v>
      </c>
      <c r="MAX4" s="272"/>
      <c r="MAY4" s="272">
        <v>1803650</v>
      </c>
      <c r="MAZ4" s="272"/>
      <c r="MBA4" s="272">
        <v>1803650</v>
      </c>
      <c r="MBB4" s="272"/>
      <c r="MBC4" s="272">
        <v>1803650</v>
      </c>
      <c r="MBD4" s="272"/>
      <c r="MBE4" s="272">
        <v>1803650</v>
      </c>
      <c r="MBF4" s="272"/>
      <c r="MBG4" s="272">
        <v>1803650</v>
      </c>
      <c r="MBH4" s="272"/>
      <c r="MBI4" s="272">
        <v>1803650</v>
      </c>
      <c r="MBJ4" s="272"/>
      <c r="MBK4" s="272">
        <v>1803650</v>
      </c>
      <c r="MBL4" s="272"/>
      <c r="MBM4" s="272">
        <v>1803650</v>
      </c>
      <c r="MBN4" s="272"/>
      <c r="MBO4" s="272">
        <v>1803650</v>
      </c>
      <c r="MBP4" s="272"/>
      <c r="MBQ4" s="272">
        <v>1803650</v>
      </c>
      <c r="MBR4" s="272"/>
      <c r="MBS4" s="272">
        <v>1803650</v>
      </c>
      <c r="MBT4" s="272"/>
      <c r="MBU4" s="272">
        <v>1803650</v>
      </c>
      <c r="MBV4" s="272"/>
      <c r="MBW4" s="272">
        <v>1803650</v>
      </c>
      <c r="MBX4" s="272"/>
      <c r="MBY4" s="272">
        <v>1803650</v>
      </c>
      <c r="MBZ4" s="272"/>
      <c r="MCA4" s="272">
        <v>1803650</v>
      </c>
      <c r="MCB4" s="272"/>
      <c r="MCC4" s="272">
        <v>1803650</v>
      </c>
      <c r="MCD4" s="272"/>
      <c r="MCE4" s="272">
        <v>1803650</v>
      </c>
      <c r="MCF4" s="272"/>
      <c r="MCG4" s="272">
        <v>1803650</v>
      </c>
      <c r="MCH4" s="272"/>
      <c r="MCI4" s="272">
        <v>1803650</v>
      </c>
      <c r="MCJ4" s="272"/>
      <c r="MCK4" s="272">
        <v>1803650</v>
      </c>
      <c r="MCL4" s="272"/>
      <c r="MCM4" s="272">
        <v>1803650</v>
      </c>
      <c r="MCN4" s="272"/>
      <c r="MCO4" s="272">
        <v>1803650</v>
      </c>
      <c r="MCP4" s="272"/>
      <c r="MCQ4" s="272">
        <v>1803650</v>
      </c>
      <c r="MCR4" s="272"/>
      <c r="MCS4" s="272">
        <v>1803650</v>
      </c>
      <c r="MCT4" s="272"/>
      <c r="MCU4" s="272">
        <v>1803650</v>
      </c>
      <c r="MCV4" s="272"/>
      <c r="MCW4" s="272">
        <v>1803650</v>
      </c>
      <c r="MCX4" s="272"/>
      <c r="MCY4" s="272">
        <v>1803650</v>
      </c>
      <c r="MCZ4" s="272"/>
      <c r="MDA4" s="272">
        <v>1803650</v>
      </c>
      <c r="MDB4" s="272"/>
      <c r="MDC4" s="272">
        <v>1803650</v>
      </c>
      <c r="MDD4" s="272"/>
      <c r="MDE4" s="272">
        <v>1803650</v>
      </c>
      <c r="MDF4" s="272"/>
      <c r="MDG4" s="272">
        <v>1803650</v>
      </c>
      <c r="MDH4" s="272"/>
      <c r="MDI4" s="272">
        <v>1803650</v>
      </c>
      <c r="MDJ4" s="272"/>
      <c r="MDK4" s="272">
        <v>1803650</v>
      </c>
      <c r="MDL4" s="272"/>
      <c r="MDM4" s="272">
        <v>1803650</v>
      </c>
      <c r="MDN4" s="272"/>
      <c r="MDO4" s="272">
        <v>1803650</v>
      </c>
      <c r="MDP4" s="272"/>
      <c r="MDQ4" s="272">
        <v>1803650</v>
      </c>
      <c r="MDR4" s="272"/>
      <c r="MDS4" s="272">
        <v>1803650</v>
      </c>
      <c r="MDT4" s="272"/>
      <c r="MDU4" s="272">
        <v>1803650</v>
      </c>
      <c r="MDV4" s="272"/>
      <c r="MDW4" s="272">
        <v>1803650</v>
      </c>
      <c r="MDX4" s="272"/>
      <c r="MDY4" s="272">
        <v>1803650</v>
      </c>
      <c r="MDZ4" s="272"/>
      <c r="MEA4" s="272">
        <v>1803650</v>
      </c>
      <c r="MEB4" s="272"/>
      <c r="MEC4" s="272">
        <v>1803650</v>
      </c>
      <c r="MED4" s="272"/>
      <c r="MEE4" s="272">
        <v>1803650</v>
      </c>
      <c r="MEF4" s="272"/>
      <c r="MEG4" s="272">
        <v>1803650</v>
      </c>
      <c r="MEH4" s="272"/>
      <c r="MEI4" s="272">
        <v>1803650</v>
      </c>
      <c r="MEJ4" s="272"/>
      <c r="MEK4" s="272">
        <v>1803650</v>
      </c>
      <c r="MEL4" s="272"/>
      <c r="MEM4" s="272">
        <v>1803650</v>
      </c>
      <c r="MEN4" s="272"/>
      <c r="MEO4" s="272">
        <v>1803650</v>
      </c>
      <c r="MEP4" s="272"/>
      <c r="MEQ4" s="272">
        <v>1803650</v>
      </c>
      <c r="MER4" s="272"/>
      <c r="MES4" s="272">
        <v>1803650</v>
      </c>
      <c r="MET4" s="272"/>
      <c r="MEU4" s="272">
        <v>1803650</v>
      </c>
      <c r="MEV4" s="272"/>
      <c r="MEW4" s="272">
        <v>1803650</v>
      </c>
      <c r="MEX4" s="272"/>
      <c r="MEY4" s="272">
        <v>1803650</v>
      </c>
      <c r="MEZ4" s="272"/>
      <c r="MFA4" s="272">
        <v>1803650</v>
      </c>
      <c r="MFB4" s="272"/>
      <c r="MFC4" s="272">
        <v>1803650</v>
      </c>
      <c r="MFD4" s="272"/>
      <c r="MFE4" s="272">
        <v>1803650</v>
      </c>
      <c r="MFF4" s="272"/>
      <c r="MFG4" s="272">
        <v>1803650</v>
      </c>
      <c r="MFH4" s="272"/>
      <c r="MFI4" s="272">
        <v>1803650</v>
      </c>
      <c r="MFJ4" s="272"/>
      <c r="MFK4" s="272">
        <v>1803650</v>
      </c>
      <c r="MFL4" s="272"/>
      <c r="MFM4" s="272">
        <v>1803650</v>
      </c>
      <c r="MFN4" s="272"/>
      <c r="MFO4" s="272">
        <v>1803650</v>
      </c>
      <c r="MFP4" s="272"/>
      <c r="MFQ4" s="272">
        <v>1803650</v>
      </c>
      <c r="MFR4" s="272"/>
      <c r="MFS4" s="272">
        <v>1803650</v>
      </c>
      <c r="MFT4" s="272"/>
      <c r="MFU4" s="272">
        <v>1803650</v>
      </c>
      <c r="MFV4" s="272"/>
      <c r="MFW4" s="272">
        <v>1803650</v>
      </c>
      <c r="MFX4" s="272"/>
      <c r="MFY4" s="272">
        <v>1803650</v>
      </c>
      <c r="MFZ4" s="272"/>
      <c r="MGA4" s="272">
        <v>1803650</v>
      </c>
      <c r="MGB4" s="272"/>
      <c r="MGC4" s="272">
        <v>1803650</v>
      </c>
      <c r="MGD4" s="272"/>
      <c r="MGE4" s="272">
        <v>1803650</v>
      </c>
      <c r="MGF4" s="272"/>
      <c r="MGG4" s="272">
        <v>1803650</v>
      </c>
      <c r="MGH4" s="272"/>
      <c r="MGI4" s="272">
        <v>1803650</v>
      </c>
      <c r="MGJ4" s="272"/>
      <c r="MGK4" s="272">
        <v>1803650</v>
      </c>
      <c r="MGL4" s="272"/>
      <c r="MGM4" s="272">
        <v>1803650</v>
      </c>
      <c r="MGN4" s="272"/>
      <c r="MGO4" s="272">
        <v>1803650</v>
      </c>
      <c r="MGP4" s="272"/>
      <c r="MGQ4" s="272">
        <v>1803650</v>
      </c>
      <c r="MGR4" s="272"/>
      <c r="MGS4" s="272">
        <v>1803650</v>
      </c>
      <c r="MGT4" s="272"/>
      <c r="MGU4" s="272">
        <v>1803650</v>
      </c>
      <c r="MGV4" s="272"/>
      <c r="MGW4" s="272">
        <v>1803650</v>
      </c>
      <c r="MGX4" s="272"/>
      <c r="MGY4" s="272">
        <v>1803650</v>
      </c>
      <c r="MGZ4" s="272"/>
      <c r="MHA4" s="272">
        <v>1803650</v>
      </c>
      <c r="MHB4" s="272"/>
      <c r="MHC4" s="272">
        <v>1803650</v>
      </c>
      <c r="MHD4" s="272"/>
      <c r="MHE4" s="272">
        <v>1803650</v>
      </c>
      <c r="MHF4" s="272"/>
      <c r="MHG4" s="272">
        <v>1803650</v>
      </c>
      <c r="MHH4" s="272"/>
      <c r="MHI4" s="272">
        <v>1803650</v>
      </c>
      <c r="MHJ4" s="272"/>
      <c r="MHK4" s="272">
        <v>1803650</v>
      </c>
      <c r="MHL4" s="272"/>
      <c r="MHM4" s="272">
        <v>1803650</v>
      </c>
      <c r="MHN4" s="272"/>
      <c r="MHO4" s="272">
        <v>1803650</v>
      </c>
      <c r="MHP4" s="272"/>
      <c r="MHQ4" s="272">
        <v>1803650</v>
      </c>
      <c r="MHR4" s="272"/>
      <c r="MHS4" s="272">
        <v>1803650</v>
      </c>
      <c r="MHT4" s="272"/>
      <c r="MHU4" s="272">
        <v>1803650</v>
      </c>
      <c r="MHV4" s="272"/>
      <c r="MHW4" s="272">
        <v>1803650</v>
      </c>
      <c r="MHX4" s="272"/>
      <c r="MHY4" s="272">
        <v>1803650</v>
      </c>
      <c r="MHZ4" s="272"/>
      <c r="MIA4" s="272">
        <v>1803650</v>
      </c>
      <c r="MIB4" s="272"/>
      <c r="MIC4" s="272">
        <v>1803650</v>
      </c>
      <c r="MID4" s="272"/>
      <c r="MIE4" s="272">
        <v>1803650</v>
      </c>
      <c r="MIF4" s="272"/>
      <c r="MIG4" s="272">
        <v>1803650</v>
      </c>
      <c r="MIH4" s="272"/>
      <c r="MII4" s="272">
        <v>1803650</v>
      </c>
      <c r="MIJ4" s="272"/>
      <c r="MIK4" s="272">
        <v>1803650</v>
      </c>
      <c r="MIL4" s="272"/>
      <c r="MIM4" s="272">
        <v>1803650</v>
      </c>
      <c r="MIN4" s="272"/>
      <c r="MIO4" s="272">
        <v>1803650</v>
      </c>
      <c r="MIP4" s="272"/>
      <c r="MIQ4" s="272">
        <v>1803650</v>
      </c>
      <c r="MIR4" s="272"/>
      <c r="MIS4" s="272">
        <v>1803650</v>
      </c>
      <c r="MIT4" s="272"/>
      <c r="MIU4" s="272">
        <v>1803650</v>
      </c>
      <c r="MIV4" s="272"/>
      <c r="MIW4" s="272">
        <v>1803650</v>
      </c>
      <c r="MIX4" s="272"/>
      <c r="MIY4" s="272">
        <v>1803650</v>
      </c>
      <c r="MIZ4" s="272"/>
      <c r="MJA4" s="272">
        <v>1803650</v>
      </c>
      <c r="MJB4" s="272"/>
      <c r="MJC4" s="272">
        <v>1803650</v>
      </c>
      <c r="MJD4" s="272"/>
      <c r="MJE4" s="272">
        <v>1803650</v>
      </c>
      <c r="MJF4" s="272"/>
      <c r="MJG4" s="272">
        <v>1803650</v>
      </c>
      <c r="MJH4" s="272"/>
      <c r="MJI4" s="272">
        <v>1803650</v>
      </c>
      <c r="MJJ4" s="272"/>
      <c r="MJK4" s="272">
        <v>1803650</v>
      </c>
      <c r="MJL4" s="272"/>
      <c r="MJM4" s="272">
        <v>1803650</v>
      </c>
      <c r="MJN4" s="272"/>
      <c r="MJO4" s="272">
        <v>1803650</v>
      </c>
      <c r="MJP4" s="272"/>
      <c r="MJQ4" s="272">
        <v>1803650</v>
      </c>
      <c r="MJR4" s="272"/>
      <c r="MJS4" s="272">
        <v>1803650</v>
      </c>
      <c r="MJT4" s="272"/>
      <c r="MJU4" s="272">
        <v>1803650</v>
      </c>
      <c r="MJV4" s="272"/>
      <c r="MJW4" s="272">
        <v>1803650</v>
      </c>
      <c r="MJX4" s="272"/>
      <c r="MJY4" s="272">
        <v>1803650</v>
      </c>
      <c r="MJZ4" s="272"/>
      <c r="MKA4" s="272">
        <v>1803650</v>
      </c>
      <c r="MKB4" s="272"/>
      <c r="MKC4" s="272">
        <v>1803650</v>
      </c>
      <c r="MKD4" s="272"/>
      <c r="MKE4" s="272">
        <v>1803650</v>
      </c>
      <c r="MKF4" s="272"/>
      <c r="MKG4" s="272">
        <v>1803650</v>
      </c>
      <c r="MKH4" s="272"/>
      <c r="MKI4" s="272">
        <v>1803650</v>
      </c>
      <c r="MKJ4" s="272"/>
      <c r="MKK4" s="272">
        <v>1803650</v>
      </c>
      <c r="MKL4" s="272"/>
      <c r="MKM4" s="272">
        <v>1803650</v>
      </c>
      <c r="MKN4" s="272"/>
      <c r="MKO4" s="272">
        <v>1803650</v>
      </c>
      <c r="MKP4" s="272"/>
      <c r="MKQ4" s="272">
        <v>1803650</v>
      </c>
      <c r="MKR4" s="272"/>
      <c r="MKS4" s="272">
        <v>1803650</v>
      </c>
      <c r="MKT4" s="272"/>
      <c r="MKU4" s="272">
        <v>1803650</v>
      </c>
      <c r="MKV4" s="272"/>
      <c r="MKW4" s="272">
        <v>1803650</v>
      </c>
      <c r="MKX4" s="272"/>
      <c r="MKY4" s="272">
        <v>1803650</v>
      </c>
      <c r="MKZ4" s="272"/>
      <c r="MLA4" s="272">
        <v>1803650</v>
      </c>
      <c r="MLB4" s="272"/>
      <c r="MLC4" s="272">
        <v>1803650</v>
      </c>
      <c r="MLD4" s="272"/>
      <c r="MLE4" s="272">
        <v>1803650</v>
      </c>
      <c r="MLF4" s="272"/>
      <c r="MLG4" s="272">
        <v>1803650</v>
      </c>
      <c r="MLH4" s="272"/>
      <c r="MLI4" s="272">
        <v>1803650</v>
      </c>
      <c r="MLJ4" s="272"/>
      <c r="MLK4" s="272">
        <v>1803650</v>
      </c>
      <c r="MLL4" s="272"/>
      <c r="MLM4" s="272">
        <v>1803650</v>
      </c>
      <c r="MLN4" s="272"/>
      <c r="MLO4" s="272">
        <v>1803650</v>
      </c>
      <c r="MLP4" s="272"/>
      <c r="MLQ4" s="272">
        <v>1803650</v>
      </c>
      <c r="MLR4" s="272"/>
      <c r="MLS4" s="272">
        <v>1803650</v>
      </c>
      <c r="MLT4" s="272"/>
      <c r="MLU4" s="272">
        <v>1803650</v>
      </c>
      <c r="MLV4" s="272"/>
      <c r="MLW4" s="272">
        <v>1803650</v>
      </c>
      <c r="MLX4" s="272"/>
      <c r="MLY4" s="272">
        <v>1803650</v>
      </c>
      <c r="MLZ4" s="272"/>
      <c r="MMA4" s="272">
        <v>1803650</v>
      </c>
      <c r="MMB4" s="272"/>
      <c r="MMC4" s="272">
        <v>1803650</v>
      </c>
      <c r="MMD4" s="272"/>
      <c r="MME4" s="272">
        <v>1803650</v>
      </c>
      <c r="MMF4" s="272"/>
      <c r="MMG4" s="272">
        <v>1803650</v>
      </c>
      <c r="MMH4" s="272"/>
      <c r="MMI4" s="272">
        <v>1803650</v>
      </c>
      <c r="MMJ4" s="272"/>
      <c r="MMK4" s="272">
        <v>1803650</v>
      </c>
      <c r="MML4" s="272"/>
      <c r="MMM4" s="272">
        <v>1803650</v>
      </c>
      <c r="MMN4" s="272"/>
      <c r="MMO4" s="272">
        <v>1803650</v>
      </c>
      <c r="MMP4" s="272"/>
      <c r="MMQ4" s="272">
        <v>1803650</v>
      </c>
      <c r="MMR4" s="272"/>
      <c r="MMS4" s="272">
        <v>1803650</v>
      </c>
      <c r="MMT4" s="272"/>
      <c r="MMU4" s="272">
        <v>1803650</v>
      </c>
      <c r="MMV4" s="272"/>
      <c r="MMW4" s="272">
        <v>1803650</v>
      </c>
      <c r="MMX4" s="272"/>
      <c r="MMY4" s="272">
        <v>1803650</v>
      </c>
      <c r="MMZ4" s="272"/>
      <c r="MNA4" s="272">
        <v>1803650</v>
      </c>
      <c r="MNB4" s="272"/>
      <c r="MNC4" s="272">
        <v>1803650</v>
      </c>
      <c r="MND4" s="272"/>
      <c r="MNE4" s="272">
        <v>1803650</v>
      </c>
      <c r="MNF4" s="272"/>
      <c r="MNG4" s="272">
        <v>1803650</v>
      </c>
      <c r="MNH4" s="272"/>
      <c r="MNI4" s="272">
        <v>1803650</v>
      </c>
      <c r="MNJ4" s="272"/>
      <c r="MNK4" s="272">
        <v>1803650</v>
      </c>
      <c r="MNL4" s="272"/>
      <c r="MNM4" s="272">
        <v>1803650</v>
      </c>
      <c r="MNN4" s="272"/>
      <c r="MNO4" s="272">
        <v>1803650</v>
      </c>
      <c r="MNP4" s="272"/>
      <c r="MNQ4" s="272">
        <v>1803650</v>
      </c>
      <c r="MNR4" s="272"/>
      <c r="MNS4" s="272">
        <v>1803650</v>
      </c>
      <c r="MNT4" s="272"/>
      <c r="MNU4" s="272">
        <v>1803650</v>
      </c>
      <c r="MNV4" s="272"/>
      <c r="MNW4" s="272">
        <v>1803650</v>
      </c>
      <c r="MNX4" s="272"/>
      <c r="MNY4" s="272">
        <v>1803650</v>
      </c>
      <c r="MNZ4" s="272"/>
      <c r="MOA4" s="272">
        <v>1803650</v>
      </c>
      <c r="MOB4" s="272"/>
      <c r="MOC4" s="272">
        <v>1803650</v>
      </c>
      <c r="MOD4" s="272"/>
      <c r="MOE4" s="272">
        <v>1803650</v>
      </c>
      <c r="MOF4" s="272"/>
      <c r="MOG4" s="272">
        <v>1803650</v>
      </c>
      <c r="MOH4" s="272"/>
      <c r="MOI4" s="272">
        <v>1803650</v>
      </c>
      <c r="MOJ4" s="272"/>
      <c r="MOK4" s="272">
        <v>1803650</v>
      </c>
      <c r="MOL4" s="272"/>
      <c r="MOM4" s="272">
        <v>1803650</v>
      </c>
      <c r="MON4" s="272"/>
      <c r="MOO4" s="272">
        <v>1803650</v>
      </c>
      <c r="MOP4" s="272"/>
      <c r="MOQ4" s="272">
        <v>1803650</v>
      </c>
      <c r="MOR4" s="272"/>
      <c r="MOS4" s="272">
        <v>1803650</v>
      </c>
      <c r="MOT4" s="272"/>
      <c r="MOU4" s="272">
        <v>1803650</v>
      </c>
      <c r="MOV4" s="272"/>
      <c r="MOW4" s="272">
        <v>1803650</v>
      </c>
      <c r="MOX4" s="272"/>
      <c r="MOY4" s="272">
        <v>1803650</v>
      </c>
      <c r="MOZ4" s="272"/>
      <c r="MPA4" s="272">
        <v>1803650</v>
      </c>
      <c r="MPB4" s="272"/>
      <c r="MPC4" s="272">
        <v>1803650</v>
      </c>
      <c r="MPD4" s="272"/>
      <c r="MPE4" s="272">
        <v>1803650</v>
      </c>
      <c r="MPF4" s="272"/>
      <c r="MPG4" s="272">
        <v>1803650</v>
      </c>
      <c r="MPH4" s="272"/>
      <c r="MPI4" s="272">
        <v>1803650</v>
      </c>
      <c r="MPJ4" s="272"/>
      <c r="MPK4" s="272">
        <v>1803650</v>
      </c>
      <c r="MPL4" s="272"/>
      <c r="MPM4" s="272">
        <v>1803650</v>
      </c>
      <c r="MPN4" s="272"/>
      <c r="MPO4" s="272">
        <v>1803650</v>
      </c>
      <c r="MPP4" s="272"/>
      <c r="MPQ4" s="272">
        <v>1803650</v>
      </c>
      <c r="MPR4" s="272"/>
      <c r="MPS4" s="272">
        <v>1803650</v>
      </c>
      <c r="MPT4" s="272"/>
      <c r="MPU4" s="272">
        <v>1803650</v>
      </c>
      <c r="MPV4" s="272"/>
      <c r="MPW4" s="272">
        <v>1803650</v>
      </c>
      <c r="MPX4" s="272"/>
      <c r="MPY4" s="272">
        <v>1803650</v>
      </c>
      <c r="MPZ4" s="272"/>
      <c r="MQA4" s="272">
        <v>1803650</v>
      </c>
      <c r="MQB4" s="272"/>
      <c r="MQC4" s="272">
        <v>1803650</v>
      </c>
      <c r="MQD4" s="272"/>
      <c r="MQE4" s="272">
        <v>1803650</v>
      </c>
      <c r="MQF4" s="272"/>
      <c r="MQG4" s="272">
        <v>1803650</v>
      </c>
      <c r="MQH4" s="272"/>
      <c r="MQI4" s="272">
        <v>1803650</v>
      </c>
      <c r="MQJ4" s="272"/>
      <c r="MQK4" s="272">
        <v>1803650</v>
      </c>
      <c r="MQL4" s="272"/>
      <c r="MQM4" s="272">
        <v>1803650</v>
      </c>
      <c r="MQN4" s="272"/>
      <c r="MQO4" s="272">
        <v>1803650</v>
      </c>
      <c r="MQP4" s="272"/>
      <c r="MQQ4" s="272">
        <v>1803650</v>
      </c>
      <c r="MQR4" s="272"/>
      <c r="MQS4" s="272">
        <v>1803650</v>
      </c>
      <c r="MQT4" s="272"/>
      <c r="MQU4" s="272">
        <v>1803650</v>
      </c>
      <c r="MQV4" s="272"/>
      <c r="MQW4" s="272">
        <v>1803650</v>
      </c>
      <c r="MQX4" s="272"/>
      <c r="MQY4" s="272">
        <v>1803650</v>
      </c>
      <c r="MQZ4" s="272"/>
      <c r="MRA4" s="272">
        <v>1803650</v>
      </c>
      <c r="MRB4" s="272"/>
      <c r="MRC4" s="272">
        <v>1803650</v>
      </c>
      <c r="MRD4" s="272"/>
      <c r="MRE4" s="272">
        <v>1803650</v>
      </c>
      <c r="MRF4" s="272"/>
      <c r="MRG4" s="272">
        <v>1803650</v>
      </c>
      <c r="MRH4" s="272"/>
      <c r="MRI4" s="272">
        <v>1803650</v>
      </c>
      <c r="MRJ4" s="272"/>
      <c r="MRK4" s="272">
        <v>1803650</v>
      </c>
      <c r="MRL4" s="272"/>
      <c r="MRM4" s="272">
        <v>1803650</v>
      </c>
      <c r="MRN4" s="272"/>
      <c r="MRO4" s="272">
        <v>1803650</v>
      </c>
      <c r="MRP4" s="272"/>
      <c r="MRQ4" s="272">
        <v>1803650</v>
      </c>
      <c r="MRR4" s="272"/>
      <c r="MRS4" s="272">
        <v>1803650</v>
      </c>
      <c r="MRT4" s="272"/>
      <c r="MRU4" s="272">
        <v>1803650</v>
      </c>
      <c r="MRV4" s="272"/>
      <c r="MRW4" s="272">
        <v>1803650</v>
      </c>
      <c r="MRX4" s="272"/>
      <c r="MRY4" s="272">
        <v>1803650</v>
      </c>
      <c r="MRZ4" s="272"/>
      <c r="MSA4" s="272">
        <v>1803650</v>
      </c>
      <c r="MSB4" s="272"/>
      <c r="MSC4" s="272">
        <v>1803650</v>
      </c>
      <c r="MSD4" s="272"/>
      <c r="MSE4" s="272">
        <v>1803650</v>
      </c>
      <c r="MSF4" s="272"/>
      <c r="MSG4" s="272">
        <v>1803650</v>
      </c>
      <c r="MSH4" s="272"/>
      <c r="MSI4" s="272">
        <v>1803650</v>
      </c>
      <c r="MSJ4" s="272"/>
      <c r="MSK4" s="272">
        <v>1803650</v>
      </c>
      <c r="MSL4" s="272"/>
      <c r="MSM4" s="272">
        <v>1803650</v>
      </c>
      <c r="MSN4" s="272"/>
      <c r="MSO4" s="272">
        <v>1803650</v>
      </c>
      <c r="MSP4" s="272"/>
      <c r="MSQ4" s="272">
        <v>1803650</v>
      </c>
      <c r="MSR4" s="272"/>
      <c r="MSS4" s="272">
        <v>1803650</v>
      </c>
      <c r="MST4" s="272"/>
      <c r="MSU4" s="272">
        <v>1803650</v>
      </c>
      <c r="MSV4" s="272"/>
      <c r="MSW4" s="272">
        <v>1803650</v>
      </c>
      <c r="MSX4" s="272"/>
      <c r="MSY4" s="272">
        <v>1803650</v>
      </c>
      <c r="MSZ4" s="272"/>
      <c r="MTA4" s="272">
        <v>1803650</v>
      </c>
      <c r="MTB4" s="272"/>
      <c r="MTC4" s="272">
        <v>1803650</v>
      </c>
      <c r="MTD4" s="272"/>
      <c r="MTE4" s="272">
        <v>1803650</v>
      </c>
      <c r="MTF4" s="272"/>
      <c r="MTG4" s="272">
        <v>1803650</v>
      </c>
      <c r="MTH4" s="272"/>
      <c r="MTI4" s="272">
        <v>1803650</v>
      </c>
      <c r="MTJ4" s="272"/>
      <c r="MTK4" s="272">
        <v>1803650</v>
      </c>
      <c r="MTL4" s="272"/>
      <c r="MTM4" s="272">
        <v>1803650</v>
      </c>
      <c r="MTN4" s="272"/>
      <c r="MTO4" s="272">
        <v>1803650</v>
      </c>
      <c r="MTP4" s="272"/>
      <c r="MTQ4" s="272">
        <v>1803650</v>
      </c>
      <c r="MTR4" s="272"/>
      <c r="MTS4" s="272">
        <v>1803650</v>
      </c>
      <c r="MTT4" s="272"/>
      <c r="MTU4" s="272">
        <v>1803650</v>
      </c>
      <c r="MTV4" s="272"/>
      <c r="MTW4" s="272">
        <v>1803650</v>
      </c>
      <c r="MTX4" s="272"/>
      <c r="MTY4" s="272">
        <v>1803650</v>
      </c>
      <c r="MTZ4" s="272"/>
      <c r="MUA4" s="272">
        <v>1803650</v>
      </c>
      <c r="MUB4" s="272"/>
      <c r="MUC4" s="272">
        <v>1803650</v>
      </c>
      <c r="MUD4" s="272"/>
      <c r="MUE4" s="272">
        <v>1803650</v>
      </c>
      <c r="MUF4" s="272"/>
      <c r="MUG4" s="272">
        <v>1803650</v>
      </c>
      <c r="MUH4" s="272"/>
      <c r="MUI4" s="272">
        <v>1803650</v>
      </c>
      <c r="MUJ4" s="272"/>
      <c r="MUK4" s="272">
        <v>1803650</v>
      </c>
      <c r="MUL4" s="272"/>
      <c r="MUM4" s="272">
        <v>1803650</v>
      </c>
      <c r="MUN4" s="272"/>
      <c r="MUO4" s="272">
        <v>1803650</v>
      </c>
      <c r="MUP4" s="272"/>
      <c r="MUQ4" s="272">
        <v>1803650</v>
      </c>
      <c r="MUR4" s="272"/>
      <c r="MUS4" s="272">
        <v>1803650</v>
      </c>
      <c r="MUT4" s="272"/>
      <c r="MUU4" s="272">
        <v>1803650</v>
      </c>
      <c r="MUV4" s="272"/>
      <c r="MUW4" s="272">
        <v>1803650</v>
      </c>
      <c r="MUX4" s="272"/>
      <c r="MUY4" s="272">
        <v>1803650</v>
      </c>
      <c r="MUZ4" s="272"/>
      <c r="MVA4" s="272">
        <v>1803650</v>
      </c>
      <c r="MVB4" s="272"/>
      <c r="MVC4" s="272">
        <v>1803650</v>
      </c>
      <c r="MVD4" s="272"/>
      <c r="MVE4" s="272">
        <v>1803650</v>
      </c>
      <c r="MVF4" s="272"/>
      <c r="MVG4" s="272">
        <v>1803650</v>
      </c>
      <c r="MVH4" s="272"/>
      <c r="MVI4" s="272">
        <v>1803650</v>
      </c>
      <c r="MVJ4" s="272"/>
      <c r="MVK4" s="272">
        <v>1803650</v>
      </c>
      <c r="MVL4" s="272"/>
      <c r="MVM4" s="272">
        <v>1803650</v>
      </c>
      <c r="MVN4" s="272"/>
      <c r="MVO4" s="272">
        <v>1803650</v>
      </c>
      <c r="MVP4" s="272"/>
      <c r="MVQ4" s="272">
        <v>1803650</v>
      </c>
      <c r="MVR4" s="272"/>
      <c r="MVS4" s="272">
        <v>1803650</v>
      </c>
      <c r="MVT4" s="272"/>
      <c r="MVU4" s="272">
        <v>1803650</v>
      </c>
      <c r="MVV4" s="272"/>
      <c r="MVW4" s="272">
        <v>1803650</v>
      </c>
      <c r="MVX4" s="272"/>
      <c r="MVY4" s="272">
        <v>1803650</v>
      </c>
      <c r="MVZ4" s="272"/>
      <c r="MWA4" s="272">
        <v>1803650</v>
      </c>
      <c r="MWB4" s="272"/>
      <c r="MWC4" s="272">
        <v>1803650</v>
      </c>
      <c r="MWD4" s="272"/>
      <c r="MWE4" s="272">
        <v>1803650</v>
      </c>
      <c r="MWF4" s="272"/>
      <c r="MWG4" s="272">
        <v>1803650</v>
      </c>
      <c r="MWH4" s="272"/>
      <c r="MWI4" s="272">
        <v>1803650</v>
      </c>
      <c r="MWJ4" s="272"/>
      <c r="MWK4" s="272">
        <v>1803650</v>
      </c>
      <c r="MWL4" s="272"/>
      <c r="MWM4" s="272">
        <v>1803650</v>
      </c>
      <c r="MWN4" s="272"/>
      <c r="MWO4" s="272">
        <v>1803650</v>
      </c>
      <c r="MWP4" s="272"/>
      <c r="MWQ4" s="272">
        <v>1803650</v>
      </c>
      <c r="MWR4" s="272"/>
      <c r="MWS4" s="272">
        <v>1803650</v>
      </c>
      <c r="MWT4" s="272"/>
      <c r="MWU4" s="272">
        <v>1803650</v>
      </c>
      <c r="MWV4" s="272"/>
      <c r="MWW4" s="272">
        <v>1803650</v>
      </c>
      <c r="MWX4" s="272"/>
      <c r="MWY4" s="272">
        <v>1803650</v>
      </c>
      <c r="MWZ4" s="272"/>
      <c r="MXA4" s="272">
        <v>1803650</v>
      </c>
      <c r="MXB4" s="272"/>
      <c r="MXC4" s="272">
        <v>1803650</v>
      </c>
      <c r="MXD4" s="272"/>
      <c r="MXE4" s="272">
        <v>1803650</v>
      </c>
      <c r="MXF4" s="272"/>
      <c r="MXG4" s="272">
        <v>1803650</v>
      </c>
      <c r="MXH4" s="272"/>
      <c r="MXI4" s="272">
        <v>1803650</v>
      </c>
      <c r="MXJ4" s="272"/>
      <c r="MXK4" s="272">
        <v>1803650</v>
      </c>
      <c r="MXL4" s="272"/>
      <c r="MXM4" s="272">
        <v>1803650</v>
      </c>
      <c r="MXN4" s="272"/>
      <c r="MXO4" s="272">
        <v>1803650</v>
      </c>
      <c r="MXP4" s="272"/>
      <c r="MXQ4" s="272">
        <v>1803650</v>
      </c>
      <c r="MXR4" s="272"/>
      <c r="MXS4" s="272">
        <v>1803650</v>
      </c>
      <c r="MXT4" s="272"/>
      <c r="MXU4" s="272">
        <v>1803650</v>
      </c>
      <c r="MXV4" s="272"/>
      <c r="MXW4" s="272">
        <v>1803650</v>
      </c>
      <c r="MXX4" s="272"/>
      <c r="MXY4" s="272">
        <v>1803650</v>
      </c>
      <c r="MXZ4" s="272"/>
      <c r="MYA4" s="272">
        <v>1803650</v>
      </c>
      <c r="MYB4" s="272"/>
      <c r="MYC4" s="272">
        <v>1803650</v>
      </c>
      <c r="MYD4" s="272"/>
      <c r="MYE4" s="272">
        <v>1803650</v>
      </c>
      <c r="MYF4" s="272"/>
      <c r="MYG4" s="272">
        <v>1803650</v>
      </c>
      <c r="MYH4" s="272"/>
      <c r="MYI4" s="272">
        <v>1803650</v>
      </c>
      <c r="MYJ4" s="272"/>
      <c r="MYK4" s="272">
        <v>1803650</v>
      </c>
      <c r="MYL4" s="272"/>
      <c r="MYM4" s="272">
        <v>1803650</v>
      </c>
      <c r="MYN4" s="272"/>
      <c r="MYO4" s="272">
        <v>1803650</v>
      </c>
      <c r="MYP4" s="272"/>
      <c r="MYQ4" s="272">
        <v>1803650</v>
      </c>
      <c r="MYR4" s="272"/>
      <c r="MYS4" s="272">
        <v>1803650</v>
      </c>
      <c r="MYT4" s="272"/>
      <c r="MYU4" s="272">
        <v>1803650</v>
      </c>
      <c r="MYV4" s="272"/>
      <c r="MYW4" s="272">
        <v>1803650</v>
      </c>
      <c r="MYX4" s="272"/>
      <c r="MYY4" s="272">
        <v>1803650</v>
      </c>
      <c r="MYZ4" s="272"/>
      <c r="MZA4" s="272">
        <v>1803650</v>
      </c>
      <c r="MZB4" s="272"/>
      <c r="MZC4" s="272">
        <v>1803650</v>
      </c>
      <c r="MZD4" s="272"/>
      <c r="MZE4" s="272">
        <v>1803650</v>
      </c>
      <c r="MZF4" s="272"/>
      <c r="MZG4" s="272">
        <v>1803650</v>
      </c>
      <c r="MZH4" s="272"/>
      <c r="MZI4" s="272">
        <v>1803650</v>
      </c>
      <c r="MZJ4" s="272"/>
      <c r="MZK4" s="272">
        <v>1803650</v>
      </c>
      <c r="MZL4" s="272"/>
      <c r="MZM4" s="272">
        <v>1803650</v>
      </c>
      <c r="MZN4" s="272"/>
      <c r="MZO4" s="272">
        <v>1803650</v>
      </c>
      <c r="MZP4" s="272"/>
      <c r="MZQ4" s="272">
        <v>1803650</v>
      </c>
      <c r="MZR4" s="272"/>
      <c r="MZS4" s="272">
        <v>1803650</v>
      </c>
      <c r="MZT4" s="272"/>
      <c r="MZU4" s="272">
        <v>1803650</v>
      </c>
      <c r="MZV4" s="272"/>
      <c r="MZW4" s="272">
        <v>1803650</v>
      </c>
      <c r="MZX4" s="272"/>
      <c r="MZY4" s="272">
        <v>1803650</v>
      </c>
      <c r="MZZ4" s="272"/>
      <c r="NAA4" s="272">
        <v>1803650</v>
      </c>
      <c r="NAB4" s="272"/>
      <c r="NAC4" s="272">
        <v>1803650</v>
      </c>
      <c r="NAD4" s="272"/>
      <c r="NAE4" s="272">
        <v>1803650</v>
      </c>
      <c r="NAF4" s="272"/>
      <c r="NAG4" s="272">
        <v>1803650</v>
      </c>
      <c r="NAH4" s="272"/>
      <c r="NAI4" s="272">
        <v>1803650</v>
      </c>
      <c r="NAJ4" s="272"/>
      <c r="NAK4" s="272">
        <v>1803650</v>
      </c>
      <c r="NAL4" s="272"/>
      <c r="NAM4" s="272">
        <v>1803650</v>
      </c>
      <c r="NAN4" s="272"/>
      <c r="NAO4" s="272">
        <v>1803650</v>
      </c>
      <c r="NAP4" s="272"/>
      <c r="NAQ4" s="272">
        <v>1803650</v>
      </c>
      <c r="NAR4" s="272"/>
      <c r="NAS4" s="272">
        <v>1803650</v>
      </c>
      <c r="NAT4" s="272"/>
      <c r="NAU4" s="272">
        <v>1803650</v>
      </c>
      <c r="NAV4" s="272"/>
      <c r="NAW4" s="272">
        <v>1803650</v>
      </c>
      <c r="NAX4" s="272"/>
      <c r="NAY4" s="272">
        <v>1803650</v>
      </c>
      <c r="NAZ4" s="272"/>
      <c r="NBA4" s="272">
        <v>1803650</v>
      </c>
      <c r="NBB4" s="272"/>
      <c r="NBC4" s="272">
        <v>1803650</v>
      </c>
      <c r="NBD4" s="272"/>
      <c r="NBE4" s="272">
        <v>1803650</v>
      </c>
      <c r="NBF4" s="272"/>
      <c r="NBG4" s="272">
        <v>1803650</v>
      </c>
      <c r="NBH4" s="272"/>
      <c r="NBI4" s="272">
        <v>1803650</v>
      </c>
      <c r="NBJ4" s="272"/>
      <c r="NBK4" s="272">
        <v>1803650</v>
      </c>
      <c r="NBL4" s="272"/>
      <c r="NBM4" s="272">
        <v>1803650</v>
      </c>
      <c r="NBN4" s="272"/>
      <c r="NBO4" s="272">
        <v>1803650</v>
      </c>
      <c r="NBP4" s="272"/>
      <c r="NBQ4" s="272">
        <v>1803650</v>
      </c>
      <c r="NBR4" s="272"/>
      <c r="NBS4" s="272">
        <v>1803650</v>
      </c>
      <c r="NBT4" s="272"/>
      <c r="NBU4" s="272">
        <v>1803650</v>
      </c>
      <c r="NBV4" s="272"/>
      <c r="NBW4" s="272">
        <v>1803650</v>
      </c>
      <c r="NBX4" s="272"/>
      <c r="NBY4" s="272">
        <v>1803650</v>
      </c>
      <c r="NBZ4" s="272"/>
      <c r="NCA4" s="272">
        <v>1803650</v>
      </c>
      <c r="NCB4" s="272"/>
      <c r="NCC4" s="272">
        <v>1803650</v>
      </c>
      <c r="NCD4" s="272"/>
      <c r="NCE4" s="272">
        <v>1803650</v>
      </c>
      <c r="NCF4" s="272"/>
      <c r="NCG4" s="272">
        <v>1803650</v>
      </c>
      <c r="NCH4" s="272"/>
      <c r="NCI4" s="272">
        <v>1803650</v>
      </c>
      <c r="NCJ4" s="272"/>
      <c r="NCK4" s="272">
        <v>1803650</v>
      </c>
      <c r="NCL4" s="272"/>
      <c r="NCM4" s="272">
        <v>1803650</v>
      </c>
      <c r="NCN4" s="272"/>
      <c r="NCO4" s="272">
        <v>1803650</v>
      </c>
      <c r="NCP4" s="272"/>
      <c r="NCQ4" s="272">
        <v>1803650</v>
      </c>
      <c r="NCR4" s="272"/>
      <c r="NCS4" s="272">
        <v>1803650</v>
      </c>
      <c r="NCT4" s="272"/>
      <c r="NCU4" s="272">
        <v>1803650</v>
      </c>
      <c r="NCV4" s="272"/>
      <c r="NCW4" s="272">
        <v>1803650</v>
      </c>
      <c r="NCX4" s="272"/>
      <c r="NCY4" s="272">
        <v>1803650</v>
      </c>
      <c r="NCZ4" s="272"/>
      <c r="NDA4" s="272">
        <v>1803650</v>
      </c>
      <c r="NDB4" s="272"/>
      <c r="NDC4" s="272">
        <v>1803650</v>
      </c>
      <c r="NDD4" s="272"/>
      <c r="NDE4" s="272">
        <v>1803650</v>
      </c>
      <c r="NDF4" s="272"/>
      <c r="NDG4" s="272">
        <v>1803650</v>
      </c>
      <c r="NDH4" s="272"/>
      <c r="NDI4" s="272">
        <v>1803650</v>
      </c>
      <c r="NDJ4" s="272"/>
      <c r="NDK4" s="272">
        <v>1803650</v>
      </c>
      <c r="NDL4" s="272"/>
      <c r="NDM4" s="272">
        <v>1803650</v>
      </c>
      <c r="NDN4" s="272"/>
      <c r="NDO4" s="272">
        <v>1803650</v>
      </c>
      <c r="NDP4" s="272"/>
      <c r="NDQ4" s="272">
        <v>1803650</v>
      </c>
      <c r="NDR4" s="272"/>
      <c r="NDS4" s="272">
        <v>1803650</v>
      </c>
      <c r="NDT4" s="272"/>
      <c r="NDU4" s="272">
        <v>1803650</v>
      </c>
      <c r="NDV4" s="272"/>
      <c r="NDW4" s="272">
        <v>1803650</v>
      </c>
      <c r="NDX4" s="272"/>
      <c r="NDY4" s="272">
        <v>1803650</v>
      </c>
      <c r="NDZ4" s="272"/>
      <c r="NEA4" s="272">
        <v>1803650</v>
      </c>
      <c r="NEB4" s="272"/>
      <c r="NEC4" s="272">
        <v>1803650</v>
      </c>
      <c r="NED4" s="272"/>
      <c r="NEE4" s="272">
        <v>1803650</v>
      </c>
      <c r="NEF4" s="272"/>
      <c r="NEG4" s="272">
        <v>1803650</v>
      </c>
      <c r="NEH4" s="272"/>
      <c r="NEI4" s="272">
        <v>1803650</v>
      </c>
      <c r="NEJ4" s="272"/>
      <c r="NEK4" s="272">
        <v>1803650</v>
      </c>
      <c r="NEL4" s="272"/>
      <c r="NEM4" s="272">
        <v>1803650</v>
      </c>
      <c r="NEN4" s="272"/>
      <c r="NEO4" s="272">
        <v>1803650</v>
      </c>
      <c r="NEP4" s="272"/>
      <c r="NEQ4" s="272">
        <v>1803650</v>
      </c>
      <c r="NER4" s="272"/>
      <c r="NES4" s="272">
        <v>1803650</v>
      </c>
      <c r="NET4" s="272"/>
      <c r="NEU4" s="272">
        <v>1803650</v>
      </c>
      <c r="NEV4" s="272"/>
      <c r="NEW4" s="272">
        <v>1803650</v>
      </c>
      <c r="NEX4" s="272"/>
      <c r="NEY4" s="272">
        <v>1803650</v>
      </c>
      <c r="NEZ4" s="272"/>
      <c r="NFA4" s="272">
        <v>1803650</v>
      </c>
      <c r="NFB4" s="272"/>
      <c r="NFC4" s="272">
        <v>1803650</v>
      </c>
      <c r="NFD4" s="272"/>
      <c r="NFE4" s="272">
        <v>1803650</v>
      </c>
      <c r="NFF4" s="272"/>
      <c r="NFG4" s="272">
        <v>1803650</v>
      </c>
      <c r="NFH4" s="272"/>
      <c r="NFI4" s="272">
        <v>1803650</v>
      </c>
      <c r="NFJ4" s="272"/>
      <c r="NFK4" s="272">
        <v>1803650</v>
      </c>
      <c r="NFL4" s="272"/>
      <c r="NFM4" s="272">
        <v>1803650</v>
      </c>
      <c r="NFN4" s="272"/>
      <c r="NFO4" s="272">
        <v>1803650</v>
      </c>
      <c r="NFP4" s="272"/>
      <c r="NFQ4" s="272">
        <v>1803650</v>
      </c>
      <c r="NFR4" s="272"/>
      <c r="NFS4" s="272">
        <v>1803650</v>
      </c>
      <c r="NFT4" s="272"/>
      <c r="NFU4" s="272">
        <v>1803650</v>
      </c>
      <c r="NFV4" s="272"/>
      <c r="NFW4" s="272">
        <v>1803650</v>
      </c>
      <c r="NFX4" s="272"/>
      <c r="NFY4" s="272">
        <v>1803650</v>
      </c>
      <c r="NFZ4" s="272"/>
      <c r="NGA4" s="272">
        <v>1803650</v>
      </c>
      <c r="NGB4" s="272"/>
      <c r="NGC4" s="272">
        <v>1803650</v>
      </c>
      <c r="NGD4" s="272"/>
      <c r="NGE4" s="272">
        <v>1803650</v>
      </c>
      <c r="NGF4" s="272"/>
      <c r="NGG4" s="272">
        <v>1803650</v>
      </c>
      <c r="NGH4" s="272"/>
      <c r="NGI4" s="272">
        <v>1803650</v>
      </c>
      <c r="NGJ4" s="272"/>
      <c r="NGK4" s="272">
        <v>1803650</v>
      </c>
      <c r="NGL4" s="272"/>
      <c r="NGM4" s="272">
        <v>1803650</v>
      </c>
      <c r="NGN4" s="272"/>
      <c r="NGO4" s="272">
        <v>1803650</v>
      </c>
      <c r="NGP4" s="272"/>
      <c r="NGQ4" s="272">
        <v>1803650</v>
      </c>
      <c r="NGR4" s="272"/>
      <c r="NGS4" s="272">
        <v>1803650</v>
      </c>
      <c r="NGT4" s="272"/>
      <c r="NGU4" s="272">
        <v>1803650</v>
      </c>
      <c r="NGV4" s="272"/>
      <c r="NGW4" s="272">
        <v>1803650</v>
      </c>
      <c r="NGX4" s="272"/>
      <c r="NGY4" s="272">
        <v>1803650</v>
      </c>
      <c r="NGZ4" s="272"/>
      <c r="NHA4" s="272">
        <v>1803650</v>
      </c>
      <c r="NHB4" s="272"/>
      <c r="NHC4" s="272">
        <v>1803650</v>
      </c>
      <c r="NHD4" s="272"/>
      <c r="NHE4" s="272">
        <v>1803650</v>
      </c>
      <c r="NHF4" s="272"/>
      <c r="NHG4" s="272">
        <v>1803650</v>
      </c>
      <c r="NHH4" s="272"/>
      <c r="NHI4" s="272">
        <v>1803650</v>
      </c>
      <c r="NHJ4" s="272"/>
      <c r="NHK4" s="272">
        <v>1803650</v>
      </c>
      <c r="NHL4" s="272"/>
      <c r="NHM4" s="272">
        <v>1803650</v>
      </c>
      <c r="NHN4" s="272"/>
      <c r="NHO4" s="272">
        <v>1803650</v>
      </c>
      <c r="NHP4" s="272"/>
      <c r="NHQ4" s="272">
        <v>1803650</v>
      </c>
      <c r="NHR4" s="272"/>
      <c r="NHS4" s="272">
        <v>1803650</v>
      </c>
      <c r="NHT4" s="272"/>
      <c r="NHU4" s="272">
        <v>1803650</v>
      </c>
      <c r="NHV4" s="272"/>
      <c r="NHW4" s="272">
        <v>1803650</v>
      </c>
      <c r="NHX4" s="272"/>
      <c r="NHY4" s="272">
        <v>1803650</v>
      </c>
      <c r="NHZ4" s="272"/>
      <c r="NIA4" s="272">
        <v>1803650</v>
      </c>
      <c r="NIB4" s="272"/>
      <c r="NIC4" s="272">
        <v>1803650</v>
      </c>
      <c r="NID4" s="272"/>
      <c r="NIE4" s="272">
        <v>1803650</v>
      </c>
      <c r="NIF4" s="272"/>
      <c r="NIG4" s="272">
        <v>1803650</v>
      </c>
      <c r="NIH4" s="272"/>
      <c r="NII4" s="272">
        <v>1803650</v>
      </c>
      <c r="NIJ4" s="272"/>
      <c r="NIK4" s="272">
        <v>1803650</v>
      </c>
      <c r="NIL4" s="272"/>
      <c r="NIM4" s="272">
        <v>1803650</v>
      </c>
      <c r="NIN4" s="272"/>
      <c r="NIO4" s="272">
        <v>1803650</v>
      </c>
      <c r="NIP4" s="272"/>
      <c r="NIQ4" s="272">
        <v>1803650</v>
      </c>
      <c r="NIR4" s="272"/>
      <c r="NIS4" s="272">
        <v>1803650</v>
      </c>
      <c r="NIT4" s="272"/>
      <c r="NIU4" s="272">
        <v>1803650</v>
      </c>
      <c r="NIV4" s="272"/>
      <c r="NIW4" s="272">
        <v>1803650</v>
      </c>
      <c r="NIX4" s="272"/>
      <c r="NIY4" s="272">
        <v>1803650</v>
      </c>
      <c r="NIZ4" s="272"/>
      <c r="NJA4" s="272">
        <v>1803650</v>
      </c>
      <c r="NJB4" s="272"/>
      <c r="NJC4" s="272">
        <v>1803650</v>
      </c>
      <c r="NJD4" s="272"/>
      <c r="NJE4" s="272">
        <v>1803650</v>
      </c>
      <c r="NJF4" s="272"/>
      <c r="NJG4" s="272">
        <v>1803650</v>
      </c>
      <c r="NJH4" s="272"/>
      <c r="NJI4" s="272">
        <v>1803650</v>
      </c>
      <c r="NJJ4" s="272"/>
      <c r="NJK4" s="272">
        <v>1803650</v>
      </c>
      <c r="NJL4" s="272"/>
      <c r="NJM4" s="272">
        <v>1803650</v>
      </c>
      <c r="NJN4" s="272"/>
      <c r="NJO4" s="272">
        <v>1803650</v>
      </c>
      <c r="NJP4" s="272"/>
      <c r="NJQ4" s="272">
        <v>1803650</v>
      </c>
      <c r="NJR4" s="272"/>
      <c r="NJS4" s="272">
        <v>1803650</v>
      </c>
      <c r="NJT4" s="272"/>
      <c r="NJU4" s="272">
        <v>1803650</v>
      </c>
      <c r="NJV4" s="272"/>
      <c r="NJW4" s="272">
        <v>1803650</v>
      </c>
      <c r="NJX4" s="272"/>
      <c r="NJY4" s="272">
        <v>1803650</v>
      </c>
      <c r="NJZ4" s="272"/>
      <c r="NKA4" s="272">
        <v>1803650</v>
      </c>
      <c r="NKB4" s="272"/>
      <c r="NKC4" s="272">
        <v>1803650</v>
      </c>
      <c r="NKD4" s="272"/>
      <c r="NKE4" s="272">
        <v>1803650</v>
      </c>
      <c r="NKF4" s="272"/>
      <c r="NKG4" s="272">
        <v>1803650</v>
      </c>
      <c r="NKH4" s="272"/>
      <c r="NKI4" s="272">
        <v>1803650</v>
      </c>
      <c r="NKJ4" s="272"/>
      <c r="NKK4" s="272">
        <v>1803650</v>
      </c>
      <c r="NKL4" s="272"/>
      <c r="NKM4" s="272">
        <v>1803650</v>
      </c>
      <c r="NKN4" s="272"/>
      <c r="NKO4" s="272">
        <v>1803650</v>
      </c>
      <c r="NKP4" s="272"/>
      <c r="NKQ4" s="272">
        <v>1803650</v>
      </c>
      <c r="NKR4" s="272"/>
      <c r="NKS4" s="272">
        <v>1803650</v>
      </c>
      <c r="NKT4" s="272"/>
      <c r="NKU4" s="272">
        <v>1803650</v>
      </c>
      <c r="NKV4" s="272"/>
      <c r="NKW4" s="272">
        <v>1803650</v>
      </c>
      <c r="NKX4" s="272"/>
      <c r="NKY4" s="272">
        <v>1803650</v>
      </c>
      <c r="NKZ4" s="272"/>
      <c r="NLA4" s="272">
        <v>1803650</v>
      </c>
      <c r="NLB4" s="272"/>
      <c r="NLC4" s="272">
        <v>1803650</v>
      </c>
      <c r="NLD4" s="272"/>
      <c r="NLE4" s="272">
        <v>1803650</v>
      </c>
      <c r="NLF4" s="272"/>
      <c r="NLG4" s="272">
        <v>1803650</v>
      </c>
      <c r="NLH4" s="272"/>
      <c r="NLI4" s="272">
        <v>1803650</v>
      </c>
      <c r="NLJ4" s="272"/>
      <c r="NLK4" s="272">
        <v>1803650</v>
      </c>
      <c r="NLL4" s="272"/>
      <c r="NLM4" s="272">
        <v>1803650</v>
      </c>
      <c r="NLN4" s="272"/>
      <c r="NLO4" s="272">
        <v>1803650</v>
      </c>
      <c r="NLP4" s="272"/>
      <c r="NLQ4" s="272">
        <v>1803650</v>
      </c>
      <c r="NLR4" s="272"/>
      <c r="NLS4" s="272">
        <v>1803650</v>
      </c>
      <c r="NLT4" s="272"/>
      <c r="NLU4" s="272">
        <v>1803650</v>
      </c>
      <c r="NLV4" s="272"/>
      <c r="NLW4" s="272">
        <v>1803650</v>
      </c>
      <c r="NLX4" s="272"/>
      <c r="NLY4" s="272">
        <v>1803650</v>
      </c>
      <c r="NLZ4" s="272"/>
      <c r="NMA4" s="272">
        <v>1803650</v>
      </c>
      <c r="NMB4" s="272"/>
      <c r="NMC4" s="272">
        <v>1803650</v>
      </c>
      <c r="NMD4" s="272"/>
      <c r="NME4" s="272">
        <v>1803650</v>
      </c>
      <c r="NMF4" s="272"/>
      <c r="NMG4" s="272">
        <v>1803650</v>
      </c>
      <c r="NMH4" s="272"/>
      <c r="NMI4" s="272">
        <v>1803650</v>
      </c>
      <c r="NMJ4" s="272"/>
      <c r="NMK4" s="272">
        <v>1803650</v>
      </c>
      <c r="NML4" s="272"/>
      <c r="NMM4" s="272">
        <v>1803650</v>
      </c>
      <c r="NMN4" s="272"/>
      <c r="NMO4" s="272">
        <v>1803650</v>
      </c>
      <c r="NMP4" s="272"/>
      <c r="NMQ4" s="272">
        <v>1803650</v>
      </c>
      <c r="NMR4" s="272"/>
      <c r="NMS4" s="272">
        <v>1803650</v>
      </c>
      <c r="NMT4" s="272"/>
      <c r="NMU4" s="272">
        <v>1803650</v>
      </c>
      <c r="NMV4" s="272"/>
      <c r="NMW4" s="272">
        <v>1803650</v>
      </c>
      <c r="NMX4" s="272"/>
      <c r="NMY4" s="272">
        <v>1803650</v>
      </c>
      <c r="NMZ4" s="272"/>
      <c r="NNA4" s="272">
        <v>1803650</v>
      </c>
      <c r="NNB4" s="272"/>
      <c r="NNC4" s="272">
        <v>1803650</v>
      </c>
      <c r="NND4" s="272"/>
      <c r="NNE4" s="272">
        <v>1803650</v>
      </c>
      <c r="NNF4" s="272"/>
      <c r="NNG4" s="272">
        <v>1803650</v>
      </c>
      <c r="NNH4" s="272"/>
      <c r="NNI4" s="272">
        <v>1803650</v>
      </c>
      <c r="NNJ4" s="272"/>
      <c r="NNK4" s="272">
        <v>1803650</v>
      </c>
      <c r="NNL4" s="272"/>
      <c r="NNM4" s="272">
        <v>1803650</v>
      </c>
      <c r="NNN4" s="272"/>
      <c r="NNO4" s="272">
        <v>1803650</v>
      </c>
      <c r="NNP4" s="272"/>
      <c r="NNQ4" s="272">
        <v>1803650</v>
      </c>
      <c r="NNR4" s="272"/>
      <c r="NNS4" s="272">
        <v>1803650</v>
      </c>
      <c r="NNT4" s="272"/>
      <c r="NNU4" s="272">
        <v>1803650</v>
      </c>
      <c r="NNV4" s="272"/>
      <c r="NNW4" s="272">
        <v>1803650</v>
      </c>
      <c r="NNX4" s="272"/>
      <c r="NNY4" s="272">
        <v>1803650</v>
      </c>
      <c r="NNZ4" s="272"/>
      <c r="NOA4" s="272">
        <v>1803650</v>
      </c>
      <c r="NOB4" s="272"/>
      <c r="NOC4" s="272">
        <v>1803650</v>
      </c>
      <c r="NOD4" s="272"/>
      <c r="NOE4" s="272">
        <v>1803650</v>
      </c>
      <c r="NOF4" s="272"/>
      <c r="NOG4" s="272">
        <v>1803650</v>
      </c>
      <c r="NOH4" s="272"/>
      <c r="NOI4" s="272">
        <v>1803650</v>
      </c>
      <c r="NOJ4" s="272"/>
      <c r="NOK4" s="272">
        <v>1803650</v>
      </c>
      <c r="NOL4" s="272"/>
      <c r="NOM4" s="272">
        <v>1803650</v>
      </c>
      <c r="NON4" s="272"/>
      <c r="NOO4" s="272">
        <v>1803650</v>
      </c>
      <c r="NOP4" s="272"/>
      <c r="NOQ4" s="272">
        <v>1803650</v>
      </c>
      <c r="NOR4" s="272"/>
      <c r="NOS4" s="272">
        <v>1803650</v>
      </c>
      <c r="NOT4" s="272"/>
      <c r="NOU4" s="272">
        <v>1803650</v>
      </c>
      <c r="NOV4" s="272"/>
      <c r="NOW4" s="272">
        <v>1803650</v>
      </c>
      <c r="NOX4" s="272"/>
      <c r="NOY4" s="272">
        <v>1803650</v>
      </c>
      <c r="NOZ4" s="272"/>
      <c r="NPA4" s="272">
        <v>1803650</v>
      </c>
      <c r="NPB4" s="272"/>
      <c r="NPC4" s="272">
        <v>1803650</v>
      </c>
      <c r="NPD4" s="272"/>
      <c r="NPE4" s="272">
        <v>1803650</v>
      </c>
      <c r="NPF4" s="272"/>
      <c r="NPG4" s="272">
        <v>1803650</v>
      </c>
      <c r="NPH4" s="272"/>
      <c r="NPI4" s="272">
        <v>1803650</v>
      </c>
      <c r="NPJ4" s="272"/>
      <c r="NPK4" s="272">
        <v>1803650</v>
      </c>
      <c r="NPL4" s="272"/>
      <c r="NPM4" s="272">
        <v>1803650</v>
      </c>
      <c r="NPN4" s="272"/>
      <c r="NPO4" s="272">
        <v>1803650</v>
      </c>
      <c r="NPP4" s="272"/>
      <c r="NPQ4" s="272">
        <v>1803650</v>
      </c>
      <c r="NPR4" s="272"/>
      <c r="NPS4" s="272">
        <v>1803650</v>
      </c>
      <c r="NPT4" s="272"/>
      <c r="NPU4" s="272">
        <v>1803650</v>
      </c>
      <c r="NPV4" s="272"/>
      <c r="NPW4" s="272">
        <v>1803650</v>
      </c>
      <c r="NPX4" s="272"/>
      <c r="NPY4" s="272">
        <v>1803650</v>
      </c>
      <c r="NPZ4" s="272"/>
      <c r="NQA4" s="272">
        <v>1803650</v>
      </c>
      <c r="NQB4" s="272"/>
      <c r="NQC4" s="272">
        <v>1803650</v>
      </c>
      <c r="NQD4" s="272"/>
      <c r="NQE4" s="272">
        <v>1803650</v>
      </c>
      <c r="NQF4" s="272"/>
      <c r="NQG4" s="272">
        <v>1803650</v>
      </c>
      <c r="NQH4" s="272"/>
      <c r="NQI4" s="272">
        <v>1803650</v>
      </c>
      <c r="NQJ4" s="272"/>
      <c r="NQK4" s="272">
        <v>1803650</v>
      </c>
      <c r="NQL4" s="272"/>
      <c r="NQM4" s="272">
        <v>1803650</v>
      </c>
      <c r="NQN4" s="272"/>
      <c r="NQO4" s="272">
        <v>1803650</v>
      </c>
      <c r="NQP4" s="272"/>
      <c r="NQQ4" s="272">
        <v>1803650</v>
      </c>
      <c r="NQR4" s="272"/>
      <c r="NQS4" s="272">
        <v>1803650</v>
      </c>
      <c r="NQT4" s="272"/>
      <c r="NQU4" s="272">
        <v>1803650</v>
      </c>
      <c r="NQV4" s="272"/>
      <c r="NQW4" s="272">
        <v>1803650</v>
      </c>
      <c r="NQX4" s="272"/>
      <c r="NQY4" s="272">
        <v>1803650</v>
      </c>
      <c r="NQZ4" s="272"/>
      <c r="NRA4" s="272">
        <v>1803650</v>
      </c>
      <c r="NRB4" s="272"/>
      <c r="NRC4" s="272">
        <v>1803650</v>
      </c>
      <c r="NRD4" s="272"/>
      <c r="NRE4" s="272">
        <v>1803650</v>
      </c>
      <c r="NRF4" s="272"/>
      <c r="NRG4" s="272">
        <v>1803650</v>
      </c>
      <c r="NRH4" s="272"/>
      <c r="NRI4" s="272">
        <v>1803650</v>
      </c>
      <c r="NRJ4" s="272"/>
      <c r="NRK4" s="272">
        <v>1803650</v>
      </c>
      <c r="NRL4" s="272"/>
      <c r="NRM4" s="272">
        <v>1803650</v>
      </c>
      <c r="NRN4" s="272"/>
      <c r="NRO4" s="272">
        <v>1803650</v>
      </c>
      <c r="NRP4" s="272"/>
      <c r="NRQ4" s="272">
        <v>1803650</v>
      </c>
      <c r="NRR4" s="272"/>
      <c r="NRS4" s="272">
        <v>1803650</v>
      </c>
      <c r="NRT4" s="272"/>
      <c r="NRU4" s="272">
        <v>1803650</v>
      </c>
      <c r="NRV4" s="272"/>
      <c r="NRW4" s="272">
        <v>1803650</v>
      </c>
      <c r="NRX4" s="272"/>
      <c r="NRY4" s="272">
        <v>1803650</v>
      </c>
      <c r="NRZ4" s="272"/>
      <c r="NSA4" s="272">
        <v>1803650</v>
      </c>
      <c r="NSB4" s="272"/>
      <c r="NSC4" s="272">
        <v>1803650</v>
      </c>
      <c r="NSD4" s="272"/>
      <c r="NSE4" s="272">
        <v>1803650</v>
      </c>
      <c r="NSF4" s="272"/>
      <c r="NSG4" s="272">
        <v>1803650</v>
      </c>
      <c r="NSH4" s="272"/>
      <c r="NSI4" s="272">
        <v>1803650</v>
      </c>
      <c r="NSJ4" s="272"/>
      <c r="NSK4" s="272">
        <v>1803650</v>
      </c>
      <c r="NSL4" s="272"/>
      <c r="NSM4" s="272">
        <v>1803650</v>
      </c>
      <c r="NSN4" s="272"/>
      <c r="NSO4" s="272">
        <v>1803650</v>
      </c>
      <c r="NSP4" s="272"/>
      <c r="NSQ4" s="272">
        <v>1803650</v>
      </c>
      <c r="NSR4" s="272"/>
      <c r="NSS4" s="272">
        <v>1803650</v>
      </c>
      <c r="NST4" s="272"/>
      <c r="NSU4" s="272">
        <v>1803650</v>
      </c>
      <c r="NSV4" s="272"/>
      <c r="NSW4" s="272">
        <v>1803650</v>
      </c>
      <c r="NSX4" s="272"/>
      <c r="NSY4" s="272">
        <v>1803650</v>
      </c>
      <c r="NSZ4" s="272"/>
      <c r="NTA4" s="272">
        <v>1803650</v>
      </c>
      <c r="NTB4" s="272"/>
      <c r="NTC4" s="272">
        <v>1803650</v>
      </c>
      <c r="NTD4" s="272"/>
      <c r="NTE4" s="272">
        <v>1803650</v>
      </c>
      <c r="NTF4" s="272"/>
      <c r="NTG4" s="272">
        <v>1803650</v>
      </c>
      <c r="NTH4" s="272"/>
      <c r="NTI4" s="272">
        <v>1803650</v>
      </c>
      <c r="NTJ4" s="272"/>
      <c r="NTK4" s="272">
        <v>1803650</v>
      </c>
      <c r="NTL4" s="272"/>
      <c r="NTM4" s="272">
        <v>1803650</v>
      </c>
      <c r="NTN4" s="272"/>
      <c r="NTO4" s="272">
        <v>1803650</v>
      </c>
      <c r="NTP4" s="272"/>
      <c r="NTQ4" s="272">
        <v>1803650</v>
      </c>
      <c r="NTR4" s="272"/>
      <c r="NTS4" s="272">
        <v>1803650</v>
      </c>
      <c r="NTT4" s="272"/>
      <c r="NTU4" s="272">
        <v>1803650</v>
      </c>
      <c r="NTV4" s="272"/>
      <c r="NTW4" s="272">
        <v>1803650</v>
      </c>
      <c r="NTX4" s="272"/>
      <c r="NTY4" s="272">
        <v>1803650</v>
      </c>
      <c r="NTZ4" s="272"/>
      <c r="NUA4" s="272">
        <v>1803650</v>
      </c>
      <c r="NUB4" s="272"/>
      <c r="NUC4" s="272">
        <v>1803650</v>
      </c>
      <c r="NUD4" s="272"/>
      <c r="NUE4" s="272">
        <v>1803650</v>
      </c>
      <c r="NUF4" s="272"/>
      <c r="NUG4" s="272">
        <v>1803650</v>
      </c>
      <c r="NUH4" s="272"/>
      <c r="NUI4" s="272">
        <v>1803650</v>
      </c>
      <c r="NUJ4" s="272"/>
      <c r="NUK4" s="272">
        <v>1803650</v>
      </c>
      <c r="NUL4" s="272"/>
      <c r="NUM4" s="272">
        <v>1803650</v>
      </c>
      <c r="NUN4" s="272"/>
      <c r="NUO4" s="272">
        <v>1803650</v>
      </c>
      <c r="NUP4" s="272"/>
      <c r="NUQ4" s="272">
        <v>1803650</v>
      </c>
      <c r="NUR4" s="272"/>
      <c r="NUS4" s="272">
        <v>1803650</v>
      </c>
      <c r="NUT4" s="272"/>
      <c r="NUU4" s="272">
        <v>1803650</v>
      </c>
      <c r="NUV4" s="272"/>
      <c r="NUW4" s="272">
        <v>1803650</v>
      </c>
      <c r="NUX4" s="272"/>
      <c r="NUY4" s="272">
        <v>1803650</v>
      </c>
      <c r="NUZ4" s="272"/>
      <c r="NVA4" s="272">
        <v>1803650</v>
      </c>
      <c r="NVB4" s="272"/>
      <c r="NVC4" s="272">
        <v>1803650</v>
      </c>
      <c r="NVD4" s="272"/>
      <c r="NVE4" s="272">
        <v>1803650</v>
      </c>
      <c r="NVF4" s="272"/>
      <c r="NVG4" s="272">
        <v>1803650</v>
      </c>
      <c r="NVH4" s="272"/>
      <c r="NVI4" s="272">
        <v>1803650</v>
      </c>
      <c r="NVJ4" s="272"/>
      <c r="NVK4" s="272">
        <v>1803650</v>
      </c>
      <c r="NVL4" s="272"/>
      <c r="NVM4" s="272">
        <v>1803650</v>
      </c>
      <c r="NVN4" s="272"/>
      <c r="NVO4" s="272">
        <v>1803650</v>
      </c>
      <c r="NVP4" s="272"/>
      <c r="NVQ4" s="272">
        <v>1803650</v>
      </c>
      <c r="NVR4" s="272"/>
      <c r="NVS4" s="272">
        <v>1803650</v>
      </c>
      <c r="NVT4" s="272"/>
      <c r="NVU4" s="272">
        <v>1803650</v>
      </c>
      <c r="NVV4" s="272"/>
      <c r="NVW4" s="272">
        <v>1803650</v>
      </c>
      <c r="NVX4" s="272"/>
      <c r="NVY4" s="272">
        <v>1803650</v>
      </c>
      <c r="NVZ4" s="272"/>
      <c r="NWA4" s="272">
        <v>1803650</v>
      </c>
      <c r="NWB4" s="272"/>
      <c r="NWC4" s="272">
        <v>1803650</v>
      </c>
      <c r="NWD4" s="272"/>
      <c r="NWE4" s="272">
        <v>1803650</v>
      </c>
      <c r="NWF4" s="272"/>
      <c r="NWG4" s="272">
        <v>1803650</v>
      </c>
      <c r="NWH4" s="272"/>
      <c r="NWI4" s="272">
        <v>1803650</v>
      </c>
      <c r="NWJ4" s="272"/>
      <c r="NWK4" s="272">
        <v>1803650</v>
      </c>
      <c r="NWL4" s="272"/>
      <c r="NWM4" s="272">
        <v>1803650</v>
      </c>
      <c r="NWN4" s="272"/>
      <c r="NWO4" s="272">
        <v>1803650</v>
      </c>
      <c r="NWP4" s="272"/>
      <c r="NWQ4" s="272">
        <v>1803650</v>
      </c>
      <c r="NWR4" s="272"/>
      <c r="NWS4" s="272">
        <v>1803650</v>
      </c>
      <c r="NWT4" s="272"/>
      <c r="NWU4" s="272">
        <v>1803650</v>
      </c>
      <c r="NWV4" s="272"/>
      <c r="NWW4" s="272">
        <v>1803650</v>
      </c>
      <c r="NWX4" s="272"/>
      <c r="NWY4" s="272">
        <v>1803650</v>
      </c>
      <c r="NWZ4" s="272"/>
      <c r="NXA4" s="272">
        <v>1803650</v>
      </c>
      <c r="NXB4" s="272"/>
      <c r="NXC4" s="272">
        <v>1803650</v>
      </c>
      <c r="NXD4" s="272"/>
      <c r="NXE4" s="272">
        <v>1803650</v>
      </c>
      <c r="NXF4" s="272"/>
      <c r="NXG4" s="272">
        <v>1803650</v>
      </c>
      <c r="NXH4" s="272"/>
      <c r="NXI4" s="272">
        <v>1803650</v>
      </c>
      <c r="NXJ4" s="272"/>
      <c r="NXK4" s="272">
        <v>1803650</v>
      </c>
      <c r="NXL4" s="272"/>
      <c r="NXM4" s="272">
        <v>1803650</v>
      </c>
      <c r="NXN4" s="272"/>
      <c r="NXO4" s="272">
        <v>1803650</v>
      </c>
      <c r="NXP4" s="272"/>
      <c r="NXQ4" s="272">
        <v>1803650</v>
      </c>
      <c r="NXR4" s="272"/>
      <c r="NXS4" s="272">
        <v>1803650</v>
      </c>
      <c r="NXT4" s="272"/>
      <c r="NXU4" s="272">
        <v>1803650</v>
      </c>
      <c r="NXV4" s="272"/>
      <c r="NXW4" s="272">
        <v>1803650</v>
      </c>
      <c r="NXX4" s="272"/>
      <c r="NXY4" s="272">
        <v>1803650</v>
      </c>
      <c r="NXZ4" s="272"/>
      <c r="NYA4" s="272">
        <v>1803650</v>
      </c>
      <c r="NYB4" s="272"/>
      <c r="NYC4" s="272">
        <v>1803650</v>
      </c>
      <c r="NYD4" s="272"/>
      <c r="NYE4" s="272">
        <v>1803650</v>
      </c>
      <c r="NYF4" s="272"/>
      <c r="NYG4" s="272">
        <v>1803650</v>
      </c>
      <c r="NYH4" s="272"/>
      <c r="NYI4" s="272">
        <v>1803650</v>
      </c>
      <c r="NYJ4" s="272"/>
      <c r="NYK4" s="272">
        <v>1803650</v>
      </c>
      <c r="NYL4" s="272"/>
      <c r="NYM4" s="272">
        <v>1803650</v>
      </c>
      <c r="NYN4" s="272"/>
      <c r="NYO4" s="272">
        <v>1803650</v>
      </c>
      <c r="NYP4" s="272"/>
      <c r="NYQ4" s="272">
        <v>1803650</v>
      </c>
      <c r="NYR4" s="272"/>
      <c r="NYS4" s="272">
        <v>1803650</v>
      </c>
      <c r="NYT4" s="272"/>
      <c r="NYU4" s="272">
        <v>1803650</v>
      </c>
      <c r="NYV4" s="272"/>
      <c r="NYW4" s="272">
        <v>1803650</v>
      </c>
      <c r="NYX4" s="272"/>
      <c r="NYY4" s="272">
        <v>1803650</v>
      </c>
      <c r="NYZ4" s="272"/>
      <c r="NZA4" s="272">
        <v>1803650</v>
      </c>
      <c r="NZB4" s="272"/>
      <c r="NZC4" s="272">
        <v>1803650</v>
      </c>
      <c r="NZD4" s="272"/>
      <c r="NZE4" s="272">
        <v>1803650</v>
      </c>
      <c r="NZF4" s="272"/>
      <c r="NZG4" s="272">
        <v>1803650</v>
      </c>
      <c r="NZH4" s="272"/>
      <c r="NZI4" s="272">
        <v>1803650</v>
      </c>
      <c r="NZJ4" s="272"/>
      <c r="NZK4" s="272">
        <v>1803650</v>
      </c>
      <c r="NZL4" s="272"/>
      <c r="NZM4" s="272">
        <v>1803650</v>
      </c>
      <c r="NZN4" s="272"/>
      <c r="NZO4" s="272">
        <v>1803650</v>
      </c>
      <c r="NZP4" s="272"/>
      <c r="NZQ4" s="272">
        <v>1803650</v>
      </c>
      <c r="NZR4" s="272"/>
      <c r="NZS4" s="272">
        <v>1803650</v>
      </c>
      <c r="NZT4" s="272"/>
      <c r="NZU4" s="272">
        <v>1803650</v>
      </c>
      <c r="NZV4" s="272"/>
      <c r="NZW4" s="272">
        <v>1803650</v>
      </c>
      <c r="NZX4" s="272"/>
      <c r="NZY4" s="272">
        <v>1803650</v>
      </c>
      <c r="NZZ4" s="272"/>
      <c r="OAA4" s="272">
        <v>1803650</v>
      </c>
      <c r="OAB4" s="272"/>
      <c r="OAC4" s="272">
        <v>1803650</v>
      </c>
      <c r="OAD4" s="272"/>
      <c r="OAE4" s="272">
        <v>1803650</v>
      </c>
      <c r="OAF4" s="272"/>
      <c r="OAG4" s="272">
        <v>1803650</v>
      </c>
      <c r="OAH4" s="272"/>
      <c r="OAI4" s="272">
        <v>1803650</v>
      </c>
      <c r="OAJ4" s="272"/>
      <c r="OAK4" s="272">
        <v>1803650</v>
      </c>
      <c r="OAL4" s="272"/>
      <c r="OAM4" s="272">
        <v>1803650</v>
      </c>
      <c r="OAN4" s="272"/>
      <c r="OAO4" s="272">
        <v>1803650</v>
      </c>
      <c r="OAP4" s="272"/>
      <c r="OAQ4" s="272">
        <v>1803650</v>
      </c>
      <c r="OAR4" s="272"/>
      <c r="OAS4" s="272">
        <v>1803650</v>
      </c>
      <c r="OAT4" s="272"/>
      <c r="OAU4" s="272">
        <v>1803650</v>
      </c>
      <c r="OAV4" s="272"/>
      <c r="OAW4" s="272">
        <v>1803650</v>
      </c>
      <c r="OAX4" s="272"/>
      <c r="OAY4" s="272">
        <v>1803650</v>
      </c>
      <c r="OAZ4" s="272"/>
      <c r="OBA4" s="272">
        <v>1803650</v>
      </c>
      <c r="OBB4" s="272"/>
      <c r="OBC4" s="272">
        <v>1803650</v>
      </c>
      <c r="OBD4" s="272"/>
      <c r="OBE4" s="272">
        <v>1803650</v>
      </c>
      <c r="OBF4" s="272"/>
      <c r="OBG4" s="272">
        <v>1803650</v>
      </c>
      <c r="OBH4" s="272"/>
      <c r="OBI4" s="272">
        <v>1803650</v>
      </c>
      <c r="OBJ4" s="272"/>
      <c r="OBK4" s="272">
        <v>1803650</v>
      </c>
      <c r="OBL4" s="272"/>
      <c r="OBM4" s="272">
        <v>1803650</v>
      </c>
      <c r="OBN4" s="272"/>
      <c r="OBO4" s="272">
        <v>1803650</v>
      </c>
      <c r="OBP4" s="272"/>
      <c r="OBQ4" s="272">
        <v>1803650</v>
      </c>
      <c r="OBR4" s="272"/>
      <c r="OBS4" s="272">
        <v>1803650</v>
      </c>
      <c r="OBT4" s="272"/>
      <c r="OBU4" s="272">
        <v>1803650</v>
      </c>
      <c r="OBV4" s="272"/>
      <c r="OBW4" s="272">
        <v>1803650</v>
      </c>
      <c r="OBX4" s="272"/>
      <c r="OBY4" s="272">
        <v>1803650</v>
      </c>
      <c r="OBZ4" s="272"/>
      <c r="OCA4" s="272">
        <v>1803650</v>
      </c>
      <c r="OCB4" s="272"/>
      <c r="OCC4" s="272">
        <v>1803650</v>
      </c>
      <c r="OCD4" s="272"/>
      <c r="OCE4" s="272">
        <v>1803650</v>
      </c>
      <c r="OCF4" s="272"/>
      <c r="OCG4" s="272">
        <v>1803650</v>
      </c>
      <c r="OCH4" s="272"/>
      <c r="OCI4" s="272">
        <v>1803650</v>
      </c>
      <c r="OCJ4" s="272"/>
      <c r="OCK4" s="272">
        <v>1803650</v>
      </c>
      <c r="OCL4" s="272"/>
      <c r="OCM4" s="272">
        <v>1803650</v>
      </c>
      <c r="OCN4" s="272"/>
      <c r="OCO4" s="272">
        <v>1803650</v>
      </c>
      <c r="OCP4" s="272"/>
      <c r="OCQ4" s="272">
        <v>1803650</v>
      </c>
      <c r="OCR4" s="272"/>
      <c r="OCS4" s="272">
        <v>1803650</v>
      </c>
      <c r="OCT4" s="272"/>
      <c r="OCU4" s="272">
        <v>1803650</v>
      </c>
      <c r="OCV4" s="272"/>
      <c r="OCW4" s="272">
        <v>1803650</v>
      </c>
      <c r="OCX4" s="272"/>
      <c r="OCY4" s="272">
        <v>1803650</v>
      </c>
      <c r="OCZ4" s="272"/>
      <c r="ODA4" s="272">
        <v>1803650</v>
      </c>
      <c r="ODB4" s="272"/>
      <c r="ODC4" s="272">
        <v>1803650</v>
      </c>
      <c r="ODD4" s="272"/>
      <c r="ODE4" s="272">
        <v>1803650</v>
      </c>
      <c r="ODF4" s="272"/>
      <c r="ODG4" s="272">
        <v>1803650</v>
      </c>
      <c r="ODH4" s="272"/>
      <c r="ODI4" s="272">
        <v>1803650</v>
      </c>
      <c r="ODJ4" s="272"/>
      <c r="ODK4" s="272">
        <v>1803650</v>
      </c>
      <c r="ODL4" s="272"/>
      <c r="ODM4" s="272">
        <v>1803650</v>
      </c>
      <c r="ODN4" s="272"/>
      <c r="ODO4" s="272">
        <v>1803650</v>
      </c>
      <c r="ODP4" s="272"/>
      <c r="ODQ4" s="272">
        <v>1803650</v>
      </c>
      <c r="ODR4" s="272"/>
      <c r="ODS4" s="272">
        <v>1803650</v>
      </c>
      <c r="ODT4" s="272"/>
      <c r="ODU4" s="272">
        <v>1803650</v>
      </c>
      <c r="ODV4" s="272"/>
      <c r="ODW4" s="272">
        <v>1803650</v>
      </c>
      <c r="ODX4" s="272"/>
      <c r="ODY4" s="272">
        <v>1803650</v>
      </c>
      <c r="ODZ4" s="272"/>
      <c r="OEA4" s="272">
        <v>1803650</v>
      </c>
      <c r="OEB4" s="272"/>
      <c r="OEC4" s="272">
        <v>1803650</v>
      </c>
      <c r="OED4" s="272"/>
      <c r="OEE4" s="272">
        <v>1803650</v>
      </c>
      <c r="OEF4" s="272"/>
      <c r="OEG4" s="272">
        <v>1803650</v>
      </c>
      <c r="OEH4" s="272"/>
      <c r="OEI4" s="272">
        <v>1803650</v>
      </c>
      <c r="OEJ4" s="272"/>
      <c r="OEK4" s="272">
        <v>1803650</v>
      </c>
      <c r="OEL4" s="272"/>
      <c r="OEM4" s="272">
        <v>1803650</v>
      </c>
      <c r="OEN4" s="272"/>
      <c r="OEO4" s="272">
        <v>1803650</v>
      </c>
      <c r="OEP4" s="272"/>
      <c r="OEQ4" s="272">
        <v>1803650</v>
      </c>
      <c r="OER4" s="272"/>
      <c r="OES4" s="272">
        <v>1803650</v>
      </c>
      <c r="OET4" s="272"/>
      <c r="OEU4" s="272">
        <v>1803650</v>
      </c>
      <c r="OEV4" s="272"/>
      <c r="OEW4" s="272">
        <v>1803650</v>
      </c>
      <c r="OEX4" s="272"/>
      <c r="OEY4" s="272">
        <v>1803650</v>
      </c>
      <c r="OEZ4" s="272"/>
      <c r="OFA4" s="272">
        <v>1803650</v>
      </c>
      <c r="OFB4" s="272"/>
      <c r="OFC4" s="272">
        <v>1803650</v>
      </c>
      <c r="OFD4" s="272"/>
      <c r="OFE4" s="272">
        <v>1803650</v>
      </c>
      <c r="OFF4" s="272"/>
      <c r="OFG4" s="272">
        <v>1803650</v>
      </c>
      <c r="OFH4" s="272"/>
      <c r="OFI4" s="272">
        <v>1803650</v>
      </c>
      <c r="OFJ4" s="272"/>
      <c r="OFK4" s="272">
        <v>1803650</v>
      </c>
      <c r="OFL4" s="272"/>
      <c r="OFM4" s="272">
        <v>1803650</v>
      </c>
      <c r="OFN4" s="272"/>
      <c r="OFO4" s="272">
        <v>1803650</v>
      </c>
      <c r="OFP4" s="272"/>
      <c r="OFQ4" s="272">
        <v>1803650</v>
      </c>
      <c r="OFR4" s="272"/>
      <c r="OFS4" s="272">
        <v>1803650</v>
      </c>
      <c r="OFT4" s="272"/>
      <c r="OFU4" s="272">
        <v>1803650</v>
      </c>
      <c r="OFV4" s="272"/>
      <c r="OFW4" s="272">
        <v>1803650</v>
      </c>
      <c r="OFX4" s="272"/>
      <c r="OFY4" s="272">
        <v>1803650</v>
      </c>
      <c r="OFZ4" s="272"/>
      <c r="OGA4" s="272">
        <v>1803650</v>
      </c>
      <c r="OGB4" s="272"/>
      <c r="OGC4" s="272">
        <v>1803650</v>
      </c>
      <c r="OGD4" s="272"/>
      <c r="OGE4" s="272">
        <v>1803650</v>
      </c>
      <c r="OGF4" s="272"/>
      <c r="OGG4" s="272">
        <v>1803650</v>
      </c>
      <c r="OGH4" s="272"/>
      <c r="OGI4" s="272">
        <v>1803650</v>
      </c>
      <c r="OGJ4" s="272"/>
      <c r="OGK4" s="272">
        <v>1803650</v>
      </c>
      <c r="OGL4" s="272"/>
      <c r="OGM4" s="272">
        <v>1803650</v>
      </c>
      <c r="OGN4" s="272"/>
      <c r="OGO4" s="272">
        <v>1803650</v>
      </c>
      <c r="OGP4" s="272"/>
      <c r="OGQ4" s="272">
        <v>1803650</v>
      </c>
      <c r="OGR4" s="272"/>
      <c r="OGS4" s="272">
        <v>1803650</v>
      </c>
      <c r="OGT4" s="272"/>
      <c r="OGU4" s="272">
        <v>1803650</v>
      </c>
      <c r="OGV4" s="272"/>
      <c r="OGW4" s="272">
        <v>1803650</v>
      </c>
      <c r="OGX4" s="272"/>
      <c r="OGY4" s="272">
        <v>1803650</v>
      </c>
      <c r="OGZ4" s="272"/>
      <c r="OHA4" s="272">
        <v>1803650</v>
      </c>
      <c r="OHB4" s="272"/>
      <c r="OHC4" s="272">
        <v>1803650</v>
      </c>
      <c r="OHD4" s="272"/>
      <c r="OHE4" s="272">
        <v>1803650</v>
      </c>
      <c r="OHF4" s="272"/>
      <c r="OHG4" s="272">
        <v>1803650</v>
      </c>
      <c r="OHH4" s="272"/>
      <c r="OHI4" s="272">
        <v>1803650</v>
      </c>
      <c r="OHJ4" s="272"/>
      <c r="OHK4" s="272">
        <v>1803650</v>
      </c>
      <c r="OHL4" s="272"/>
      <c r="OHM4" s="272">
        <v>1803650</v>
      </c>
      <c r="OHN4" s="272"/>
      <c r="OHO4" s="272">
        <v>1803650</v>
      </c>
      <c r="OHP4" s="272"/>
      <c r="OHQ4" s="272">
        <v>1803650</v>
      </c>
      <c r="OHR4" s="272"/>
      <c r="OHS4" s="272">
        <v>1803650</v>
      </c>
      <c r="OHT4" s="272"/>
      <c r="OHU4" s="272">
        <v>1803650</v>
      </c>
      <c r="OHV4" s="272"/>
      <c r="OHW4" s="272">
        <v>1803650</v>
      </c>
      <c r="OHX4" s="272"/>
      <c r="OHY4" s="272">
        <v>1803650</v>
      </c>
      <c r="OHZ4" s="272"/>
      <c r="OIA4" s="272">
        <v>1803650</v>
      </c>
      <c r="OIB4" s="272"/>
      <c r="OIC4" s="272">
        <v>1803650</v>
      </c>
      <c r="OID4" s="272"/>
      <c r="OIE4" s="272">
        <v>1803650</v>
      </c>
      <c r="OIF4" s="272"/>
      <c r="OIG4" s="272">
        <v>1803650</v>
      </c>
      <c r="OIH4" s="272"/>
      <c r="OII4" s="272">
        <v>1803650</v>
      </c>
      <c r="OIJ4" s="272"/>
      <c r="OIK4" s="272">
        <v>1803650</v>
      </c>
      <c r="OIL4" s="272"/>
      <c r="OIM4" s="272">
        <v>1803650</v>
      </c>
      <c r="OIN4" s="272"/>
      <c r="OIO4" s="272">
        <v>1803650</v>
      </c>
      <c r="OIP4" s="272"/>
      <c r="OIQ4" s="272">
        <v>1803650</v>
      </c>
      <c r="OIR4" s="272"/>
      <c r="OIS4" s="272">
        <v>1803650</v>
      </c>
      <c r="OIT4" s="272"/>
      <c r="OIU4" s="272">
        <v>1803650</v>
      </c>
      <c r="OIV4" s="272"/>
      <c r="OIW4" s="272">
        <v>1803650</v>
      </c>
      <c r="OIX4" s="272"/>
      <c r="OIY4" s="272">
        <v>1803650</v>
      </c>
      <c r="OIZ4" s="272"/>
      <c r="OJA4" s="272">
        <v>1803650</v>
      </c>
      <c r="OJB4" s="272"/>
      <c r="OJC4" s="272">
        <v>1803650</v>
      </c>
      <c r="OJD4" s="272"/>
      <c r="OJE4" s="272">
        <v>1803650</v>
      </c>
      <c r="OJF4" s="272"/>
      <c r="OJG4" s="272">
        <v>1803650</v>
      </c>
      <c r="OJH4" s="272"/>
      <c r="OJI4" s="272">
        <v>1803650</v>
      </c>
      <c r="OJJ4" s="272"/>
      <c r="OJK4" s="272">
        <v>1803650</v>
      </c>
      <c r="OJL4" s="272"/>
      <c r="OJM4" s="272">
        <v>1803650</v>
      </c>
      <c r="OJN4" s="272"/>
      <c r="OJO4" s="272">
        <v>1803650</v>
      </c>
      <c r="OJP4" s="272"/>
      <c r="OJQ4" s="272">
        <v>1803650</v>
      </c>
      <c r="OJR4" s="272"/>
      <c r="OJS4" s="272">
        <v>1803650</v>
      </c>
      <c r="OJT4" s="272"/>
      <c r="OJU4" s="272">
        <v>1803650</v>
      </c>
      <c r="OJV4" s="272"/>
      <c r="OJW4" s="272">
        <v>1803650</v>
      </c>
      <c r="OJX4" s="272"/>
      <c r="OJY4" s="272">
        <v>1803650</v>
      </c>
      <c r="OJZ4" s="272"/>
      <c r="OKA4" s="272">
        <v>1803650</v>
      </c>
      <c r="OKB4" s="272"/>
      <c r="OKC4" s="272">
        <v>1803650</v>
      </c>
      <c r="OKD4" s="272"/>
      <c r="OKE4" s="272">
        <v>1803650</v>
      </c>
      <c r="OKF4" s="272"/>
      <c r="OKG4" s="272">
        <v>1803650</v>
      </c>
      <c r="OKH4" s="272"/>
      <c r="OKI4" s="272">
        <v>1803650</v>
      </c>
      <c r="OKJ4" s="272"/>
      <c r="OKK4" s="272">
        <v>1803650</v>
      </c>
      <c r="OKL4" s="272"/>
      <c r="OKM4" s="272">
        <v>1803650</v>
      </c>
      <c r="OKN4" s="272"/>
      <c r="OKO4" s="272">
        <v>1803650</v>
      </c>
      <c r="OKP4" s="272"/>
      <c r="OKQ4" s="272">
        <v>1803650</v>
      </c>
      <c r="OKR4" s="272"/>
      <c r="OKS4" s="272">
        <v>1803650</v>
      </c>
      <c r="OKT4" s="272"/>
      <c r="OKU4" s="272">
        <v>1803650</v>
      </c>
      <c r="OKV4" s="272"/>
      <c r="OKW4" s="272">
        <v>1803650</v>
      </c>
      <c r="OKX4" s="272"/>
      <c r="OKY4" s="272">
        <v>1803650</v>
      </c>
      <c r="OKZ4" s="272"/>
      <c r="OLA4" s="272">
        <v>1803650</v>
      </c>
      <c r="OLB4" s="272"/>
      <c r="OLC4" s="272">
        <v>1803650</v>
      </c>
      <c r="OLD4" s="272"/>
      <c r="OLE4" s="272">
        <v>1803650</v>
      </c>
      <c r="OLF4" s="272"/>
      <c r="OLG4" s="272">
        <v>1803650</v>
      </c>
      <c r="OLH4" s="272"/>
      <c r="OLI4" s="272">
        <v>1803650</v>
      </c>
      <c r="OLJ4" s="272"/>
      <c r="OLK4" s="272">
        <v>1803650</v>
      </c>
      <c r="OLL4" s="272"/>
      <c r="OLM4" s="272">
        <v>1803650</v>
      </c>
      <c r="OLN4" s="272"/>
      <c r="OLO4" s="272">
        <v>1803650</v>
      </c>
      <c r="OLP4" s="272"/>
      <c r="OLQ4" s="272">
        <v>1803650</v>
      </c>
      <c r="OLR4" s="272"/>
      <c r="OLS4" s="272">
        <v>1803650</v>
      </c>
      <c r="OLT4" s="272"/>
      <c r="OLU4" s="272">
        <v>1803650</v>
      </c>
      <c r="OLV4" s="272"/>
      <c r="OLW4" s="272">
        <v>1803650</v>
      </c>
      <c r="OLX4" s="272"/>
      <c r="OLY4" s="272">
        <v>1803650</v>
      </c>
      <c r="OLZ4" s="272"/>
      <c r="OMA4" s="272">
        <v>1803650</v>
      </c>
      <c r="OMB4" s="272"/>
      <c r="OMC4" s="272">
        <v>1803650</v>
      </c>
      <c r="OMD4" s="272"/>
      <c r="OME4" s="272">
        <v>1803650</v>
      </c>
      <c r="OMF4" s="272"/>
      <c r="OMG4" s="272">
        <v>1803650</v>
      </c>
      <c r="OMH4" s="272"/>
      <c r="OMI4" s="272">
        <v>1803650</v>
      </c>
      <c r="OMJ4" s="272"/>
      <c r="OMK4" s="272">
        <v>1803650</v>
      </c>
      <c r="OML4" s="272"/>
      <c r="OMM4" s="272">
        <v>1803650</v>
      </c>
      <c r="OMN4" s="272"/>
      <c r="OMO4" s="272">
        <v>1803650</v>
      </c>
      <c r="OMP4" s="272"/>
      <c r="OMQ4" s="272">
        <v>1803650</v>
      </c>
      <c r="OMR4" s="272"/>
      <c r="OMS4" s="272">
        <v>1803650</v>
      </c>
      <c r="OMT4" s="272"/>
      <c r="OMU4" s="272">
        <v>1803650</v>
      </c>
      <c r="OMV4" s="272"/>
      <c r="OMW4" s="272">
        <v>1803650</v>
      </c>
      <c r="OMX4" s="272"/>
      <c r="OMY4" s="272">
        <v>1803650</v>
      </c>
      <c r="OMZ4" s="272"/>
      <c r="ONA4" s="272">
        <v>1803650</v>
      </c>
      <c r="ONB4" s="272"/>
      <c r="ONC4" s="272">
        <v>1803650</v>
      </c>
      <c r="OND4" s="272"/>
      <c r="ONE4" s="272">
        <v>1803650</v>
      </c>
      <c r="ONF4" s="272"/>
      <c r="ONG4" s="272">
        <v>1803650</v>
      </c>
      <c r="ONH4" s="272"/>
      <c r="ONI4" s="272">
        <v>1803650</v>
      </c>
      <c r="ONJ4" s="272"/>
      <c r="ONK4" s="272">
        <v>1803650</v>
      </c>
      <c r="ONL4" s="272"/>
      <c r="ONM4" s="272">
        <v>1803650</v>
      </c>
      <c r="ONN4" s="272"/>
      <c r="ONO4" s="272">
        <v>1803650</v>
      </c>
      <c r="ONP4" s="272"/>
      <c r="ONQ4" s="272">
        <v>1803650</v>
      </c>
      <c r="ONR4" s="272"/>
      <c r="ONS4" s="272">
        <v>1803650</v>
      </c>
      <c r="ONT4" s="272"/>
      <c r="ONU4" s="272">
        <v>1803650</v>
      </c>
      <c r="ONV4" s="272"/>
      <c r="ONW4" s="272">
        <v>1803650</v>
      </c>
      <c r="ONX4" s="272"/>
      <c r="ONY4" s="272">
        <v>1803650</v>
      </c>
      <c r="ONZ4" s="272"/>
      <c r="OOA4" s="272">
        <v>1803650</v>
      </c>
      <c r="OOB4" s="272"/>
      <c r="OOC4" s="272">
        <v>1803650</v>
      </c>
      <c r="OOD4" s="272"/>
      <c r="OOE4" s="272">
        <v>1803650</v>
      </c>
      <c r="OOF4" s="272"/>
      <c r="OOG4" s="272">
        <v>1803650</v>
      </c>
      <c r="OOH4" s="272"/>
      <c r="OOI4" s="272">
        <v>1803650</v>
      </c>
      <c r="OOJ4" s="272"/>
      <c r="OOK4" s="272">
        <v>1803650</v>
      </c>
      <c r="OOL4" s="272"/>
      <c r="OOM4" s="272">
        <v>1803650</v>
      </c>
      <c r="OON4" s="272"/>
      <c r="OOO4" s="272">
        <v>1803650</v>
      </c>
      <c r="OOP4" s="272"/>
      <c r="OOQ4" s="272">
        <v>1803650</v>
      </c>
      <c r="OOR4" s="272"/>
      <c r="OOS4" s="272">
        <v>1803650</v>
      </c>
      <c r="OOT4" s="272"/>
      <c r="OOU4" s="272">
        <v>1803650</v>
      </c>
      <c r="OOV4" s="272"/>
      <c r="OOW4" s="272">
        <v>1803650</v>
      </c>
      <c r="OOX4" s="272"/>
      <c r="OOY4" s="272">
        <v>1803650</v>
      </c>
      <c r="OOZ4" s="272"/>
      <c r="OPA4" s="272">
        <v>1803650</v>
      </c>
      <c r="OPB4" s="272"/>
      <c r="OPC4" s="272">
        <v>1803650</v>
      </c>
      <c r="OPD4" s="272"/>
      <c r="OPE4" s="272">
        <v>1803650</v>
      </c>
      <c r="OPF4" s="272"/>
      <c r="OPG4" s="272">
        <v>1803650</v>
      </c>
      <c r="OPH4" s="272"/>
      <c r="OPI4" s="272">
        <v>1803650</v>
      </c>
      <c r="OPJ4" s="272"/>
      <c r="OPK4" s="272">
        <v>1803650</v>
      </c>
      <c r="OPL4" s="272"/>
      <c r="OPM4" s="272">
        <v>1803650</v>
      </c>
      <c r="OPN4" s="272"/>
      <c r="OPO4" s="272">
        <v>1803650</v>
      </c>
      <c r="OPP4" s="272"/>
      <c r="OPQ4" s="272">
        <v>1803650</v>
      </c>
      <c r="OPR4" s="272"/>
      <c r="OPS4" s="272">
        <v>1803650</v>
      </c>
      <c r="OPT4" s="272"/>
      <c r="OPU4" s="272">
        <v>1803650</v>
      </c>
      <c r="OPV4" s="272"/>
      <c r="OPW4" s="272">
        <v>1803650</v>
      </c>
      <c r="OPX4" s="272"/>
      <c r="OPY4" s="272">
        <v>1803650</v>
      </c>
      <c r="OPZ4" s="272"/>
      <c r="OQA4" s="272">
        <v>1803650</v>
      </c>
      <c r="OQB4" s="272"/>
      <c r="OQC4" s="272">
        <v>1803650</v>
      </c>
      <c r="OQD4" s="272"/>
      <c r="OQE4" s="272">
        <v>1803650</v>
      </c>
      <c r="OQF4" s="272"/>
      <c r="OQG4" s="272">
        <v>1803650</v>
      </c>
      <c r="OQH4" s="272"/>
      <c r="OQI4" s="272">
        <v>1803650</v>
      </c>
      <c r="OQJ4" s="272"/>
      <c r="OQK4" s="272">
        <v>1803650</v>
      </c>
      <c r="OQL4" s="272"/>
      <c r="OQM4" s="272">
        <v>1803650</v>
      </c>
      <c r="OQN4" s="272"/>
      <c r="OQO4" s="272">
        <v>1803650</v>
      </c>
      <c r="OQP4" s="272"/>
      <c r="OQQ4" s="272">
        <v>1803650</v>
      </c>
      <c r="OQR4" s="272"/>
      <c r="OQS4" s="272">
        <v>1803650</v>
      </c>
      <c r="OQT4" s="272"/>
      <c r="OQU4" s="272">
        <v>1803650</v>
      </c>
      <c r="OQV4" s="272"/>
      <c r="OQW4" s="272">
        <v>1803650</v>
      </c>
      <c r="OQX4" s="272"/>
      <c r="OQY4" s="272">
        <v>1803650</v>
      </c>
      <c r="OQZ4" s="272"/>
      <c r="ORA4" s="272">
        <v>1803650</v>
      </c>
      <c r="ORB4" s="272"/>
      <c r="ORC4" s="272">
        <v>1803650</v>
      </c>
      <c r="ORD4" s="272"/>
      <c r="ORE4" s="272">
        <v>1803650</v>
      </c>
      <c r="ORF4" s="272"/>
      <c r="ORG4" s="272">
        <v>1803650</v>
      </c>
      <c r="ORH4" s="272"/>
      <c r="ORI4" s="272">
        <v>1803650</v>
      </c>
      <c r="ORJ4" s="272"/>
      <c r="ORK4" s="272">
        <v>1803650</v>
      </c>
      <c r="ORL4" s="272"/>
      <c r="ORM4" s="272">
        <v>1803650</v>
      </c>
      <c r="ORN4" s="272"/>
      <c r="ORO4" s="272">
        <v>1803650</v>
      </c>
      <c r="ORP4" s="272"/>
      <c r="ORQ4" s="272">
        <v>1803650</v>
      </c>
      <c r="ORR4" s="272"/>
      <c r="ORS4" s="272">
        <v>1803650</v>
      </c>
      <c r="ORT4" s="272"/>
      <c r="ORU4" s="272">
        <v>1803650</v>
      </c>
      <c r="ORV4" s="272"/>
      <c r="ORW4" s="272">
        <v>1803650</v>
      </c>
      <c r="ORX4" s="272"/>
      <c r="ORY4" s="272">
        <v>1803650</v>
      </c>
      <c r="ORZ4" s="272"/>
      <c r="OSA4" s="272">
        <v>1803650</v>
      </c>
      <c r="OSB4" s="272"/>
      <c r="OSC4" s="272">
        <v>1803650</v>
      </c>
      <c r="OSD4" s="272"/>
      <c r="OSE4" s="272">
        <v>1803650</v>
      </c>
      <c r="OSF4" s="272"/>
      <c r="OSG4" s="272">
        <v>1803650</v>
      </c>
      <c r="OSH4" s="272"/>
      <c r="OSI4" s="272">
        <v>1803650</v>
      </c>
      <c r="OSJ4" s="272"/>
      <c r="OSK4" s="272">
        <v>1803650</v>
      </c>
      <c r="OSL4" s="272"/>
      <c r="OSM4" s="272">
        <v>1803650</v>
      </c>
      <c r="OSN4" s="272"/>
      <c r="OSO4" s="272">
        <v>1803650</v>
      </c>
      <c r="OSP4" s="272"/>
      <c r="OSQ4" s="272">
        <v>1803650</v>
      </c>
      <c r="OSR4" s="272"/>
      <c r="OSS4" s="272">
        <v>1803650</v>
      </c>
      <c r="OST4" s="272"/>
      <c r="OSU4" s="272">
        <v>1803650</v>
      </c>
      <c r="OSV4" s="272"/>
      <c r="OSW4" s="272">
        <v>1803650</v>
      </c>
      <c r="OSX4" s="272"/>
      <c r="OSY4" s="272">
        <v>1803650</v>
      </c>
      <c r="OSZ4" s="272"/>
      <c r="OTA4" s="272">
        <v>1803650</v>
      </c>
      <c r="OTB4" s="272"/>
      <c r="OTC4" s="272">
        <v>1803650</v>
      </c>
      <c r="OTD4" s="272"/>
      <c r="OTE4" s="272">
        <v>1803650</v>
      </c>
      <c r="OTF4" s="272"/>
      <c r="OTG4" s="272">
        <v>1803650</v>
      </c>
      <c r="OTH4" s="272"/>
      <c r="OTI4" s="272">
        <v>1803650</v>
      </c>
      <c r="OTJ4" s="272"/>
      <c r="OTK4" s="272">
        <v>1803650</v>
      </c>
      <c r="OTL4" s="272"/>
      <c r="OTM4" s="272">
        <v>1803650</v>
      </c>
      <c r="OTN4" s="272"/>
      <c r="OTO4" s="272">
        <v>1803650</v>
      </c>
      <c r="OTP4" s="272"/>
      <c r="OTQ4" s="272">
        <v>1803650</v>
      </c>
      <c r="OTR4" s="272"/>
      <c r="OTS4" s="272">
        <v>1803650</v>
      </c>
      <c r="OTT4" s="272"/>
      <c r="OTU4" s="272">
        <v>1803650</v>
      </c>
      <c r="OTV4" s="272"/>
      <c r="OTW4" s="272">
        <v>1803650</v>
      </c>
      <c r="OTX4" s="272"/>
      <c r="OTY4" s="272">
        <v>1803650</v>
      </c>
      <c r="OTZ4" s="272"/>
      <c r="OUA4" s="272">
        <v>1803650</v>
      </c>
      <c r="OUB4" s="272"/>
      <c r="OUC4" s="272">
        <v>1803650</v>
      </c>
      <c r="OUD4" s="272"/>
      <c r="OUE4" s="272">
        <v>1803650</v>
      </c>
      <c r="OUF4" s="272"/>
      <c r="OUG4" s="272">
        <v>1803650</v>
      </c>
      <c r="OUH4" s="272"/>
      <c r="OUI4" s="272">
        <v>1803650</v>
      </c>
      <c r="OUJ4" s="272"/>
      <c r="OUK4" s="272">
        <v>1803650</v>
      </c>
      <c r="OUL4" s="272"/>
      <c r="OUM4" s="272">
        <v>1803650</v>
      </c>
      <c r="OUN4" s="272"/>
      <c r="OUO4" s="272">
        <v>1803650</v>
      </c>
      <c r="OUP4" s="272"/>
      <c r="OUQ4" s="272">
        <v>1803650</v>
      </c>
      <c r="OUR4" s="272"/>
      <c r="OUS4" s="272">
        <v>1803650</v>
      </c>
      <c r="OUT4" s="272"/>
      <c r="OUU4" s="272">
        <v>1803650</v>
      </c>
      <c r="OUV4" s="272"/>
      <c r="OUW4" s="272">
        <v>1803650</v>
      </c>
      <c r="OUX4" s="272"/>
      <c r="OUY4" s="272">
        <v>1803650</v>
      </c>
      <c r="OUZ4" s="272"/>
      <c r="OVA4" s="272">
        <v>1803650</v>
      </c>
      <c r="OVB4" s="272"/>
      <c r="OVC4" s="272">
        <v>1803650</v>
      </c>
      <c r="OVD4" s="272"/>
      <c r="OVE4" s="272">
        <v>1803650</v>
      </c>
      <c r="OVF4" s="272"/>
      <c r="OVG4" s="272">
        <v>1803650</v>
      </c>
      <c r="OVH4" s="272"/>
      <c r="OVI4" s="272">
        <v>1803650</v>
      </c>
      <c r="OVJ4" s="272"/>
      <c r="OVK4" s="272">
        <v>1803650</v>
      </c>
      <c r="OVL4" s="272"/>
      <c r="OVM4" s="272">
        <v>1803650</v>
      </c>
      <c r="OVN4" s="272"/>
      <c r="OVO4" s="272">
        <v>1803650</v>
      </c>
      <c r="OVP4" s="272"/>
      <c r="OVQ4" s="272">
        <v>1803650</v>
      </c>
      <c r="OVR4" s="272"/>
      <c r="OVS4" s="272">
        <v>1803650</v>
      </c>
      <c r="OVT4" s="272"/>
      <c r="OVU4" s="272">
        <v>1803650</v>
      </c>
      <c r="OVV4" s="272"/>
      <c r="OVW4" s="272">
        <v>1803650</v>
      </c>
      <c r="OVX4" s="272"/>
      <c r="OVY4" s="272">
        <v>1803650</v>
      </c>
      <c r="OVZ4" s="272"/>
      <c r="OWA4" s="272">
        <v>1803650</v>
      </c>
      <c r="OWB4" s="272"/>
      <c r="OWC4" s="272">
        <v>1803650</v>
      </c>
      <c r="OWD4" s="272"/>
      <c r="OWE4" s="272">
        <v>1803650</v>
      </c>
      <c r="OWF4" s="272"/>
      <c r="OWG4" s="272">
        <v>1803650</v>
      </c>
      <c r="OWH4" s="272"/>
      <c r="OWI4" s="272">
        <v>1803650</v>
      </c>
      <c r="OWJ4" s="272"/>
      <c r="OWK4" s="272">
        <v>1803650</v>
      </c>
      <c r="OWL4" s="272"/>
      <c r="OWM4" s="272">
        <v>1803650</v>
      </c>
      <c r="OWN4" s="272"/>
      <c r="OWO4" s="272">
        <v>1803650</v>
      </c>
      <c r="OWP4" s="272"/>
      <c r="OWQ4" s="272">
        <v>1803650</v>
      </c>
      <c r="OWR4" s="272"/>
      <c r="OWS4" s="272">
        <v>1803650</v>
      </c>
      <c r="OWT4" s="272"/>
      <c r="OWU4" s="272">
        <v>1803650</v>
      </c>
      <c r="OWV4" s="272"/>
      <c r="OWW4" s="272">
        <v>1803650</v>
      </c>
      <c r="OWX4" s="272"/>
      <c r="OWY4" s="272">
        <v>1803650</v>
      </c>
      <c r="OWZ4" s="272"/>
      <c r="OXA4" s="272">
        <v>1803650</v>
      </c>
      <c r="OXB4" s="272"/>
      <c r="OXC4" s="272">
        <v>1803650</v>
      </c>
      <c r="OXD4" s="272"/>
      <c r="OXE4" s="272">
        <v>1803650</v>
      </c>
      <c r="OXF4" s="272"/>
      <c r="OXG4" s="272">
        <v>1803650</v>
      </c>
      <c r="OXH4" s="272"/>
      <c r="OXI4" s="272">
        <v>1803650</v>
      </c>
      <c r="OXJ4" s="272"/>
      <c r="OXK4" s="272">
        <v>1803650</v>
      </c>
      <c r="OXL4" s="272"/>
      <c r="OXM4" s="272">
        <v>1803650</v>
      </c>
      <c r="OXN4" s="272"/>
      <c r="OXO4" s="272">
        <v>1803650</v>
      </c>
      <c r="OXP4" s="272"/>
      <c r="OXQ4" s="272">
        <v>1803650</v>
      </c>
      <c r="OXR4" s="272"/>
      <c r="OXS4" s="272">
        <v>1803650</v>
      </c>
      <c r="OXT4" s="272"/>
      <c r="OXU4" s="272">
        <v>1803650</v>
      </c>
      <c r="OXV4" s="272"/>
      <c r="OXW4" s="272">
        <v>1803650</v>
      </c>
      <c r="OXX4" s="272"/>
      <c r="OXY4" s="272">
        <v>1803650</v>
      </c>
      <c r="OXZ4" s="272"/>
      <c r="OYA4" s="272">
        <v>1803650</v>
      </c>
      <c r="OYB4" s="272"/>
      <c r="OYC4" s="272">
        <v>1803650</v>
      </c>
      <c r="OYD4" s="272"/>
      <c r="OYE4" s="272">
        <v>1803650</v>
      </c>
      <c r="OYF4" s="272"/>
      <c r="OYG4" s="272">
        <v>1803650</v>
      </c>
      <c r="OYH4" s="272"/>
      <c r="OYI4" s="272">
        <v>1803650</v>
      </c>
      <c r="OYJ4" s="272"/>
      <c r="OYK4" s="272">
        <v>1803650</v>
      </c>
      <c r="OYL4" s="272"/>
      <c r="OYM4" s="272">
        <v>1803650</v>
      </c>
      <c r="OYN4" s="272"/>
      <c r="OYO4" s="272">
        <v>1803650</v>
      </c>
      <c r="OYP4" s="272"/>
      <c r="OYQ4" s="272">
        <v>1803650</v>
      </c>
      <c r="OYR4" s="272"/>
      <c r="OYS4" s="272">
        <v>1803650</v>
      </c>
      <c r="OYT4" s="272"/>
      <c r="OYU4" s="272">
        <v>1803650</v>
      </c>
      <c r="OYV4" s="272"/>
      <c r="OYW4" s="272">
        <v>1803650</v>
      </c>
      <c r="OYX4" s="272"/>
      <c r="OYY4" s="272">
        <v>1803650</v>
      </c>
      <c r="OYZ4" s="272"/>
      <c r="OZA4" s="272">
        <v>1803650</v>
      </c>
      <c r="OZB4" s="272"/>
      <c r="OZC4" s="272">
        <v>1803650</v>
      </c>
      <c r="OZD4" s="272"/>
      <c r="OZE4" s="272">
        <v>1803650</v>
      </c>
      <c r="OZF4" s="272"/>
      <c r="OZG4" s="272">
        <v>1803650</v>
      </c>
      <c r="OZH4" s="272"/>
      <c r="OZI4" s="272">
        <v>1803650</v>
      </c>
      <c r="OZJ4" s="272"/>
      <c r="OZK4" s="272">
        <v>1803650</v>
      </c>
      <c r="OZL4" s="272"/>
      <c r="OZM4" s="272">
        <v>1803650</v>
      </c>
      <c r="OZN4" s="272"/>
      <c r="OZO4" s="272">
        <v>1803650</v>
      </c>
      <c r="OZP4" s="272"/>
      <c r="OZQ4" s="272">
        <v>1803650</v>
      </c>
      <c r="OZR4" s="272"/>
      <c r="OZS4" s="272">
        <v>1803650</v>
      </c>
      <c r="OZT4" s="272"/>
      <c r="OZU4" s="272">
        <v>1803650</v>
      </c>
      <c r="OZV4" s="272"/>
      <c r="OZW4" s="272">
        <v>1803650</v>
      </c>
      <c r="OZX4" s="272"/>
      <c r="OZY4" s="272">
        <v>1803650</v>
      </c>
      <c r="OZZ4" s="272"/>
      <c r="PAA4" s="272">
        <v>1803650</v>
      </c>
      <c r="PAB4" s="272"/>
      <c r="PAC4" s="272">
        <v>1803650</v>
      </c>
      <c r="PAD4" s="272"/>
      <c r="PAE4" s="272">
        <v>1803650</v>
      </c>
      <c r="PAF4" s="272"/>
      <c r="PAG4" s="272">
        <v>1803650</v>
      </c>
      <c r="PAH4" s="272"/>
      <c r="PAI4" s="272">
        <v>1803650</v>
      </c>
      <c r="PAJ4" s="272"/>
      <c r="PAK4" s="272">
        <v>1803650</v>
      </c>
      <c r="PAL4" s="272"/>
      <c r="PAM4" s="272">
        <v>1803650</v>
      </c>
      <c r="PAN4" s="272"/>
      <c r="PAO4" s="272">
        <v>1803650</v>
      </c>
      <c r="PAP4" s="272"/>
      <c r="PAQ4" s="272">
        <v>1803650</v>
      </c>
      <c r="PAR4" s="272"/>
      <c r="PAS4" s="272">
        <v>1803650</v>
      </c>
      <c r="PAT4" s="272"/>
      <c r="PAU4" s="272">
        <v>1803650</v>
      </c>
      <c r="PAV4" s="272"/>
      <c r="PAW4" s="272">
        <v>1803650</v>
      </c>
      <c r="PAX4" s="272"/>
      <c r="PAY4" s="272">
        <v>1803650</v>
      </c>
      <c r="PAZ4" s="272"/>
      <c r="PBA4" s="272">
        <v>1803650</v>
      </c>
      <c r="PBB4" s="272"/>
      <c r="PBC4" s="272">
        <v>1803650</v>
      </c>
      <c r="PBD4" s="272"/>
      <c r="PBE4" s="272">
        <v>1803650</v>
      </c>
      <c r="PBF4" s="272"/>
      <c r="PBG4" s="272">
        <v>1803650</v>
      </c>
      <c r="PBH4" s="272"/>
      <c r="PBI4" s="272">
        <v>1803650</v>
      </c>
      <c r="PBJ4" s="272"/>
      <c r="PBK4" s="272">
        <v>1803650</v>
      </c>
      <c r="PBL4" s="272"/>
      <c r="PBM4" s="272">
        <v>1803650</v>
      </c>
      <c r="PBN4" s="272"/>
      <c r="PBO4" s="272">
        <v>1803650</v>
      </c>
      <c r="PBP4" s="272"/>
      <c r="PBQ4" s="272">
        <v>1803650</v>
      </c>
      <c r="PBR4" s="272"/>
      <c r="PBS4" s="272">
        <v>1803650</v>
      </c>
      <c r="PBT4" s="272"/>
      <c r="PBU4" s="272">
        <v>1803650</v>
      </c>
      <c r="PBV4" s="272"/>
      <c r="PBW4" s="272">
        <v>1803650</v>
      </c>
      <c r="PBX4" s="272"/>
      <c r="PBY4" s="272">
        <v>1803650</v>
      </c>
      <c r="PBZ4" s="272"/>
      <c r="PCA4" s="272">
        <v>1803650</v>
      </c>
      <c r="PCB4" s="272"/>
      <c r="PCC4" s="272">
        <v>1803650</v>
      </c>
      <c r="PCD4" s="272"/>
      <c r="PCE4" s="272">
        <v>1803650</v>
      </c>
      <c r="PCF4" s="272"/>
      <c r="PCG4" s="272">
        <v>1803650</v>
      </c>
      <c r="PCH4" s="272"/>
      <c r="PCI4" s="272">
        <v>1803650</v>
      </c>
      <c r="PCJ4" s="272"/>
      <c r="PCK4" s="272">
        <v>1803650</v>
      </c>
      <c r="PCL4" s="272"/>
      <c r="PCM4" s="272">
        <v>1803650</v>
      </c>
      <c r="PCN4" s="272"/>
      <c r="PCO4" s="272">
        <v>1803650</v>
      </c>
      <c r="PCP4" s="272"/>
      <c r="PCQ4" s="272">
        <v>1803650</v>
      </c>
      <c r="PCR4" s="272"/>
      <c r="PCS4" s="272">
        <v>1803650</v>
      </c>
      <c r="PCT4" s="272"/>
      <c r="PCU4" s="272">
        <v>1803650</v>
      </c>
      <c r="PCV4" s="272"/>
      <c r="PCW4" s="272">
        <v>1803650</v>
      </c>
      <c r="PCX4" s="272"/>
      <c r="PCY4" s="272">
        <v>1803650</v>
      </c>
      <c r="PCZ4" s="272"/>
      <c r="PDA4" s="272">
        <v>1803650</v>
      </c>
      <c r="PDB4" s="272"/>
      <c r="PDC4" s="272">
        <v>1803650</v>
      </c>
      <c r="PDD4" s="272"/>
      <c r="PDE4" s="272">
        <v>1803650</v>
      </c>
      <c r="PDF4" s="272"/>
      <c r="PDG4" s="272">
        <v>1803650</v>
      </c>
      <c r="PDH4" s="272"/>
      <c r="PDI4" s="272">
        <v>1803650</v>
      </c>
      <c r="PDJ4" s="272"/>
      <c r="PDK4" s="272">
        <v>1803650</v>
      </c>
      <c r="PDL4" s="272"/>
      <c r="PDM4" s="272">
        <v>1803650</v>
      </c>
      <c r="PDN4" s="272"/>
      <c r="PDO4" s="272">
        <v>1803650</v>
      </c>
      <c r="PDP4" s="272"/>
      <c r="PDQ4" s="272">
        <v>1803650</v>
      </c>
      <c r="PDR4" s="272"/>
      <c r="PDS4" s="272">
        <v>1803650</v>
      </c>
      <c r="PDT4" s="272"/>
      <c r="PDU4" s="272">
        <v>1803650</v>
      </c>
      <c r="PDV4" s="272"/>
      <c r="PDW4" s="272">
        <v>1803650</v>
      </c>
      <c r="PDX4" s="272"/>
      <c r="PDY4" s="272">
        <v>1803650</v>
      </c>
      <c r="PDZ4" s="272"/>
      <c r="PEA4" s="272">
        <v>1803650</v>
      </c>
      <c r="PEB4" s="272"/>
      <c r="PEC4" s="272">
        <v>1803650</v>
      </c>
      <c r="PED4" s="272"/>
      <c r="PEE4" s="272">
        <v>1803650</v>
      </c>
      <c r="PEF4" s="272"/>
      <c r="PEG4" s="272">
        <v>1803650</v>
      </c>
      <c r="PEH4" s="272"/>
      <c r="PEI4" s="272">
        <v>1803650</v>
      </c>
      <c r="PEJ4" s="272"/>
      <c r="PEK4" s="272">
        <v>1803650</v>
      </c>
      <c r="PEL4" s="272"/>
      <c r="PEM4" s="272">
        <v>1803650</v>
      </c>
      <c r="PEN4" s="272"/>
      <c r="PEO4" s="272">
        <v>1803650</v>
      </c>
      <c r="PEP4" s="272"/>
      <c r="PEQ4" s="272">
        <v>1803650</v>
      </c>
      <c r="PER4" s="272"/>
      <c r="PES4" s="272">
        <v>1803650</v>
      </c>
      <c r="PET4" s="272"/>
      <c r="PEU4" s="272">
        <v>1803650</v>
      </c>
      <c r="PEV4" s="272"/>
      <c r="PEW4" s="272">
        <v>1803650</v>
      </c>
      <c r="PEX4" s="272"/>
      <c r="PEY4" s="272">
        <v>1803650</v>
      </c>
      <c r="PEZ4" s="272"/>
      <c r="PFA4" s="272">
        <v>1803650</v>
      </c>
      <c r="PFB4" s="272"/>
      <c r="PFC4" s="272">
        <v>1803650</v>
      </c>
      <c r="PFD4" s="272"/>
      <c r="PFE4" s="272">
        <v>1803650</v>
      </c>
      <c r="PFF4" s="272"/>
      <c r="PFG4" s="272">
        <v>1803650</v>
      </c>
      <c r="PFH4" s="272"/>
      <c r="PFI4" s="272">
        <v>1803650</v>
      </c>
      <c r="PFJ4" s="272"/>
      <c r="PFK4" s="272">
        <v>1803650</v>
      </c>
      <c r="PFL4" s="272"/>
      <c r="PFM4" s="272">
        <v>1803650</v>
      </c>
      <c r="PFN4" s="272"/>
      <c r="PFO4" s="272">
        <v>1803650</v>
      </c>
      <c r="PFP4" s="272"/>
      <c r="PFQ4" s="272">
        <v>1803650</v>
      </c>
      <c r="PFR4" s="272"/>
      <c r="PFS4" s="272">
        <v>1803650</v>
      </c>
      <c r="PFT4" s="272"/>
      <c r="PFU4" s="272">
        <v>1803650</v>
      </c>
      <c r="PFV4" s="272"/>
      <c r="PFW4" s="272">
        <v>1803650</v>
      </c>
      <c r="PFX4" s="272"/>
      <c r="PFY4" s="272">
        <v>1803650</v>
      </c>
      <c r="PFZ4" s="272"/>
      <c r="PGA4" s="272">
        <v>1803650</v>
      </c>
      <c r="PGB4" s="272"/>
      <c r="PGC4" s="272">
        <v>1803650</v>
      </c>
      <c r="PGD4" s="272"/>
      <c r="PGE4" s="272">
        <v>1803650</v>
      </c>
      <c r="PGF4" s="272"/>
      <c r="PGG4" s="272">
        <v>1803650</v>
      </c>
      <c r="PGH4" s="272"/>
      <c r="PGI4" s="272">
        <v>1803650</v>
      </c>
      <c r="PGJ4" s="272"/>
      <c r="PGK4" s="272">
        <v>1803650</v>
      </c>
      <c r="PGL4" s="272"/>
      <c r="PGM4" s="272">
        <v>1803650</v>
      </c>
      <c r="PGN4" s="272"/>
      <c r="PGO4" s="272">
        <v>1803650</v>
      </c>
      <c r="PGP4" s="272"/>
      <c r="PGQ4" s="272">
        <v>1803650</v>
      </c>
      <c r="PGR4" s="272"/>
      <c r="PGS4" s="272">
        <v>1803650</v>
      </c>
      <c r="PGT4" s="272"/>
      <c r="PGU4" s="272">
        <v>1803650</v>
      </c>
      <c r="PGV4" s="272"/>
      <c r="PGW4" s="272">
        <v>1803650</v>
      </c>
      <c r="PGX4" s="272"/>
      <c r="PGY4" s="272">
        <v>1803650</v>
      </c>
      <c r="PGZ4" s="272"/>
      <c r="PHA4" s="272">
        <v>1803650</v>
      </c>
      <c r="PHB4" s="272"/>
      <c r="PHC4" s="272">
        <v>1803650</v>
      </c>
      <c r="PHD4" s="272"/>
      <c r="PHE4" s="272">
        <v>1803650</v>
      </c>
      <c r="PHF4" s="272"/>
      <c r="PHG4" s="272">
        <v>1803650</v>
      </c>
      <c r="PHH4" s="272"/>
      <c r="PHI4" s="272">
        <v>1803650</v>
      </c>
      <c r="PHJ4" s="272"/>
      <c r="PHK4" s="272">
        <v>1803650</v>
      </c>
      <c r="PHL4" s="272"/>
      <c r="PHM4" s="272">
        <v>1803650</v>
      </c>
      <c r="PHN4" s="272"/>
      <c r="PHO4" s="272">
        <v>1803650</v>
      </c>
      <c r="PHP4" s="272"/>
      <c r="PHQ4" s="272">
        <v>1803650</v>
      </c>
      <c r="PHR4" s="272"/>
      <c r="PHS4" s="272">
        <v>1803650</v>
      </c>
      <c r="PHT4" s="272"/>
      <c r="PHU4" s="272">
        <v>1803650</v>
      </c>
      <c r="PHV4" s="272"/>
      <c r="PHW4" s="272">
        <v>1803650</v>
      </c>
      <c r="PHX4" s="272"/>
      <c r="PHY4" s="272">
        <v>1803650</v>
      </c>
      <c r="PHZ4" s="272"/>
      <c r="PIA4" s="272">
        <v>1803650</v>
      </c>
      <c r="PIB4" s="272"/>
      <c r="PIC4" s="272">
        <v>1803650</v>
      </c>
      <c r="PID4" s="272"/>
      <c r="PIE4" s="272">
        <v>1803650</v>
      </c>
      <c r="PIF4" s="272"/>
      <c r="PIG4" s="272">
        <v>1803650</v>
      </c>
      <c r="PIH4" s="272"/>
      <c r="PII4" s="272">
        <v>1803650</v>
      </c>
      <c r="PIJ4" s="272"/>
      <c r="PIK4" s="272">
        <v>1803650</v>
      </c>
      <c r="PIL4" s="272"/>
      <c r="PIM4" s="272">
        <v>1803650</v>
      </c>
      <c r="PIN4" s="272"/>
      <c r="PIO4" s="272">
        <v>1803650</v>
      </c>
      <c r="PIP4" s="272"/>
      <c r="PIQ4" s="272">
        <v>1803650</v>
      </c>
      <c r="PIR4" s="272"/>
      <c r="PIS4" s="272">
        <v>1803650</v>
      </c>
      <c r="PIT4" s="272"/>
      <c r="PIU4" s="272">
        <v>1803650</v>
      </c>
      <c r="PIV4" s="272"/>
      <c r="PIW4" s="272">
        <v>1803650</v>
      </c>
      <c r="PIX4" s="272"/>
      <c r="PIY4" s="272">
        <v>1803650</v>
      </c>
      <c r="PIZ4" s="272"/>
      <c r="PJA4" s="272">
        <v>1803650</v>
      </c>
      <c r="PJB4" s="272"/>
      <c r="PJC4" s="272">
        <v>1803650</v>
      </c>
      <c r="PJD4" s="272"/>
      <c r="PJE4" s="272">
        <v>1803650</v>
      </c>
      <c r="PJF4" s="272"/>
      <c r="PJG4" s="272">
        <v>1803650</v>
      </c>
      <c r="PJH4" s="272"/>
      <c r="PJI4" s="272">
        <v>1803650</v>
      </c>
      <c r="PJJ4" s="272"/>
      <c r="PJK4" s="272">
        <v>1803650</v>
      </c>
      <c r="PJL4" s="272"/>
      <c r="PJM4" s="272">
        <v>1803650</v>
      </c>
      <c r="PJN4" s="272"/>
      <c r="PJO4" s="272">
        <v>1803650</v>
      </c>
      <c r="PJP4" s="272"/>
      <c r="PJQ4" s="272">
        <v>1803650</v>
      </c>
      <c r="PJR4" s="272"/>
      <c r="PJS4" s="272">
        <v>1803650</v>
      </c>
      <c r="PJT4" s="272"/>
      <c r="PJU4" s="272">
        <v>1803650</v>
      </c>
      <c r="PJV4" s="272"/>
      <c r="PJW4" s="272">
        <v>1803650</v>
      </c>
      <c r="PJX4" s="272"/>
      <c r="PJY4" s="272">
        <v>1803650</v>
      </c>
      <c r="PJZ4" s="272"/>
      <c r="PKA4" s="272">
        <v>1803650</v>
      </c>
      <c r="PKB4" s="272"/>
      <c r="PKC4" s="272">
        <v>1803650</v>
      </c>
      <c r="PKD4" s="272"/>
      <c r="PKE4" s="272">
        <v>1803650</v>
      </c>
      <c r="PKF4" s="272"/>
      <c r="PKG4" s="272">
        <v>1803650</v>
      </c>
      <c r="PKH4" s="272"/>
      <c r="PKI4" s="272">
        <v>1803650</v>
      </c>
      <c r="PKJ4" s="272"/>
      <c r="PKK4" s="272">
        <v>1803650</v>
      </c>
      <c r="PKL4" s="272"/>
      <c r="PKM4" s="272">
        <v>1803650</v>
      </c>
      <c r="PKN4" s="272"/>
      <c r="PKO4" s="272">
        <v>1803650</v>
      </c>
      <c r="PKP4" s="272"/>
      <c r="PKQ4" s="272">
        <v>1803650</v>
      </c>
      <c r="PKR4" s="272"/>
      <c r="PKS4" s="272">
        <v>1803650</v>
      </c>
      <c r="PKT4" s="272"/>
      <c r="PKU4" s="272">
        <v>1803650</v>
      </c>
      <c r="PKV4" s="272"/>
      <c r="PKW4" s="272">
        <v>1803650</v>
      </c>
      <c r="PKX4" s="272"/>
      <c r="PKY4" s="272">
        <v>1803650</v>
      </c>
      <c r="PKZ4" s="272"/>
      <c r="PLA4" s="272">
        <v>1803650</v>
      </c>
      <c r="PLB4" s="272"/>
      <c r="PLC4" s="272">
        <v>1803650</v>
      </c>
      <c r="PLD4" s="272"/>
      <c r="PLE4" s="272">
        <v>1803650</v>
      </c>
      <c r="PLF4" s="272"/>
      <c r="PLG4" s="272">
        <v>1803650</v>
      </c>
      <c r="PLH4" s="272"/>
      <c r="PLI4" s="272">
        <v>1803650</v>
      </c>
      <c r="PLJ4" s="272"/>
      <c r="PLK4" s="272">
        <v>1803650</v>
      </c>
      <c r="PLL4" s="272"/>
      <c r="PLM4" s="272">
        <v>1803650</v>
      </c>
      <c r="PLN4" s="272"/>
      <c r="PLO4" s="272">
        <v>1803650</v>
      </c>
      <c r="PLP4" s="272"/>
      <c r="PLQ4" s="272">
        <v>1803650</v>
      </c>
      <c r="PLR4" s="272"/>
      <c r="PLS4" s="272">
        <v>1803650</v>
      </c>
      <c r="PLT4" s="272"/>
      <c r="PLU4" s="272">
        <v>1803650</v>
      </c>
      <c r="PLV4" s="272"/>
      <c r="PLW4" s="272">
        <v>1803650</v>
      </c>
      <c r="PLX4" s="272"/>
      <c r="PLY4" s="272">
        <v>1803650</v>
      </c>
      <c r="PLZ4" s="272"/>
      <c r="PMA4" s="272">
        <v>1803650</v>
      </c>
      <c r="PMB4" s="272"/>
      <c r="PMC4" s="272">
        <v>1803650</v>
      </c>
      <c r="PMD4" s="272"/>
      <c r="PME4" s="272">
        <v>1803650</v>
      </c>
      <c r="PMF4" s="272"/>
      <c r="PMG4" s="272">
        <v>1803650</v>
      </c>
      <c r="PMH4" s="272"/>
      <c r="PMI4" s="272">
        <v>1803650</v>
      </c>
      <c r="PMJ4" s="272"/>
      <c r="PMK4" s="272">
        <v>1803650</v>
      </c>
      <c r="PML4" s="272"/>
      <c r="PMM4" s="272">
        <v>1803650</v>
      </c>
      <c r="PMN4" s="272"/>
      <c r="PMO4" s="272">
        <v>1803650</v>
      </c>
      <c r="PMP4" s="272"/>
      <c r="PMQ4" s="272">
        <v>1803650</v>
      </c>
      <c r="PMR4" s="272"/>
      <c r="PMS4" s="272">
        <v>1803650</v>
      </c>
      <c r="PMT4" s="272"/>
      <c r="PMU4" s="272">
        <v>1803650</v>
      </c>
      <c r="PMV4" s="272"/>
      <c r="PMW4" s="272">
        <v>1803650</v>
      </c>
      <c r="PMX4" s="272"/>
      <c r="PMY4" s="272">
        <v>1803650</v>
      </c>
      <c r="PMZ4" s="272"/>
      <c r="PNA4" s="272">
        <v>1803650</v>
      </c>
      <c r="PNB4" s="272"/>
      <c r="PNC4" s="272">
        <v>1803650</v>
      </c>
      <c r="PND4" s="272"/>
      <c r="PNE4" s="272">
        <v>1803650</v>
      </c>
      <c r="PNF4" s="272"/>
      <c r="PNG4" s="272">
        <v>1803650</v>
      </c>
      <c r="PNH4" s="272"/>
      <c r="PNI4" s="272">
        <v>1803650</v>
      </c>
      <c r="PNJ4" s="272"/>
      <c r="PNK4" s="272">
        <v>1803650</v>
      </c>
      <c r="PNL4" s="272"/>
      <c r="PNM4" s="272">
        <v>1803650</v>
      </c>
      <c r="PNN4" s="272"/>
      <c r="PNO4" s="272">
        <v>1803650</v>
      </c>
      <c r="PNP4" s="272"/>
      <c r="PNQ4" s="272">
        <v>1803650</v>
      </c>
      <c r="PNR4" s="272"/>
      <c r="PNS4" s="272">
        <v>1803650</v>
      </c>
      <c r="PNT4" s="272"/>
      <c r="PNU4" s="272">
        <v>1803650</v>
      </c>
      <c r="PNV4" s="272"/>
      <c r="PNW4" s="272">
        <v>1803650</v>
      </c>
      <c r="PNX4" s="272"/>
      <c r="PNY4" s="272">
        <v>1803650</v>
      </c>
      <c r="PNZ4" s="272"/>
      <c r="POA4" s="272">
        <v>1803650</v>
      </c>
      <c r="POB4" s="272"/>
      <c r="POC4" s="272">
        <v>1803650</v>
      </c>
      <c r="POD4" s="272"/>
      <c r="POE4" s="272">
        <v>1803650</v>
      </c>
      <c r="POF4" s="272"/>
      <c r="POG4" s="272">
        <v>1803650</v>
      </c>
      <c r="POH4" s="272"/>
      <c r="POI4" s="272">
        <v>1803650</v>
      </c>
      <c r="POJ4" s="272"/>
      <c r="POK4" s="272">
        <v>1803650</v>
      </c>
      <c r="POL4" s="272"/>
      <c r="POM4" s="272">
        <v>1803650</v>
      </c>
      <c r="PON4" s="272"/>
      <c r="POO4" s="272">
        <v>1803650</v>
      </c>
      <c r="POP4" s="272"/>
      <c r="POQ4" s="272">
        <v>1803650</v>
      </c>
      <c r="POR4" s="272"/>
      <c r="POS4" s="272">
        <v>1803650</v>
      </c>
      <c r="POT4" s="272"/>
      <c r="POU4" s="272">
        <v>1803650</v>
      </c>
      <c r="POV4" s="272"/>
      <c r="POW4" s="272">
        <v>1803650</v>
      </c>
      <c r="POX4" s="272"/>
      <c r="POY4" s="272">
        <v>1803650</v>
      </c>
      <c r="POZ4" s="272"/>
      <c r="PPA4" s="272">
        <v>1803650</v>
      </c>
      <c r="PPB4" s="272"/>
      <c r="PPC4" s="272">
        <v>1803650</v>
      </c>
      <c r="PPD4" s="272"/>
      <c r="PPE4" s="272">
        <v>1803650</v>
      </c>
      <c r="PPF4" s="272"/>
      <c r="PPG4" s="272">
        <v>1803650</v>
      </c>
      <c r="PPH4" s="272"/>
      <c r="PPI4" s="272">
        <v>1803650</v>
      </c>
      <c r="PPJ4" s="272"/>
      <c r="PPK4" s="272">
        <v>1803650</v>
      </c>
      <c r="PPL4" s="272"/>
      <c r="PPM4" s="272">
        <v>1803650</v>
      </c>
      <c r="PPN4" s="272"/>
      <c r="PPO4" s="272">
        <v>1803650</v>
      </c>
      <c r="PPP4" s="272"/>
      <c r="PPQ4" s="272">
        <v>1803650</v>
      </c>
      <c r="PPR4" s="272"/>
      <c r="PPS4" s="272">
        <v>1803650</v>
      </c>
      <c r="PPT4" s="272"/>
      <c r="PPU4" s="272">
        <v>1803650</v>
      </c>
      <c r="PPV4" s="272"/>
      <c r="PPW4" s="272">
        <v>1803650</v>
      </c>
      <c r="PPX4" s="272"/>
      <c r="PPY4" s="272">
        <v>1803650</v>
      </c>
      <c r="PPZ4" s="272"/>
      <c r="PQA4" s="272">
        <v>1803650</v>
      </c>
      <c r="PQB4" s="272"/>
      <c r="PQC4" s="272">
        <v>1803650</v>
      </c>
      <c r="PQD4" s="272"/>
      <c r="PQE4" s="272">
        <v>1803650</v>
      </c>
      <c r="PQF4" s="272"/>
      <c r="PQG4" s="272">
        <v>1803650</v>
      </c>
      <c r="PQH4" s="272"/>
      <c r="PQI4" s="272">
        <v>1803650</v>
      </c>
      <c r="PQJ4" s="272"/>
      <c r="PQK4" s="272">
        <v>1803650</v>
      </c>
      <c r="PQL4" s="272"/>
      <c r="PQM4" s="272">
        <v>1803650</v>
      </c>
      <c r="PQN4" s="272"/>
      <c r="PQO4" s="272">
        <v>1803650</v>
      </c>
      <c r="PQP4" s="272"/>
      <c r="PQQ4" s="272">
        <v>1803650</v>
      </c>
      <c r="PQR4" s="272"/>
      <c r="PQS4" s="272">
        <v>1803650</v>
      </c>
      <c r="PQT4" s="272"/>
      <c r="PQU4" s="272">
        <v>1803650</v>
      </c>
      <c r="PQV4" s="272"/>
      <c r="PQW4" s="272">
        <v>1803650</v>
      </c>
      <c r="PQX4" s="272"/>
      <c r="PQY4" s="272">
        <v>1803650</v>
      </c>
      <c r="PQZ4" s="272"/>
      <c r="PRA4" s="272">
        <v>1803650</v>
      </c>
      <c r="PRB4" s="272"/>
      <c r="PRC4" s="272">
        <v>1803650</v>
      </c>
      <c r="PRD4" s="272"/>
      <c r="PRE4" s="272">
        <v>1803650</v>
      </c>
      <c r="PRF4" s="272"/>
      <c r="PRG4" s="272">
        <v>1803650</v>
      </c>
      <c r="PRH4" s="272"/>
      <c r="PRI4" s="272">
        <v>1803650</v>
      </c>
      <c r="PRJ4" s="272"/>
      <c r="PRK4" s="272">
        <v>1803650</v>
      </c>
      <c r="PRL4" s="272"/>
      <c r="PRM4" s="272">
        <v>1803650</v>
      </c>
      <c r="PRN4" s="272"/>
      <c r="PRO4" s="272">
        <v>1803650</v>
      </c>
      <c r="PRP4" s="272"/>
      <c r="PRQ4" s="272">
        <v>1803650</v>
      </c>
      <c r="PRR4" s="272"/>
      <c r="PRS4" s="272">
        <v>1803650</v>
      </c>
      <c r="PRT4" s="272"/>
      <c r="PRU4" s="272">
        <v>1803650</v>
      </c>
      <c r="PRV4" s="272"/>
      <c r="PRW4" s="272">
        <v>1803650</v>
      </c>
      <c r="PRX4" s="272"/>
      <c r="PRY4" s="272">
        <v>1803650</v>
      </c>
      <c r="PRZ4" s="272"/>
      <c r="PSA4" s="272">
        <v>1803650</v>
      </c>
      <c r="PSB4" s="272"/>
      <c r="PSC4" s="272">
        <v>1803650</v>
      </c>
      <c r="PSD4" s="272"/>
      <c r="PSE4" s="272">
        <v>1803650</v>
      </c>
      <c r="PSF4" s="272"/>
      <c r="PSG4" s="272">
        <v>1803650</v>
      </c>
      <c r="PSH4" s="272"/>
      <c r="PSI4" s="272">
        <v>1803650</v>
      </c>
      <c r="PSJ4" s="272"/>
      <c r="PSK4" s="272">
        <v>1803650</v>
      </c>
      <c r="PSL4" s="272"/>
      <c r="PSM4" s="272">
        <v>1803650</v>
      </c>
      <c r="PSN4" s="272"/>
      <c r="PSO4" s="272">
        <v>1803650</v>
      </c>
      <c r="PSP4" s="272"/>
      <c r="PSQ4" s="272">
        <v>1803650</v>
      </c>
      <c r="PSR4" s="272"/>
      <c r="PSS4" s="272">
        <v>1803650</v>
      </c>
      <c r="PST4" s="272"/>
      <c r="PSU4" s="272">
        <v>1803650</v>
      </c>
      <c r="PSV4" s="272"/>
      <c r="PSW4" s="272">
        <v>1803650</v>
      </c>
      <c r="PSX4" s="272"/>
      <c r="PSY4" s="272">
        <v>1803650</v>
      </c>
      <c r="PSZ4" s="272"/>
      <c r="PTA4" s="272">
        <v>1803650</v>
      </c>
      <c r="PTB4" s="272"/>
      <c r="PTC4" s="272">
        <v>1803650</v>
      </c>
      <c r="PTD4" s="272"/>
      <c r="PTE4" s="272">
        <v>1803650</v>
      </c>
      <c r="PTF4" s="272"/>
      <c r="PTG4" s="272">
        <v>1803650</v>
      </c>
      <c r="PTH4" s="272"/>
      <c r="PTI4" s="272">
        <v>1803650</v>
      </c>
      <c r="PTJ4" s="272"/>
      <c r="PTK4" s="272">
        <v>1803650</v>
      </c>
      <c r="PTL4" s="272"/>
      <c r="PTM4" s="272">
        <v>1803650</v>
      </c>
      <c r="PTN4" s="272"/>
      <c r="PTO4" s="272">
        <v>1803650</v>
      </c>
      <c r="PTP4" s="272"/>
      <c r="PTQ4" s="272">
        <v>1803650</v>
      </c>
      <c r="PTR4" s="272"/>
      <c r="PTS4" s="272">
        <v>1803650</v>
      </c>
      <c r="PTT4" s="272"/>
      <c r="PTU4" s="272">
        <v>1803650</v>
      </c>
      <c r="PTV4" s="272"/>
      <c r="PTW4" s="272">
        <v>1803650</v>
      </c>
      <c r="PTX4" s="272"/>
      <c r="PTY4" s="272">
        <v>1803650</v>
      </c>
      <c r="PTZ4" s="272"/>
      <c r="PUA4" s="272">
        <v>1803650</v>
      </c>
      <c r="PUB4" s="272"/>
      <c r="PUC4" s="272">
        <v>1803650</v>
      </c>
      <c r="PUD4" s="272"/>
      <c r="PUE4" s="272">
        <v>1803650</v>
      </c>
      <c r="PUF4" s="272"/>
      <c r="PUG4" s="272">
        <v>1803650</v>
      </c>
      <c r="PUH4" s="272"/>
      <c r="PUI4" s="272">
        <v>1803650</v>
      </c>
      <c r="PUJ4" s="272"/>
      <c r="PUK4" s="272">
        <v>1803650</v>
      </c>
      <c r="PUL4" s="272"/>
      <c r="PUM4" s="272">
        <v>1803650</v>
      </c>
      <c r="PUN4" s="272"/>
      <c r="PUO4" s="272">
        <v>1803650</v>
      </c>
      <c r="PUP4" s="272"/>
      <c r="PUQ4" s="272">
        <v>1803650</v>
      </c>
      <c r="PUR4" s="272"/>
      <c r="PUS4" s="272">
        <v>1803650</v>
      </c>
      <c r="PUT4" s="272"/>
      <c r="PUU4" s="272">
        <v>1803650</v>
      </c>
      <c r="PUV4" s="272"/>
      <c r="PUW4" s="272">
        <v>1803650</v>
      </c>
      <c r="PUX4" s="272"/>
      <c r="PUY4" s="272">
        <v>1803650</v>
      </c>
      <c r="PUZ4" s="272"/>
      <c r="PVA4" s="272">
        <v>1803650</v>
      </c>
      <c r="PVB4" s="272"/>
      <c r="PVC4" s="272">
        <v>1803650</v>
      </c>
      <c r="PVD4" s="272"/>
      <c r="PVE4" s="272">
        <v>1803650</v>
      </c>
      <c r="PVF4" s="272"/>
      <c r="PVG4" s="272">
        <v>1803650</v>
      </c>
      <c r="PVH4" s="272"/>
      <c r="PVI4" s="272">
        <v>1803650</v>
      </c>
      <c r="PVJ4" s="272"/>
      <c r="PVK4" s="272">
        <v>1803650</v>
      </c>
      <c r="PVL4" s="272"/>
      <c r="PVM4" s="272">
        <v>1803650</v>
      </c>
      <c r="PVN4" s="272"/>
      <c r="PVO4" s="272">
        <v>1803650</v>
      </c>
      <c r="PVP4" s="272"/>
      <c r="PVQ4" s="272">
        <v>1803650</v>
      </c>
      <c r="PVR4" s="272"/>
      <c r="PVS4" s="272">
        <v>1803650</v>
      </c>
      <c r="PVT4" s="272"/>
      <c r="PVU4" s="272">
        <v>1803650</v>
      </c>
      <c r="PVV4" s="272"/>
      <c r="PVW4" s="272">
        <v>1803650</v>
      </c>
      <c r="PVX4" s="272"/>
      <c r="PVY4" s="272">
        <v>1803650</v>
      </c>
      <c r="PVZ4" s="272"/>
      <c r="PWA4" s="272">
        <v>1803650</v>
      </c>
      <c r="PWB4" s="272"/>
      <c r="PWC4" s="272">
        <v>1803650</v>
      </c>
      <c r="PWD4" s="272"/>
      <c r="PWE4" s="272">
        <v>1803650</v>
      </c>
      <c r="PWF4" s="272"/>
      <c r="PWG4" s="272">
        <v>1803650</v>
      </c>
      <c r="PWH4" s="272"/>
      <c r="PWI4" s="272">
        <v>1803650</v>
      </c>
      <c r="PWJ4" s="272"/>
      <c r="PWK4" s="272">
        <v>1803650</v>
      </c>
      <c r="PWL4" s="272"/>
      <c r="PWM4" s="272">
        <v>1803650</v>
      </c>
      <c r="PWN4" s="272"/>
      <c r="PWO4" s="272">
        <v>1803650</v>
      </c>
      <c r="PWP4" s="272"/>
      <c r="PWQ4" s="272">
        <v>1803650</v>
      </c>
      <c r="PWR4" s="272"/>
      <c r="PWS4" s="272">
        <v>1803650</v>
      </c>
      <c r="PWT4" s="272"/>
      <c r="PWU4" s="272">
        <v>1803650</v>
      </c>
      <c r="PWV4" s="272"/>
      <c r="PWW4" s="272">
        <v>1803650</v>
      </c>
      <c r="PWX4" s="272"/>
      <c r="PWY4" s="272">
        <v>1803650</v>
      </c>
      <c r="PWZ4" s="272"/>
      <c r="PXA4" s="272">
        <v>1803650</v>
      </c>
      <c r="PXB4" s="272"/>
      <c r="PXC4" s="272">
        <v>1803650</v>
      </c>
      <c r="PXD4" s="272"/>
      <c r="PXE4" s="272">
        <v>1803650</v>
      </c>
      <c r="PXF4" s="272"/>
      <c r="PXG4" s="272">
        <v>1803650</v>
      </c>
      <c r="PXH4" s="272"/>
      <c r="PXI4" s="272">
        <v>1803650</v>
      </c>
      <c r="PXJ4" s="272"/>
      <c r="PXK4" s="272">
        <v>1803650</v>
      </c>
      <c r="PXL4" s="272"/>
      <c r="PXM4" s="272">
        <v>1803650</v>
      </c>
      <c r="PXN4" s="272"/>
      <c r="PXO4" s="272">
        <v>1803650</v>
      </c>
      <c r="PXP4" s="272"/>
      <c r="PXQ4" s="272">
        <v>1803650</v>
      </c>
      <c r="PXR4" s="272"/>
      <c r="PXS4" s="272">
        <v>1803650</v>
      </c>
      <c r="PXT4" s="272"/>
      <c r="PXU4" s="272">
        <v>1803650</v>
      </c>
      <c r="PXV4" s="272"/>
      <c r="PXW4" s="272">
        <v>1803650</v>
      </c>
      <c r="PXX4" s="272"/>
      <c r="PXY4" s="272">
        <v>1803650</v>
      </c>
      <c r="PXZ4" s="272"/>
      <c r="PYA4" s="272">
        <v>1803650</v>
      </c>
      <c r="PYB4" s="272"/>
      <c r="PYC4" s="272">
        <v>1803650</v>
      </c>
      <c r="PYD4" s="272"/>
      <c r="PYE4" s="272">
        <v>1803650</v>
      </c>
      <c r="PYF4" s="272"/>
      <c r="PYG4" s="272">
        <v>1803650</v>
      </c>
      <c r="PYH4" s="272"/>
      <c r="PYI4" s="272">
        <v>1803650</v>
      </c>
      <c r="PYJ4" s="272"/>
      <c r="PYK4" s="272">
        <v>1803650</v>
      </c>
      <c r="PYL4" s="272"/>
      <c r="PYM4" s="272">
        <v>1803650</v>
      </c>
      <c r="PYN4" s="272"/>
      <c r="PYO4" s="272">
        <v>1803650</v>
      </c>
      <c r="PYP4" s="272"/>
      <c r="PYQ4" s="272">
        <v>1803650</v>
      </c>
      <c r="PYR4" s="272"/>
      <c r="PYS4" s="272">
        <v>1803650</v>
      </c>
      <c r="PYT4" s="272"/>
      <c r="PYU4" s="272">
        <v>1803650</v>
      </c>
      <c r="PYV4" s="272"/>
      <c r="PYW4" s="272">
        <v>1803650</v>
      </c>
      <c r="PYX4" s="272"/>
      <c r="PYY4" s="272">
        <v>1803650</v>
      </c>
      <c r="PYZ4" s="272"/>
      <c r="PZA4" s="272">
        <v>1803650</v>
      </c>
      <c r="PZB4" s="272"/>
      <c r="PZC4" s="272">
        <v>1803650</v>
      </c>
      <c r="PZD4" s="272"/>
      <c r="PZE4" s="272">
        <v>1803650</v>
      </c>
      <c r="PZF4" s="272"/>
      <c r="PZG4" s="272">
        <v>1803650</v>
      </c>
      <c r="PZH4" s="272"/>
      <c r="PZI4" s="272">
        <v>1803650</v>
      </c>
      <c r="PZJ4" s="272"/>
      <c r="PZK4" s="272">
        <v>1803650</v>
      </c>
      <c r="PZL4" s="272"/>
      <c r="PZM4" s="272">
        <v>1803650</v>
      </c>
      <c r="PZN4" s="272"/>
      <c r="PZO4" s="272">
        <v>1803650</v>
      </c>
      <c r="PZP4" s="272"/>
      <c r="PZQ4" s="272">
        <v>1803650</v>
      </c>
      <c r="PZR4" s="272"/>
      <c r="PZS4" s="272">
        <v>1803650</v>
      </c>
      <c r="PZT4" s="272"/>
      <c r="PZU4" s="272">
        <v>1803650</v>
      </c>
      <c r="PZV4" s="272"/>
      <c r="PZW4" s="272">
        <v>1803650</v>
      </c>
      <c r="PZX4" s="272"/>
      <c r="PZY4" s="272">
        <v>1803650</v>
      </c>
      <c r="PZZ4" s="272"/>
      <c r="QAA4" s="272">
        <v>1803650</v>
      </c>
      <c r="QAB4" s="272"/>
      <c r="QAC4" s="272">
        <v>1803650</v>
      </c>
      <c r="QAD4" s="272"/>
      <c r="QAE4" s="272">
        <v>1803650</v>
      </c>
      <c r="QAF4" s="272"/>
      <c r="QAG4" s="272">
        <v>1803650</v>
      </c>
      <c r="QAH4" s="272"/>
      <c r="QAI4" s="272">
        <v>1803650</v>
      </c>
      <c r="QAJ4" s="272"/>
      <c r="QAK4" s="272">
        <v>1803650</v>
      </c>
      <c r="QAL4" s="272"/>
      <c r="QAM4" s="272">
        <v>1803650</v>
      </c>
      <c r="QAN4" s="272"/>
      <c r="QAO4" s="272">
        <v>1803650</v>
      </c>
      <c r="QAP4" s="272"/>
      <c r="QAQ4" s="272">
        <v>1803650</v>
      </c>
      <c r="QAR4" s="272"/>
      <c r="QAS4" s="272">
        <v>1803650</v>
      </c>
      <c r="QAT4" s="272"/>
      <c r="QAU4" s="272">
        <v>1803650</v>
      </c>
      <c r="QAV4" s="272"/>
      <c r="QAW4" s="272">
        <v>1803650</v>
      </c>
      <c r="QAX4" s="272"/>
      <c r="QAY4" s="272">
        <v>1803650</v>
      </c>
      <c r="QAZ4" s="272"/>
      <c r="QBA4" s="272">
        <v>1803650</v>
      </c>
      <c r="QBB4" s="272"/>
      <c r="QBC4" s="272">
        <v>1803650</v>
      </c>
      <c r="QBD4" s="272"/>
      <c r="QBE4" s="272">
        <v>1803650</v>
      </c>
      <c r="QBF4" s="272"/>
      <c r="QBG4" s="272">
        <v>1803650</v>
      </c>
      <c r="QBH4" s="272"/>
      <c r="QBI4" s="272">
        <v>1803650</v>
      </c>
      <c r="QBJ4" s="272"/>
      <c r="QBK4" s="272">
        <v>1803650</v>
      </c>
      <c r="QBL4" s="272"/>
      <c r="QBM4" s="272">
        <v>1803650</v>
      </c>
      <c r="QBN4" s="272"/>
      <c r="QBO4" s="272">
        <v>1803650</v>
      </c>
      <c r="QBP4" s="272"/>
      <c r="QBQ4" s="272">
        <v>1803650</v>
      </c>
      <c r="QBR4" s="272"/>
      <c r="QBS4" s="272">
        <v>1803650</v>
      </c>
      <c r="QBT4" s="272"/>
      <c r="QBU4" s="272">
        <v>1803650</v>
      </c>
      <c r="QBV4" s="272"/>
      <c r="QBW4" s="272">
        <v>1803650</v>
      </c>
      <c r="QBX4" s="272"/>
      <c r="QBY4" s="272">
        <v>1803650</v>
      </c>
      <c r="QBZ4" s="272"/>
      <c r="QCA4" s="272">
        <v>1803650</v>
      </c>
      <c r="QCB4" s="272"/>
      <c r="QCC4" s="272">
        <v>1803650</v>
      </c>
      <c r="QCD4" s="272"/>
      <c r="QCE4" s="272">
        <v>1803650</v>
      </c>
      <c r="QCF4" s="272"/>
      <c r="QCG4" s="272">
        <v>1803650</v>
      </c>
      <c r="QCH4" s="272"/>
      <c r="QCI4" s="272">
        <v>1803650</v>
      </c>
      <c r="QCJ4" s="272"/>
      <c r="QCK4" s="272">
        <v>1803650</v>
      </c>
      <c r="QCL4" s="272"/>
      <c r="QCM4" s="272">
        <v>1803650</v>
      </c>
      <c r="QCN4" s="272"/>
      <c r="QCO4" s="272">
        <v>1803650</v>
      </c>
      <c r="QCP4" s="272"/>
      <c r="QCQ4" s="272">
        <v>1803650</v>
      </c>
      <c r="QCR4" s="272"/>
      <c r="QCS4" s="272">
        <v>1803650</v>
      </c>
      <c r="QCT4" s="272"/>
      <c r="QCU4" s="272">
        <v>1803650</v>
      </c>
      <c r="QCV4" s="272"/>
      <c r="QCW4" s="272">
        <v>1803650</v>
      </c>
      <c r="QCX4" s="272"/>
      <c r="QCY4" s="272">
        <v>1803650</v>
      </c>
      <c r="QCZ4" s="272"/>
      <c r="QDA4" s="272">
        <v>1803650</v>
      </c>
      <c r="QDB4" s="272"/>
      <c r="QDC4" s="272">
        <v>1803650</v>
      </c>
      <c r="QDD4" s="272"/>
      <c r="QDE4" s="272">
        <v>1803650</v>
      </c>
      <c r="QDF4" s="272"/>
      <c r="QDG4" s="272">
        <v>1803650</v>
      </c>
      <c r="QDH4" s="272"/>
      <c r="QDI4" s="272">
        <v>1803650</v>
      </c>
      <c r="QDJ4" s="272"/>
      <c r="QDK4" s="272">
        <v>1803650</v>
      </c>
      <c r="QDL4" s="272"/>
      <c r="QDM4" s="272">
        <v>1803650</v>
      </c>
      <c r="QDN4" s="272"/>
      <c r="QDO4" s="272">
        <v>1803650</v>
      </c>
      <c r="QDP4" s="272"/>
      <c r="QDQ4" s="272">
        <v>1803650</v>
      </c>
      <c r="QDR4" s="272"/>
      <c r="QDS4" s="272">
        <v>1803650</v>
      </c>
      <c r="QDT4" s="272"/>
      <c r="QDU4" s="272">
        <v>1803650</v>
      </c>
      <c r="QDV4" s="272"/>
      <c r="QDW4" s="272">
        <v>1803650</v>
      </c>
      <c r="QDX4" s="272"/>
      <c r="QDY4" s="272">
        <v>1803650</v>
      </c>
      <c r="QDZ4" s="272"/>
      <c r="QEA4" s="272">
        <v>1803650</v>
      </c>
      <c r="QEB4" s="272"/>
      <c r="QEC4" s="272">
        <v>1803650</v>
      </c>
      <c r="QED4" s="272"/>
      <c r="QEE4" s="272">
        <v>1803650</v>
      </c>
      <c r="QEF4" s="272"/>
      <c r="QEG4" s="272">
        <v>1803650</v>
      </c>
      <c r="QEH4" s="272"/>
      <c r="QEI4" s="272">
        <v>1803650</v>
      </c>
      <c r="QEJ4" s="272"/>
      <c r="QEK4" s="272">
        <v>1803650</v>
      </c>
      <c r="QEL4" s="272"/>
      <c r="QEM4" s="272">
        <v>1803650</v>
      </c>
      <c r="QEN4" s="272"/>
      <c r="QEO4" s="272">
        <v>1803650</v>
      </c>
      <c r="QEP4" s="272"/>
      <c r="QEQ4" s="272">
        <v>1803650</v>
      </c>
      <c r="QER4" s="272"/>
      <c r="QES4" s="272">
        <v>1803650</v>
      </c>
      <c r="QET4" s="272"/>
      <c r="QEU4" s="272">
        <v>1803650</v>
      </c>
      <c r="QEV4" s="272"/>
      <c r="QEW4" s="272">
        <v>1803650</v>
      </c>
      <c r="QEX4" s="272"/>
      <c r="QEY4" s="272">
        <v>1803650</v>
      </c>
      <c r="QEZ4" s="272"/>
      <c r="QFA4" s="272">
        <v>1803650</v>
      </c>
      <c r="QFB4" s="272"/>
      <c r="QFC4" s="272">
        <v>1803650</v>
      </c>
      <c r="QFD4" s="272"/>
      <c r="QFE4" s="272">
        <v>1803650</v>
      </c>
      <c r="QFF4" s="272"/>
      <c r="QFG4" s="272">
        <v>1803650</v>
      </c>
      <c r="QFH4" s="272"/>
      <c r="QFI4" s="272">
        <v>1803650</v>
      </c>
      <c r="QFJ4" s="272"/>
      <c r="QFK4" s="272">
        <v>1803650</v>
      </c>
      <c r="QFL4" s="272"/>
      <c r="QFM4" s="272">
        <v>1803650</v>
      </c>
      <c r="QFN4" s="272"/>
      <c r="QFO4" s="272">
        <v>1803650</v>
      </c>
      <c r="QFP4" s="272"/>
      <c r="QFQ4" s="272">
        <v>1803650</v>
      </c>
      <c r="QFR4" s="272"/>
      <c r="QFS4" s="272">
        <v>1803650</v>
      </c>
      <c r="QFT4" s="272"/>
      <c r="QFU4" s="272">
        <v>1803650</v>
      </c>
      <c r="QFV4" s="272"/>
      <c r="QFW4" s="272">
        <v>1803650</v>
      </c>
      <c r="QFX4" s="272"/>
      <c r="QFY4" s="272">
        <v>1803650</v>
      </c>
      <c r="QFZ4" s="272"/>
      <c r="QGA4" s="272">
        <v>1803650</v>
      </c>
      <c r="QGB4" s="272"/>
      <c r="QGC4" s="272">
        <v>1803650</v>
      </c>
      <c r="QGD4" s="272"/>
      <c r="QGE4" s="272">
        <v>1803650</v>
      </c>
      <c r="QGF4" s="272"/>
      <c r="QGG4" s="272">
        <v>1803650</v>
      </c>
      <c r="QGH4" s="272"/>
      <c r="QGI4" s="272">
        <v>1803650</v>
      </c>
      <c r="QGJ4" s="272"/>
      <c r="QGK4" s="272">
        <v>1803650</v>
      </c>
      <c r="QGL4" s="272"/>
      <c r="QGM4" s="272">
        <v>1803650</v>
      </c>
      <c r="QGN4" s="272"/>
      <c r="QGO4" s="272">
        <v>1803650</v>
      </c>
      <c r="QGP4" s="272"/>
      <c r="QGQ4" s="272">
        <v>1803650</v>
      </c>
      <c r="QGR4" s="272"/>
      <c r="QGS4" s="272">
        <v>1803650</v>
      </c>
      <c r="QGT4" s="272"/>
      <c r="QGU4" s="272">
        <v>1803650</v>
      </c>
      <c r="QGV4" s="272"/>
      <c r="QGW4" s="272">
        <v>1803650</v>
      </c>
      <c r="QGX4" s="272"/>
      <c r="QGY4" s="272">
        <v>1803650</v>
      </c>
      <c r="QGZ4" s="272"/>
      <c r="QHA4" s="272">
        <v>1803650</v>
      </c>
      <c r="QHB4" s="272"/>
      <c r="QHC4" s="272">
        <v>1803650</v>
      </c>
      <c r="QHD4" s="272"/>
      <c r="QHE4" s="272">
        <v>1803650</v>
      </c>
      <c r="QHF4" s="272"/>
      <c r="QHG4" s="272">
        <v>1803650</v>
      </c>
      <c r="QHH4" s="272"/>
      <c r="QHI4" s="272">
        <v>1803650</v>
      </c>
      <c r="QHJ4" s="272"/>
      <c r="QHK4" s="272">
        <v>1803650</v>
      </c>
      <c r="QHL4" s="272"/>
      <c r="QHM4" s="272">
        <v>1803650</v>
      </c>
      <c r="QHN4" s="272"/>
      <c r="QHO4" s="272">
        <v>1803650</v>
      </c>
      <c r="QHP4" s="272"/>
      <c r="QHQ4" s="272">
        <v>1803650</v>
      </c>
      <c r="QHR4" s="272"/>
      <c r="QHS4" s="272">
        <v>1803650</v>
      </c>
      <c r="QHT4" s="272"/>
      <c r="QHU4" s="272">
        <v>1803650</v>
      </c>
      <c r="QHV4" s="272"/>
      <c r="QHW4" s="272">
        <v>1803650</v>
      </c>
      <c r="QHX4" s="272"/>
      <c r="QHY4" s="272">
        <v>1803650</v>
      </c>
      <c r="QHZ4" s="272"/>
      <c r="QIA4" s="272">
        <v>1803650</v>
      </c>
      <c r="QIB4" s="272"/>
      <c r="QIC4" s="272">
        <v>1803650</v>
      </c>
      <c r="QID4" s="272"/>
      <c r="QIE4" s="272">
        <v>1803650</v>
      </c>
      <c r="QIF4" s="272"/>
      <c r="QIG4" s="272">
        <v>1803650</v>
      </c>
      <c r="QIH4" s="272"/>
      <c r="QII4" s="272">
        <v>1803650</v>
      </c>
      <c r="QIJ4" s="272"/>
      <c r="QIK4" s="272">
        <v>1803650</v>
      </c>
      <c r="QIL4" s="272"/>
      <c r="QIM4" s="272">
        <v>1803650</v>
      </c>
      <c r="QIN4" s="272"/>
      <c r="QIO4" s="272">
        <v>1803650</v>
      </c>
      <c r="QIP4" s="272"/>
      <c r="QIQ4" s="272">
        <v>1803650</v>
      </c>
      <c r="QIR4" s="272"/>
      <c r="QIS4" s="272">
        <v>1803650</v>
      </c>
      <c r="QIT4" s="272"/>
      <c r="QIU4" s="272">
        <v>1803650</v>
      </c>
      <c r="QIV4" s="272"/>
      <c r="QIW4" s="272">
        <v>1803650</v>
      </c>
      <c r="QIX4" s="272"/>
      <c r="QIY4" s="272">
        <v>1803650</v>
      </c>
      <c r="QIZ4" s="272"/>
      <c r="QJA4" s="272">
        <v>1803650</v>
      </c>
      <c r="QJB4" s="272"/>
      <c r="QJC4" s="272">
        <v>1803650</v>
      </c>
      <c r="QJD4" s="272"/>
      <c r="QJE4" s="272">
        <v>1803650</v>
      </c>
      <c r="QJF4" s="272"/>
      <c r="QJG4" s="272">
        <v>1803650</v>
      </c>
      <c r="QJH4" s="272"/>
      <c r="QJI4" s="272">
        <v>1803650</v>
      </c>
      <c r="QJJ4" s="272"/>
      <c r="QJK4" s="272">
        <v>1803650</v>
      </c>
      <c r="QJL4" s="272"/>
      <c r="QJM4" s="272">
        <v>1803650</v>
      </c>
      <c r="QJN4" s="272"/>
      <c r="QJO4" s="272">
        <v>1803650</v>
      </c>
      <c r="QJP4" s="272"/>
      <c r="QJQ4" s="272">
        <v>1803650</v>
      </c>
      <c r="QJR4" s="272"/>
      <c r="QJS4" s="272">
        <v>1803650</v>
      </c>
      <c r="QJT4" s="272"/>
      <c r="QJU4" s="272">
        <v>1803650</v>
      </c>
      <c r="QJV4" s="272"/>
      <c r="QJW4" s="272">
        <v>1803650</v>
      </c>
      <c r="QJX4" s="272"/>
      <c r="QJY4" s="272">
        <v>1803650</v>
      </c>
      <c r="QJZ4" s="272"/>
      <c r="QKA4" s="272">
        <v>1803650</v>
      </c>
      <c r="QKB4" s="272"/>
      <c r="QKC4" s="272">
        <v>1803650</v>
      </c>
      <c r="QKD4" s="272"/>
      <c r="QKE4" s="272">
        <v>1803650</v>
      </c>
      <c r="QKF4" s="272"/>
      <c r="QKG4" s="272">
        <v>1803650</v>
      </c>
      <c r="QKH4" s="272"/>
      <c r="QKI4" s="272">
        <v>1803650</v>
      </c>
      <c r="QKJ4" s="272"/>
      <c r="QKK4" s="272">
        <v>1803650</v>
      </c>
      <c r="QKL4" s="272"/>
      <c r="QKM4" s="272">
        <v>1803650</v>
      </c>
      <c r="QKN4" s="272"/>
      <c r="QKO4" s="272">
        <v>1803650</v>
      </c>
      <c r="QKP4" s="272"/>
      <c r="QKQ4" s="272">
        <v>1803650</v>
      </c>
      <c r="QKR4" s="272"/>
      <c r="QKS4" s="272">
        <v>1803650</v>
      </c>
      <c r="QKT4" s="272"/>
      <c r="QKU4" s="272">
        <v>1803650</v>
      </c>
      <c r="QKV4" s="272"/>
      <c r="QKW4" s="272">
        <v>1803650</v>
      </c>
      <c r="QKX4" s="272"/>
      <c r="QKY4" s="272">
        <v>1803650</v>
      </c>
      <c r="QKZ4" s="272"/>
      <c r="QLA4" s="272">
        <v>1803650</v>
      </c>
      <c r="QLB4" s="272"/>
      <c r="QLC4" s="272">
        <v>1803650</v>
      </c>
      <c r="QLD4" s="272"/>
      <c r="QLE4" s="272">
        <v>1803650</v>
      </c>
      <c r="QLF4" s="272"/>
      <c r="QLG4" s="272">
        <v>1803650</v>
      </c>
      <c r="QLH4" s="272"/>
      <c r="QLI4" s="272">
        <v>1803650</v>
      </c>
      <c r="QLJ4" s="272"/>
      <c r="QLK4" s="272">
        <v>1803650</v>
      </c>
      <c r="QLL4" s="272"/>
      <c r="QLM4" s="272">
        <v>1803650</v>
      </c>
      <c r="QLN4" s="272"/>
      <c r="QLO4" s="272">
        <v>1803650</v>
      </c>
      <c r="QLP4" s="272"/>
      <c r="QLQ4" s="272">
        <v>1803650</v>
      </c>
      <c r="QLR4" s="272"/>
      <c r="QLS4" s="272">
        <v>1803650</v>
      </c>
      <c r="QLT4" s="272"/>
      <c r="QLU4" s="272">
        <v>1803650</v>
      </c>
      <c r="QLV4" s="272"/>
      <c r="QLW4" s="272">
        <v>1803650</v>
      </c>
      <c r="QLX4" s="272"/>
      <c r="QLY4" s="272">
        <v>1803650</v>
      </c>
      <c r="QLZ4" s="272"/>
      <c r="QMA4" s="272">
        <v>1803650</v>
      </c>
      <c r="QMB4" s="272"/>
      <c r="QMC4" s="272">
        <v>1803650</v>
      </c>
      <c r="QMD4" s="272"/>
      <c r="QME4" s="272">
        <v>1803650</v>
      </c>
      <c r="QMF4" s="272"/>
      <c r="QMG4" s="272">
        <v>1803650</v>
      </c>
      <c r="QMH4" s="272"/>
      <c r="QMI4" s="272">
        <v>1803650</v>
      </c>
      <c r="QMJ4" s="272"/>
      <c r="QMK4" s="272">
        <v>1803650</v>
      </c>
      <c r="QML4" s="272"/>
      <c r="QMM4" s="272">
        <v>1803650</v>
      </c>
      <c r="QMN4" s="272"/>
      <c r="QMO4" s="272">
        <v>1803650</v>
      </c>
      <c r="QMP4" s="272"/>
      <c r="QMQ4" s="272">
        <v>1803650</v>
      </c>
      <c r="QMR4" s="272"/>
      <c r="QMS4" s="272">
        <v>1803650</v>
      </c>
      <c r="QMT4" s="272"/>
      <c r="QMU4" s="272">
        <v>1803650</v>
      </c>
      <c r="QMV4" s="272"/>
      <c r="QMW4" s="272">
        <v>1803650</v>
      </c>
      <c r="QMX4" s="272"/>
      <c r="QMY4" s="272">
        <v>1803650</v>
      </c>
      <c r="QMZ4" s="272"/>
      <c r="QNA4" s="272">
        <v>1803650</v>
      </c>
      <c r="QNB4" s="272"/>
      <c r="QNC4" s="272">
        <v>1803650</v>
      </c>
      <c r="QND4" s="272"/>
      <c r="QNE4" s="272">
        <v>1803650</v>
      </c>
      <c r="QNF4" s="272"/>
      <c r="QNG4" s="272">
        <v>1803650</v>
      </c>
      <c r="QNH4" s="272"/>
      <c r="QNI4" s="272">
        <v>1803650</v>
      </c>
      <c r="QNJ4" s="272"/>
      <c r="QNK4" s="272">
        <v>1803650</v>
      </c>
      <c r="QNL4" s="272"/>
      <c r="QNM4" s="272">
        <v>1803650</v>
      </c>
      <c r="QNN4" s="272"/>
      <c r="QNO4" s="272">
        <v>1803650</v>
      </c>
      <c r="QNP4" s="272"/>
      <c r="QNQ4" s="272">
        <v>1803650</v>
      </c>
      <c r="QNR4" s="272"/>
      <c r="QNS4" s="272">
        <v>1803650</v>
      </c>
      <c r="QNT4" s="272"/>
      <c r="QNU4" s="272">
        <v>1803650</v>
      </c>
      <c r="QNV4" s="272"/>
      <c r="QNW4" s="272">
        <v>1803650</v>
      </c>
      <c r="QNX4" s="272"/>
      <c r="QNY4" s="272">
        <v>1803650</v>
      </c>
      <c r="QNZ4" s="272"/>
      <c r="QOA4" s="272">
        <v>1803650</v>
      </c>
      <c r="QOB4" s="272"/>
      <c r="QOC4" s="272">
        <v>1803650</v>
      </c>
      <c r="QOD4" s="272"/>
      <c r="QOE4" s="272">
        <v>1803650</v>
      </c>
      <c r="QOF4" s="272"/>
      <c r="QOG4" s="272">
        <v>1803650</v>
      </c>
      <c r="QOH4" s="272"/>
      <c r="QOI4" s="272">
        <v>1803650</v>
      </c>
      <c r="QOJ4" s="272"/>
      <c r="QOK4" s="272">
        <v>1803650</v>
      </c>
      <c r="QOL4" s="272"/>
      <c r="QOM4" s="272">
        <v>1803650</v>
      </c>
      <c r="QON4" s="272"/>
      <c r="QOO4" s="272">
        <v>1803650</v>
      </c>
      <c r="QOP4" s="272"/>
      <c r="QOQ4" s="272">
        <v>1803650</v>
      </c>
      <c r="QOR4" s="272"/>
      <c r="QOS4" s="272">
        <v>1803650</v>
      </c>
      <c r="QOT4" s="272"/>
      <c r="QOU4" s="272">
        <v>1803650</v>
      </c>
      <c r="QOV4" s="272"/>
      <c r="QOW4" s="272">
        <v>1803650</v>
      </c>
      <c r="QOX4" s="272"/>
      <c r="QOY4" s="272">
        <v>1803650</v>
      </c>
      <c r="QOZ4" s="272"/>
      <c r="QPA4" s="272">
        <v>1803650</v>
      </c>
      <c r="QPB4" s="272"/>
      <c r="QPC4" s="272">
        <v>1803650</v>
      </c>
      <c r="QPD4" s="272"/>
      <c r="QPE4" s="272">
        <v>1803650</v>
      </c>
      <c r="QPF4" s="272"/>
      <c r="QPG4" s="272">
        <v>1803650</v>
      </c>
      <c r="QPH4" s="272"/>
      <c r="QPI4" s="272">
        <v>1803650</v>
      </c>
      <c r="QPJ4" s="272"/>
      <c r="QPK4" s="272">
        <v>1803650</v>
      </c>
      <c r="QPL4" s="272"/>
      <c r="QPM4" s="272">
        <v>1803650</v>
      </c>
      <c r="QPN4" s="272"/>
      <c r="QPO4" s="272">
        <v>1803650</v>
      </c>
      <c r="QPP4" s="272"/>
      <c r="QPQ4" s="272">
        <v>1803650</v>
      </c>
      <c r="QPR4" s="272"/>
      <c r="QPS4" s="272">
        <v>1803650</v>
      </c>
      <c r="QPT4" s="272"/>
      <c r="QPU4" s="272">
        <v>1803650</v>
      </c>
      <c r="QPV4" s="272"/>
      <c r="QPW4" s="272">
        <v>1803650</v>
      </c>
      <c r="QPX4" s="272"/>
      <c r="QPY4" s="272">
        <v>1803650</v>
      </c>
      <c r="QPZ4" s="272"/>
      <c r="QQA4" s="272">
        <v>1803650</v>
      </c>
      <c r="QQB4" s="272"/>
      <c r="QQC4" s="272">
        <v>1803650</v>
      </c>
      <c r="QQD4" s="272"/>
      <c r="QQE4" s="272">
        <v>1803650</v>
      </c>
      <c r="QQF4" s="272"/>
      <c r="QQG4" s="272">
        <v>1803650</v>
      </c>
      <c r="QQH4" s="272"/>
      <c r="QQI4" s="272">
        <v>1803650</v>
      </c>
      <c r="QQJ4" s="272"/>
      <c r="QQK4" s="272">
        <v>1803650</v>
      </c>
      <c r="QQL4" s="272"/>
      <c r="QQM4" s="272">
        <v>1803650</v>
      </c>
      <c r="QQN4" s="272"/>
      <c r="QQO4" s="272">
        <v>1803650</v>
      </c>
      <c r="QQP4" s="272"/>
      <c r="QQQ4" s="272">
        <v>1803650</v>
      </c>
      <c r="QQR4" s="272"/>
      <c r="QQS4" s="272">
        <v>1803650</v>
      </c>
      <c r="QQT4" s="272"/>
      <c r="QQU4" s="272">
        <v>1803650</v>
      </c>
      <c r="QQV4" s="272"/>
      <c r="QQW4" s="272">
        <v>1803650</v>
      </c>
      <c r="QQX4" s="272"/>
      <c r="QQY4" s="272">
        <v>1803650</v>
      </c>
      <c r="QQZ4" s="272"/>
      <c r="QRA4" s="272">
        <v>1803650</v>
      </c>
      <c r="QRB4" s="272"/>
      <c r="QRC4" s="272">
        <v>1803650</v>
      </c>
      <c r="QRD4" s="272"/>
      <c r="QRE4" s="272">
        <v>1803650</v>
      </c>
      <c r="QRF4" s="272"/>
      <c r="QRG4" s="272">
        <v>1803650</v>
      </c>
      <c r="QRH4" s="272"/>
      <c r="QRI4" s="272">
        <v>1803650</v>
      </c>
      <c r="QRJ4" s="272"/>
      <c r="QRK4" s="272">
        <v>1803650</v>
      </c>
      <c r="QRL4" s="272"/>
      <c r="QRM4" s="272">
        <v>1803650</v>
      </c>
      <c r="QRN4" s="272"/>
      <c r="QRO4" s="272">
        <v>1803650</v>
      </c>
      <c r="QRP4" s="272"/>
      <c r="QRQ4" s="272">
        <v>1803650</v>
      </c>
      <c r="QRR4" s="272"/>
      <c r="QRS4" s="272">
        <v>1803650</v>
      </c>
      <c r="QRT4" s="272"/>
      <c r="QRU4" s="272">
        <v>1803650</v>
      </c>
      <c r="QRV4" s="272"/>
      <c r="QRW4" s="272">
        <v>1803650</v>
      </c>
      <c r="QRX4" s="272"/>
      <c r="QRY4" s="272">
        <v>1803650</v>
      </c>
      <c r="QRZ4" s="272"/>
      <c r="QSA4" s="272">
        <v>1803650</v>
      </c>
      <c r="QSB4" s="272"/>
      <c r="QSC4" s="272">
        <v>1803650</v>
      </c>
      <c r="QSD4" s="272"/>
      <c r="QSE4" s="272">
        <v>1803650</v>
      </c>
      <c r="QSF4" s="272"/>
      <c r="QSG4" s="272">
        <v>1803650</v>
      </c>
      <c r="QSH4" s="272"/>
      <c r="QSI4" s="272">
        <v>1803650</v>
      </c>
      <c r="QSJ4" s="272"/>
      <c r="QSK4" s="272">
        <v>1803650</v>
      </c>
      <c r="QSL4" s="272"/>
      <c r="QSM4" s="272">
        <v>1803650</v>
      </c>
      <c r="QSN4" s="272"/>
      <c r="QSO4" s="272">
        <v>1803650</v>
      </c>
      <c r="QSP4" s="272"/>
      <c r="QSQ4" s="272">
        <v>1803650</v>
      </c>
      <c r="QSR4" s="272"/>
      <c r="QSS4" s="272">
        <v>1803650</v>
      </c>
      <c r="QST4" s="272"/>
      <c r="QSU4" s="272">
        <v>1803650</v>
      </c>
      <c r="QSV4" s="272"/>
      <c r="QSW4" s="272">
        <v>1803650</v>
      </c>
      <c r="QSX4" s="272"/>
      <c r="QSY4" s="272">
        <v>1803650</v>
      </c>
      <c r="QSZ4" s="272"/>
      <c r="QTA4" s="272">
        <v>1803650</v>
      </c>
      <c r="QTB4" s="272"/>
      <c r="QTC4" s="272">
        <v>1803650</v>
      </c>
      <c r="QTD4" s="272"/>
      <c r="QTE4" s="272">
        <v>1803650</v>
      </c>
      <c r="QTF4" s="272"/>
      <c r="QTG4" s="272">
        <v>1803650</v>
      </c>
      <c r="QTH4" s="272"/>
      <c r="QTI4" s="272">
        <v>1803650</v>
      </c>
      <c r="QTJ4" s="272"/>
      <c r="QTK4" s="272">
        <v>1803650</v>
      </c>
      <c r="QTL4" s="272"/>
      <c r="QTM4" s="272">
        <v>1803650</v>
      </c>
      <c r="QTN4" s="272"/>
      <c r="QTO4" s="272">
        <v>1803650</v>
      </c>
      <c r="QTP4" s="272"/>
      <c r="QTQ4" s="272">
        <v>1803650</v>
      </c>
      <c r="QTR4" s="272"/>
      <c r="QTS4" s="272">
        <v>1803650</v>
      </c>
      <c r="QTT4" s="272"/>
      <c r="QTU4" s="272">
        <v>1803650</v>
      </c>
      <c r="QTV4" s="272"/>
      <c r="QTW4" s="272">
        <v>1803650</v>
      </c>
      <c r="QTX4" s="272"/>
      <c r="QTY4" s="272">
        <v>1803650</v>
      </c>
      <c r="QTZ4" s="272"/>
      <c r="QUA4" s="272">
        <v>1803650</v>
      </c>
      <c r="QUB4" s="272"/>
      <c r="QUC4" s="272">
        <v>1803650</v>
      </c>
      <c r="QUD4" s="272"/>
      <c r="QUE4" s="272">
        <v>1803650</v>
      </c>
      <c r="QUF4" s="272"/>
      <c r="QUG4" s="272">
        <v>1803650</v>
      </c>
      <c r="QUH4" s="272"/>
      <c r="QUI4" s="272">
        <v>1803650</v>
      </c>
      <c r="QUJ4" s="272"/>
      <c r="QUK4" s="272">
        <v>1803650</v>
      </c>
      <c r="QUL4" s="272"/>
      <c r="QUM4" s="272">
        <v>1803650</v>
      </c>
      <c r="QUN4" s="272"/>
      <c r="QUO4" s="272">
        <v>1803650</v>
      </c>
      <c r="QUP4" s="272"/>
      <c r="QUQ4" s="272">
        <v>1803650</v>
      </c>
      <c r="QUR4" s="272"/>
      <c r="QUS4" s="272">
        <v>1803650</v>
      </c>
      <c r="QUT4" s="272"/>
      <c r="QUU4" s="272">
        <v>1803650</v>
      </c>
      <c r="QUV4" s="272"/>
      <c r="QUW4" s="272">
        <v>1803650</v>
      </c>
      <c r="QUX4" s="272"/>
      <c r="QUY4" s="272">
        <v>1803650</v>
      </c>
      <c r="QUZ4" s="272"/>
      <c r="QVA4" s="272">
        <v>1803650</v>
      </c>
      <c r="QVB4" s="272"/>
      <c r="QVC4" s="272">
        <v>1803650</v>
      </c>
      <c r="QVD4" s="272"/>
      <c r="QVE4" s="272">
        <v>1803650</v>
      </c>
      <c r="QVF4" s="272"/>
      <c r="QVG4" s="272">
        <v>1803650</v>
      </c>
      <c r="QVH4" s="272"/>
      <c r="QVI4" s="272">
        <v>1803650</v>
      </c>
      <c r="QVJ4" s="272"/>
      <c r="QVK4" s="272">
        <v>1803650</v>
      </c>
      <c r="QVL4" s="272"/>
      <c r="QVM4" s="272">
        <v>1803650</v>
      </c>
      <c r="QVN4" s="272"/>
      <c r="QVO4" s="272">
        <v>1803650</v>
      </c>
      <c r="QVP4" s="272"/>
      <c r="QVQ4" s="272">
        <v>1803650</v>
      </c>
      <c r="QVR4" s="272"/>
      <c r="QVS4" s="272">
        <v>1803650</v>
      </c>
      <c r="QVT4" s="272"/>
      <c r="QVU4" s="272">
        <v>1803650</v>
      </c>
      <c r="QVV4" s="272"/>
      <c r="QVW4" s="272">
        <v>1803650</v>
      </c>
      <c r="QVX4" s="272"/>
      <c r="QVY4" s="272">
        <v>1803650</v>
      </c>
      <c r="QVZ4" s="272"/>
      <c r="QWA4" s="272">
        <v>1803650</v>
      </c>
      <c r="QWB4" s="272"/>
      <c r="QWC4" s="272">
        <v>1803650</v>
      </c>
      <c r="QWD4" s="272"/>
      <c r="QWE4" s="272">
        <v>1803650</v>
      </c>
      <c r="QWF4" s="272"/>
      <c r="QWG4" s="272">
        <v>1803650</v>
      </c>
      <c r="QWH4" s="272"/>
      <c r="QWI4" s="272">
        <v>1803650</v>
      </c>
      <c r="QWJ4" s="272"/>
      <c r="QWK4" s="272">
        <v>1803650</v>
      </c>
      <c r="QWL4" s="272"/>
      <c r="QWM4" s="272">
        <v>1803650</v>
      </c>
      <c r="QWN4" s="272"/>
      <c r="QWO4" s="272">
        <v>1803650</v>
      </c>
      <c r="QWP4" s="272"/>
      <c r="QWQ4" s="272">
        <v>1803650</v>
      </c>
      <c r="QWR4" s="272"/>
      <c r="QWS4" s="272">
        <v>1803650</v>
      </c>
      <c r="QWT4" s="272"/>
      <c r="QWU4" s="272">
        <v>1803650</v>
      </c>
      <c r="QWV4" s="272"/>
      <c r="QWW4" s="272">
        <v>1803650</v>
      </c>
      <c r="QWX4" s="272"/>
      <c r="QWY4" s="272">
        <v>1803650</v>
      </c>
      <c r="QWZ4" s="272"/>
      <c r="QXA4" s="272">
        <v>1803650</v>
      </c>
      <c r="QXB4" s="272"/>
      <c r="QXC4" s="272">
        <v>1803650</v>
      </c>
      <c r="QXD4" s="272"/>
      <c r="QXE4" s="272">
        <v>1803650</v>
      </c>
      <c r="QXF4" s="272"/>
      <c r="QXG4" s="272">
        <v>1803650</v>
      </c>
      <c r="QXH4" s="272"/>
      <c r="QXI4" s="272">
        <v>1803650</v>
      </c>
      <c r="QXJ4" s="272"/>
      <c r="QXK4" s="272">
        <v>1803650</v>
      </c>
      <c r="QXL4" s="272"/>
      <c r="QXM4" s="272">
        <v>1803650</v>
      </c>
      <c r="QXN4" s="272"/>
      <c r="QXO4" s="272">
        <v>1803650</v>
      </c>
      <c r="QXP4" s="272"/>
      <c r="QXQ4" s="272">
        <v>1803650</v>
      </c>
      <c r="QXR4" s="272"/>
      <c r="QXS4" s="272">
        <v>1803650</v>
      </c>
      <c r="QXT4" s="272"/>
      <c r="QXU4" s="272">
        <v>1803650</v>
      </c>
      <c r="QXV4" s="272"/>
      <c r="QXW4" s="272">
        <v>1803650</v>
      </c>
      <c r="QXX4" s="272"/>
      <c r="QXY4" s="272">
        <v>1803650</v>
      </c>
      <c r="QXZ4" s="272"/>
      <c r="QYA4" s="272">
        <v>1803650</v>
      </c>
      <c r="QYB4" s="272"/>
      <c r="QYC4" s="272">
        <v>1803650</v>
      </c>
      <c r="QYD4" s="272"/>
      <c r="QYE4" s="272">
        <v>1803650</v>
      </c>
      <c r="QYF4" s="272"/>
      <c r="QYG4" s="272">
        <v>1803650</v>
      </c>
      <c r="QYH4" s="272"/>
      <c r="QYI4" s="272">
        <v>1803650</v>
      </c>
      <c r="QYJ4" s="272"/>
      <c r="QYK4" s="272">
        <v>1803650</v>
      </c>
      <c r="QYL4" s="272"/>
      <c r="QYM4" s="272">
        <v>1803650</v>
      </c>
      <c r="QYN4" s="272"/>
      <c r="QYO4" s="272">
        <v>1803650</v>
      </c>
      <c r="QYP4" s="272"/>
      <c r="QYQ4" s="272">
        <v>1803650</v>
      </c>
      <c r="QYR4" s="272"/>
      <c r="QYS4" s="272">
        <v>1803650</v>
      </c>
      <c r="QYT4" s="272"/>
      <c r="QYU4" s="272">
        <v>1803650</v>
      </c>
      <c r="QYV4" s="272"/>
      <c r="QYW4" s="272">
        <v>1803650</v>
      </c>
      <c r="QYX4" s="272"/>
      <c r="QYY4" s="272">
        <v>1803650</v>
      </c>
      <c r="QYZ4" s="272"/>
      <c r="QZA4" s="272">
        <v>1803650</v>
      </c>
      <c r="QZB4" s="272"/>
      <c r="QZC4" s="272">
        <v>1803650</v>
      </c>
      <c r="QZD4" s="272"/>
      <c r="QZE4" s="272">
        <v>1803650</v>
      </c>
      <c r="QZF4" s="272"/>
      <c r="QZG4" s="272">
        <v>1803650</v>
      </c>
      <c r="QZH4" s="272"/>
      <c r="QZI4" s="272">
        <v>1803650</v>
      </c>
      <c r="QZJ4" s="272"/>
      <c r="QZK4" s="272">
        <v>1803650</v>
      </c>
      <c r="QZL4" s="272"/>
      <c r="QZM4" s="272">
        <v>1803650</v>
      </c>
      <c r="QZN4" s="272"/>
      <c r="QZO4" s="272">
        <v>1803650</v>
      </c>
      <c r="QZP4" s="272"/>
      <c r="QZQ4" s="272">
        <v>1803650</v>
      </c>
      <c r="QZR4" s="272"/>
      <c r="QZS4" s="272">
        <v>1803650</v>
      </c>
      <c r="QZT4" s="272"/>
      <c r="QZU4" s="272">
        <v>1803650</v>
      </c>
      <c r="QZV4" s="272"/>
      <c r="QZW4" s="272">
        <v>1803650</v>
      </c>
      <c r="QZX4" s="272"/>
      <c r="QZY4" s="272">
        <v>1803650</v>
      </c>
      <c r="QZZ4" s="272"/>
      <c r="RAA4" s="272">
        <v>1803650</v>
      </c>
      <c r="RAB4" s="272"/>
      <c r="RAC4" s="272">
        <v>1803650</v>
      </c>
      <c r="RAD4" s="272"/>
      <c r="RAE4" s="272">
        <v>1803650</v>
      </c>
      <c r="RAF4" s="272"/>
      <c r="RAG4" s="272">
        <v>1803650</v>
      </c>
      <c r="RAH4" s="272"/>
      <c r="RAI4" s="272">
        <v>1803650</v>
      </c>
      <c r="RAJ4" s="272"/>
      <c r="RAK4" s="272">
        <v>1803650</v>
      </c>
      <c r="RAL4" s="272"/>
      <c r="RAM4" s="272">
        <v>1803650</v>
      </c>
      <c r="RAN4" s="272"/>
      <c r="RAO4" s="272">
        <v>1803650</v>
      </c>
      <c r="RAP4" s="272"/>
      <c r="RAQ4" s="272">
        <v>1803650</v>
      </c>
      <c r="RAR4" s="272"/>
      <c r="RAS4" s="272">
        <v>1803650</v>
      </c>
      <c r="RAT4" s="272"/>
      <c r="RAU4" s="272">
        <v>1803650</v>
      </c>
      <c r="RAV4" s="272"/>
      <c r="RAW4" s="272">
        <v>1803650</v>
      </c>
      <c r="RAX4" s="272"/>
      <c r="RAY4" s="272">
        <v>1803650</v>
      </c>
      <c r="RAZ4" s="272"/>
      <c r="RBA4" s="272">
        <v>1803650</v>
      </c>
      <c r="RBB4" s="272"/>
      <c r="RBC4" s="272">
        <v>1803650</v>
      </c>
      <c r="RBD4" s="272"/>
      <c r="RBE4" s="272">
        <v>1803650</v>
      </c>
      <c r="RBF4" s="272"/>
      <c r="RBG4" s="272">
        <v>1803650</v>
      </c>
      <c r="RBH4" s="272"/>
      <c r="RBI4" s="272">
        <v>1803650</v>
      </c>
      <c r="RBJ4" s="272"/>
      <c r="RBK4" s="272">
        <v>1803650</v>
      </c>
      <c r="RBL4" s="272"/>
      <c r="RBM4" s="272">
        <v>1803650</v>
      </c>
      <c r="RBN4" s="272"/>
      <c r="RBO4" s="272">
        <v>1803650</v>
      </c>
      <c r="RBP4" s="272"/>
      <c r="RBQ4" s="272">
        <v>1803650</v>
      </c>
      <c r="RBR4" s="272"/>
      <c r="RBS4" s="272">
        <v>1803650</v>
      </c>
      <c r="RBT4" s="272"/>
      <c r="RBU4" s="272">
        <v>1803650</v>
      </c>
      <c r="RBV4" s="272"/>
      <c r="RBW4" s="272">
        <v>1803650</v>
      </c>
      <c r="RBX4" s="272"/>
      <c r="RBY4" s="272">
        <v>1803650</v>
      </c>
      <c r="RBZ4" s="272"/>
      <c r="RCA4" s="272">
        <v>1803650</v>
      </c>
      <c r="RCB4" s="272"/>
      <c r="RCC4" s="272">
        <v>1803650</v>
      </c>
      <c r="RCD4" s="272"/>
      <c r="RCE4" s="272">
        <v>1803650</v>
      </c>
      <c r="RCF4" s="272"/>
      <c r="RCG4" s="272">
        <v>1803650</v>
      </c>
      <c r="RCH4" s="272"/>
      <c r="RCI4" s="272">
        <v>1803650</v>
      </c>
      <c r="RCJ4" s="272"/>
      <c r="RCK4" s="272">
        <v>1803650</v>
      </c>
      <c r="RCL4" s="272"/>
      <c r="RCM4" s="272">
        <v>1803650</v>
      </c>
      <c r="RCN4" s="272"/>
      <c r="RCO4" s="272">
        <v>1803650</v>
      </c>
      <c r="RCP4" s="272"/>
      <c r="RCQ4" s="272">
        <v>1803650</v>
      </c>
      <c r="RCR4" s="272"/>
      <c r="RCS4" s="272">
        <v>1803650</v>
      </c>
      <c r="RCT4" s="272"/>
      <c r="RCU4" s="272">
        <v>1803650</v>
      </c>
      <c r="RCV4" s="272"/>
      <c r="RCW4" s="272">
        <v>1803650</v>
      </c>
      <c r="RCX4" s="272"/>
      <c r="RCY4" s="272">
        <v>1803650</v>
      </c>
      <c r="RCZ4" s="272"/>
      <c r="RDA4" s="272">
        <v>1803650</v>
      </c>
      <c r="RDB4" s="272"/>
      <c r="RDC4" s="272">
        <v>1803650</v>
      </c>
      <c r="RDD4" s="272"/>
      <c r="RDE4" s="272">
        <v>1803650</v>
      </c>
      <c r="RDF4" s="272"/>
      <c r="RDG4" s="272">
        <v>1803650</v>
      </c>
      <c r="RDH4" s="272"/>
      <c r="RDI4" s="272">
        <v>1803650</v>
      </c>
      <c r="RDJ4" s="272"/>
      <c r="RDK4" s="272">
        <v>1803650</v>
      </c>
      <c r="RDL4" s="272"/>
      <c r="RDM4" s="272">
        <v>1803650</v>
      </c>
      <c r="RDN4" s="272"/>
      <c r="RDO4" s="272">
        <v>1803650</v>
      </c>
      <c r="RDP4" s="272"/>
      <c r="RDQ4" s="272">
        <v>1803650</v>
      </c>
      <c r="RDR4" s="272"/>
      <c r="RDS4" s="272">
        <v>1803650</v>
      </c>
      <c r="RDT4" s="272"/>
      <c r="RDU4" s="272">
        <v>1803650</v>
      </c>
      <c r="RDV4" s="272"/>
      <c r="RDW4" s="272">
        <v>1803650</v>
      </c>
      <c r="RDX4" s="272"/>
      <c r="RDY4" s="272">
        <v>1803650</v>
      </c>
      <c r="RDZ4" s="272"/>
      <c r="REA4" s="272">
        <v>1803650</v>
      </c>
      <c r="REB4" s="272"/>
      <c r="REC4" s="272">
        <v>1803650</v>
      </c>
      <c r="RED4" s="272"/>
      <c r="REE4" s="272">
        <v>1803650</v>
      </c>
      <c r="REF4" s="272"/>
      <c r="REG4" s="272">
        <v>1803650</v>
      </c>
      <c r="REH4" s="272"/>
      <c r="REI4" s="272">
        <v>1803650</v>
      </c>
      <c r="REJ4" s="272"/>
      <c r="REK4" s="272">
        <v>1803650</v>
      </c>
      <c r="REL4" s="272"/>
      <c r="REM4" s="272">
        <v>1803650</v>
      </c>
      <c r="REN4" s="272"/>
      <c r="REO4" s="272">
        <v>1803650</v>
      </c>
      <c r="REP4" s="272"/>
      <c r="REQ4" s="272">
        <v>1803650</v>
      </c>
      <c r="RER4" s="272"/>
      <c r="RES4" s="272">
        <v>1803650</v>
      </c>
      <c r="RET4" s="272"/>
      <c r="REU4" s="272">
        <v>1803650</v>
      </c>
      <c r="REV4" s="272"/>
      <c r="REW4" s="272">
        <v>1803650</v>
      </c>
      <c r="REX4" s="272"/>
      <c r="REY4" s="272">
        <v>1803650</v>
      </c>
      <c r="REZ4" s="272"/>
      <c r="RFA4" s="272">
        <v>1803650</v>
      </c>
      <c r="RFB4" s="272"/>
      <c r="RFC4" s="272">
        <v>1803650</v>
      </c>
      <c r="RFD4" s="272"/>
      <c r="RFE4" s="272">
        <v>1803650</v>
      </c>
      <c r="RFF4" s="272"/>
      <c r="RFG4" s="272">
        <v>1803650</v>
      </c>
      <c r="RFH4" s="272"/>
      <c r="RFI4" s="272">
        <v>1803650</v>
      </c>
      <c r="RFJ4" s="272"/>
      <c r="RFK4" s="272">
        <v>1803650</v>
      </c>
      <c r="RFL4" s="272"/>
      <c r="RFM4" s="272">
        <v>1803650</v>
      </c>
      <c r="RFN4" s="272"/>
      <c r="RFO4" s="272">
        <v>1803650</v>
      </c>
      <c r="RFP4" s="272"/>
      <c r="RFQ4" s="272">
        <v>1803650</v>
      </c>
      <c r="RFR4" s="272"/>
      <c r="RFS4" s="272">
        <v>1803650</v>
      </c>
      <c r="RFT4" s="272"/>
      <c r="RFU4" s="272">
        <v>1803650</v>
      </c>
      <c r="RFV4" s="272"/>
      <c r="RFW4" s="272">
        <v>1803650</v>
      </c>
      <c r="RFX4" s="272"/>
      <c r="RFY4" s="272">
        <v>1803650</v>
      </c>
      <c r="RFZ4" s="272"/>
      <c r="RGA4" s="272">
        <v>1803650</v>
      </c>
      <c r="RGB4" s="272"/>
      <c r="RGC4" s="272">
        <v>1803650</v>
      </c>
      <c r="RGD4" s="272"/>
      <c r="RGE4" s="272">
        <v>1803650</v>
      </c>
      <c r="RGF4" s="272"/>
      <c r="RGG4" s="272">
        <v>1803650</v>
      </c>
      <c r="RGH4" s="272"/>
      <c r="RGI4" s="272">
        <v>1803650</v>
      </c>
      <c r="RGJ4" s="272"/>
      <c r="RGK4" s="272">
        <v>1803650</v>
      </c>
      <c r="RGL4" s="272"/>
      <c r="RGM4" s="272">
        <v>1803650</v>
      </c>
      <c r="RGN4" s="272"/>
      <c r="RGO4" s="272">
        <v>1803650</v>
      </c>
      <c r="RGP4" s="272"/>
      <c r="RGQ4" s="272">
        <v>1803650</v>
      </c>
      <c r="RGR4" s="272"/>
      <c r="RGS4" s="272">
        <v>1803650</v>
      </c>
      <c r="RGT4" s="272"/>
      <c r="RGU4" s="272">
        <v>1803650</v>
      </c>
      <c r="RGV4" s="272"/>
      <c r="RGW4" s="272">
        <v>1803650</v>
      </c>
      <c r="RGX4" s="272"/>
      <c r="RGY4" s="272">
        <v>1803650</v>
      </c>
      <c r="RGZ4" s="272"/>
      <c r="RHA4" s="272">
        <v>1803650</v>
      </c>
      <c r="RHB4" s="272"/>
      <c r="RHC4" s="272">
        <v>1803650</v>
      </c>
      <c r="RHD4" s="272"/>
      <c r="RHE4" s="272">
        <v>1803650</v>
      </c>
      <c r="RHF4" s="272"/>
      <c r="RHG4" s="272">
        <v>1803650</v>
      </c>
      <c r="RHH4" s="272"/>
      <c r="RHI4" s="272">
        <v>1803650</v>
      </c>
      <c r="RHJ4" s="272"/>
      <c r="RHK4" s="272">
        <v>1803650</v>
      </c>
      <c r="RHL4" s="272"/>
      <c r="RHM4" s="272">
        <v>1803650</v>
      </c>
      <c r="RHN4" s="272"/>
      <c r="RHO4" s="272">
        <v>1803650</v>
      </c>
      <c r="RHP4" s="272"/>
      <c r="RHQ4" s="272">
        <v>1803650</v>
      </c>
      <c r="RHR4" s="272"/>
      <c r="RHS4" s="272">
        <v>1803650</v>
      </c>
      <c r="RHT4" s="272"/>
      <c r="RHU4" s="272">
        <v>1803650</v>
      </c>
      <c r="RHV4" s="272"/>
      <c r="RHW4" s="272">
        <v>1803650</v>
      </c>
      <c r="RHX4" s="272"/>
      <c r="RHY4" s="272">
        <v>1803650</v>
      </c>
      <c r="RHZ4" s="272"/>
      <c r="RIA4" s="272">
        <v>1803650</v>
      </c>
      <c r="RIB4" s="272"/>
      <c r="RIC4" s="272">
        <v>1803650</v>
      </c>
      <c r="RID4" s="272"/>
      <c r="RIE4" s="272">
        <v>1803650</v>
      </c>
      <c r="RIF4" s="272"/>
      <c r="RIG4" s="272">
        <v>1803650</v>
      </c>
      <c r="RIH4" s="272"/>
      <c r="RII4" s="272">
        <v>1803650</v>
      </c>
      <c r="RIJ4" s="272"/>
      <c r="RIK4" s="272">
        <v>1803650</v>
      </c>
      <c r="RIL4" s="272"/>
      <c r="RIM4" s="272">
        <v>1803650</v>
      </c>
      <c r="RIN4" s="272"/>
      <c r="RIO4" s="272">
        <v>1803650</v>
      </c>
      <c r="RIP4" s="272"/>
      <c r="RIQ4" s="272">
        <v>1803650</v>
      </c>
      <c r="RIR4" s="272"/>
      <c r="RIS4" s="272">
        <v>1803650</v>
      </c>
      <c r="RIT4" s="272"/>
      <c r="RIU4" s="272">
        <v>1803650</v>
      </c>
      <c r="RIV4" s="272"/>
      <c r="RIW4" s="272">
        <v>1803650</v>
      </c>
      <c r="RIX4" s="272"/>
      <c r="RIY4" s="272">
        <v>1803650</v>
      </c>
      <c r="RIZ4" s="272"/>
      <c r="RJA4" s="272">
        <v>1803650</v>
      </c>
      <c r="RJB4" s="272"/>
      <c r="RJC4" s="272">
        <v>1803650</v>
      </c>
      <c r="RJD4" s="272"/>
      <c r="RJE4" s="272">
        <v>1803650</v>
      </c>
      <c r="RJF4" s="272"/>
      <c r="RJG4" s="272">
        <v>1803650</v>
      </c>
      <c r="RJH4" s="272"/>
      <c r="RJI4" s="272">
        <v>1803650</v>
      </c>
      <c r="RJJ4" s="272"/>
      <c r="RJK4" s="272">
        <v>1803650</v>
      </c>
      <c r="RJL4" s="272"/>
      <c r="RJM4" s="272">
        <v>1803650</v>
      </c>
      <c r="RJN4" s="272"/>
      <c r="RJO4" s="272">
        <v>1803650</v>
      </c>
      <c r="RJP4" s="272"/>
      <c r="RJQ4" s="272">
        <v>1803650</v>
      </c>
      <c r="RJR4" s="272"/>
      <c r="RJS4" s="272">
        <v>1803650</v>
      </c>
      <c r="RJT4" s="272"/>
      <c r="RJU4" s="272">
        <v>1803650</v>
      </c>
      <c r="RJV4" s="272"/>
      <c r="RJW4" s="272">
        <v>1803650</v>
      </c>
      <c r="RJX4" s="272"/>
      <c r="RJY4" s="272">
        <v>1803650</v>
      </c>
      <c r="RJZ4" s="272"/>
      <c r="RKA4" s="272">
        <v>1803650</v>
      </c>
      <c r="RKB4" s="272"/>
      <c r="RKC4" s="272">
        <v>1803650</v>
      </c>
      <c r="RKD4" s="272"/>
      <c r="RKE4" s="272">
        <v>1803650</v>
      </c>
      <c r="RKF4" s="272"/>
      <c r="RKG4" s="272">
        <v>1803650</v>
      </c>
      <c r="RKH4" s="272"/>
      <c r="RKI4" s="272">
        <v>1803650</v>
      </c>
      <c r="RKJ4" s="272"/>
      <c r="RKK4" s="272">
        <v>1803650</v>
      </c>
      <c r="RKL4" s="272"/>
      <c r="RKM4" s="272">
        <v>1803650</v>
      </c>
      <c r="RKN4" s="272"/>
      <c r="RKO4" s="272">
        <v>1803650</v>
      </c>
      <c r="RKP4" s="272"/>
      <c r="RKQ4" s="272">
        <v>1803650</v>
      </c>
      <c r="RKR4" s="272"/>
      <c r="RKS4" s="272">
        <v>1803650</v>
      </c>
      <c r="RKT4" s="272"/>
      <c r="RKU4" s="272">
        <v>1803650</v>
      </c>
      <c r="RKV4" s="272"/>
      <c r="RKW4" s="272">
        <v>1803650</v>
      </c>
      <c r="RKX4" s="272"/>
      <c r="RKY4" s="272">
        <v>1803650</v>
      </c>
      <c r="RKZ4" s="272"/>
      <c r="RLA4" s="272">
        <v>1803650</v>
      </c>
      <c r="RLB4" s="272"/>
      <c r="RLC4" s="272">
        <v>1803650</v>
      </c>
      <c r="RLD4" s="272"/>
      <c r="RLE4" s="272">
        <v>1803650</v>
      </c>
      <c r="RLF4" s="272"/>
      <c r="RLG4" s="272">
        <v>1803650</v>
      </c>
      <c r="RLH4" s="272"/>
      <c r="RLI4" s="272">
        <v>1803650</v>
      </c>
      <c r="RLJ4" s="272"/>
      <c r="RLK4" s="272">
        <v>1803650</v>
      </c>
      <c r="RLL4" s="272"/>
      <c r="RLM4" s="272">
        <v>1803650</v>
      </c>
      <c r="RLN4" s="272"/>
      <c r="RLO4" s="272">
        <v>1803650</v>
      </c>
      <c r="RLP4" s="272"/>
      <c r="RLQ4" s="272">
        <v>1803650</v>
      </c>
      <c r="RLR4" s="272"/>
      <c r="RLS4" s="272">
        <v>1803650</v>
      </c>
      <c r="RLT4" s="272"/>
      <c r="RLU4" s="272">
        <v>1803650</v>
      </c>
      <c r="RLV4" s="272"/>
      <c r="RLW4" s="272">
        <v>1803650</v>
      </c>
      <c r="RLX4" s="272"/>
      <c r="RLY4" s="272">
        <v>1803650</v>
      </c>
      <c r="RLZ4" s="272"/>
      <c r="RMA4" s="272">
        <v>1803650</v>
      </c>
      <c r="RMB4" s="272"/>
      <c r="RMC4" s="272">
        <v>1803650</v>
      </c>
      <c r="RMD4" s="272"/>
      <c r="RME4" s="272">
        <v>1803650</v>
      </c>
      <c r="RMF4" s="272"/>
      <c r="RMG4" s="272">
        <v>1803650</v>
      </c>
      <c r="RMH4" s="272"/>
      <c r="RMI4" s="272">
        <v>1803650</v>
      </c>
      <c r="RMJ4" s="272"/>
      <c r="RMK4" s="272">
        <v>1803650</v>
      </c>
      <c r="RML4" s="272"/>
      <c r="RMM4" s="272">
        <v>1803650</v>
      </c>
      <c r="RMN4" s="272"/>
      <c r="RMO4" s="272">
        <v>1803650</v>
      </c>
      <c r="RMP4" s="272"/>
      <c r="RMQ4" s="272">
        <v>1803650</v>
      </c>
      <c r="RMR4" s="272"/>
      <c r="RMS4" s="272">
        <v>1803650</v>
      </c>
      <c r="RMT4" s="272"/>
      <c r="RMU4" s="272">
        <v>1803650</v>
      </c>
      <c r="RMV4" s="272"/>
      <c r="RMW4" s="272">
        <v>1803650</v>
      </c>
      <c r="RMX4" s="272"/>
      <c r="RMY4" s="272">
        <v>1803650</v>
      </c>
      <c r="RMZ4" s="272"/>
      <c r="RNA4" s="272">
        <v>1803650</v>
      </c>
      <c r="RNB4" s="272"/>
      <c r="RNC4" s="272">
        <v>1803650</v>
      </c>
      <c r="RND4" s="272"/>
      <c r="RNE4" s="272">
        <v>1803650</v>
      </c>
      <c r="RNF4" s="272"/>
      <c r="RNG4" s="272">
        <v>1803650</v>
      </c>
      <c r="RNH4" s="272"/>
      <c r="RNI4" s="272">
        <v>1803650</v>
      </c>
      <c r="RNJ4" s="272"/>
      <c r="RNK4" s="272">
        <v>1803650</v>
      </c>
      <c r="RNL4" s="272"/>
      <c r="RNM4" s="272">
        <v>1803650</v>
      </c>
      <c r="RNN4" s="272"/>
      <c r="RNO4" s="272">
        <v>1803650</v>
      </c>
      <c r="RNP4" s="272"/>
      <c r="RNQ4" s="272">
        <v>1803650</v>
      </c>
      <c r="RNR4" s="272"/>
      <c r="RNS4" s="272">
        <v>1803650</v>
      </c>
      <c r="RNT4" s="272"/>
      <c r="RNU4" s="272">
        <v>1803650</v>
      </c>
      <c r="RNV4" s="272"/>
      <c r="RNW4" s="272">
        <v>1803650</v>
      </c>
      <c r="RNX4" s="272"/>
      <c r="RNY4" s="272">
        <v>1803650</v>
      </c>
      <c r="RNZ4" s="272"/>
      <c r="ROA4" s="272">
        <v>1803650</v>
      </c>
      <c r="ROB4" s="272"/>
      <c r="ROC4" s="272">
        <v>1803650</v>
      </c>
      <c r="ROD4" s="272"/>
      <c r="ROE4" s="272">
        <v>1803650</v>
      </c>
      <c r="ROF4" s="272"/>
      <c r="ROG4" s="272">
        <v>1803650</v>
      </c>
      <c r="ROH4" s="272"/>
      <c r="ROI4" s="272">
        <v>1803650</v>
      </c>
      <c r="ROJ4" s="272"/>
      <c r="ROK4" s="272">
        <v>1803650</v>
      </c>
      <c r="ROL4" s="272"/>
      <c r="ROM4" s="272">
        <v>1803650</v>
      </c>
      <c r="RON4" s="272"/>
      <c r="ROO4" s="272">
        <v>1803650</v>
      </c>
      <c r="ROP4" s="272"/>
      <c r="ROQ4" s="272">
        <v>1803650</v>
      </c>
      <c r="ROR4" s="272"/>
      <c r="ROS4" s="272">
        <v>1803650</v>
      </c>
      <c r="ROT4" s="272"/>
      <c r="ROU4" s="272">
        <v>1803650</v>
      </c>
      <c r="ROV4" s="272"/>
      <c r="ROW4" s="272">
        <v>1803650</v>
      </c>
      <c r="ROX4" s="272"/>
      <c r="ROY4" s="272">
        <v>1803650</v>
      </c>
      <c r="ROZ4" s="272"/>
      <c r="RPA4" s="272">
        <v>1803650</v>
      </c>
      <c r="RPB4" s="272"/>
      <c r="RPC4" s="272">
        <v>1803650</v>
      </c>
      <c r="RPD4" s="272"/>
      <c r="RPE4" s="272">
        <v>1803650</v>
      </c>
      <c r="RPF4" s="272"/>
      <c r="RPG4" s="272">
        <v>1803650</v>
      </c>
      <c r="RPH4" s="272"/>
      <c r="RPI4" s="272">
        <v>1803650</v>
      </c>
      <c r="RPJ4" s="272"/>
      <c r="RPK4" s="272">
        <v>1803650</v>
      </c>
      <c r="RPL4" s="272"/>
      <c r="RPM4" s="272">
        <v>1803650</v>
      </c>
      <c r="RPN4" s="272"/>
      <c r="RPO4" s="272">
        <v>1803650</v>
      </c>
      <c r="RPP4" s="272"/>
      <c r="RPQ4" s="272">
        <v>1803650</v>
      </c>
      <c r="RPR4" s="272"/>
      <c r="RPS4" s="272">
        <v>1803650</v>
      </c>
      <c r="RPT4" s="272"/>
      <c r="RPU4" s="272">
        <v>1803650</v>
      </c>
      <c r="RPV4" s="272"/>
      <c r="RPW4" s="272">
        <v>1803650</v>
      </c>
      <c r="RPX4" s="272"/>
      <c r="RPY4" s="272">
        <v>1803650</v>
      </c>
      <c r="RPZ4" s="272"/>
      <c r="RQA4" s="272">
        <v>1803650</v>
      </c>
      <c r="RQB4" s="272"/>
      <c r="RQC4" s="272">
        <v>1803650</v>
      </c>
      <c r="RQD4" s="272"/>
      <c r="RQE4" s="272">
        <v>1803650</v>
      </c>
      <c r="RQF4" s="272"/>
      <c r="RQG4" s="272">
        <v>1803650</v>
      </c>
      <c r="RQH4" s="272"/>
      <c r="RQI4" s="272">
        <v>1803650</v>
      </c>
      <c r="RQJ4" s="272"/>
      <c r="RQK4" s="272">
        <v>1803650</v>
      </c>
      <c r="RQL4" s="272"/>
      <c r="RQM4" s="272">
        <v>1803650</v>
      </c>
      <c r="RQN4" s="272"/>
      <c r="RQO4" s="272">
        <v>1803650</v>
      </c>
      <c r="RQP4" s="272"/>
      <c r="RQQ4" s="272">
        <v>1803650</v>
      </c>
      <c r="RQR4" s="272"/>
      <c r="RQS4" s="272">
        <v>1803650</v>
      </c>
      <c r="RQT4" s="272"/>
      <c r="RQU4" s="272">
        <v>1803650</v>
      </c>
      <c r="RQV4" s="272"/>
      <c r="RQW4" s="272">
        <v>1803650</v>
      </c>
      <c r="RQX4" s="272"/>
      <c r="RQY4" s="272">
        <v>1803650</v>
      </c>
      <c r="RQZ4" s="272"/>
      <c r="RRA4" s="272">
        <v>1803650</v>
      </c>
      <c r="RRB4" s="272"/>
      <c r="RRC4" s="272">
        <v>1803650</v>
      </c>
      <c r="RRD4" s="272"/>
      <c r="RRE4" s="272">
        <v>1803650</v>
      </c>
      <c r="RRF4" s="272"/>
      <c r="RRG4" s="272">
        <v>1803650</v>
      </c>
      <c r="RRH4" s="272"/>
      <c r="RRI4" s="272">
        <v>1803650</v>
      </c>
      <c r="RRJ4" s="272"/>
      <c r="RRK4" s="272">
        <v>1803650</v>
      </c>
      <c r="RRL4" s="272"/>
      <c r="RRM4" s="272">
        <v>1803650</v>
      </c>
      <c r="RRN4" s="272"/>
      <c r="RRO4" s="272">
        <v>1803650</v>
      </c>
      <c r="RRP4" s="272"/>
      <c r="RRQ4" s="272">
        <v>1803650</v>
      </c>
      <c r="RRR4" s="272"/>
      <c r="RRS4" s="272">
        <v>1803650</v>
      </c>
      <c r="RRT4" s="272"/>
      <c r="RRU4" s="272">
        <v>1803650</v>
      </c>
      <c r="RRV4" s="272"/>
      <c r="RRW4" s="272">
        <v>1803650</v>
      </c>
      <c r="RRX4" s="272"/>
      <c r="RRY4" s="272">
        <v>1803650</v>
      </c>
      <c r="RRZ4" s="272"/>
      <c r="RSA4" s="272">
        <v>1803650</v>
      </c>
      <c r="RSB4" s="272"/>
      <c r="RSC4" s="272">
        <v>1803650</v>
      </c>
      <c r="RSD4" s="272"/>
      <c r="RSE4" s="272">
        <v>1803650</v>
      </c>
      <c r="RSF4" s="272"/>
      <c r="RSG4" s="272">
        <v>1803650</v>
      </c>
      <c r="RSH4" s="272"/>
      <c r="RSI4" s="272">
        <v>1803650</v>
      </c>
      <c r="RSJ4" s="272"/>
      <c r="RSK4" s="272">
        <v>1803650</v>
      </c>
      <c r="RSL4" s="272"/>
      <c r="RSM4" s="272">
        <v>1803650</v>
      </c>
      <c r="RSN4" s="272"/>
      <c r="RSO4" s="272">
        <v>1803650</v>
      </c>
      <c r="RSP4" s="272"/>
      <c r="RSQ4" s="272">
        <v>1803650</v>
      </c>
      <c r="RSR4" s="272"/>
      <c r="RSS4" s="272">
        <v>1803650</v>
      </c>
      <c r="RST4" s="272"/>
      <c r="RSU4" s="272">
        <v>1803650</v>
      </c>
      <c r="RSV4" s="272"/>
      <c r="RSW4" s="272">
        <v>1803650</v>
      </c>
      <c r="RSX4" s="272"/>
      <c r="RSY4" s="272">
        <v>1803650</v>
      </c>
      <c r="RSZ4" s="272"/>
      <c r="RTA4" s="272">
        <v>1803650</v>
      </c>
      <c r="RTB4" s="272"/>
      <c r="RTC4" s="272">
        <v>1803650</v>
      </c>
      <c r="RTD4" s="272"/>
      <c r="RTE4" s="272">
        <v>1803650</v>
      </c>
      <c r="RTF4" s="272"/>
      <c r="RTG4" s="272">
        <v>1803650</v>
      </c>
      <c r="RTH4" s="272"/>
      <c r="RTI4" s="272">
        <v>1803650</v>
      </c>
      <c r="RTJ4" s="272"/>
      <c r="RTK4" s="272">
        <v>1803650</v>
      </c>
      <c r="RTL4" s="272"/>
      <c r="RTM4" s="272">
        <v>1803650</v>
      </c>
      <c r="RTN4" s="272"/>
      <c r="RTO4" s="272">
        <v>1803650</v>
      </c>
      <c r="RTP4" s="272"/>
      <c r="RTQ4" s="272">
        <v>1803650</v>
      </c>
      <c r="RTR4" s="272"/>
      <c r="RTS4" s="272">
        <v>1803650</v>
      </c>
      <c r="RTT4" s="272"/>
      <c r="RTU4" s="272">
        <v>1803650</v>
      </c>
      <c r="RTV4" s="272"/>
      <c r="RTW4" s="272">
        <v>1803650</v>
      </c>
      <c r="RTX4" s="272"/>
      <c r="RTY4" s="272">
        <v>1803650</v>
      </c>
      <c r="RTZ4" s="272"/>
      <c r="RUA4" s="272">
        <v>1803650</v>
      </c>
      <c r="RUB4" s="272"/>
      <c r="RUC4" s="272">
        <v>1803650</v>
      </c>
      <c r="RUD4" s="272"/>
      <c r="RUE4" s="272">
        <v>1803650</v>
      </c>
      <c r="RUF4" s="272"/>
      <c r="RUG4" s="272">
        <v>1803650</v>
      </c>
      <c r="RUH4" s="272"/>
      <c r="RUI4" s="272">
        <v>1803650</v>
      </c>
      <c r="RUJ4" s="272"/>
      <c r="RUK4" s="272">
        <v>1803650</v>
      </c>
      <c r="RUL4" s="272"/>
      <c r="RUM4" s="272">
        <v>1803650</v>
      </c>
      <c r="RUN4" s="272"/>
      <c r="RUO4" s="272">
        <v>1803650</v>
      </c>
      <c r="RUP4" s="272"/>
      <c r="RUQ4" s="272">
        <v>1803650</v>
      </c>
      <c r="RUR4" s="272"/>
      <c r="RUS4" s="272">
        <v>1803650</v>
      </c>
      <c r="RUT4" s="272"/>
      <c r="RUU4" s="272">
        <v>1803650</v>
      </c>
      <c r="RUV4" s="272"/>
      <c r="RUW4" s="272">
        <v>1803650</v>
      </c>
      <c r="RUX4" s="272"/>
      <c r="RUY4" s="272">
        <v>1803650</v>
      </c>
      <c r="RUZ4" s="272"/>
      <c r="RVA4" s="272">
        <v>1803650</v>
      </c>
      <c r="RVB4" s="272"/>
      <c r="RVC4" s="272">
        <v>1803650</v>
      </c>
      <c r="RVD4" s="272"/>
      <c r="RVE4" s="272">
        <v>1803650</v>
      </c>
      <c r="RVF4" s="272"/>
      <c r="RVG4" s="272">
        <v>1803650</v>
      </c>
      <c r="RVH4" s="272"/>
      <c r="RVI4" s="272">
        <v>1803650</v>
      </c>
      <c r="RVJ4" s="272"/>
      <c r="RVK4" s="272">
        <v>1803650</v>
      </c>
      <c r="RVL4" s="272"/>
      <c r="RVM4" s="272">
        <v>1803650</v>
      </c>
      <c r="RVN4" s="272"/>
      <c r="RVO4" s="272">
        <v>1803650</v>
      </c>
      <c r="RVP4" s="272"/>
      <c r="RVQ4" s="272">
        <v>1803650</v>
      </c>
      <c r="RVR4" s="272"/>
      <c r="RVS4" s="272">
        <v>1803650</v>
      </c>
      <c r="RVT4" s="272"/>
      <c r="RVU4" s="272">
        <v>1803650</v>
      </c>
      <c r="RVV4" s="272"/>
      <c r="RVW4" s="272">
        <v>1803650</v>
      </c>
      <c r="RVX4" s="272"/>
      <c r="RVY4" s="272">
        <v>1803650</v>
      </c>
      <c r="RVZ4" s="272"/>
      <c r="RWA4" s="272">
        <v>1803650</v>
      </c>
      <c r="RWB4" s="272"/>
      <c r="RWC4" s="272">
        <v>1803650</v>
      </c>
      <c r="RWD4" s="272"/>
      <c r="RWE4" s="272">
        <v>1803650</v>
      </c>
      <c r="RWF4" s="272"/>
      <c r="RWG4" s="272">
        <v>1803650</v>
      </c>
      <c r="RWH4" s="272"/>
      <c r="RWI4" s="272">
        <v>1803650</v>
      </c>
      <c r="RWJ4" s="272"/>
      <c r="RWK4" s="272">
        <v>1803650</v>
      </c>
      <c r="RWL4" s="272"/>
      <c r="RWM4" s="272">
        <v>1803650</v>
      </c>
      <c r="RWN4" s="272"/>
      <c r="RWO4" s="272">
        <v>1803650</v>
      </c>
      <c r="RWP4" s="272"/>
      <c r="RWQ4" s="272">
        <v>1803650</v>
      </c>
      <c r="RWR4" s="272"/>
      <c r="RWS4" s="272">
        <v>1803650</v>
      </c>
      <c r="RWT4" s="272"/>
      <c r="RWU4" s="272">
        <v>1803650</v>
      </c>
      <c r="RWV4" s="272"/>
      <c r="RWW4" s="272">
        <v>1803650</v>
      </c>
      <c r="RWX4" s="272"/>
      <c r="RWY4" s="272">
        <v>1803650</v>
      </c>
      <c r="RWZ4" s="272"/>
      <c r="RXA4" s="272">
        <v>1803650</v>
      </c>
      <c r="RXB4" s="272"/>
      <c r="RXC4" s="272">
        <v>1803650</v>
      </c>
      <c r="RXD4" s="272"/>
      <c r="RXE4" s="272">
        <v>1803650</v>
      </c>
      <c r="RXF4" s="272"/>
      <c r="RXG4" s="272">
        <v>1803650</v>
      </c>
      <c r="RXH4" s="272"/>
      <c r="RXI4" s="272">
        <v>1803650</v>
      </c>
      <c r="RXJ4" s="272"/>
      <c r="RXK4" s="272">
        <v>1803650</v>
      </c>
      <c r="RXL4" s="272"/>
      <c r="RXM4" s="272">
        <v>1803650</v>
      </c>
      <c r="RXN4" s="272"/>
      <c r="RXO4" s="272">
        <v>1803650</v>
      </c>
      <c r="RXP4" s="272"/>
      <c r="RXQ4" s="272">
        <v>1803650</v>
      </c>
      <c r="RXR4" s="272"/>
      <c r="RXS4" s="272">
        <v>1803650</v>
      </c>
      <c r="RXT4" s="272"/>
      <c r="RXU4" s="272">
        <v>1803650</v>
      </c>
      <c r="RXV4" s="272"/>
      <c r="RXW4" s="272">
        <v>1803650</v>
      </c>
      <c r="RXX4" s="272"/>
      <c r="RXY4" s="272">
        <v>1803650</v>
      </c>
      <c r="RXZ4" s="272"/>
      <c r="RYA4" s="272">
        <v>1803650</v>
      </c>
      <c r="RYB4" s="272"/>
      <c r="RYC4" s="272">
        <v>1803650</v>
      </c>
      <c r="RYD4" s="272"/>
      <c r="RYE4" s="272">
        <v>1803650</v>
      </c>
      <c r="RYF4" s="272"/>
      <c r="RYG4" s="272">
        <v>1803650</v>
      </c>
      <c r="RYH4" s="272"/>
      <c r="RYI4" s="272">
        <v>1803650</v>
      </c>
      <c r="RYJ4" s="272"/>
      <c r="RYK4" s="272">
        <v>1803650</v>
      </c>
      <c r="RYL4" s="272"/>
      <c r="RYM4" s="272">
        <v>1803650</v>
      </c>
      <c r="RYN4" s="272"/>
      <c r="RYO4" s="272">
        <v>1803650</v>
      </c>
      <c r="RYP4" s="272"/>
      <c r="RYQ4" s="272">
        <v>1803650</v>
      </c>
      <c r="RYR4" s="272"/>
      <c r="RYS4" s="272">
        <v>1803650</v>
      </c>
      <c r="RYT4" s="272"/>
      <c r="RYU4" s="272">
        <v>1803650</v>
      </c>
      <c r="RYV4" s="272"/>
      <c r="RYW4" s="272">
        <v>1803650</v>
      </c>
      <c r="RYX4" s="272"/>
      <c r="RYY4" s="272">
        <v>1803650</v>
      </c>
      <c r="RYZ4" s="272"/>
      <c r="RZA4" s="272">
        <v>1803650</v>
      </c>
      <c r="RZB4" s="272"/>
      <c r="RZC4" s="272">
        <v>1803650</v>
      </c>
      <c r="RZD4" s="272"/>
      <c r="RZE4" s="272">
        <v>1803650</v>
      </c>
      <c r="RZF4" s="272"/>
      <c r="RZG4" s="272">
        <v>1803650</v>
      </c>
      <c r="RZH4" s="272"/>
      <c r="RZI4" s="272">
        <v>1803650</v>
      </c>
      <c r="RZJ4" s="272"/>
      <c r="RZK4" s="272">
        <v>1803650</v>
      </c>
      <c r="RZL4" s="272"/>
      <c r="RZM4" s="272">
        <v>1803650</v>
      </c>
      <c r="RZN4" s="272"/>
      <c r="RZO4" s="272">
        <v>1803650</v>
      </c>
      <c r="RZP4" s="272"/>
      <c r="RZQ4" s="272">
        <v>1803650</v>
      </c>
      <c r="RZR4" s="272"/>
      <c r="RZS4" s="272">
        <v>1803650</v>
      </c>
      <c r="RZT4" s="272"/>
      <c r="RZU4" s="272">
        <v>1803650</v>
      </c>
      <c r="RZV4" s="272"/>
      <c r="RZW4" s="272">
        <v>1803650</v>
      </c>
      <c r="RZX4" s="272"/>
      <c r="RZY4" s="272">
        <v>1803650</v>
      </c>
      <c r="RZZ4" s="272"/>
      <c r="SAA4" s="272">
        <v>1803650</v>
      </c>
      <c r="SAB4" s="272"/>
      <c r="SAC4" s="272">
        <v>1803650</v>
      </c>
      <c r="SAD4" s="272"/>
      <c r="SAE4" s="272">
        <v>1803650</v>
      </c>
      <c r="SAF4" s="272"/>
      <c r="SAG4" s="272">
        <v>1803650</v>
      </c>
      <c r="SAH4" s="272"/>
      <c r="SAI4" s="272">
        <v>1803650</v>
      </c>
      <c r="SAJ4" s="272"/>
      <c r="SAK4" s="272">
        <v>1803650</v>
      </c>
      <c r="SAL4" s="272"/>
      <c r="SAM4" s="272">
        <v>1803650</v>
      </c>
      <c r="SAN4" s="272"/>
      <c r="SAO4" s="272">
        <v>1803650</v>
      </c>
      <c r="SAP4" s="272"/>
      <c r="SAQ4" s="272">
        <v>1803650</v>
      </c>
      <c r="SAR4" s="272"/>
      <c r="SAS4" s="272">
        <v>1803650</v>
      </c>
      <c r="SAT4" s="272"/>
      <c r="SAU4" s="272">
        <v>1803650</v>
      </c>
      <c r="SAV4" s="272"/>
      <c r="SAW4" s="272">
        <v>1803650</v>
      </c>
      <c r="SAX4" s="272"/>
      <c r="SAY4" s="272">
        <v>1803650</v>
      </c>
      <c r="SAZ4" s="272"/>
      <c r="SBA4" s="272">
        <v>1803650</v>
      </c>
      <c r="SBB4" s="272"/>
      <c r="SBC4" s="272">
        <v>1803650</v>
      </c>
      <c r="SBD4" s="272"/>
      <c r="SBE4" s="272">
        <v>1803650</v>
      </c>
      <c r="SBF4" s="272"/>
      <c r="SBG4" s="272">
        <v>1803650</v>
      </c>
      <c r="SBH4" s="272"/>
      <c r="SBI4" s="272">
        <v>1803650</v>
      </c>
      <c r="SBJ4" s="272"/>
      <c r="SBK4" s="272">
        <v>1803650</v>
      </c>
      <c r="SBL4" s="272"/>
      <c r="SBM4" s="272">
        <v>1803650</v>
      </c>
      <c r="SBN4" s="272"/>
      <c r="SBO4" s="272">
        <v>1803650</v>
      </c>
      <c r="SBP4" s="272"/>
      <c r="SBQ4" s="272">
        <v>1803650</v>
      </c>
      <c r="SBR4" s="272"/>
      <c r="SBS4" s="272">
        <v>1803650</v>
      </c>
      <c r="SBT4" s="272"/>
      <c r="SBU4" s="272">
        <v>1803650</v>
      </c>
      <c r="SBV4" s="272"/>
      <c r="SBW4" s="272">
        <v>1803650</v>
      </c>
      <c r="SBX4" s="272"/>
      <c r="SBY4" s="272">
        <v>1803650</v>
      </c>
      <c r="SBZ4" s="272"/>
      <c r="SCA4" s="272">
        <v>1803650</v>
      </c>
      <c r="SCB4" s="272"/>
      <c r="SCC4" s="272">
        <v>1803650</v>
      </c>
      <c r="SCD4" s="272"/>
      <c r="SCE4" s="272">
        <v>1803650</v>
      </c>
      <c r="SCF4" s="272"/>
      <c r="SCG4" s="272">
        <v>1803650</v>
      </c>
      <c r="SCH4" s="272"/>
      <c r="SCI4" s="272">
        <v>1803650</v>
      </c>
      <c r="SCJ4" s="272"/>
      <c r="SCK4" s="272">
        <v>1803650</v>
      </c>
      <c r="SCL4" s="272"/>
      <c r="SCM4" s="272">
        <v>1803650</v>
      </c>
      <c r="SCN4" s="272"/>
      <c r="SCO4" s="272">
        <v>1803650</v>
      </c>
      <c r="SCP4" s="272"/>
      <c r="SCQ4" s="272">
        <v>1803650</v>
      </c>
      <c r="SCR4" s="272"/>
      <c r="SCS4" s="272">
        <v>1803650</v>
      </c>
      <c r="SCT4" s="272"/>
      <c r="SCU4" s="272">
        <v>1803650</v>
      </c>
      <c r="SCV4" s="272"/>
      <c r="SCW4" s="272">
        <v>1803650</v>
      </c>
      <c r="SCX4" s="272"/>
      <c r="SCY4" s="272">
        <v>1803650</v>
      </c>
      <c r="SCZ4" s="272"/>
      <c r="SDA4" s="272">
        <v>1803650</v>
      </c>
      <c r="SDB4" s="272"/>
      <c r="SDC4" s="272">
        <v>1803650</v>
      </c>
      <c r="SDD4" s="272"/>
      <c r="SDE4" s="272">
        <v>1803650</v>
      </c>
      <c r="SDF4" s="272"/>
      <c r="SDG4" s="272">
        <v>1803650</v>
      </c>
      <c r="SDH4" s="272"/>
      <c r="SDI4" s="272">
        <v>1803650</v>
      </c>
      <c r="SDJ4" s="272"/>
      <c r="SDK4" s="272">
        <v>1803650</v>
      </c>
      <c r="SDL4" s="272"/>
      <c r="SDM4" s="272">
        <v>1803650</v>
      </c>
      <c r="SDN4" s="272"/>
      <c r="SDO4" s="272">
        <v>1803650</v>
      </c>
      <c r="SDP4" s="272"/>
      <c r="SDQ4" s="272">
        <v>1803650</v>
      </c>
      <c r="SDR4" s="272"/>
      <c r="SDS4" s="272">
        <v>1803650</v>
      </c>
      <c r="SDT4" s="272"/>
      <c r="SDU4" s="272">
        <v>1803650</v>
      </c>
      <c r="SDV4" s="272"/>
      <c r="SDW4" s="272">
        <v>1803650</v>
      </c>
      <c r="SDX4" s="272"/>
      <c r="SDY4" s="272">
        <v>1803650</v>
      </c>
      <c r="SDZ4" s="272"/>
      <c r="SEA4" s="272">
        <v>1803650</v>
      </c>
      <c r="SEB4" s="272"/>
      <c r="SEC4" s="272">
        <v>1803650</v>
      </c>
      <c r="SED4" s="272"/>
      <c r="SEE4" s="272">
        <v>1803650</v>
      </c>
      <c r="SEF4" s="272"/>
      <c r="SEG4" s="272">
        <v>1803650</v>
      </c>
      <c r="SEH4" s="272"/>
      <c r="SEI4" s="272">
        <v>1803650</v>
      </c>
      <c r="SEJ4" s="272"/>
      <c r="SEK4" s="272">
        <v>1803650</v>
      </c>
      <c r="SEL4" s="272"/>
      <c r="SEM4" s="272">
        <v>1803650</v>
      </c>
      <c r="SEN4" s="272"/>
      <c r="SEO4" s="272">
        <v>1803650</v>
      </c>
      <c r="SEP4" s="272"/>
      <c r="SEQ4" s="272">
        <v>1803650</v>
      </c>
      <c r="SER4" s="272"/>
      <c r="SES4" s="272">
        <v>1803650</v>
      </c>
      <c r="SET4" s="272"/>
      <c r="SEU4" s="272">
        <v>1803650</v>
      </c>
      <c r="SEV4" s="272"/>
      <c r="SEW4" s="272">
        <v>1803650</v>
      </c>
      <c r="SEX4" s="272"/>
      <c r="SEY4" s="272">
        <v>1803650</v>
      </c>
      <c r="SEZ4" s="272"/>
      <c r="SFA4" s="272">
        <v>1803650</v>
      </c>
      <c r="SFB4" s="272"/>
      <c r="SFC4" s="272">
        <v>1803650</v>
      </c>
      <c r="SFD4" s="272"/>
      <c r="SFE4" s="272">
        <v>1803650</v>
      </c>
      <c r="SFF4" s="272"/>
      <c r="SFG4" s="272">
        <v>1803650</v>
      </c>
      <c r="SFH4" s="272"/>
      <c r="SFI4" s="272">
        <v>1803650</v>
      </c>
      <c r="SFJ4" s="272"/>
      <c r="SFK4" s="272">
        <v>1803650</v>
      </c>
      <c r="SFL4" s="272"/>
      <c r="SFM4" s="272">
        <v>1803650</v>
      </c>
      <c r="SFN4" s="272"/>
      <c r="SFO4" s="272">
        <v>1803650</v>
      </c>
      <c r="SFP4" s="272"/>
      <c r="SFQ4" s="272">
        <v>1803650</v>
      </c>
      <c r="SFR4" s="272"/>
      <c r="SFS4" s="272">
        <v>1803650</v>
      </c>
      <c r="SFT4" s="272"/>
      <c r="SFU4" s="272">
        <v>1803650</v>
      </c>
      <c r="SFV4" s="272"/>
      <c r="SFW4" s="272">
        <v>1803650</v>
      </c>
      <c r="SFX4" s="272"/>
      <c r="SFY4" s="272">
        <v>1803650</v>
      </c>
      <c r="SFZ4" s="272"/>
      <c r="SGA4" s="272">
        <v>1803650</v>
      </c>
      <c r="SGB4" s="272"/>
      <c r="SGC4" s="272">
        <v>1803650</v>
      </c>
      <c r="SGD4" s="272"/>
      <c r="SGE4" s="272">
        <v>1803650</v>
      </c>
      <c r="SGF4" s="272"/>
      <c r="SGG4" s="272">
        <v>1803650</v>
      </c>
      <c r="SGH4" s="272"/>
      <c r="SGI4" s="272">
        <v>1803650</v>
      </c>
      <c r="SGJ4" s="272"/>
      <c r="SGK4" s="272">
        <v>1803650</v>
      </c>
      <c r="SGL4" s="272"/>
      <c r="SGM4" s="272">
        <v>1803650</v>
      </c>
      <c r="SGN4" s="272"/>
      <c r="SGO4" s="272">
        <v>1803650</v>
      </c>
      <c r="SGP4" s="272"/>
      <c r="SGQ4" s="272">
        <v>1803650</v>
      </c>
      <c r="SGR4" s="272"/>
      <c r="SGS4" s="272">
        <v>1803650</v>
      </c>
      <c r="SGT4" s="272"/>
      <c r="SGU4" s="272">
        <v>1803650</v>
      </c>
      <c r="SGV4" s="272"/>
      <c r="SGW4" s="272">
        <v>1803650</v>
      </c>
      <c r="SGX4" s="272"/>
      <c r="SGY4" s="272">
        <v>1803650</v>
      </c>
      <c r="SGZ4" s="272"/>
      <c r="SHA4" s="272">
        <v>1803650</v>
      </c>
      <c r="SHB4" s="272"/>
      <c r="SHC4" s="272">
        <v>1803650</v>
      </c>
      <c r="SHD4" s="272"/>
      <c r="SHE4" s="272">
        <v>1803650</v>
      </c>
      <c r="SHF4" s="272"/>
      <c r="SHG4" s="272">
        <v>1803650</v>
      </c>
      <c r="SHH4" s="272"/>
      <c r="SHI4" s="272">
        <v>1803650</v>
      </c>
      <c r="SHJ4" s="272"/>
      <c r="SHK4" s="272">
        <v>1803650</v>
      </c>
      <c r="SHL4" s="272"/>
      <c r="SHM4" s="272">
        <v>1803650</v>
      </c>
      <c r="SHN4" s="272"/>
      <c r="SHO4" s="272">
        <v>1803650</v>
      </c>
      <c r="SHP4" s="272"/>
      <c r="SHQ4" s="272">
        <v>1803650</v>
      </c>
      <c r="SHR4" s="272"/>
      <c r="SHS4" s="272">
        <v>1803650</v>
      </c>
      <c r="SHT4" s="272"/>
      <c r="SHU4" s="272">
        <v>1803650</v>
      </c>
      <c r="SHV4" s="272"/>
      <c r="SHW4" s="272">
        <v>1803650</v>
      </c>
      <c r="SHX4" s="272"/>
      <c r="SHY4" s="272">
        <v>1803650</v>
      </c>
      <c r="SHZ4" s="272"/>
      <c r="SIA4" s="272">
        <v>1803650</v>
      </c>
      <c r="SIB4" s="272"/>
      <c r="SIC4" s="272">
        <v>1803650</v>
      </c>
      <c r="SID4" s="272"/>
      <c r="SIE4" s="272">
        <v>1803650</v>
      </c>
      <c r="SIF4" s="272"/>
      <c r="SIG4" s="272">
        <v>1803650</v>
      </c>
      <c r="SIH4" s="272"/>
      <c r="SII4" s="272">
        <v>1803650</v>
      </c>
      <c r="SIJ4" s="272"/>
      <c r="SIK4" s="272">
        <v>1803650</v>
      </c>
      <c r="SIL4" s="272"/>
      <c r="SIM4" s="272">
        <v>1803650</v>
      </c>
      <c r="SIN4" s="272"/>
      <c r="SIO4" s="272">
        <v>1803650</v>
      </c>
      <c r="SIP4" s="272"/>
      <c r="SIQ4" s="272">
        <v>1803650</v>
      </c>
      <c r="SIR4" s="272"/>
      <c r="SIS4" s="272">
        <v>1803650</v>
      </c>
      <c r="SIT4" s="272"/>
      <c r="SIU4" s="272">
        <v>1803650</v>
      </c>
      <c r="SIV4" s="272"/>
      <c r="SIW4" s="272">
        <v>1803650</v>
      </c>
      <c r="SIX4" s="272"/>
      <c r="SIY4" s="272">
        <v>1803650</v>
      </c>
      <c r="SIZ4" s="272"/>
      <c r="SJA4" s="272">
        <v>1803650</v>
      </c>
      <c r="SJB4" s="272"/>
      <c r="SJC4" s="272">
        <v>1803650</v>
      </c>
      <c r="SJD4" s="272"/>
      <c r="SJE4" s="272">
        <v>1803650</v>
      </c>
      <c r="SJF4" s="272"/>
      <c r="SJG4" s="272">
        <v>1803650</v>
      </c>
      <c r="SJH4" s="272"/>
      <c r="SJI4" s="272">
        <v>1803650</v>
      </c>
      <c r="SJJ4" s="272"/>
      <c r="SJK4" s="272">
        <v>1803650</v>
      </c>
      <c r="SJL4" s="272"/>
      <c r="SJM4" s="272">
        <v>1803650</v>
      </c>
      <c r="SJN4" s="272"/>
      <c r="SJO4" s="272">
        <v>1803650</v>
      </c>
      <c r="SJP4" s="272"/>
      <c r="SJQ4" s="272">
        <v>1803650</v>
      </c>
      <c r="SJR4" s="272"/>
      <c r="SJS4" s="272">
        <v>1803650</v>
      </c>
      <c r="SJT4" s="272"/>
      <c r="SJU4" s="272">
        <v>1803650</v>
      </c>
      <c r="SJV4" s="272"/>
      <c r="SJW4" s="272">
        <v>1803650</v>
      </c>
      <c r="SJX4" s="272"/>
      <c r="SJY4" s="272">
        <v>1803650</v>
      </c>
      <c r="SJZ4" s="272"/>
      <c r="SKA4" s="272">
        <v>1803650</v>
      </c>
      <c r="SKB4" s="272"/>
      <c r="SKC4" s="272">
        <v>1803650</v>
      </c>
      <c r="SKD4" s="272"/>
      <c r="SKE4" s="272">
        <v>1803650</v>
      </c>
      <c r="SKF4" s="272"/>
      <c r="SKG4" s="272">
        <v>1803650</v>
      </c>
      <c r="SKH4" s="272"/>
      <c r="SKI4" s="272">
        <v>1803650</v>
      </c>
      <c r="SKJ4" s="272"/>
      <c r="SKK4" s="272">
        <v>1803650</v>
      </c>
      <c r="SKL4" s="272"/>
      <c r="SKM4" s="272">
        <v>1803650</v>
      </c>
      <c r="SKN4" s="272"/>
      <c r="SKO4" s="272">
        <v>1803650</v>
      </c>
      <c r="SKP4" s="272"/>
      <c r="SKQ4" s="272">
        <v>1803650</v>
      </c>
      <c r="SKR4" s="272"/>
      <c r="SKS4" s="272">
        <v>1803650</v>
      </c>
      <c r="SKT4" s="272"/>
      <c r="SKU4" s="272">
        <v>1803650</v>
      </c>
      <c r="SKV4" s="272"/>
      <c r="SKW4" s="272">
        <v>1803650</v>
      </c>
      <c r="SKX4" s="272"/>
      <c r="SKY4" s="272">
        <v>1803650</v>
      </c>
      <c r="SKZ4" s="272"/>
      <c r="SLA4" s="272">
        <v>1803650</v>
      </c>
      <c r="SLB4" s="272"/>
      <c r="SLC4" s="272">
        <v>1803650</v>
      </c>
      <c r="SLD4" s="272"/>
      <c r="SLE4" s="272">
        <v>1803650</v>
      </c>
      <c r="SLF4" s="272"/>
      <c r="SLG4" s="272">
        <v>1803650</v>
      </c>
      <c r="SLH4" s="272"/>
      <c r="SLI4" s="272">
        <v>1803650</v>
      </c>
      <c r="SLJ4" s="272"/>
      <c r="SLK4" s="272">
        <v>1803650</v>
      </c>
      <c r="SLL4" s="272"/>
      <c r="SLM4" s="272">
        <v>1803650</v>
      </c>
      <c r="SLN4" s="272"/>
      <c r="SLO4" s="272">
        <v>1803650</v>
      </c>
      <c r="SLP4" s="272"/>
      <c r="SLQ4" s="272">
        <v>1803650</v>
      </c>
      <c r="SLR4" s="272"/>
      <c r="SLS4" s="272">
        <v>1803650</v>
      </c>
      <c r="SLT4" s="272"/>
      <c r="SLU4" s="272">
        <v>1803650</v>
      </c>
      <c r="SLV4" s="272"/>
      <c r="SLW4" s="272">
        <v>1803650</v>
      </c>
      <c r="SLX4" s="272"/>
      <c r="SLY4" s="272">
        <v>1803650</v>
      </c>
      <c r="SLZ4" s="272"/>
      <c r="SMA4" s="272">
        <v>1803650</v>
      </c>
      <c r="SMB4" s="272"/>
      <c r="SMC4" s="272">
        <v>1803650</v>
      </c>
      <c r="SMD4" s="272"/>
      <c r="SME4" s="272">
        <v>1803650</v>
      </c>
      <c r="SMF4" s="272"/>
      <c r="SMG4" s="272">
        <v>1803650</v>
      </c>
      <c r="SMH4" s="272"/>
      <c r="SMI4" s="272">
        <v>1803650</v>
      </c>
      <c r="SMJ4" s="272"/>
      <c r="SMK4" s="272">
        <v>1803650</v>
      </c>
      <c r="SML4" s="272"/>
      <c r="SMM4" s="272">
        <v>1803650</v>
      </c>
      <c r="SMN4" s="272"/>
      <c r="SMO4" s="272">
        <v>1803650</v>
      </c>
      <c r="SMP4" s="272"/>
      <c r="SMQ4" s="272">
        <v>1803650</v>
      </c>
      <c r="SMR4" s="272"/>
      <c r="SMS4" s="272">
        <v>1803650</v>
      </c>
      <c r="SMT4" s="272"/>
      <c r="SMU4" s="272">
        <v>1803650</v>
      </c>
      <c r="SMV4" s="272"/>
      <c r="SMW4" s="272">
        <v>1803650</v>
      </c>
      <c r="SMX4" s="272"/>
      <c r="SMY4" s="272">
        <v>1803650</v>
      </c>
      <c r="SMZ4" s="272"/>
      <c r="SNA4" s="272">
        <v>1803650</v>
      </c>
      <c r="SNB4" s="272"/>
      <c r="SNC4" s="272">
        <v>1803650</v>
      </c>
      <c r="SND4" s="272"/>
      <c r="SNE4" s="272">
        <v>1803650</v>
      </c>
      <c r="SNF4" s="272"/>
      <c r="SNG4" s="272">
        <v>1803650</v>
      </c>
      <c r="SNH4" s="272"/>
      <c r="SNI4" s="272">
        <v>1803650</v>
      </c>
      <c r="SNJ4" s="272"/>
      <c r="SNK4" s="272">
        <v>1803650</v>
      </c>
      <c r="SNL4" s="272"/>
      <c r="SNM4" s="272">
        <v>1803650</v>
      </c>
      <c r="SNN4" s="272"/>
      <c r="SNO4" s="272">
        <v>1803650</v>
      </c>
      <c r="SNP4" s="272"/>
      <c r="SNQ4" s="272">
        <v>1803650</v>
      </c>
      <c r="SNR4" s="272"/>
      <c r="SNS4" s="272">
        <v>1803650</v>
      </c>
      <c r="SNT4" s="272"/>
      <c r="SNU4" s="272">
        <v>1803650</v>
      </c>
      <c r="SNV4" s="272"/>
      <c r="SNW4" s="272">
        <v>1803650</v>
      </c>
      <c r="SNX4" s="272"/>
      <c r="SNY4" s="272">
        <v>1803650</v>
      </c>
      <c r="SNZ4" s="272"/>
      <c r="SOA4" s="272">
        <v>1803650</v>
      </c>
      <c r="SOB4" s="272"/>
      <c r="SOC4" s="272">
        <v>1803650</v>
      </c>
      <c r="SOD4" s="272"/>
      <c r="SOE4" s="272">
        <v>1803650</v>
      </c>
      <c r="SOF4" s="272"/>
      <c r="SOG4" s="272">
        <v>1803650</v>
      </c>
      <c r="SOH4" s="272"/>
      <c r="SOI4" s="272">
        <v>1803650</v>
      </c>
      <c r="SOJ4" s="272"/>
      <c r="SOK4" s="272">
        <v>1803650</v>
      </c>
      <c r="SOL4" s="272"/>
      <c r="SOM4" s="272">
        <v>1803650</v>
      </c>
      <c r="SON4" s="272"/>
      <c r="SOO4" s="272">
        <v>1803650</v>
      </c>
      <c r="SOP4" s="272"/>
      <c r="SOQ4" s="272">
        <v>1803650</v>
      </c>
      <c r="SOR4" s="272"/>
      <c r="SOS4" s="272">
        <v>1803650</v>
      </c>
      <c r="SOT4" s="272"/>
      <c r="SOU4" s="272">
        <v>1803650</v>
      </c>
      <c r="SOV4" s="272"/>
      <c r="SOW4" s="272">
        <v>1803650</v>
      </c>
      <c r="SOX4" s="272"/>
      <c r="SOY4" s="272">
        <v>1803650</v>
      </c>
      <c r="SOZ4" s="272"/>
      <c r="SPA4" s="272">
        <v>1803650</v>
      </c>
      <c r="SPB4" s="272"/>
      <c r="SPC4" s="272">
        <v>1803650</v>
      </c>
      <c r="SPD4" s="272"/>
      <c r="SPE4" s="272">
        <v>1803650</v>
      </c>
      <c r="SPF4" s="272"/>
      <c r="SPG4" s="272">
        <v>1803650</v>
      </c>
      <c r="SPH4" s="272"/>
      <c r="SPI4" s="272">
        <v>1803650</v>
      </c>
      <c r="SPJ4" s="272"/>
      <c r="SPK4" s="272">
        <v>1803650</v>
      </c>
      <c r="SPL4" s="272"/>
      <c r="SPM4" s="272">
        <v>1803650</v>
      </c>
      <c r="SPN4" s="272"/>
      <c r="SPO4" s="272">
        <v>1803650</v>
      </c>
      <c r="SPP4" s="272"/>
      <c r="SPQ4" s="272">
        <v>1803650</v>
      </c>
      <c r="SPR4" s="272"/>
      <c r="SPS4" s="272">
        <v>1803650</v>
      </c>
      <c r="SPT4" s="272"/>
      <c r="SPU4" s="272">
        <v>1803650</v>
      </c>
      <c r="SPV4" s="272"/>
      <c r="SPW4" s="272">
        <v>1803650</v>
      </c>
      <c r="SPX4" s="272"/>
      <c r="SPY4" s="272">
        <v>1803650</v>
      </c>
      <c r="SPZ4" s="272"/>
      <c r="SQA4" s="272">
        <v>1803650</v>
      </c>
      <c r="SQB4" s="272"/>
      <c r="SQC4" s="272">
        <v>1803650</v>
      </c>
      <c r="SQD4" s="272"/>
      <c r="SQE4" s="272">
        <v>1803650</v>
      </c>
      <c r="SQF4" s="272"/>
      <c r="SQG4" s="272">
        <v>1803650</v>
      </c>
      <c r="SQH4" s="272"/>
      <c r="SQI4" s="272">
        <v>1803650</v>
      </c>
      <c r="SQJ4" s="272"/>
      <c r="SQK4" s="272">
        <v>1803650</v>
      </c>
      <c r="SQL4" s="272"/>
      <c r="SQM4" s="272">
        <v>1803650</v>
      </c>
      <c r="SQN4" s="272"/>
      <c r="SQO4" s="272">
        <v>1803650</v>
      </c>
      <c r="SQP4" s="272"/>
      <c r="SQQ4" s="272">
        <v>1803650</v>
      </c>
      <c r="SQR4" s="272"/>
      <c r="SQS4" s="272">
        <v>1803650</v>
      </c>
      <c r="SQT4" s="272"/>
      <c r="SQU4" s="272">
        <v>1803650</v>
      </c>
      <c r="SQV4" s="272"/>
      <c r="SQW4" s="272">
        <v>1803650</v>
      </c>
      <c r="SQX4" s="272"/>
      <c r="SQY4" s="272">
        <v>1803650</v>
      </c>
      <c r="SQZ4" s="272"/>
      <c r="SRA4" s="272">
        <v>1803650</v>
      </c>
      <c r="SRB4" s="272"/>
      <c r="SRC4" s="272">
        <v>1803650</v>
      </c>
      <c r="SRD4" s="272"/>
      <c r="SRE4" s="272">
        <v>1803650</v>
      </c>
      <c r="SRF4" s="272"/>
      <c r="SRG4" s="272">
        <v>1803650</v>
      </c>
      <c r="SRH4" s="272"/>
      <c r="SRI4" s="272">
        <v>1803650</v>
      </c>
      <c r="SRJ4" s="272"/>
      <c r="SRK4" s="272">
        <v>1803650</v>
      </c>
      <c r="SRL4" s="272"/>
      <c r="SRM4" s="272">
        <v>1803650</v>
      </c>
      <c r="SRN4" s="272"/>
      <c r="SRO4" s="272">
        <v>1803650</v>
      </c>
      <c r="SRP4" s="272"/>
      <c r="SRQ4" s="272">
        <v>1803650</v>
      </c>
      <c r="SRR4" s="272"/>
      <c r="SRS4" s="272">
        <v>1803650</v>
      </c>
      <c r="SRT4" s="272"/>
      <c r="SRU4" s="272">
        <v>1803650</v>
      </c>
      <c r="SRV4" s="272"/>
      <c r="SRW4" s="272">
        <v>1803650</v>
      </c>
      <c r="SRX4" s="272"/>
      <c r="SRY4" s="272">
        <v>1803650</v>
      </c>
      <c r="SRZ4" s="272"/>
      <c r="SSA4" s="272">
        <v>1803650</v>
      </c>
      <c r="SSB4" s="272"/>
      <c r="SSC4" s="272">
        <v>1803650</v>
      </c>
      <c r="SSD4" s="272"/>
      <c r="SSE4" s="272">
        <v>1803650</v>
      </c>
      <c r="SSF4" s="272"/>
      <c r="SSG4" s="272">
        <v>1803650</v>
      </c>
      <c r="SSH4" s="272"/>
      <c r="SSI4" s="272">
        <v>1803650</v>
      </c>
      <c r="SSJ4" s="272"/>
      <c r="SSK4" s="272">
        <v>1803650</v>
      </c>
      <c r="SSL4" s="272"/>
      <c r="SSM4" s="272">
        <v>1803650</v>
      </c>
      <c r="SSN4" s="272"/>
      <c r="SSO4" s="272">
        <v>1803650</v>
      </c>
      <c r="SSP4" s="272"/>
      <c r="SSQ4" s="272">
        <v>1803650</v>
      </c>
      <c r="SSR4" s="272"/>
      <c r="SSS4" s="272">
        <v>1803650</v>
      </c>
      <c r="SST4" s="272"/>
      <c r="SSU4" s="272">
        <v>1803650</v>
      </c>
      <c r="SSV4" s="272"/>
      <c r="SSW4" s="272">
        <v>1803650</v>
      </c>
      <c r="SSX4" s="272"/>
      <c r="SSY4" s="272">
        <v>1803650</v>
      </c>
      <c r="SSZ4" s="272"/>
      <c r="STA4" s="272">
        <v>1803650</v>
      </c>
      <c r="STB4" s="272"/>
      <c r="STC4" s="272">
        <v>1803650</v>
      </c>
      <c r="STD4" s="272"/>
      <c r="STE4" s="272">
        <v>1803650</v>
      </c>
      <c r="STF4" s="272"/>
      <c r="STG4" s="272">
        <v>1803650</v>
      </c>
      <c r="STH4" s="272"/>
      <c r="STI4" s="272">
        <v>1803650</v>
      </c>
      <c r="STJ4" s="272"/>
      <c r="STK4" s="272">
        <v>1803650</v>
      </c>
      <c r="STL4" s="272"/>
      <c r="STM4" s="272">
        <v>1803650</v>
      </c>
      <c r="STN4" s="272"/>
      <c r="STO4" s="272">
        <v>1803650</v>
      </c>
      <c r="STP4" s="272"/>
      <c r="STQ4" s="272">
        <v>1803650</v>
      </c>
      <c r="STR4" s="272"/>
      <c r="STS4" s="272">
        <v>1803650</v>
      </c>
      <c r="STT4" s="272"/>
      <c r="STU4" s="272">
        <v>1803650</v>
      </c>
      <c r="STV4" s="272"/>
      <c r="STW4" s="272">
        <v>1803650</v>
      </c>
      <c r="STX4" s="272"/>
      <c r="STY4" s="272">
        <v>1803650</v>
      </c>
      <c r="STZ4" s="272"/>
      <c r="SUA4" s="272">
        <v>1803650</v>
      </c>
      <c r="SUB4" s="272"/>
      <c r="SUC4" s="272">
        <v>1803650</v>
      </c>
      <c r="SUD4" s="272"/>
      <c r="SUE4" s="272">
        <v>1803650</v>
      </c>
      <c r="SUF4" s="272"/>
      <c r="SUG4" s="272">
        <v>1803650</v>
      </c>
      <c r="SUH4" s="272"/>
      <c r="SUI4" s="272">
        <v>1803650</v>
      </c>
      <c r="SUJ4" s="272"/>
      <c r="SUK4" s="272">
        <v>1803650</v>
      </c>
      <c r="SUL4" s="272"/>
      <c r="SUM4" s="272">
        <v>1803650</v>
      </c>
      <c r="SUN4" s="272"/>
      <c r="SUO4" s="272">
        <v>1803650</v>
      </c>
      <c r="SUP4" s="272"/>
      <c r="SUQ4" s="272">
        <v>1803650</v>
      </c>
      <c r="SUR4" s="272"/>
      <c r="SUS4" s="272">
        <v>1803650</v>
      </c>
      <c r="SUT4" s="272"/>
      <c r="SUU4" s="272">
        <v>1803650</v>
      </c>
      <c r="SUV4" s="272"/>
      <c r="SUW4" s="272">
        <v>1803650</v>
      </c>
      <c r="SUX4" s="272"/>
      <c r="SUY4" s="272">
        <v>1803650</v>
      </c>
      <c r="SUZ4" s="272"/>
      <c r="SVA4" s="272">
        <v>1803650</v>
      </c>
      <c r="SVB4" s="272"/>
      <c r="SVC4" s="272">
        <v>1803650</v>
      </c>
      <c r="SVD4" s="272"/>
      <c r="SVE4" s="272">
        <v>1803650</v>
      </c>
      <c r="SVF4" s="272"/>
      <c r="SVG4" s="272">
        <v>1803650</v>
      </c>
      <c r="SVH4" s="272"/>
      <c r="SVI4" s="272">
        <v>1803650</v>
      </c>
      <c r="SVJ4" s="272"/>
      <c r="SVK4" s="272">
        <v>1803650</v>
      </c>
      <c r="SVL4" s="272"/>
      <c r="SVM4" s="272">
        <v>1803650</v>
      </c>
      <c r="SVN4" s="272"/>
      <c r="SVO4" s="272">
        <v>1803650</v>
      </c>
      <c r="SVP4" s="272"/>
      <c r="SVQ4" s="272">
        <v>1803650</v>
      </c>
      <c r="SVR4" s="272"/>
      <c r="SVS4" s="272">
        <v>1803650</v>
      </c>
      <c r="SVT4" s="272"/>
      <c r="SVU4" s="272">
        <v>1803650</v>
      </c>
      <c r="SVV4" s="272"/>
      <c r="SVW4" s="272">
        <v>1803650</v>
      </c>
      <c r="SVX4" s="272"/>
      <c r="SVY4" s="272">
        <v>1803650</v>
      </c>
      <c r="SVZ4" s="272"/>
      <c r="SWA4" s="272">
        <v>1803650</v>
      </c>
      <c r="SWB4" s="272"/>
      <c r="SWC4" s="272">
        <v>1803650</v>
      </c>
      <c r="SWD4" s="272"/>
      <c r="SWE4" s="272">
        <v>1803650</v>
      </c>
      <c r="SWF4" s="272"/>
      <c r="SWG4" s="272">
        <v>1803650</v>
      </c>
      <c r="SWH4" s="272"/>
      <c r="SWI4" s="272">
        <v>1803650</v>
      </c>
      <c r="SWJ4" s="272"/>
      <c r="SWK4" s="272">
        <v>1803650</v>
      </c>
      <c r="SWL4" s="272"/>
      <c r="SWM4" s="272">
        <v>1803650</v>
      </c>
      <c r="SWN4" s="272"/>
      <c r="SWO4" s="272">
        <v>1803650</v>
      </c>
      <c r="SWP4" s="272"/>
      <c r="SWQ4" s="272">
        <v>1803650</v>
      </c>
      <c r="SWR4" s="272"/>
      <c r="SWS4" s="272">
        <v>1803650</v>
      </c>
      <c r="SWT4" s="272"/>
      <c r="SWU4" s="272">
        <v>1803650</v>
      </c>
      <c r="SWV4" s="272"/>
      <c r="SWW4" s="272">
        <v>1803650</v>
      </c>
      <c r="SWX4" s="272"/>
      <c r="SWY4" s="272">
        <v>1803650</v>
      </c>
      <c r="SWZ4" s="272"/>
      <c r="SXA4" s="272">
        <v>1803650</v>
      </c>
      <c r="SXB4" s="272"/>
      <c r="SXC4" s="272">
        <v>1803650</v>
      </c>
      <c r="SXD4" s="272"/>
      <c r="SXE4" s="272">
        <v>1803650</v>
      </c>
      <c r="SXF4" s="272"/>
      <c r="SXG4" s="272">
        <v>1803650</v>
      </c>
      <c r="SXH4" s="272"/>
      <c r="SXI4" s="272">
        <v>1803650</v>
      </c>
      <c r="SXJ4" s="272"/>
      <c r="SXK4" s="272">
        <v>1803650</v>
      </c>
      <c r="SXL4" s="272"/>
      <c r="SXM4" s="272">
        <v>1803650</v>
      </c>
      <c r="SXN4" s="272"/>
      <c r="SXO4" s="272">
        <v>1803650</v>
      </c>
      <c r="SXP4" s="272"/>
      <c r="SXQ4" s="272">
        <v>1803650</v>
      </c>
      <c r="SXR4" s="272"/>
      <c r="SXS4" s="272">
        <v>1803650</v>
      </c>
      <c r="SXT4" s="272"/>
      <c r="SXU4" s="272">
        <v>1803650</v>
      </c>
      <c r="SXV4" s="272"/>
      <c r="SXW4" s="272">
        <v>1803650</v>
      </c>
      <c r="SXX4" s="272"/>
      <c r="SXY4" s="272">
        <v>1803650</v>
      </c>
      <c r="SXZ4" s="272"/>
      <c r="SYA4" s="272">
        <v>1803650</v>
      </c>
      <c r="SYB4" s="272"/>
      <c r="SYC4" s="272">
        <v>1803650</v>
      </c>
      <c r="SYD4" s="272"/>
      <c r="SYE4" s="272">
        <v>1803650</v>
      </c>
      <c r="SYF4" s="272"/>
      <c r="SYG4" s="272">
        <v>1803650</v>
      </c>
      <c r="SYH4" s="272"/>
      <c r="SYI4" s="272">
        <v>1803650</v>
      </c>
      <c r="SYJ4" s="272"/>
      <c r="SYK4" s="272">
        <v>1803650</v>
      </c>
      <c r="SYL4" s="272"/>
      <c r="SYM4" s="272">
        <v>1803650</v>
      </c>
      <c r="SYN4" s="272"/>
      <c r="SYO4" s="272">
        <v>1803650</v>
      </c>
      <c r="SYP4" s="272"/>
      <c r="SYQ4" s="272">
        <v>1803650</v>
      </c>
      <c r="SYR4" s="272"/>
      <c r="SYS4" s="272">
        <v>1803650</v>
      </c>
      <c r="SYT4" s="272"/>
      <c r="SYU4" s="272">
        <v>1803650</v>
      </c>
      <c r="SYV4" s="272"/>
      <c r="SYW4" s="272">
        <v>1803650</v>
      </c>
      <c r="SYX4" s="272"/>
      <c r="SYY4" s="272">
        <v>1803650</v>
      </c>
      <c r="SYZ4" s="272"/>
      <c r="SZA4" s="272">
        <v>1803650</v>
      </c>
      <c r="SZB4" s="272"/>
      <c r="SZC4" s="272">
        <v>1803650</v>
      </c>
      <c r="SZD4" s="272"/>
      <c r="SZE4" s="272">
        <v>1803650</v>
      </c>
      <c r="SZF4" s="272"/>
      <c r="SZG4" s="272">
        <v>1803650</v>
      </c>
      <c r="SZH4" s="272"/>
      <c r="SZI4" s="272">
        <v>1803650</v>
      </c>
      <c r="SZJ4" s="272"/>
      <c r="SZK4" s="272">
        <v>1803650</v>
      </c>
      <c r="SZL4" s="272"/>
      <c r="SZM4" s="272">
        <v>1803650</v>
      </c>
      <c r="SZN4" s="272"/>
      <c r="SZO4" s="272">
        <v>1803650</v>
      </c>
      <c r="SZP4" s="272"/>
      <c r="SZQ4" s="272">
        <v>1803650</v>
      </c>
      <c r="SZR4" s="272"/>
      <c r="SZS4" s="272">
        <v>1803650</v>
      </c>
      <c r="SZT4" s="272"/>
      <c r="SZU4" s="272">
        <v>1803650</v>
      </c>
      <c r="SZV4" s="272"/>
      <c r="SZW4" s="272">
        <v>1803650</v>
      </c>
      <c r="SZX4" s="272"/>
      <c r="SZY4" s="272">
        <v>1803650</v>
      </c>
      <c r="SZZ4" s="272"/>
      <c r="TAA4" s="272">
        <v>1803650</v>
      </c>
      <c r="TAB4" s="272"/>
      <c r="TAC4" s="272">
        <v>1803650</v>
      </c>
      <c r="TAD4" s="272"/>
      <c r="TAE4" s="272">
        <v>1803650</v>
      </c>
      <c r="TAF4" s="272"/>
      <c r="TAG4" s="272">
        <v>1803650</v>
      </c>
      <c r="TAH4" s="272"/>
      <c r="TAI4" s="272">
        <v>1803650</v>
      </c>
      <c r="TAJ4" s="272"/>
      <c r="TAK4" s="272">
        <v>1803650</v>
      </c>
      <c r="TAL4" s="272"/>
      <c r="TAM4" s="272">
        <v>1803650</v>
      </c>
      <c r="TAN4" s="272"/>
      <c r="TAO4" s="272">
        <v>1803650</v>
      </c>
      <c r="TAP4" s="272"/>
      <c r="TAQ4" s="272">
        <v>1803650</v>
      </c>
      <c r="TAR4" s="272"/>
      <c r="TAS4" s="272">
        <v>1803650</v>
      </c>
      <c r="TAT4" s="272"/>
      <c r="TAU4" s="272">
        <v>1803650</v>
      </c>
      <c r="TAV4" s="272"/>
      <c r="TAW4" s="272">
        <v>1803650</v>
      </c>
      <c r="TAX4" s="272"/>
      <c r="TAY4" s="272">
        <v>1803650</v>
      </c>
      <c r="TAZ4" s="272"/>
      <c r="TBA4" s="272">
        <v>1803650</v>
      </c>
      <c r="TBB4" s="272"/>
      <c r="TBC4" s="272">
        <v>1803650</v>
      </c>
      <c r="TBD4" s="272"/>
      <c r="TBE4" s="272">
        <v>1803650</v>
      </c>
      <c r="TBF4" s="272"/>
      <c r="TBG4" s="272">
        <v>1803650</v>
      </c>
      <c r="TBH4" s="272"/>
      <c r="TBI4" s="272">
        <v>1803650</v>
      </c>
      <c r="TBJ4" s="272"/>
      <c r="TBK4" s="272">
        <v>1803650</v>
      </c>
      <c r="TBL4" s="272"/>
      <c r="TBM4" s="272">
        <v>1803650</v>
      </c>
      <c r="TBN4" s="272"/>
      <c r="TBO4" s="272">
        <v>1803650</v>
      </c>
      <c r="TBP4" s="272"/>
      <c r="TBQ4" s="272">
        <v>1803650</v>
      </c>
      <c r="TBR4" s="272"/>
      <c r="TBS4" s="272">
        <v>1803650</v>
      </c>
      <c r="TBT4" s="272"/>
      <c r="TBU4" s="272">
        <v>1803650</v>
      </c>
      <c r="TBV4" s="272"/>
      <c r="TBW4" s="272">
        <v>1803650</v>
      </c>
      <c r="TBX4" s="272"/>
      <c r="TBY4" s="272">
        <v>1803650</v>
      </c>
      <c r="TBZ4" s="272"/>
      <c r="TCA4" s="272">
        <v>1803650</v>
      </c>
      <c r="TCB4" s="272"/>
      <c r="TCC4" s="272">
        <v>1803650</v>
      </c>
      <c r="TCD4" s="272"/>
      <c r="TCE4" s="272">
        <v>1803650</v>
      </c>
      <c r="TCF4" s="272"/>
      <c r="TCG4" s="272">
        <v>1803650</v>
      </c>
      <c r="TCH4" s="272"/>
      <c r="TCI4" s="272">
        <v>1803650</v>
      </c>
      <c r="TCJ4" s="272"/>
      <c r="TCK4" s="272">
        <v>1803650</v>
      </c>
      <c r="TCL4" s="272"/>
      <c r="TCM4" s="272">
        <v>1803650</v>
      </c>
      <c r="TCN4" s="272"/>
      <c r="TCO4" s="272">
        <v>1803650</v>
      </c>
      <c r="TCP4" s="272"/>
      <c r="TCQ4" s="272">
        <v>1803650</v>
      </c>
      <c r="TCR4" s="272"/>
      <c r="TCS4" s="272">
        <v>1803650</v>
      </c>
      <c r="TCT4" s="272"/>
      <c r="TCU4" s="272">
        <v>1803650</v>
      </c>
      <c r="TCV4" s="272"/>
      <c r="TCW4" s="272">
        <v>1803650</v>
      </c>
      <c r="TCX4" s="272"/>
      <c r="TCY4" s="272">
        <v>1803650</v>
      </c>
      <c r="TCZ4" s="272"/>
      <c r="TDA4" s="272">
        <v>1803650</v>
      </c>
      <c r="TDB4" s="272"/>
      <c r="TDC4" s="272">
        <v>1803650</v>
      </c>
      <c r="TDD4" s="272"/>
      <c r="TDE4" s="272">
        <v>1803650</v>
      </c>
      <c r="TDF4" s="272"/>
      <c r="TDG4" s="272">
        <v>1803650</v>
      </c>
      <c r="TDH4" s="272"/>
      <c r="TDI4" s="272">
        <v>1803650</v>
      </c>
      <c r="TDJ4" s="272"/>
      <c r="TDK4" s="272">
        <v>1803650</v>
      </c>
      <c r="TDL4" s="272"/>
      <c r="TDM4" s="272">
        <v>1803650</v>
      </c>
      <c r="TDN4" s="272"/>
      <c r="TDO4" s="272">
        <v>1803650</v>
      </c>
      <c r="TDP4" s="272"/>
      <c r="TDQ4" s="272">
        <v>1803650</v>
      </c>
      <c r="TDR4" s="272"/>
      <c r="TDS4" s="272">
        <v>1803650</v>
      </c>
      <c r="TDT4" s="272"/>
      <c r="TDU4" s="272">
        <v>1803650</v>
      </c>
      <c r="TDV4" s="272"/>
      <c r="TDW4" s="272">
        <v>1803650</v>
      </c>
      <c r="TDX4" s="272"/>
      <c r="TDY4" s="272">
        <v>1803650</v>
      </c>
      <c r="TDZ4" s="272"/>
      <c r="TEA4" s="272">
        <v>1803650</v>
      </c>
      <c r="TEB4" s="272"/>
      <c r="TEC4" s="272">
        <v>1803650</v>
      </c>
      <c r="TED4" s="272"/>
      <c r="TEE4" s="272">
        <v>1803650</v>
      </c>
      <c r="TEF4" s="272"/>
      <c r="TEG4" s="272">
        <v>1803650</v>
      </c>
      <c r="TEH4" s="272"/>
      <c r="TEI4" s="272">
        <v>1803650</v>
      </c>
      <c r="TEJ4" s="272"/>
      <c r="TEK4" s="272">
        <v>1803650</v>
      </c>
      <c r="TEL4" s="272"/>
      <c r="TEM4" s="272">
        <v>1803650</v>
      </c>
      <c r="TEN4" s="272"/>
      <c r="TEO4" s="272">
        <v>1803650</v>
      </c>
      <c r="TEP4" s="272"/>
      <c r="TEQ4" s="272">
        <v>1803650</v>
      </c>
      <c r="TER4" s="272"/>
      <c r="TES4" s="272">
        <v>1803650</v>
      </c>
      <c r="TET4" s="272"/>
      <c r="TEU4" s="272">
        <v>1803650</v>
      </c>
      <c r="TEV4" s="272"/>
      <c r="TEW4" s="272">
        <v>1803650</v>
      </c>
      <c r="TEX4" s="272"/>
      <c r="TEY4" s="272">
        <v>1803650</v>
      </c>
      <c r="TEZ4" s="272"/>
      <c r="TFA4" s="272">
        <v>1803650</v>
      </c>
      <c r="TFB4" s="272"/>
      <c r="TFC4" s="272">
        <v>1803650</v>
      </c>
      <c r="TFD4" s="272"/>
      <c r="TFE4" s="272">
        <v>1803650</v>
      </c>
      <c r="TFF4" s="272"/>
      <c r="TFG4" s="272">
        <v>1803650</v>
      </c>
      <c r="TFH4" s="272"/>
      <c r="TFI4" s="272">
        <v>1803650</v>
      </c>
      <c r="TFJ4" s="272"/>
      <c r="TFK4" s="272">
        <v>1803650</v>
      </c>
      <c r="TFL4" s="272"/>
      <c r="TFM4" s="272">
        <v>1803650</v>
      </c>
      <c r="TFN4" s="272"/>
      <c r="TFO4" s="272">
        <v>1803650</v>
      </c>
      <c r="TFP4" s="272"/>
      <c r="TFQ4" s="272">
        <v>1803650</v>
      </c>
      <c r="TFR4" s="272"/>
      <c r="TFS4" s="272">
        <v>1803650</v>
      </c>
      <c r="TFT4" s="272"/>
      <c r="TFU4" s="272">
        <v>1803650</v>
      </c>
      <c r="TFV4" s="272"/>
      <c r="TFW4" s="272">
        <v>1803650</v>
      </c>
      <c r="TFX4" s="272"/>
      <c r="TFY4" s="272">
        <v>1803650</v>
      </c>
      <c r="TFZ4" s="272"/>
      <c r="TGA4" s="272">
        <v>1803650</v>
      </c>
      <c r="TGB4" s="272"/>
      <c r="TGC4" s="272">
        <v>1803650</v>
      </c>
      <c r="TGD4" s="272"/>
      <c r="TGE4" s="272">
        <v>1803650</v>
      </c>
      <c r="TGF4" s="272"/>
      <c r="TGG4" s="272">
        <v>1803650</v>
      </c>
      <c r="TGH4" s="272"/>
      <c r="TGI4" s="272">
        <v>1803650</v>
      </c>
      <c r="TGJ4" s="272"/>
      <c r="TGK4" s="272">
        <v>1803650</v>
      </c>
      <c r="TGL4" s="272"/>
      <c r="TGM4" s="272">
        <v>1803650</v>
      </c>
      <c r="TGN4" s="272"/>
      <c r="TGO4" s="272">
        <v>1803650</v>
      </c>
      <c r="TGP4" s="272"/>
      <c r="TGQ4" s="272">
        <v>1803650</v>
      </c>
      <c r="TGR4" s="272"/>
      <c r="TGS4" s="272">
        <v>1803650</v>
      </c>
      <c r="TGT4" s="272"/>
      <c r="TGU4" s="272">
        <v>1803650</v>
      </c>
      <c r="TGV4" s="272"/>
      <c r="TGW4" s="272">
        <v>1803650</v>
      </c>
      <c r="TGX4" s="272"/>
      <c r="TGY4" s="272">
        <v>1803650</v>
      </c>
      <c r="TGZ4" s="272"/>
      <c r="THA4" s="272">
        <v>1803650</v>
      </c>
      <c r="THB4" s="272"/>
      <c r="THC4" s="272">
        <v>1803650</v>
      </c>
      <c r="THD4" s="272"/>
      <c r="THE4" s="272">
        <v>1803650</v>
      </c>
      <c r="THF4" s="272"/>
      <c r="THG4" s="272">
        <v>1803650</v>
      </c>
      <c r="THH4" s="272"/>
      <c r="THI4" s="272">
        <v>1803650</v>
      </c>
      <c r="THJ4" s="272"/>
      <c r="THK4" s="272">
        <v>1803650</v>
      </c>
      <c r="THL4" s="272"/>
      <c r="THM4" s="272">
        <v>1803650</v>
      </c>
      <c r="THN4" s="272"/>
      <c r="THO4" s="272">
        <v>1803650</v>
      </c>
      <c r="THP4" s="272"/>
      <c r="THQ4" s="272">
        <v>1803650</v>
      </c>
      <c r="THR4" s="272"/>
      <c r="THS4" s="272">
        <v>1803650</v>
      </c>
      <c r="THT4" s="272"/>
      <c r="THU4" s="272">
        <v>1803650</v>
      </c>
      <c r="THV4" s="272"/>
      <c r="THW4" s="272">
        <v>1803650</v>
      </c>
      <c r="THX4" s="272"/>
      <c r="THY4" s="272">
        <v>1803650</v>
      </c>
      <c r="THZ4" s="272"/>
      <c r="TIA4" s="272">
        <v>1803650</v>
      </c>
      <c r="TIB4" s="272"/>
      <c r="TIC4" s="272">
        <v>1803650</v>
      </c>
      <c r="TID4" s="272"/>
      <c r="TIE4" s="272">
        <v>1803650</v>
      </c>
      <c r="TIF4" s="272"/>
      <c r="TIG4" s="272">
        <v>1803650</v>
      </c>
      <c r="TIH4" s="272"/>
      <c r="TII4" s="272">
        <v>1803650</v>
      </c>
      <c r="TIJ4" s="272"/>
      <c r="TIK4" s="272">
        <v>1803650</v>
      </c>
      <c r="TIL4" s="272"/>
      <c r="TIM4" s="272">
        <v>1803650</v>
      </c>
      <c r="TIN4" s="272"/>
      <c r="TIO4" s="272">
        <v>1803650</v>
      </c>
      <c r="TIP4" s="272"/>
      <c r="TIQ4" s="272">
        <v>1803650</v>
      </c>
      <c r="TIR4" s="272"/>
      <c r="TIS4" s="272">
        <v>1803650</v>
      </c>
      <c r="TIT4" s="272"/>
      <c r="TIU4" s="272">
        <v>1803650</v>
      </c>
      <c r="TIV4" s="272"/>
      <c r="TIW4" s="272">
        <v>1803650</v>
      </c>
      <c r="TIX4" s="272"/>
      <c r="TIY4" s="272">
        <v>1803650</v>
      </c>
      <c r="TIZ4" s="272"/>
      <c r="TJA4" s="272">
        <v>1803650</v>
      </c>
      <c r="TJB4" s="272"/>
      <c r="TJC4" s="272">
        <v>1803650</v>
      </c>
      <c r="TJD4" s="272"/>
      <c r="TJE4" s="272">
        <v>1803650</v>
      </c>
      <c r="TJF4" s="272"/>
      <c r="TJG4" s="272">
        <v>1803650</v>
      </c>
      <c r="TJH4" s="272"/>
      <c r="TJI4" s="272">
        <v>1803650</v>
      </c>
      <c r="TJJ4" s="272"/>
      <c r="TJK4" s="272">
        <v>1803650</v>
      </c>
      <c r="TJL4" s="272"/>
      <c r="TJM4" s="272">
        <v>1803650</v>
      </c>
      <c r="TJN4" s="272"/>
      <c r="TJO4" s="272">
        <v>1803650</v>
      </c>
      <c r="TJP4" s="272"/>
      <c r="TJQ4" s="272">
        <v>1803650</v>
      </c>
      <c r="TJR4" s="272"/>
      <c r="TJS4" s="272">
        <v>1803650</v>
      </c>
      <c r="TJT4" s="272"/>
      <c r="TJU4" s="272">
        <v>1803650</v>
      </c>
      <c r="TJV4" s="272"/>
      <c r="TJW4" s="272">
        <v>1803650</v>
      </c>
      <c r="TJX4" s="272"/>
      <c r="TJY4" s="272">
        <v>1803650</v>
      </c>
      <c r="TJZ4" s="272"/>
      <c r="TKA4" s="272">
        <v>1803650</v>
      </c>
      <c r="TKB4" s="272"/>
      <c r="TKC4" s="272">
        <v>1803650</v>
      </c>
      <c r="TKD4" s="272"/>
      <c r="TKE4" s="272">
        <v>1803650</v>
      </c>
      <c r="TKF4" s="272"/>
      <c r="TKG4" s="272">
        <v>1803650</v>
      </c>
      <c r="TKH4" s="272"/>
      <c r="TKI4" s="272">
        <v>1803650</v>
      </c>
      <c r="TKJ4" s="272"/>
      <c r="TKK4" s="272">
        <v>1803650</v>
      </c>
      <c r="TKL4" s="272"/>
      <c r="TKM4" s="272">
        <v>1803650</v>
      </c>
      <c r="TKN4" s="272"/>
      <c r="TKO4" s="272">
        <v>1803650</v>
      </c>
      <c r="TKP4" s="272"/>
      <c r="TKQ4" s="272">
        <v>1803650</v>
      </c>
      <c r="TKR4" s="272"/>
      <c r="TKS4" s="272">
        <v>1803650</v>
      </c>
      <c r="TKT4" s="272"/>
      <c r="TKU4" s="272">
        <v>1803650</v>
      </c>
      <c r="TKV4" s="272"/>
      <c r="TKW4" s="272">
        <v>1803650</v>
      </c>
      <c r="TKX4" s="272"/>
      <c r="TKY4" s="272">
        <v>1803650</v>
      </c>
      <c r="TKZ4" s="272"/>
      <c r="TLA4" s="272">
        <v>1803650</v>
      </c>
      <c r="TLB4" s="272"/>
      <c r="TLC4" s="272">
        <v>1803650</v>
      </c>
      <c r="TLD4" s="272"/>
      <c r="TLE4" s="272">
        <v>1803650</v>
      </c>
      <c r="TLF4" s="272"/>
      <c r="TLG4" s="272">
        <v>1803650</v>
      </c>
      <c r="TLH4" s="272"/>
      <c r="TLI4" s="272">
        <v>1803650</v>
      </c>
      <c r="TLJ4" s="272"/>
      <c r="TLK4" s="272">
        <v>1803650</v>
      </c>
      <c r="TLL4" s="272"/>
      <c r="TLM4" s="272">
        <v>1803650</v>
      </c>
      <c r="TLN4" s="272"/>
      <c r="TLO4" s="272">
        <v>1803650</v>
      </c>
      <c r="TLP4" s="272"/>
      <c r="TLQ4" s="272">
        <v>1803650</v>
      </c>
      <c r="TLR4" s="272"/>
      <c r="TLS4" s="272">
        <v>1803650</v>
      </c>
      <c r="TLT4" s="272"/>
      <c r="TLU4" s="272">
        <v>1803650</v>
      </c>
      <c r="TLV4" s="272"/>
      <c r="TLW4" s="272">
        <v>1803650</v>
      </c>
      <c r="TLX4" s="272"/>
      <c r="TLY4" s="272">
        <v>1803650</v>
      </c>
      <c r="TLZ4" s="272"/>
      <c r="TMA4" s="272">
        <v>1803650</v>
      </c>
      <c r="TMB4" s="272"/>
      <c r="TMC4" s="272">
        <v>1803650</v>
      </c>
      <c r="TMD4" s="272"/>
      <c r="TME4" s="272">
        <v>1803650</v>
      </c>
      <c r="TMF4" s="272"/>
      <c r="TMG4" s="272">
        <v>1803650</v>
      </c>
      <c r="TMH4" s="272"/>
      <c r="TMI4" s="272">
        <v>1803650</v>
      </c>
      <c r="TMJ4" s="272"/>
      <c r="TMK4" s="272">
        <v>1803650</v>
      </c>
      <c r="TML4" s="272"/>
      <c r="TMM4" s="272">
        <v>1803650</v>
      </c>
      <c r="TMN4" s="272"/>
      <c r="TMO4" s="272">
        <v>1803650</v>
      </c>
      <c r="TMP4" s="272"/>
      <c r="TMQ4" s="272">
        <v>1803650</v>
      </c>
      <c r="TMR4" s="272"/>
      <c r="TMS4" s="272">
        <v>1803650</v>
      </c>
      <c r="TMT4" s="272"/>
      <c r="TMU4" s="272">
        <v>1803650</v>
      </c>
      <c r="TMV4" s="272"/>
      <c r="TMW4" s="272">
        <v>1803650</v>
      </c>
      <c r="TMX4" s="272"/>
      <c r="TMY4" s="272">
        <v>1803650</v>
      </c>
      <c r="TMZ4" s="272"/>
      <c r="TNA4" s="272">
        <v>1803650</v>
      </c>
      <c r="TNB4" s="272"/>
      <c r="TNC4" s="272">
        <v>1803650</v>
      </c>
      <c r="TND4" s="272"/>
      <c r="TNE4" s="272">
        <v>1803650</v>
      </c>
      <c r="TNF4" s="272"/>
      <c r="TNG4" s="272">
        <v>1803650</v>
      </c>
      <c r="TNH4" s="272"/>
      <c r="TNI4" s="272">
        <v>1803650</v>
      </c>
      <c r="TNJ4" s="272"/>
      <c r="TNK4" s="272">
        <v>1803650</v>
      </c>
      <c r="TNL4" s="272"/>
      <c r="TNM4" s="272">
        <v>1803650</v>
      </c>
      <c r="TNN4" s="272"/>
      <c r="TNO4" s="272">
        <v>1803650</v>
      </c>
      <c r="TNP4" s="272"/>
      <c r="TNQ4" s="272">
        <v>1803650</v>
      </c>
      <c r="TNR4" s="272"/>
      <c r="TNS4" s="272">
        <v>1803650</v>
      </c>
      <c r="TNT4" s="272"/>
      <c r="TNU4" s="272">
        <v>1803650</v>
      </c>
      <c r="TNV4" s="272"/>
      <c r="TNW4" s="272">
        <v>1803650</v>
      </c>
      <c r="TNX4" s="272"/>
      <c r="TNY4" s="272">
        <v>1803650</v>
      </c>
      <c r="TNZ4" s="272"/>
      <c r="TOA4" s="272">
        <v>1803650</v>
      </c>
      <c r="TOB4" s="272"/>
      <c r="TOC4" s="272">
        <v>1803650</v>
      </c>
      <c r="TOD4" s="272"/>
      <c r="TOE4" s="272">
        <v>1803650</v>
      </c>
      <c r="TOF4" s="272"/>
      <c r="TOG4" s="272">
        <v>1803650</v>
      </c>
      <c r="TOH4" s="272"/>
      <c r="TOI4" s="272">
        <v>1803650</v>
      </c>
      <c r="TOJ4" s="272"/>
      <c r="TOK4" s="272">
        <v>1803650</v>
      </c>
      <c r="TOL4" s="272"/>
      <c r="TOM4" s="272">
        <v>1803650</v>
      </c>
      <c r="TON4" s="272"/>
      <c r="TOO4" s="272">
        <v>1803650</v>
      </c>
      <c r="TOP4" s="272"/>
      <c r="TOQ4" s="272">
        <v>1803650</v>
      </c>
      <c r="TOR4" s="272"/>
      <c r="TOS4" s="272">
        <v>1803650</v>
      </c>
      <c r="TOT4" s="272"/>
      <c r="TOU4" s="272">
        <v>1803650</v>
      </c>
      <c r="TOV4" s="272"/>
      <c r="TOW4" s="272">
        <v>1803650</v>
      </c>
      <c r="TOX4" s="272"/>
      <c r="TOY4" s="272">
        <v>1803650</v>
      </c>
      <c r="TOZ4" s="272"/>
      <c r="TPA4" s="272">
        <v>1803650</v>
      </c>
      <c r="TPB4" s="272"/>
      <c r="TPC4" s="272">
        <v>1803650</v>
      </c>
      <c r="TPD4" s="272"/>
      <c r="TPE4" s="272">
        <v>1803650</v>
      </c>
      <c r="TPF4" s="272"/>
      <c r="TPG4" s="272">
        <v>1803650</v>
      </c>
      <c r="TPH4" s="272"/>
      <c r="TPI4" s="272">
        <v>1803650</v>
      </c>
      <c r="TPJ4" s="272"/>
      <c r="TPK4" s="272">
        <v>1803650</v>
      </c>
      <c r="TPL4" s="272"/>
      <c r="TPM4" s="272">
        <v>1803650</v>
      </c>
      <c r="TPN4" s="272"/>
      <c r="TPO4" s="272">
        <v>1803650</v>
      </c>
      <c r="TPP4" s="272"/>
      <c r="TPQ4" s="272">
        <v>1803650</v>
      </c>
      <c r="TPR4" s="272"/>
      <c r="TPS4" s="272">
        <v>1803650</v>
      </c>
      <c r="TPT4" s="272"/>
      <c r="TPU4" s="272">
        <v>1803650</v>
      </c>
      <c r="TPV4" s="272"/>
      <c r="TPW4" s="272">
        <v>1803650</v>
      </c>
      <c r="TPX4" s="272"/>
      <c r="TPY4" s="272">
        <v>1803650</v>
      </c>
      <c r="TPZ4" s="272"/>
      <c r="TQA4" s="272">
        <v>1803650</v>
      </c>
      <c r="TQB4" s="272"/>
      <c r="TQC4" s="272">
        <v>1803650</v>
      </c>
      <c r="TQD4" s="272"/>
      <c r="TQE4" s="272">
        <v>1803650</v>
      </c>
      <c r="TQF4" s="272"/>
      <c r="TQG4" s="272">
        <v>1803650</v>
      </c>
      <c r="TQH4" s="272"/>
      <c r="TQI4" s="272">
        <v>1803650</v>
      </c>
      <c r="TQJ4" s="272"/>
      <c r="TQK4" s="272">
        <v>1803650</v>
      </c>
      <c r="TQL4" s="272"/>
      <c r="TQM4" s="272">
        <v>1803650</v>
      </c>
      <c r="TQN4" s="272"/>
      <c r="TQO4" s="272">
        <v>1803650</v>
      </c>
      <c r="TQP4" s="272"/>
      <c r="TQQ4" s="272">
        <v>1803650</v>
      </c>
      <c r="TQR4" s="272"/>
      <c r="TQS4" s="272">
        <v>1803650</v>
      </c>
      <c r="TQT4" s="272"/>
      <c r="TQU4" s="272">
        <v>1803650</v>
      </c>
      <c r="TQV4" s="272"/>
      <c r="TQW4" s="272">
        <v>1803650</v>
      </c>
      <c r="TQX4" s="272"/>
      <c r="TQY4" s="272">
        <v>1803650</v>
      </c>
      <c r="TQZ4" s="272"/>
      <c r="TRA4" s="272">
        <v>1803650</v>
      </c>
      <c r="TRB4" s="272"/>
      <c r="TRC4" s="272">
        <v>1803650</v>
      </c>
      <c r="TRD4" s="272"/>
      <c r="TRE4" s="272">
        <v>1803650</v>
      </c>
      <c r="TRF4" s="272"/>
      <c r="TRG4" s="272">
        <v>1803650</v>
      </c>
      <c r="TRH4" s="272"/>
      <c r="TRI4" s="272">
        <v>1803650</v>
      </c>
      <c r="TRJ4" s="272"/>
      <c r="TRK4" s="272">
        <v>1803650</v>
      </c>
      <c r="TRL4" s="272"/>
      <c r="TRM4" s="272">
        <v>1803650</v>
      </c>
      <c r="TRN4" s="272"/>
      <c r="TRO4" s="272">
        <v>1803650</v>
      </c>
      <c r="TRP4" s="272"/>
      <c r="TRQ4" s="272">
        <v>1803650</v>
      </c>
      <c r="TRR4" s="272"/>
      <c r="TRS4" s="272">
        <v>1803650</v>
      </c>
      <c r="TRT4" s="272"/>
      <c r="TRU4" s="272">
        <v>1803650</v>
      </c>
      <c r="TRV4" s="272"/>
      <c r="TRW4" s="272">
        <v>1803650</v>
      </c>
      <c r="TRX4" s="272"/>
      <c r="TRY4" s="272">
        <v>1803650</v>
      </c>
      <c r="TRZ4" s="272"/>
      <c r="TSA4" s="272">
        <v>1803650</v>
      </c>
      <c r="TSB4" s="272"/>
      <c r="TSC4" s="272">
        <v>1803650</v>
      </c>
      <c r="TSD4" s="272"/>
      <c r="TSE4" s="272">
        <v>1803650</v>
      </c>
      <c r="TSF4" s="272"/>
      <c r="TSG4" s="272">
        <v>1803650</v>
      </c>
      <c r="TSH4" s="272"/>
      <c r="TSI4" s="272">
        <v>1803650</v>
      </c>
      <c r="TSJ4" s="272"/>
      <c r="TSK4" s="272">
        <v>1803650</v>
      </c>
      <c r="TSL4" s="272"/>
      <c r="TSM4" s="272">
        <v>1803650</v>
      </c>
      <c r="TSN4" s="272"/>
      <c r="TSO4" s="272">
        <v>1803650</v>
      </c>
      <c r="TSP4" s="272"/>
      <c r="TSQ4" s="272">
        <v>1803650</v>
      </c>
      <c r="TSR4" s="272"/>
      <c r="TSS4" s="272">
        <v>1803650</v>
      </c>
      <c r="TST4" s="272"/>
      <c r="TSU4" s="272">
        <v>1803650</v>
      </c>
      <c r="TSV4" s="272"/>
      <c r="TSW4" s="272">
        <v>1803650</v>
      </c>
      <c r="TSX4" s="272"/>
      <c r="TSY4" s="272">
        <v>1803650</v>
      </c>
      <c r="TSZ4" s="272"/>
      <c r="TTA4" s="272">
        <v>1803650</v>
      </c>
      <c r="TTB4" s="272"/>
      <c r="TTC4" s="272">
        <v>1803650</v>
      </c>
      <c r="TTD4" s="272"/>
      <c r="TTE4" s="272">
        <v>1803650</v>
      </c>
      <c r="TTF4" s="272"/>
      <c r="TTG4" s="272">
        <v>1803650</v>
      </c>
      <c r="TTH4" s="272"/>
      <c r="TTI4" s="272">
        <v>1803650</v>
      </c>
      <c r="TTJ4" s="272"/>
      <c r="TTK4" s="272">
        <v>1803650</v>
      </c>
      <c r="TTL4" s="272"/>
      <c r="TTM4" s="272">
        <v>1803650</v>
      </c>
      <c r="TTN4" s="272"/>
      <c r="TTO4" s="272">
        <v>1803650</v>
      </c>
      <c r="TTP4" s="272"/>
      <c r="TTQ4" s="272">
        <v>1803650</v>
      </c>
      <c r="TTR4" s="272"/>
      <c r="TTS4" s="272">
        <v>1803650</v>
      </c>
      <c r="TTT4" s="272"/>
      <c r="TTU4" s="272">
        <v>1803650</v>
      </c>
      <c r="TTV4" s="272"/>
      <c r="TTW4" s="272">
        <v>1803650</v>
      </c>
      <c r="TTX4" s="272"/>
      <c r="TTY4" s="272">
        <v>1803650</v>
      </c>
      <c r="TTZ4" s="272"/>
      <c r="TUA4" s="272">
        <v>1803650</v>
      </c>
      <c r="TUB4" s="272"/>
      <c r="TUC4" s="272">
        <v>1803650</v>
      </c>
      <c r="TUD4" s="272"/>
      <c r="TUE4" s="272">
        <v>1803650</v>
      </c>
      <c r="TUF4" s="272"/>
      <c r="TUG4" s="272">
        <v>1803650</v>
      </c>
      <c r="TUH4" s="272"/>
      <c r="TUI4" s="272">
        <v>1803650</v>
      </c>
      <c r="TUJ4" s="272"/>
      <c r="TUK4" s="272">
        <v>1803650</v>
      </c>
      <c r="TUL4" s="272"/>
      <c r="TUM4" s="272">
        <v>1803650</v>
      </c>
      <c r="TUN4" s="272"/>
      <c r="TUO4" s="272">
        <v>1803650</v>
      </c>
      <c r="TUP4" s="272"/>
      <c r="TUQ4" s="272">
        <v>1803650</v>
      </c>
      <c r="TUR4" s="272"/>
      <c r="TUS4" s="272">
        <v>1803650</v>
      </c>
      <c r="TUT4" s="272"/>
      <c r="TUU4" s="272">
        <v>1803650</v>
      </c>
      <c r="TUV4" s="272"/>
      <c r="TUW4" s="272">
        <v>1803650</v>
      </c>
      <c r="TUX4" s="272"/>
      <c r="TUY4" s="272">
        <v>1803650</v>
      </c>
      <c r="TUZ4" s="272"/>
      <c r="TVA4" s="272">
        <v>1803650</v>
      </c>
      <c r="TVB4" s="272"/>
      <c r="TVC4" s="272">
        <v>1803650</v>
      </c>
      <c r="TVD4" s="272"/>
      <c r="TVE4" s="272">
        <v>1803650</v>
      </c>
      <c r="TVF4" s="272"/>
      <c r="TVG4" s="272">
        <v>1803650</v>
      </c>
      <c r="TVH4" s="272"/>
      <c r="TVI4" s="272">
        <v>1803650</v>
      </c>
      <c r="TVJ4" s="272"/>
      <c r="TVK4" s="272">
        <v>1803650</v>
      </c>
      <c r="TVL4" s="272"/>
      <c r="TVM4" s="272">
        <v>1803650</v>
      </c>
      <c r="TVN4" s="272"/>
      <c r="TVO4" s="272">
        <v>1803650</v>
      </c>
      <c r="TVP4" s="272"/>
      <c r="TVQ4" s="272">
        <v>1803650</v>
      </c>
      <c r="TVR4" s="272"/>
      <c r="TVS4" s="272">
        <v>1803650</v>
      </c>
      <c r="TVT4" s="272"/>
      <c r="TVU4" s="272">
        <v>1803650</v>
      </c>
      <c r="TVV4" s="272"/>
      <c r="TVW4" s="272">
        <v>1803650</v>
      </c>
      <c r="TVX4" s="272"/>
      <c r="TVY4" s="272">
        <v>1803650</v>
      </c>
      <c r="TVZ4" s="272"/>
      <c r="TWA4" s="272">
        <v>1803650</v>
      </c>
      <c r="TWB4" s="272"/>
      <c r="TWC4" s="272">
        <v>1803650</v>
      </c>
      <c r="TWD4" s="272"/>
      <c r="TWE4" s="272">
        <v>1803650</v>
      </c>
      <c r="TWF4" s="272"/>
      <c r="TWG4" s="272">
        <v>1803650</v>
      </c>
      <c r="TWH4" s="272"/>
      <c r="TWI4" s="272">
        <v>1803650</v>
      </c>
      <c r="TWJ4" s="272"/>
      <c r="TWK4" s="272">
        <v>1803650</v>
      </c>
      <c r="TWL4" s="272"/>
      <c r="TWM4" s="272">
        <v>1803650</v>
      </c>
      <c r="TWN4" s="272"/>
      <c r="TWO4" s="272">
        <v>1803650</v>
      </c>
      <c r="TWP4" s="272"/>
      <c r="TWQ4" s="272">
        <v>1803650</v>
      </c>
      <c r="TWR4" s="272"/>
      <c r="TWS4" s="272">
        <v>1803650</v>
      </c>
      <c r="TWT4" s="272"/>
      <c r="TWU4" s="272">
        <v>1803650</v>
      </c>
      <c r="TWV4" s="272"/>
      <c r="TWW4" s="272">
        <v>1803650</v>
      </c>
      <c r="TWX4" s="272"/>
      <c r="TWY4" s="272">
        <v>1803650</v>
      </c>
      <c r="TWZ4" s="272"/>
      <c r="TXA4" s="272">
        <v>1803650</v>
      </c>
      <c r="TXB4" s="272"/>
      <c r="TXC4" s="272">
        <v>1803650</v>
      </c>
      <c r="TXD4" s="272"/>
      <c r="TXE4" s="272">
        <v>1803650</v>
      </c>
      <c r="TXF4" s="272"/>
      <c r="TXG4" s="272">
        <v>1803650</v>
      </c>
      <c r="TXH4" s="272"/>
      <c r="TXI4" s="272">
        <v>1803650</v>
      </c>
      <c r="TXJ4" s="272"/>
      <c r="TXK4" s="272">
        <v>1803650</v>
      </c>
      <c r="TXL4" s="272"/>
      <c r="TXM4" s="272">
        <v>1803650</v>
      </c>
      <c r="TXN4" s="272"/>
      <c r="TXO4" s="272">
        <v>1803650</v>
      </c>
      <c r="TXP4" s="272"/>
      <c r="TXQ4" s="272">
        <v>1803650</v>
      </c>
      <c r="TXR4" s="272"/>
      <c r="TXS4" s="272">
        <v>1803650</v>
      </c>
      <c r="TXT4" s="272"/>
      <c r="TXU4" s="272">
        <v>1803650</v>
      </c>
      <c r="TXV4" s="272"/>
      <c r="TXW4" s="272">
        <v>1803650</v>
      </c>
      <c r="TXX4" s="272"/>
      <c r="TXY4" s="272">
        <v>1803650</v>
      </c>
      <c r="TXZ4" s="272"/>
      <c r="TYA4" s="272">
        <v>1803650</v>
      </c>
      <c r="TYB4" s="272"/>
      <c r="TYC4" s="272">
        <v>1803650</v>
      </c>
      <c r="TYD4" s="272"/>
      <c r="TYE4" s="272">
        <v>1803650</v>
      </c>
      <c r="TYF4" s="272"/>
      <c r="TYG4" s="272">
        <v>1803650</v>
      </c>
      <c r="TYH4" s="272"/>
      <c r="TYI4" s="272">
        <v>1803650</v>
      </c>
      <c r="TYJ4" s="272"/>
      <c r="TYK4" s="272">
        <v>1803650</v>
      </c>
      <c r="TYL4" s="272"/>
      <c r="TYM4" s="272">
        <v>1803650</v>
      </c>
      <c r="TYN4" s="272"/>
      <c r="TYO4" s="272">
        <v>1803650</v>
      </c>
      <c r="TYP4" s="272"/>
      <c r="TYQ4" s="272">
        <v>1803650</v>
      </c>
      <c r="TYR4" s="272"/>
      <c r="TYS4" s="272">
        <v>1803650</v>
      </c>
      <c r="TYT4" s="272"/>
      <c r="TYU4" s="272">
        <v>1803650</v>
      </c>
      <c r="TYV4" s="272"/>
      <c r="TYW4" s="272">
        <v>1803650</v>
      </c>
      <c r="TYX4" s="272"/>
      <c r="TYY4" s="272">
        <v>1803650</v>
      </c>
      <c r="TYZ4" s="272"/>
      <c r="TZA4" s="272">
        <v>1803650</v>
      </c>
      <c r="TZB4" s="272"/>
      <c r="TZC4" s="272">
        <v>1803650</v>
      </c>
      <c r="TZD4" s="272"/>
      <c r="TZE4" s="272">
        <v>1803650</v>
      </c>
      <c r="TZF4" s="272"/>
      <c r="TZG4" s="272">
        <v>1803650</v>
      </c>
      <c r="TZH4" s="272"/>
      <c r="TZI4" s="272">
        <v>1803650</v>
      </c>
      <c r="TZJ4" s="272"/>
      <c r="TZK4" s="272">
        <v>1803650</v>
      </c>
      <c r="TZL4" s="272"/>
      <c r="TZM4" s="272">
        <v>1803650</v>
      </c>
      <c r="TZN4" s="272"/>
      <c r="TZO4" s="272">
        <v>1803650</v>
      </c>
      <c r="TZP4" s="272"/>
      <c r="TZQ4" s="272">
        <v>1803650</v>
      </c>
      <c r="TZR4" s="272"/>
      <c r="TZS4" s="272">
        <v>1803650</v>
      </c>
      <c r="TZT4" s="272"/>
      <c r="TZU4" s="272">
        <v>1803650</v>
      </c>
      <c r="TZV4" s="272"/>
      <c r="TZW4" s="272">
        <v>1803650</v>
      </c>
      <c r="TZX4" s="272"/>
      <c r="TZY4" s="272">
        <v>1803650</v>
      </c>
      <c r="TZZ4" s="272"/>
      <c r="UAA4" s="272">
        <v>1803650</v>
      </c>
      <c r="UAB4" s="272"/>
      <c r="UAC4" s="272">
        <v>1803650</v>
      </c>
      <c r="UAD4" s="272"/>
      <c r="UAE4" s="272">
        <v>1803650</v>
      </c>
      <c r="UAF4" s="272"/>
      <c r="UAG4" s="272">
        <v>1803650</v>
      </c>
      <c r="UAH4" s="272"/>
      <c r="UAI4" s="272">
        <v>1803650</v>
      </c>
      <c r="UAJ4" s="272"/>
      <c r="UAK4" s="272">
        <v>1803650</v>
      </c>
      <c r="UAL4" s="272"/>
      <c r="UAM4" s="272">
        <v>1803650</v>
      </c>
      <c r="UAN4" s="272"/>
      <c r="UAO4" s="272">
        <v>1803650</v>
      </c>
      <c r="UAP4" s="272"/>
      <c r="UAQ4" s="272">
        <v>1803650</v>
      </c>
      <c r="UAR4" s="272"/>
      <c r="UAS4" s="272">
        <v>1803650</v>
      </c>
      <c r="UAT4" s="272"/>
      <c r="UAU4" s="272">
        <v>1803650</v>
      </c>
      <c r="UAV4" s="272"/>
      <c r="UAW4" s="272">
        <v>1803650</v>
      </c>
      <c r="UAX4" s="272"/>
      <c r="UAY4" s="272">
        <v>1803650</v>
      </c>
      <c r="UAZ4" s="272"/>
      <c r="UBA4" s="272">
        <v>1803650</v>
      </c>
      <c r="UBB4" s="272"/>
      <c r="UBC4" s="272">
        <v>1803650</v>
      </c>
      <c r="UBD4" s="272"/>
      <c r="UBE4" s="272">
        <v>1803650</v>
      </c>
      <c r="UBF4" s="272"/>
      <c r="UBG4" s="272">
        <v>1803650</v>
      </c>
      <c r="UBH4" s="272"/>
      <c r="UBI4" s="272">
        <v>1803650</v>
      </c>
      <c r="UBJ4" s="272"/>
      <c r="UBK4" s="272">
        <v>1803650</v>
      </c>
      <c r="UBL4" s="272"/>
      <c r="UBM4" s="272">
        <v>1803650</v>
      </c>
      <c r="UBN4" s="272"/>
      <c r="UBO4" s="272">
        <v>1803650</v>
      </c>
      <c r="UBP4" s="272"/>
      <c r="UBQ4" s="272">
        <v>1803650</v>
      </c>
      <c r="UBR4" s="272"/>
      <c r="UBS4" s="272">
        <v>1803650</v>
      </c>
      <c r="UBT4" s="272"/>
      <c r="UBU4" s="272">
        <v>1803650</v>
      </c>
      <c r="UBV4" s="272"/>
      <c r="UBW4" s="272">
        <v>1803650</v>
      </c>
      <c r="UBX4" s="272"/>
      <c r="UBY4" s="272">
        <v>1803650</v>
      </c>
      <c r="UBZ4" s="272"/>
      <c r="UCA4" s="272">
        <v>1803650</v>
      </c>
      <c r="UCB4" s="272"/>
      <c r="UCC4" s="272">
        <v>1803650</v>
      </c>
      <c r="UCD4" s="272"/>
      <c r="UCE4" s="272">
        <v>1803650</v>
      </c>
      <c r="UCF4" s="272"/>
      <c r="UCG4" s="272">
        <v>1803650</v>
      </c>
      <c r="UCH4" s="272"/>
      <c r="UCI4" s="272">
        <v>1803650</v>
      </c>
      <c r="UCJ4" s="272"/>
      <c r="UCK4" s="272">
        <v>1803650</v>
      </c>
      <c r="UCL4" s="272"/>
      <c r="UCM4" s="272">
        <v>1803650</v>
      </c>
      <c r="UCN4" s="272"/>
      <c r="UCO4" s="272">
        <v>1803650</v>
      </c>
      <c r="UCP4" s="272"/>
      <c r="UCQ4" s="272">
        <v>1803650</v>
      </c>
      <c r="UCR4" s="272"/>
      <c r="UCS4" s="272">
        <v>1803650</v>
      </c>
      <c r="UCT4" s="272"/>
      <c r="UCU4" s="272">
        <v>1803650</v>
      </c>
      <c r="UCV4" s="272"/>
      <c r="UCW4" s="272">
        <v>1803650</v>
      </c>
      <c r="UCX4" s="272"/>
      <c r="UCY4" s="272">
        <v>1803650</v>
      </c>
      <c r="UCZ4" s="272"/>
      <c r="UDA4" s="272">
        <v>1803650</v>
      </c>
      <c r="UDB4" s="272"/>
      <c r="UDC4" s="272">
        <v>1803650</v>
      </c>
      <c r="UDD4" s="272"/>
      <c r="UDE4" s="272">
        <v>1803650</v>
      </c>
      <c r="UDF4" s="272"/>
      <c r="UDG4" s="272">
        <v>1803650</v>
      </c>
      <c r="UDH4" s="272"/>
      <c r="UDI4" s="272">
        <v>1803650</v>
      </c>
      <c r="UDJ4" s="272"/>
      <c r="UDK4" s="272">
        <v>1803650</v>
      </c>
      <c r="UDL4" s="272"/>
      <c r="UDM4" s="272">
        <v>1803650</v>
      </c>
      <c r="UDN4" s="272"/>
      <c r="UDO4" s="272">
        <v>1803650</v>
      </c>
      <c r="UDP4" s="272"/>
      <c r="UDQ4" s="272">
        <v>1803650</v>
      </c>
      <c r="UDR4" s="272"/>
      <c r="UDS4" s="272">
        <v>1803650</v>
      </c>
      <c r="UDT4" s="272"/>
      <c r="UDU4" s="272">
        <v>1803650</v>
      </c>
      <c r="UDV4" s="272"/>
      <c r="UDW4" s="272">
        <v>1803650</v>
      </c>
      <c r="UDX4" s="272"/>
      <c r="UDY4" s="272">
        <v>1803650</v>
      </c>
      <c r="UDZ4" s="272"/>
      <c r="UEA4" s="272">
        <v>1803650</v>
      </c>
      <c r="UEB4" s="272"/>
      <c r="UEC4" s="272">
        <v>1803650</v>
      </c>
      <c r="UED4" s="272"/>
      <c r="UEE4" s="272">
        <v>1803650</v>
      </c>
      <c r="UEF4" s="272"/>
      <c r="UEG4" s="272">
        <v>1803650</v>
      </c>
      <c r="UEH4" s="272"/>
      <c r="UEI4" s="272">
        <v>1803650</v>
      </c>
      <c r="UEJ4" s="272"/>
      <c r="UEK4" s="272">
        <v>1803650</v>
      </c>
      <c r="UEL4" s="272"/>
      <c r="UEM4" s="272">
        <v>1803650</v>
      </c>
      <c r="UEN4" s="272"/>
      <c r="UEO4" s="272">
        <v>1803650</v>
      </c>
      <c r="UEP4" s="272"/>
      <c r="UEQ4" s="272">
        <v>1803650</v>
      </c>
      <c r="UER4" s="272"/>
      <c r="UES4" s="272">
        <v>1803650</v>
      </c>
      <c r="UET4" s="272"/>
      <c r="UEU4" s="272">
        <v>1803650</v>
      </c>
      <c r="UEV4" s="272"/>
      <c r="UEW4" s="272">
        <v>1803650</v>
      </c>
      <c r="UEX4" s="272"/>
      <c r="UEY4" s="272">
        <v>1803650</v>
      </c>
      <c r="UEZ4" s="272"/>
      <c r="UFA4" s="272">
        <v>1803650</v>
      </c>
      <c r="UFB4" s="272"/>
      <c r="UFC4" s="272">
        <v>1803650</v>
      </c>
      <c r="UFD4" s="272"/>
      <c r="UFE4" s="272">
        <v>1803650</v>
      </c>
      <c r="UFF4" s="272"/>
      <c r="UFG4" s="272">
        <v>1803650</v>
      </c>
      <c r="UFH4" s="272"/>
      <c r="UFI4" s="272">
        <v>1803650</v>
      </c>
      <c r="UFJ4" s="272"/>
      <c r="UFK4" s="272">
        <v>1803650</v>
      </c>
      <c r="UFL4" s="272"/>
      <c r="UFM4" s="272">
        <v>1803650</v>
      </c>
      <c r="UFN4" s="272"/>
      <c r="UFO4" s="272">
        <v>1803650</v>
      </c>
      <c r="UFP4" s="272"/>
      <c r="UFQ4" s="272">
        <v>1803650</v>
      </c>
      <c r="UFR4" s="272"/>
      <c r="UFS4" s="272">
        <v>1803650</v>
      </c>
      <c r="UFT4" s="272"/>
      <c r="UFU4" s="272">
        <v>1803650</v>
      </c>
      <c r="UFV4" s="272"/>
      <c r="UFW4" s="272">
        <v>1803650</v>
      </c>
      <c r="UFX4" s="272"/>
      <c r="UFY4" s="272">
        <v>1803650</v>
      </c>
      <c r="UFZ4" s="272"/>
      <c r="UGA4" s="272">
        <v>1803650</v>
      </c>
      <c r="UGB4" s="272"/>
      <c r="UGC4" s="272">
        <v>1803650</v>
      </c>
      <c r="UGD4" s="272"/>
      <c r="UGE4" s="272">
        <v>1803650</v>
      </c>
      <c r="UGF4" s="272"/>
      <c r="UGG4" s="272">
        <v>1803650</v>
      </c>
      <c r="UGH4" s="272"/>
      <c r="UGI4" s="272">
        <v>1803650</v>
      </c>
      <c r="UGJ4" s="272"/>
      <c r="UGK4" s="272">
        <v>1803650</v>
      </c>
      <c r="UGL4" s="272"/>
      <c r="UGM4" s="272">
        <v>1803650</v>
      </c>
      <c r="UGN4" s="272"/>
      <c r="UGO4" s="272">
        <v>1803650</v>
      </c>
      <c r="UGP4" s="272"/>
      <c r="UGQ4" s="272">
        <v>1803650</v>
      </c>
      <c r="UGR4" s="272"/>
      <c r="UGS4" s="272">
        <v>1803650</v>
      </c>
      <c r="UGT4" s="272"/>
      <c r="UGU4" s="272">
        <v>1803650</v>
      </c>
      <c r="UGV4" s="272"/>
      <c r="UGW4" s="272">
        <v>1803650</v>
      </c>
      <c r="UGX4" s="272"/>
      <c r="UGY4" s="272">
        <v>1803650</v>
      </c>
      <c r="UGZ4" s="272"/>
      <c r="UHA4" s="272">
        <v>1803650</v>
      </c>
      <c r="UHB4" s="272"/>
      <c r="UHC4" s="272">
        <v>1803650</v>
      </c>
      <c r="UHD4" s="272"/>
      <c r="UHE4" s="272">
        <v>1803650</v>
      </c>
      <c r="UHF4" s="272"/>
      <c r="UHG4" s="272">
        <v>1803650</v>
      </c>
      <c r="UHH4" s="272"/>
      <c r="UHI4" s="272">
        <v>1803650</v>
      </c>
      <c r="UHJ4" s="272"/>
      <c r="UHK4" s="272">
        <v>1803650</v>
      </c>
      <c r="UHL4" s="272"/>
      <c r="UHM4" s="272">
        <v>1803650</v>
      </c>
      <c r="UHN4" s="272"/>
      <c r="UHO4" s="272">
        <v>1803650</v>
      </c>
      <c r="UHP4" s="272"/>
      <c r="UHQ4" s="272">
        <v>1803650</v>
      </c>
      <c r="UHR4" s="272"/>
      <c r="UHS4" s="272">
        <v>1803650</v>
      </c>
      <c r="UHT4" s="272"/>
      <c r="UHU4" s="272">
        <v>1803650</v>
      </c>
      <c r="UHV4" s="272"/>
      <c r="UHW4" s="272">
        <v>1803650</v>
      </c>
      <c r="UHX4" s="272"/>
      <c r="UHY4" s="272">
        <v>1803650</v>
      </c>
      <c r="UHZ4" s="272"/>
      <c r="UIA4" s="272">
        <v>1803650</v>
      </c>
      <c r="UIB4" s="272"/>
      <c r="UIC4" s="272">
        <v>1803650</v>
      </c>
      <c r="UID4" s="272"/>
      <c r="UIE4" s="272">
        <v>1803650</v>
      </c>
      <c r="UIF4" s="272"/>
      <c r="UIG4" s="272">
        <v>1803650</v>
      </c>
      <c r="UIH4" s="272"/>
      <c r="UII4" s="272">
        <v>1803650</v>
      </c>
      <c r="UIJ4" s="272"/>
      <c r="UIK4" s="272">
        <v>1803650</v>
      </c>
      <c r="UIL4" s="272"/>
      <c r="UIM4" s="272">
        <v>1803650</v>
      </c>
      <c r="UIN4" s="272"/>
      <c r="UIO4" s="272">
        <v>1803650</v>
      </c>
      <c r="UIP4" s="272"/>
      <c r="UIQ4" s="272">
        <v>1803650</v>
      </c>
      <c r="UIR4" s="272"/>
      <c r="UIS4" s="272">
        <v>1803650</v>
      </c>
      <c r="UIT4" s="272"/>
      <c r="UIU4" s="272">
        <v>1803650</v>
      </c>
      <c r="UIV4" s="272"/>
      <c r="UIW4" s="272">
        <v>1803650</v>
      </c>
      <c r="UIX4" s="272"/>
      <c r="UIY4" s="272">
        <v>1803650</v>
      </c>
      <c r="UIZ4" s="272"/>
      <c r="UJA4" s="272">
        <v>1803650</v>
      </c>
      <c r="UJB4" s="272"/>
      <c r="UJC4" s="272">
        <v>1803650</v>
      </c>
      <c r="UJD4" s="272"/>
      <c r="UJE4" s="272">
        <v>1803650</v>
      </c>
      <c r="UJF4" s="272"/>
      <c r="UJG4" s="272">
        <v>1803650</v>
      </c>
      <c r="UJH4" s="272"/>
      <c r="UJI4" s="272">
        <v>1803650</v>
      </c>
      <c r="UJJ4" s="272"/>
      <c r="UJK4" s="272">
        <v>1803650</v>
      </c>
      <c r="UJL4" s="272"/>
      <c r="UJM4" s="272">
        <v>1803650</v>
      </c>
      <c r="UJN4" s="272"/>
      <c r="UJO4" s="272">
        <v>1803650</v>
      </c>
      <c r="UJP4" s="272"/>
      <c r="UJQ4" s="272">
        <v>1803650</v>
      </c>
      <c r="UJR4" s="272"/>
      <c r="UJS4" s="272">
        <v>1803650</v>
      </c>
      <c r="UJT4" s="272"/>
      <c r="UJU4" s="272">
        <v>1803650</v>
      </c>
      <c r="UJV4" s="272"/>
      <c r="UJW4" s="272">
        <v>1803650</v>
      </c>
      <c r="UJX4" s="272"/>
      <c r="UJY4" s="272">
        <v>1803650</v>
      </c>
      <c r="UJZ4" s="272"/>
      <c r="UKA4" s="272">
        <v>1803650</v>
      </c>
      <c r="UKB4" s="272"/>
      <c r="UKC4" s="272">
        <v>1803650</v>
      </c>
      <c r="UKD4" s="272"/>
      <c r="UKE4" s="272">
        <v>1803650</v>
      </c>
      <c r="UKF4" s="272"/>
      <c r="UKG4" s="272">
        <v>1803650</v>
      </c>
      <c r="UKH4" s="272"/>
      <c r="UKI4" s="272">
        <v>1803650</v>
      </c>
      <c r="UKJ4" s="272"/>
      <c r="UKK4" s="272">
        <v>1803650</v>
      </c>
      <c r="UKL4" s="272"/>
      <c r="UKM4" s="272">
        <v>1803650</v>
      </c>
      <c r="UKN4" s="272"/>
      <c r="UKO4" s="272">
        <v>1803650</v>
      </c>
      <c r="UKP4" s="272"/>
      <c r="UKQ4" s="272">
        <v>1803650</v>
      </c>
      <c r="UKR4" s="272"/>
      <c r="UKS4" s="272">
        <v>1803650</v>
      </c>
      <c r="UKT4" s="272"/>
      <c r="UKU4" s="272">
        <v>1803650</v>
      </c>
      <c r="UKV4" s="272"/>
      <c r="UKW4" s="272">
        <v>1803650</v>
      </c>
      <c r="UKX4" s="272"/>
      <c r="UKY4" s="272">
        <v>1803650</v>
      </c>
      <c r="UKZ4" s="272"/>
      <c r="ULA4" s="272">
        <v>1803650</v>
      </c>
      <c r="ULB4" s="272"/>
      <c r="ULC4" s="272">
        <v>1803650</v>
      </c>
      <c r="ULD4" s="272"/>
      <c r="ULE4" s="272">
        <v>1803650</v>
      </c>
      <c r="ULF4" s="272"/>
      <c r="ULG4" s="272">
        <v>1803650</v>
      </c>
      <c r="ULH4" s="272"/>
      <c r="ULI4" s="272">
        <v>1803650</v>
      </c>
      <c r="ULJ4" s="272"/>
      <c r="ULK4" s="272">
        <v>1803650</v>
      </c>
      <c r="ULL4" s="272"/>
      <c r="ULM4" s="272">
        <v>1803650</v>
      </c>
      <c r="ULN4" s="272"/>
      <c r="ULO4" s="272">
        <v>1803650</v>
      </c>
      <c r="ULP4" s="272"/>
      <c r="ULQ4" s="272">
        <v>1803650</v>
      </c>
      <c r="ULR4" s="272"/>
      <c r="ULS4" s="272">
        <v>1803650</v>
      </c>
      <c r="ULT4" s="272"/>
      <c r="ULU4" s="272">
        <v>1803650</v>
      </c>
      <c r="ULV4" s="272"/>
      <c r="ULW4" s="272">
        <v>1803650</v>
      </c>
      <c r="ULX4" s="272"/>
      <c r="ULY4" s="272">
        <v>1803650</v>
      </c>
      <c r="ULZ4" s="272"/>
      <c r="UMA4" s="272">
        <v>1803650</v>
      </c>
      <c r="UMB4" s="272"/>
      <c r="UMC4" s="272">
        <v>1803650</v>
      </c>
      <c r="UMD4" s="272"/>
      <c r="UME4" s="272">
        <v>1803650</v>
      </c>
      <c r="UMF4" s="272"/>
      <c r="UMG4" s="272">
        <v>1803650</v>
      </c>
      <c r="UMH4" s="272"/>
      <c r="UMI4" s="272">
        <v>1803650</v>
      </c>
      <c r="UMJ4" s="272"/>
      <c r="UMK4" s="272">
        <v>1803650</v>
      </c>
      <c r="UML4" s="272"/>
      <c r="UMM4" s="272">
        <v>1803650</v>
      </c>
      <c r="UMN4" s="272"/>
      <c r="UMO4" s="272">
        <v>1803650</v>
      </c>
      <c r="UMP4" s="272"/>
      <c r="UMQ4" s="272">
        <v>1803650</v>
      </c>
      <c r="UMR4" s="272"/>
      <c r="UMS4" s="272">
        <v>1803650</v>
      </c>
      <c r="UMT4" s="272"/>
      <c r="UMU4" s="272">
        <v>1803650</v>
      </c>
      <c r="UMV4" s="272"/>
      <c r="UMW4" s="272">
        <v>1803650</v>
      </c>
      <c r="UMX4" s="272"/>
      <c r="UMY4" s="272">
        <v>1803650</v>
      </c>
      <c r="UMZ4" s="272"/>
      <c r="UNA4" s="272">
        <v>1803650</v>
      </c>
      <c r="UNB4" s="272"/>
      <c r="UNC4" s="272">
        <v>1803650</v>
      </c>
      <c r="UND4" s="272"/>
      <c r="UNE4" s="272">
        <v>1803650</v>
      </c>
      <c r="UNF4" s="272"/>
      <c r="UNG4" s="272">
        <v>1803650</v>
      </c>
      <c r="UNH4" s="272"/>
      <c r="UNI4" s="272">
        <v>1803650</v>
      </c>
      <c r="UNJ4" s="272"/>
      <c r="UNK4" s="272">
        <v>1803650</v>
      </c>
      <c r="UNL4" s="272"/>
      <c r="UNM4" s="272">
        <v>1803650</v>
      </c>
      <c r="UNN4" s="272"/>
      <c r="UNO4" s="272">
        <v>1803650</v>
      </c>
      <c r="UNP4" s="272"/>
      <c r="UNQ4" s="272">
        <v>1803650</v>
      </c>
      <c r="UNR4" s="272"/>
      <c r="UNS4" s="272">
        <v>1803650</v>
      </c>
      <c r="UNT4" s="272"/>
      <c r="UNU4" s="272">
        <v>1803650</v>
      </c>
      <c r="UNV4" s="272"/>
      <c r="UNW4" s="272">
        <v>1803650</v>
      </c>
      <c r="UNX4" s="272"/>
      <c r="UNY4" s="272">
        <v>1803650</v>
      </c>
      <c r="UNZ4" s="272"/>
      <c r="UOA4" s="272">
        <v>1803650</v>
      </c>
      <c r="UOB4" s="272"/>
      <c r="UOC4" s="272">
        <v>1803650</v>
      </c>
      <c r="UOD4" s="272"/>
      <c r="UOE4" s="272">
        <v>1803650</v>
      </c>
      <c r="UOF4" s="272"/>
      <c r="UOG4" s="272">
        <v>1803650</v>
      </c>
      <c r="UOH4" s="272"/>
      <c r="UOI4" s="272">
        <v>1803650</v>
      </c>
      <c r="UOJ4" s="272"/>
      <c r="UOK4" s="272">
        <v>1803650</v>
      </c>
      <c r="UOL4" s="272"/>
      <c r="UOM4" s="272">
        <v>1803650</v>
      </c>
      <c r="UON4" s="272"/>
      <c r="UOO4" s="272">
        <v>1803650</v>
      </c>
      <c r="UOP4" s="272"/>
      <c r="UOQ4" s="272">
        <v>1803650</v>
      </c>
      <c r="UOR4" s="272"/>
      <c r="UOS4" s="272">
        <v>1803650</v>
      </c>
      <c r="UOT4" s="272"/>
      <c r="UOU4" s="272">
        <v>1803650</v>
      </c>
      <c r="UOV4" s="272"/>
      <c r="UOW4" s="272">
        <v>1803650</v>
      </c>
      <c r="UOX4" s="272"/>
      <c r="UOY4" s="272">
        <v>1803650</v>
      </c>
      <c r="UOZ4" s="272"/>
      <c r="UPA4" s="272">
        <v>1803650</v>
      </c>
      <c r="UPB4" s="272"/>
      <c r="UPC4" s="272">
        <v>1803650</v>
      </c>
      <c r="UPD4" s="272"/>
      <c r="UPE4" s="272">
        <v>1803650</v>
      </c>
      <c r="UPF4" s="272"/>
      <c r="UPG4" s="272">
        <v>1803650</v>
      </c>
      <c r="UPH4" s="272"/>
      <c r="UPI4" s="272">
        <v>1803650</v>
      </c>
      <c r="UPJ4" s="272"/>
      <c r="UPK4" s="272">
        <v>1803650</v>
      </c>
      <c r="UPL4" s="272"/>
      <c r="UPM4" s="272">
        <v>1803650</v>
      </c>
      <c r="UPN4" s="272"/>
      <c r="UPO4" s="272">
        <v>1803650</v>
      </c>
      <c r="UPP4" s="272"/>
      <c r="UPQ4" s="272">
        <v>1803650</v>
      </c>
      <c r="UPR4" s="272"/>
      <c r="UPS4" s="272">
        <v>1803650</v>
      </c>
      <c r="UPT4" s="272"/>
      <c r="UPU4" s="272">
        <v>1803650</v>
      </c>
      <c r="UPV4" s="272"/>
      <c r="UPW4" s="272">
        <v>1803650</v>
      </c>
      <c r="UPX4" s="272"/>
      <c r="UPY4" s="272">
        <v>1803650</v>
      </c>
      <c r="UPZ4" s="272"/>
      <c r="UQA4" s="272">
        <v>1803650</v>
      </c>
      <c r="UQB4" s="272"/>
      <c r="UQC4" s="272">
        <v>1803650</v>
      </c>
      <c r="UQD4" s="272"/>
      <c r="UQE4" s="272">
        <v>1803650</v>
      </c>
      <c r="UQF4" s="272"/>
      <c r="UQG4" s="272">
        <v>1803650</v>
      </c>
      <c r="UQH4" s="272"/>
      <c r="UQI4" s="272">
        <v>1803650</v>
      </c>
      <c r="UQJ4" s="272"/>
      <c r="UQK4" s="272">
        <v>1803650</v>
      </c>
      <c r="UQL4" s="272"/>
      <c r="UQM4" s="272">
        <v>1803650</v>
      </c>
      <c r="UQN4" s="272"/>
      <c r="UQO4" s="272">
        <v>1803650</v>
      </c>
      <c r="UQP4" s="272"/>
      <c r="UQQ4" s="272">
        <v>1803650</v>
      </c>
      <c r="UQR4" s="272"/>
      <c r="UQS4" s="272">
        <v>1803650</v>
      </c>
      <c r="UQT4" s="272"/>
      <c r="UQU4" s="272">
        <v>1803650</v>
      </c>
      <c r="UQV4" s="272"/>
      <c r="UQW4" s="272">
        <v>1803650</v>
      </c>
      <c r="UQX4" s="272"/>
      <c r="UQY4" s="272">
        <v>1803650</v>
      </c>
      <c r="UQZ4" s="272"/>
      <c r="URA4" s="272">
        <v>1803650</v>
      </c>
      <c r="URB4" s="272"/>
      <c r="URC4" s="272">
        <v>1803650</v>
      </c>
      <c r="URD4" s="272"/>
      <c r="URE4" s="272">
        <v>1803650</v>
      </c>
      <c r="URF4" s="272"/>
      <c r="URG4" s="272">
        <v>1803650</v>
      </c>
      <c r="URH4" s="272"/>
      <c r="URI4" s="272">
        <v>1803650</v>
      </c>
      <c r="URJ4" s="272"/>
      <c r="URK4" s="272">
        <v>1803650</v>
      </c>
      <c r="URL4" s="272"/>
      <c r="URM4" s="272">
        <v>1803650</v>
      </c>
      <c r="URN4" s="272"/>
      <c r="URO4" s="272">
        <v>1803650</v>
      </c>
      <c r="URP4" s="272"/>
      <c r="URQ4" s="272">
        <v>1803650</v>
      </c>
      <c r="URR4" s="272"/>
      <c r="URS4" s="272">
        <v>1803650</v>
      </c>
      <c r="URT4" s="272"/>
      <c r="URU4" s="272">
        <v>1803650</v>
      </c>
      <c r="URV4" s="272"/>
      <c r="URW4" s="272">
        <v>1803650</v>
      </c>
      <c r="URX4" s="272"/>
      <c r="URY4" s="272">
        <v>1803650</v>
      </c>
      <c r="URZ4" s="272"/>
      <c r="USA4" s="272">
        <v>1803650</v>
      </c>
      <c r="USB4" s="272"/>
      <c r="USC4" s="272">
        <v>1803650</v>
      </c>
      <c r="USD4" s="272"/>
      <c r="USE4" s="272">
        <v>1803650</v>
      </c>
      <c r="USF4" s="272"/>
      <c r="USG4" s="272">
        <v>1803650</v>
      </c>
      <c r="USH4" s="272"/>
      <c r="USI4" s="272">
        <v>1803650</v>
      </c>
      <c r="USJ4" s="272"/>
      <c r="USK4" s="272">
        <v>1803650</v>
      </c>
      <c r="USL4" s="272"/>
      <c r="USM4" s="272">
        <v>1803650</v>
      </c>
      <c r="USN4" s="272"/>
      <c r="USO4" s="272">
        <v>1803650</v>
      </c>
      <c r="USP4" s="272"/>
      <c r="USQ4" s="272">
        <v>1803650</v>
      </c>
      <c r="USR4" s="272"/>
      <c r="USS4" s="272">
        <v>1803650</v>
      </c>
      <c r="UST4" s="272"/>
      <c r="USU4" s="272">
        <v>1803650</v>
      </c>
      <c r="USV4" s="272"/>
      <c r="USW4" s="272">
        <v>1803650</v>
      </c>
      <c r="USX4" s="272"/>
      <c r="USY4" s="272">
        <v>1803650</v>
      </c>
      <c r="USZ4" s="272"/>
      <c r="UTA4" s="272">
        <v>1803650</v>
      </c>
      <c r="UTB4" s="272"/>
      <c r="UTC4" s="272">
        <v>1803650</v>
      </c>
      <c r="UTD4" s="272"/>
      <c r="UTE4" s="272">
        <v>1803650</v>
      </c>
      <c r="UTF4" s="272"/>
      <c r="UTG4" s="272">
        <v>1803650</v>
      </c>
      <c r="UTH4" s="272"/>
      <c r="UTI4" s="272">
        <v>1803650</v>
      </c>
      <c r="UTJ4" s="272"/>
      <c r="UTK4" s="272">
        <v>1803650</v>
      </c>
      <c r="UTL4" s="272"/>
      <c r="UTM4" s="272">
        <v>1803650</v>
      </c>
      <c r="UTN4" s="272"/>
      <c r="UTO4" s="272">
        <v>1803650</v>
      </c>
      <c r="UTP4" s="272"/>
      <c r="UTQ4" s="272">
        <v>1803650</v>
      </c>
      <c r="UTR4" s="272"/>
      <c r="UTS4" s="272">
        <v>1803650</v>
      </c>
      <c r="UTT4" s="272"/>
      <c r="UTU4" s="272">
        <v>1803650</v>
      </c>
      <c r="UTV4" s="272"/>
      <c r="UTW4" s="272">
        <v>1803650</v>
      </c>
      <c r="UTX4" s="272"/>
      <c r="UTY4" s="272">
        <v>1803650</v>
      </c>
      <c r="UTZ4" s="272"/>
      <c r="UUA4" s="272">
        <v>1803650</v>
      </c>
      <c r="UUB4" s="272"/>
      <c r="UUC4" s="272">
        <v>1803650</v>
      </c>
      <c r="UUD4" s="272"/>
      <c r="UUE4" s="272">
        <v>1803650</v>
      </c>
      <c r="UUF4" s="272"/>
      <c r="UUG4" s="272">
        <v>1803650</v>
      </c>
      <c r="UUH4" s="272"/>
      <c r="UUI4" s="272">
        <v>1803650</v>
      </c>
      <c r="UUJ4" s="272"/>
      <c r="UUK4" s="272">
        <v>1803650</v>
      </c>
      <c r="UUL4" s="272"/>
      <c r="UUM4" s="272">
        <v>1803650</v>
      </c>
      <c r="UUN4" s="272"/>
      <c r="UUO4" s="272">
        <v>1803650</v>
      </c>
      <c r="UUP4" s="272"/>
      <c r="UUQ4" s="272">
        <v>1803650</v>
      </c>
      <c r="UUR4" s="272"/>
      <c r="UUS4" s="272">
        <v>1803650</v>
      </c>
      <c r="UUT4" s="272"/>
      <c r="UUU4" s="272">
        <v>1803650</v>
      </c>
      <c r="UUV4" s="272"/>
      <c r="UUW4" s="272">
        <v>1803650</v>
      </c>
      <c r="UUX4" s="272"/>
      <c r="UUY4" s="272">
        <v>1803650</v>
      </c>
      <c r="UUZ4" s="272"/>
      <c r="UVA4" s="272">
        <v>1803650</v>
      </c>
      <c r="UVB4" s="272"/>
      <c r="UVC4" s="272">
        <v>1803650</v>
      </c>
      <c r="UVD4" s="272"/>
      <c r="UVE4" s="272">
        <v>1803650</v>
      </c>
      <c r="UVF4" s="272"/>
      <c r="UVG4" s="272">
        <v>1803650</v>
      </c>
      <c r="UVH4" s="272"/>
      <c r="UVI4" s="272">
        <v>1803650</v>
      </c>
      <c r="UVJ4" s="272"/>
      <c r="UVK4" s="272">
        <v>1803650</v>
      </c>
      <c r="UVL4" s="272"/>
      <c r="UVM4" s="272">
        <v>1803650</v>
      </c>
      <c r="UVN4" s="272"/>
      <c r="UVO4" s="272">
        <v>1803650</v>
      </c>
      <c r="UVP4" s="272"/>
      <c r="UVQ4" s="272">
        <v>1803650</v>
      </c>
      <c r="UVR4" s="272"/>
      <c r="UVS4" s="272">
        <v>1803650</v>
      </c>
      <c r="UVT4" s="272"/>
      <c r="UVU4" s="272">
        <v>1803650</v>
      </c>
      <c r="UVV4" s="272"/>
      <c r="UVW4" s="272">
        <v>1803650</v>
      </c>
      <c r="UVX4" s="272"/>
      <c r="UVY4" s="272">
        <v>1803650</v>
      </c>
      <c r="UVZ4" s="272"/>
      <c r="UWA4" s="272">
        <v>1803650</v>
      </c>
      <c r="UWB4" s="272"/>
      <c r="UWC4" s="272">
        <v>1803650</v>
      </c>
      <c r="UWD4" s="272"/>
      <c r="UWE4" s="272">
        <v>1803650</v>
      </c>
      <c r="UWF4" s="272"/>
      <c r="UWG4" s="272">
        <v>1803650</v>
      </c>
      <c r="UWH4" s="272"/>
      <c r="UWI4" s="272">
        <v>1803650</v>
      </c>
      <c r="UWJ4" s="272"/>
      <c r="UWK4" s="272">
        <v>1803650</v>
      </c>
      <c r="UWL4" s="272"/>
      <c r="UWM4" s="272">
        <v>1803650</v>
      </c>
      <c r="UWN4" s="272"/>
      <c r="UWO4" s="272">
        <v>1803650</v>
      </c>
      <c r="UWP4" s="272"/>
      <c r="UWQ4" s="272">
        <v>1803650</v>
      </c>
      <c r="UWR4" s="272"/>
      <c r="UWS4" s="272">
        <v>1803650</v>
      </c>
      <c r="UWT4" s="272"/>
      <c r="UWU4" s="272">
        <v>1803650</v>
      </c>
      <c r="UWV4" s="272"/>
      <c r="UWW4" s="272">
        <v>1803650</v>
      </c>
      <c r="UWX4" s="272"/>
      <c r="UWY4" s="272">
        <v>1803650</v>
      </c>
      <c r="UWZ4" s="272"/>
      <c r="UXA4" s="272">
        <v>1803650</v>
      </c>
      <c r="UXB4" s="272"/>
      <c r="UXC4" s="272">
        <v>1803650</v>
      </c>
      <c r="UXD4" s="272"/>
      <c r="UXE4" s="272">
        <v>1803650</v>
      </c>
      <c r="UXF4" s="272"/>
      <c r="UXG4" s="272">
        <v>1803650</v>
      </c>
      <c r="UXH4" s="272"/>
      <c r="UXI4" s="272">
        <v>1803650</v>
      </c>
      <c r="UXJ4" s="272"/>
      <c r="UXK4" s="272">
        <v>1803650</v>
      </c>
      <c r="UXL4" s="272"/>
      <c r="UXM4" s="272">
        <v>1803650</v>
      </c>
      <c r="UXN4" s="272"/>
      <c r="UXO4" s="272">
        <v>1803650</v>
      </c>
      <c r="UXP4" s="272"/>
      <c r="UXQ4" s="272">
        <v>1803650</v>
      </c>
      <c r="UXR4" s="272"/>
      <c r="UXS4" s="272">
        <v>1803650</v>
      </c>
      <c r="UXT4" s="272"/>
      <c r="UXU4" s="272">
        <v>1803650</v>
      </c>
      <c r="UXV4" s="272"/>
      <c r="UXW4" s="272">
        <v>1803650</v>
      </c>
      <c r="UXX4" s="272"/>
      <c r="UXY4" s="272">
        <v>1803650</v>
      </c>
      <c r="UXZ4" s="272"/>
      <c r="UYA4" s="272">
        <v>1803650</v>
      </c>
      <c r="UYB4" s="272"/>
      <c r="UYC4" s="272">
        <v>1803650</v>
      </c>
      <c r="UYD4" s="272"/>
      <c r="UYE4" s="272">
        <v>1803650</v>
      </c>
      <c r="UYF4" s="272"/>
      <c r="UYG4" s="272">
        <v>1803650</v>
      </c>
      <c r="UYH4" s="272"/>
      <c r="UYI4" s="272">
        <v>1803650</v>
      </c>
      <c r="UYJ4" s="272"/>
      <c r="UYK4" s="272">
        <v>1803650</v>
      </c>
      <c r="UYL4" s="272"/>
      <c r="UYM4" s="272">
        <v>1803650</v>
      </c>
      <c r="UYN4" s="272"/>
      <c r="UYO4" s="272">
        <v>1803650</v>
      </c>
      <c r="UYP4" s="272"/>
      <c r="UYQ4" s="272">
        <v>1803650</v>
      </c>
      <c r="UYR4" s="272"/>
      <c r="UYS4" s="272">
        <v>1803650</v>
      </c>
      <c r="UYT4" s="272"/>
      <c r="UYU4" s="272">
        <v>1803650</v>
      </c>
      <c r="UYV4" s="272"/>
      <c r="UYW4" s="272">
        <v>1803650</v>
      </c>
      <c r="UYX4" s="272"/>
      <c r="UYY4" s="272">
        <v>1803650</v>
      </c>
      <c r="UYZ4" s="272"/>
      <c r="UZA4" s="272">
        <v>1803650</v>
      </c>
      <c r="UZB4" s="272"/>
      <c r="UZC4" s="272">
        <v>1803650</v>
      </c>
      <c r="UZD4" s="272"/>
      <c r="UZE4" s="272">
        <v>1803650</v>
      </c>
      <c r="UZF4" s="272"/>
      <c r="UZG4" s="272">
        <v>1803650</v>
      </c>
      <c r="UZH4" s="272"/>
      <c r="UZI4" s="272">
        <v>1803650</v>
      </c>
      <c r="UZJ4" s="272"/>
      <c r="UZK4" s="272">
        <v>1803650</v>
      </c>
      <c r="UZL4" s="272"/>
      <c r="UZM4" s="272">
        <v>1803650</v>
      </c>
      <c r="UZN4" s="272"/>
      <c r="UZO4" s="272">
        <v>1803650</v>
      </c>
      <c r="UZP4" s="272"/>
      <c r="UZQ4" s="272">
        <v>1803650</v>
      </c>
      <c r="UZR4" s="272"/>
      <c r="UZS4" s="272">
        <v>1803650</v>
      </c>
      <c r="UZT4" s="272"/>
      <c r="UZU4" s="272">
        <v>1803650</v>
      </c>
      <c r="UZV4" s="272"/>
      <c r="UZW4" s="272">
        <v>1803650</v>
      </c>
      <c r="UZX4" s="272"/>
      <c r="UZY4" s="272">
        <v>1803650</v>
      </c>
      <c r="UZZ4" s="272"/>
      <c r="VAA4" s="272">
        <v>1803650</v>
      </c>
      <c r="VAB4" s="272"/>
      <c r="VAC4" s="272">
        <v>1803650</v>
      </c>
      <c r="VAD4" s="272"/>
      <c r="VAE4" s="272">
        <v>1803650</v>
      </c>
      <c r="VAF4" s="272"/>
      <c r="VAG4" s="272">
        <v>1803650</v>
      </c>
      <c r="VAH4" s="272"/>
      <c r="VAI4" s="272">
        <v>1803650</v>
      </c>
      <c r="VAJ4" s="272"/>
      <c r="VAK4" s="272">
        <v>1803650</v>
      </c>
      <c r="VAL4" s="272"/>
      <c r="VAM4" s="272">
        <v>1803650</v>
      </c>
      <c r="VAN4" s="272"/>
      <c r="VAO4" s="272">
        <v>1803650</v>
      </c>
      <c r="VAP4" s="272"/>
      <c r="VAQ4" s="272">
        <v>1803650</v>
      </c>
      <c r="VAR4" s="272"/>
      <c r="VAS4" s="272">
        <v>1803650</v>
      </c>
      <c r="VAT4" s="272"/>
      <c r="VAU4" s="272">
        <v>1803650</v>
      </c>
      <c r="VAV4" s="272"/>
      <c r="VAW4" s="272">
        <v>1803650</v>
      </c>
      <c r="VAX4" s="272"/>
      <c r="VAY4" s="272">
        <v>1803650</v>
      </c>
      <c r="VAZ4" s="272"/>
      <c r="VBA4" s="272">
        <v>1803650</v>
      </c>
      <c r="VBB4" s="272"/>
      <c r="VBC4" s="272">
        <v>1803650</v>
      </c>
      <c r="VBD4" s="272"/>
      <c r="VBE4" s="272">
        <v>1803650</v>
      </c>
      <c r="VBF4" s="272"/>
      <c r="VBG4" s="272">
        <v>1803650</v>
      </c>
      <c r="VBH4" s="272"/>
      <c r="VBI4" s="272">
        <v>1803650</v>
      </c>
      <c r="VBJ4" s="272"/>
      <c r="VBK4" s="272">
        <v>1803650</v>
      </c>
      <c r="VBL4" s="272"/>
      <c r="VBM4" s="272">
        <v>1803650</v>
      </c>
      <c r="VBN4" s="272"/>
      <c r="VBO4" s="272">
        <v>1803650</v>
      </c>
      <c r="VBP4" s="272"/>
      <c r="VBQ4" s="272">
        <v>1803650</v>
      </c>
      <c r="VBR4" s="272"/>
      <c r="VBS4" s="272">
        <v>1803650</v>
      </c>
      <c r="VBT4" s="272"/>
      <c r="VBU4" s="272">
        <v>1803650</v>
      </c>
      <c r="VBV4" s="272"/>
      <c r="VBW4" s="272">
        <v>1803650</v>
      </c>
      <c r="VBX4" s="272"/>
      <c r="VBY4" s="272">
        <v>1803650</v>
      </c>
      <c r="VBZ4" s="272"/>
      <c r="VCA4" s="272">
        <v>1803650</v>
      </c>
      <c r="VCB4" s="272"/>
      <c r="VCC4" s="272">
        <v>1803650</v>
      </c>
      <c r="VCD4" s="272"/>
      <c r="VCE4" s="272">
        <v>1803650</v>
      </c>
      <c r="VCF4" s="272"/>
      <c r="VCG4" s="272">
        <v>1803650</v>
      </c>
      <c r="VCH4" s="272"/>
      <c r="VCI4" s="272">
        <v>1803650</v>
      </c>
      <c r="VCJ4" s="272"/>
      <c r="VCK4" s="272">
        <v>1803650</v>
      </c>
      <c r="VCL4" s="272"/>
      <c r="VCM4" s="272">
        <v>1803650</v>
      </c>
      <c r="VCN4" s="272"/>
      <c r="VCO4" s="272">
        <v>1803650</v>
      </c>
      <c r="VCP4" s="272"/>
      <c r="VCQ4" s="272">
        <v>1803650</v>
      </c>
      <c r="VCR4" s="272"/>
      <c r="VCS4" s="272">
        <v>1803650</v>
      </c>
      <c r="VCT4" s="272"/>
      <c r="VCU4" s="272">
        <v>1803650</v>
      </c>
      <c r="VCV4" s="272"/>
      <c r="VCW4" s="272">
        <v>1803650</v>
      </c>
      <c r="VCX4" s="272"/>
      <c r="VCY4" s="272">
        <v>1803650</v>
      </c>
      <c r="VCZ4" s="272"/>
      <c r="VDA4" s="272">
        <v>1803650</v>
      </c>
      <c r="VDB4" s="272"/>
      <c r="VDC4" s="272">
        <v>1803650</v>
      </c>
      <c r="VDD4" s="272"/>
      <c r="VDE4" s="272">
        <v>1803650</v>
      </c>
      <c r="VDF4" s="272"/>
      <c r="VDG4" s="272">
        <v>1803650</v>
      </c>
      <c r="VDH4" s="272"/>
      <c r="VDI4" s="272">
        <v>1803650</v>
      </c>
      <c r="VDJ4" s="272"/>
      <c r="VDK4" s="272">
        <v>1803650</v>
      </c>
      <c r="VDL4" s="272"/>
      <c r="VDM4" s="272">
        <v>1803650</v>
      </c>
      <c r="VDN4" s="272"/>
      <c r="VDO4" s="272">
        <v>1803650</v>
      </c>
      <c r="VDP4" s="272"/>
      <c r="VDQ4" s="272">
        <v>1803650</v>
      </c>
      <c r="VDR4" s="272"/>
      <c r="VDS4" s="272">
        <v>1803650</v>
      </c>
      <c r="VDT4" s="272"/>
      <c r="VDU4" s="272">
        <v>1803650</v>
      </c>
      <c r="VDV4" s="272"/>
      <c r="VDW4" s="272">
        <v>1803650</v>
      </c>
      <c r="VDX4" s="272"/>
      <c r="VDY4" s="272">
        <v>1803650</v>
      </c>
      <c r="VDZ4" s="272"/>
      <c r="VEA4" s="272">
        <v>1803650</v>
      </c>
      <c r="VEB4" s="272"/>
      <c r="VEC4" s="272">
        <v>1803650</v>
      </c>
      <c r="VED4" s="272"/>
      <c r="VEE4" s="272">
        <v>1803650</v>
      </c>
      <c r="VEF4" s="272"/>
      <c r="VEG4" s="272">
        <v>1803650</v>
      </c>
      <c r="VEH4" s="272"/>
      <c r="VEI4" s="272">
        <v>1803650</v>
      </c>
      <c r="VEJ4" s="272"/>
      <c r="VEK4" s="272">
        <v>1803650</v>
      </c>
      <c r="VEL4" s="272"/>
      <c r="VEM4" s="272">
        <v>1803650</v>
      </c>
      <c r="VEN4" s="272"/>
      <c r="VEO4" s="272">
        <v>1803650</v>
      </c>
      <c r="VEP4" s="272"/>
      <c r="VEQ4" s="272">
        <v>1803650</v>
      </c>
      <c r="VER4" s="272"/>
      <c r="VES4" s="272">
        <v>1803650</v>
      </c>
      <c r="VET4" s="272"/>
      <c r="VEU4" s="272">
        <v>1803650</v>
      </c>
      <c r="VEV4" s="272"/>
      <c r="VEW4" s="272">
        <v>1803650</v>
      </c>
      <c r="VEX4" s="272"/>
      <c r="VEY4" s="272">
        <v>1803650</v>
      </c>
      <c r="VEZ4" s="272"/>
      <c r="VFA4" s="272">
        <v>1803650</v>
      </c>
      <c r="VFB4" s="272"/>
      <c r="VFC4" s="272">
        <v>1803650</v>
      </c>
      <c r="VFD4" s="272"/>
      <c r="VFE4" s="272">
        <v>1803650</v>
      </c>
      <c r="VFF4" s="272"/>
      <c r="VFG4" s="272">
        <v>1803650</v>
      </c>
      <c r="VFH4" s="272"/>
      <c r="VFI4" s="272">
        <v>1803650</v>
      </c>
      <c r="VFJ4" s="272"/>
      <c r="VFK4" s="272">
        <v>1803650</v>
      </c>
      <c r="VFL4" s="272"/>
      <c r="VFM4" s="272">
        <v>1803650</v>
      </c>
      <c r="VFN4" s="272"/>
      <c r="VFO4" s="272">
        <v>1803650</v>
      </c>
      <c r="VFP4" s="272"/>
      <c r="VFQ4" s="272">
        <v>1803650</v>
      </c>
      <c r="VFR4" s="272"/>
      <c r="VFS4" s="272">
        <v>1803650</v>
      </c>
      <c r="VFT4" s="272"/>
      <c r="VFU4" s="272">
        <v>1803650</v>
      </c>
      <c r="VFV4" s="272"/>
      <c r="VFW4" s="272">
        <v>1803650</v>
      </c>
      <c r="VFX4" s="272"/>
      <c r="VFY4" s="272">
        <v>1803650</v>
      </c>
      <c r="VFZ4" s="272"/>
      <c r="VGA4" s="272">
        <v>1803650</v>
      </c>
      <c r="VGB4" s="272"/>
      <c r="VGC4" s="272">
        <v>1803650</v>
      </c>
      <c r="VGD4" s="272"/>
      <c r="VGE4" s="272">
        <v>1803650</v>
      </c>
      <c r="VGF4" s="272"/>
      <c r="VGG4" s="272">
        <v>1803650</v>
      </c>
      <c r="VGH4" s="272"/>
      <c r="VGI4" s="272">
        <v>1803650</v>
      </c>
      <c r="VGJ4" s="272"/>
      <c r="VGK4" s="272">
        <v>1803650</v>
      </c>
      <c r="VGL4" s="272"/>
      <c r="VGM4" s="272">
        <v>1803650</v>
      </c>
      <c r="VGN4" s="272"/>
      <c r="VGO4" s="272">
        <v>1803650</v>
      </c>
      <c r="VGP4" s="272"/>
      <c r="VGQ4" s="272">
        <v>1803650</v>
      </c>
      <c r="VGR4" s="272"/>
      <c r="VGS4" s="272">
        <v>1803650</v>
      </c>
      <c r="VGT4" s="272"/>
      <c r="VGU4" s="272">
        <v>1803650</v>
      </c>
      <c r="VGV4" s="272"/>
      <c r="VGW4" s="272">
        <v>1803650</v>
      </c>
      <c r="VGX4" s="272"/>
      <c r="VGY4" s="272">
        <v>1803650</v>
      </c>
      <c r="VGZ4" s="272"/>
      <c r="VHA4" s="272">
        <v>1803650</v>
      </c>
      <c r="VHB4" s="272"/>
      <c r="VHC4" s="272">
        <v>1803650</v>
      </c>
      <c r="VHD4" s="272"/>
      <c r="VHE4" s="272">
        <v>1803650</v>
      </c>
      <c r="VHF4" s="272"/>
      <c r="VHG4" s="272">
        <v>1803650</v>
      </c>
      <c r="VHH4" s="272"/>
      <c r="VHI4" s="272">
        <v>1803650</v>
      </c>
      <c r="VHJ4" s="272"/>
      <c r="VHK4" s="272">
        <v>1803650</v>
      </c>
      <c r="VHL4" s="272"/>
      <c r="VHM4" s="272">
        <v>1803650</v>
      </c>
      <c r="VHN4" s="272"/>
      <c r="VHO4" s="272">
        <v>1803650</v>
      </c>
      <c r="VHP4" s="272"/>
      <c r="VHQ4" s="272">
        <v>1803650</v>
      </c>
      <c r="VHR4" s="272"/>
      <c r="VHS4" s="272">
        <v>1803650</v>
      </c>
      <c r="VHT4" s="272"/>
      <c r="VHU4" s="272">
        <v>1803650</v>
      </c>
      <c r="VHV4" s="272"/>
      <c r="VHW4" s="272">
        <v>1803650</v>
      </c>
      <c r="VHX4" s="272"/>
      <c r="VHY4" s="272">
        <v>1803650</v>
      </c>
      <c r="VHZ4" s="272"/>
      <c r="VIA4" s="272">
        <v>1803650</v>
      </c>
      <c r="VIB4" s="272"/>
      <c r="VIC4" s="272">
        <v>1803650</v>
      </c>
      <c r="VID4" s="272"/>
      <c r="VIE4" s="272">
        <v>1803650</v>
      </c>
      <c r="VIF4" s="272"/>
      <c r="VIG4" s="272">
        <v>1803650</v>
      </c>
      <c r="VIH4" s="272"/>
      <c r="VII4" s="272">
        <v>1803650</v>
      </c>
      <c r="VIJ4" s="272"/>
      <c r="VIK4" s="272">
        <v>1803650</v>
      </c>
      <c r="VIL4" s="272"/>
      <c r="VIM4" s="272">
        <v>1803650</v>
      </c>
      <c r="VIN4" s="272"/>
      <c r="VIO4" s="272">
        <v>1803650</v>
      </c>
      <c r="VIP4" s="272"/>
      <c r="VIQ4" s="272">
        <v>1803650</v>
      </c>
      <c r="VIR4" s="272"/>
      <c r="VIS4" s="272">
        <v>1803650</v>
      </c>
      <c r="VIT4" s="272"/>
      <c r="VIU4" s="272">
        <v>1803650</v>
      </c>
      <c r="VIV4" s="272"/>
      <c r="VIW4" s="272">
        <v>1803650</v>
      </c>
      <c r="VIX4" s="272"/>
      <c r="VIY4" s="272">
        <v>1803650</v>
      </c>
      <c r="VIZ4" s="272"/>
      <c r="VJA4" s="272">
        <v>1803650</v>
      </c>
      <c r="VJB4" s="272"/>
      <c r="VJC4" s="272">
        <v>1803650</v>
      </c>
      <c r="VJD4" s="272"/>
      <c r="VJE4" s="272">
        <v>1803650</v>
      </c>
      <c r="VJF4" s="272"/>
      <c r="VJG4" s="272">
        <v>1803650</v>
      </c>
      <c r="VJH4" s="272"/>
      <c r="VJI4" s="272">
        <v>1803650</v>
      </c>
      <c r="VJJ4" s="272"/>
      <c r="VJK4" s="272">
        <v>1803650</v>
      </c>
      <c r="VJL4" s="272"/>
      <c r="VJM4" s="272">
        <v>1803650</v>
      </c>
      <c r="VJN4" s="272"/>
      <c r="VJO4" s="272">
        <v>1803650</v>
      </c>
      <c r="VJP4" s="272"/>
      <c r="VJQ4" s="272">
        <v>1803650</v>
      </c>
      <c r="VJR4" s="272"/>
      <c r="VJS4" s="272">
        <v>1803650</v>
      </c>
      <c r="VJT4" s="272"/>
      <c r="VJU4" s="272">
        <v>1803650</v>
      </c>
      <c r="VJV4" s="272"/>
      <c r="VJW4" s="272">
        <v>1803650</v>
      </c>
      <c r="VJX4" s="272"/>
      <c r="VJY4" s="272">
        <v>1803650</v>
      </c>
      <c r="VJZ4" s="272"/>
      <c r="VKA4" s="272">
        <v>1803650</v>
      </c>
      <c r="VKB4" s="272"/>
      <c r="VKC4" s="272">
        <v>1803650</v>
      </c>
      <c r="VKD4" s="272"/>
      <c r="VKE4" s="272">
        <v>1803650</v>
      </c>
      <c r="VKF4" s="272"/>
      <c r="VKG4" s="272">
        <v>1803650</v>
      </c>
      <c r="VKH4" s="272"/>
      <c r="VKI4" s="272">
        <v>1803650</v>
      </c>
      <c r="VKJ4" s="272"/>
      <c r="VKK4" s="272">
        <v>1803650</v>
      </c>
      <c r="VKL4" s="272"/>
      <c r="VKM4" s="272">
        <v>1803650</v>
      </c>
      <c r="VKN4" s="272"/>
      <c r="VKO4" s="272">
        <v>1803650</v>
      </c>
      <c r="VKP4" s="272"/>
      <c r="VKQ4" s="272">
        <v>1803650</v>
      </c>
      <c r="VKR4" s="272"/>
      <c r="VKS4" s="272">
        <v>1803650</v>
      </c>
      <c r="VKT4" s="272"/>
      <c r="VKU4" s="272">
        <v>1803650</v>
      </c>
      <c r="VKV4" s="272"/>
      <c r="VKW4" s="272">
        <v>1803650</v>
      </c>
      <c r="VKX4" s="272"/>
      <c r="VKY4" s="272">
        <v>1803650</v>
      </c>
      <c r="VKZ4" s="272"/>
      <c r="VLA4" s="272">
        <v>1803650</v>
      </c>
      <c r="VLB4" s="272"/>
      <c r="VLC4" s="272">
        <v>1803650</v>
      </c>
      <c r="VLD4" s="272"/>
      <c r="VLE4" s="272">
        <v>1803650</v>
      </c>
      <c r="VLF4" s="272"/>
      <c r="VLG4" s="272">
        <v>1803650</v>
      </c>
      <c r="VLH4" s="272"/>
      <c r="VLI4" s="272">
        <v>1803650</v>
      </c>
      <c r="VLJ4" s="272"/>
      <c r="VLK4" s="272">
        <v>1803650</v>
      </c>
      <c r="VLL4" s="272"/>
      <c r="VLM4" s="272">
        <v>1803650</v>
      </c>
      <c r="VLN4" s="272"/>
      <c r="VLO4" s="272">
        <v>1803650</v>
      </c>
      <c r="VLP4" s="272"/>
      <c r="VLQ4" s="272">
        <v>1803650</v>
      </c>
      <c r="VLR4" s="272"/>
      <c r="VLS4" s="272">
        <v>1803650</v>
      </c>
      <c r="VLT4" s="272"/>
      <c r="VLU4" s="272">
        <v>1803650</v>
      </c>
      <c r="VLV4" s="272"/>
      <c r="VLW4" s="272">
        <v>1803650</v>
      </c>
      <c r="VLX4" s="272"/>
      <c r="VLY4" s="272">
        <v>1803650</v>
      </c>
      <c r="VLZ4" s="272"/>
      <c r="VMA4" s="272">
        <v>1803650</v>
      </c>
      <c r="VMB4" s="272"/>
      <c r="VMC4" s="272">
        <v>1803650</v>
      </c>
      <c r="VMD4" s="272"/>
      <c r="VME4" s="272">
        <v>1803650</v>
      </c>
      <c r="VMF4" s="272"/>
      <c r="VMG4" s="272">
        <v>1803650</v>
      </c>
      <c r="VMH4" s="272"/>
      <c r="VMI4" s="272">
        <v>1803650</v>
      </c>
      <c r="VMJ4" s="272"/>
      <c r="VMK4" s="272">
        <v>1803650</v>
      </c>
      <c r="VML4" s="272"/>
      <c r="VMM4" s="272">
        <v>1803650</v>
      </c>
      <c r="VMN4" s="272"/>
      <c r="VMO4" s="272">
        <v>1803650</v>
      </c>
      <c r="VMP4" s="272"/>
      <c r="VMQ4" s="272">
        <v>1803650</v>
      </c>
      <c r="VMR4" s="272"/>
      <c r="VMS4" s="272">
        <v>1803650</v>
      </c>
      <c r="VMT4" s="272"/>
      <c r="VMU4" s="272">
        <v>1803650</v>
      </c>
      <c r="VMV4" s="272"/>
      <c r="VMW4" s="272">
        <v>1803650</v>
      </c>
      <c r="VMX4" s="272"/>
      <c r="VMY4" s="272">
        <v>1803650</v>
      </c>
      <c r="VMZ4" s="272"/>
      <c r="VNA4" s="272">
        <v>1803650</v>
      </c>
      <c r="VNB4" s="272"/>
      <c r="VNC4" s="272">
        <v>1803650</v>
      </c>
      <c r="VND4" s="272"/>
      <c r="VNE4" s="272">
        <v>1803650</v>
      </c>
      <c r="VNF4" s="272"/>
      <c r="VNG4" s="272">
        <v>1803650</v>
      </c>
      <c r="VNH4" s="272"/>
      <c r="VNI4" s="272">
        <v>1803650</v>
      </c>
      <c r="VNJ4" s="272"/>
      <c r="VNK4" s="272">
        <v>1803650</v>
      </c>
      <c r="VNL4" s="272"/>
      <c r="VNM4" s="272">
        <v>1803650</v>
      </c>
      <c r="VNN4" s="272"/>
      <c r="VNO4" s="272">
        <v>1803650</v>
      </c>
      <c r="VNP4" s="272"/>
      <c r="VNQ4" s="272">
        <v>1803650</v>
      </c>
      <c r="VNR4" s="272"/>
      <c r="VNS4" s="272">
        <v>1803650</v>
      </c>
      <c r="VNT4" s="272"/>
      <c r="VNU4" s="272">
        <v>1803650</v>
      </c>
      <c r="VNV4" s="272"/>
      <c r="VNW4" s="272">
        <v>1803650</v>
      </c>
      <c r="VNX4" s="272"/>
      <c r="VNY4" s="272">
        <v>1803650</v>
      </c>
      <c r="VNZ4" s="272"/>
      <c r="VOA4" s="272">
        <v>1803650</v>
      </c>
      <c r="VOB4" s="272"/>
      <c r="VOC4" s="272">
        <v>1803650</v>
      </c>
      <c r="VOD4" s="272"/>
      <c r="VOE4" s="272">
        <v>1803650</v>
      </c>
      <c r="VOF4" s="272"/>
      <c r="VOG4" s="272">
        <v>1803650</v>
      </c>
      <c r="VOH4" s="272"/>
      <c r="VOI4" s="272">
        <v>1803650</v>
      </c>
      <c r="VOJ4" s="272"/>
      <c r="VOK4" s="272">
        <v>1803650</v>
      </c>
      <c r="VOL4" s="272"/>
      <c r="VOM4" s="272">
        <v>1803650</v>
      </c>
      <c r="VON4" s="272"/>
      <c r="VOO4" s="272">
        <v>1803650</v>
      </c>
      <c r="VOP4" s="272"/>
      <c r="VOQ4" s="272">
        <v>1803650</v>
      </c>
      <c r="VOR4" s="272"/>
      <c r="VOS4" s="272">
        <v>1803650</v>
      </c>
      <c r="VOT4" s="272"/>
      <c r="VOU4" s="272">
        <v>1803650</v>
      </c>
      <c r="VOV4" s="272"/>
      <c r="VOW4" s="272">
        <v>1803650</v>
      </c>
      <c r="VOX4" s="272"/>
      <c r="VOY4" s="272">
        <v>1803650</v>
      </c>
      <c r="VOZ4" s="272"/>
      <c r="VPA4" s="272">
        <v>1803650</v>
      </c>
      <c r="VPB4" s="272"/>
      <c r="VPC4" s="272">
        <v>1803650</v>
      </c>
      <c r="VPD4" s="272"/>
      <c r="VPE4" s="272">
        <v>1803650</v>
      </c>
      <c r="VPF4" s="272"/>
      <c r="VPG4" s="272">
        <v>1803650</v>
      </c>
      <c r="VPH4" s="272"/>
      <c r="VPI4" s="272">
        <v>1803650</v>
      </c>
      <c r="VPJ4" s="272"/>
      <c r="VPK4" s="272">
        <v>1803650</v>
      </c>
      <c r="VPL4" s="272"/>
      <c r="VPM4" s="272">
        <v>1803650</v>
      </c>
      <c r="VPN4" s="272"/>
      <c r="VPO4" s="272">
        <v>1803650</v>
      </c>
      <c r="VPP4" s="272"/>
      <c r="VPQ4" s="272">
        <v>1803650</v>
      </c>
      <c r="VPR4" s="272"/>
      <c r="VPS4" s="272">
        <v>1803650</v>
      </c>
      <c r="VPT4" s="272"/>
      <c r="VPU4" s="272">
        <v>1803650</v>
      </c>
      <c r="VPV4" s="272"/>
      <c r="VPW4" s="272">
        <v>1803650</v>
      </c>
      <c r="VPX4" s="272"/>
      <c r="VPY4" s="272">
        <v>1803650</v>
      </c>
      <c r="VPZ4" s="272"/>
      <c r="VQA4" s="272">
        <v>1803650</v>
      </c>
      <c r="VQB4" s="272"/>
      <c r="VQC4" s="272">
        <v>1803650</v>
      </c>
      <c r="VQD4" s="272"/>
      <c r="VQE4" s="272">
        <v>1803650</v>
      </c>
      <c r="VQF4" s="272"/>
      <c r="VQG4" s="272">
        <v>1803650</v>
      </c>
      <c r="VQH4" s="272"/>
      <c r="VQI4" s="272">
        <v>1803650</v>
      </c>
      <c r="VQJ4" s="272"/>
      <c r="VQK4" s="272">
        <v>1803650</v>
      </c>
      <c r="VQL4" s="272"/>
      <c r="VQM4" s="272">
        <v>1803650</v>
      </c>
      <c r="VQN4" s="272"/>
      <c r="VQO4" s="272">
        <v>1803650</v>
      </c>
      <c r="VQP4" s="272"/>
      <c r="VQQ4" s="272">
        <v>1803650</v>
      </c>
      <c r="VQR4" s="272"/>
      <c r="VQS4" s="272">
        <v>1803650</v>
      </c>
      <c r="VQT4" s="272"/>
      <c r="VQU4" s="272">
        <v>1803650</v>
      </c>
      <c r="VQV4" s="272"/>
      <c r="VQW4" s="272">
        <v>1803650</v>
      </c>
      <c r="VQX4" s="272"/>
      <c r="VQY4" s="272">
        <v>1803650</v>
      </c>
      <c r="VQZ4" s="272"/>
      <c r="VRA4" s="272">
        <v>1803650</v>
      </c>
      <c r="VRB4" s="272"/>
      <c r="VRC4" s="272">
        <v>1803650</v>
      </c>
      <c r="VRD4" s="272"/>
      <c r="VRE4" s="272">
        <v>1803650</v>
      </c>
      <c r="VRF4" s="272"/>
      <c r="VRG4" s="272">
        <v>1803650</v>
      </c>
      <c r="VRH4" s="272"/>
      <c r="VRI4" s="272">
        <v>1803650</v>
      </c>
      <c r="VRJ4" s="272"/>
      <c r="VRK4" s="272">
        <v>1803650</v>
      </c>
      <c r="VRL4" s="272"/>
      <c r="VRM4" s="272">
        <v>1803650</v>
      </c>
      <c r="VRN4" s="272"/>
      <c r="VRO4" s="272">
        <v>1803650</v>
      </c>
      <c r="VRP4" s="272"/>
      <c r="VRQ4" s="272">
        <v>1803650</v>
      </c>
      <c r="VRR4" s="272"/>
      <c r="VRS4" s="272">
        <v>1803650</v>
      </c>
      <c r="VRT4" s="272"/>
      <c r="VRU4" s="272">
        <v>1803650</v>
      </c>
      <c r="VRV4" s="272"/>
      <c r="VRW4" s="272">
        <v>1803650</v>
      </c>
      <c r="VRX4" s="272"/>
      <c r="VRY4" s="272">
        <v>1803650</v>
      </c>
      <c r="VRZ4" s="272"/>
      <c r="VSA4" s="272">
        <v>1803650</v>
      </c>
      <c r="VSB4" s="272"/>
      <c r="VSC4" s="272">
        <v>1803650</v>
      </c>
      <c r="VSD4" s="272"/>
      <c r="VSE4" s="272">
        <v>1803650</v>
      </c>
      <c r="VSF4" s="272"/>
      <c r="VSG4" s="272">
        <v>1803650</v>
      </c>
      <c r="VSH4" s="272"/>
      <c r="VSI4" s="272">
        <v>1803650</v>
      </c>
      <c r="VSJ4" s="272"/>
      <c r="VSK4" s="272">
        <v>1803650</v>
      </c>
      <c r="VSL4" s="272"/>
      <c r="VSM4" s="272">
        <v>1803650</v>
      </c>
      <c r="VSN4" s="272"/>
      <c r="VSO4" s="272">
        <v>1803650</v>
      </c>
      <c r="VSP4" s="272"/>
      <c r="VSQ4" s="272">
        <v>1803650</v>
      </c>
      <c r="VSR4" s="272"/>
      <c r="VSS4" s="272">
        <v>1803650</v>
      </c>
      <c r="VST4" s="272"/>
      <c r="VSU4" s="272">
        <v>1803650</v>
      </c>
      <c r="VSV4" s="272"/>
      <c r="VSW4" s="272">
        <v>1803650</v>
      </c>
      <c r="VSX4" s="272"/>
      <c r="VSY4" s="272">
        <v>1803650</v>
      </c>
      <c r="VSZ4" s="272"/>
      <c r="VTA4" s="272">
        <v>1803650</v>
      </c>
      <c r="VTB4" s="272"/>
      <c r="VTC4" s="272">
        <v>1803650</v>
      </c>
      <c r="VTD4" s="272"/>
      <c r="VTE4" s="272">
        <v>1803650</v>
      </c>
      <c r="VTF4" s="272"/>
      <c r="VTG4" s="272">
        <v>1803650</v>
      </c>
      <c r="VTH4" s="272"/>
      <c r="VTI4" s="272">
        <v>1803650</v>
      </c>
      <c r="VTJ4" s="272"/>
      <c r="VTK4" s="272">
        <v>1803650</v>
      </c>
      <c r="VTL4" s="272"/>
      <c r="VTM4" s="272">
        <v>1803650</v>
      </c>
      <c r="VTN4" s="272"/>
      <c r="VTO4" s="272">
        <v>1803650</v>
      </c>
      <c r="VTP4" s="272"/>
      <c r="VTQ4" s="272">
        <v>1803650</v>
      </c>
      <c r="VTR4" s="272"/>
      <c r="VTS4" s="272">
        <v>1803650</v>
      </c>
      <c r="VTT4" s="272"/>
      <c r="VTU4" s="272">
        <v>1803650</v>
      </c>
      <c r="VTV4" s="272"/>
      <c r="VTW4" s="272">
        <v>1803650</v>
      </c>
      <c r="VTX4" s="272"/>
      <c r="VTY4" s="272">
        <v>1803650</v>
      </c>
      <c r="VTZ4" s="272"/>
      <c r="VUA4" s="272">
        <v>1803650</v>
      </c>
      <c r="VUB4" s="272"/>
      <c r="VUC4" s="272">
        <v>1803650</v>
      </c>
      <c r="VUD4" s="272"/>
      <c r="VUE4" s="272">
        <v>1803650</v>
      </c>
      <c r="VUF4" s="272"/>
      <c r="VUG4" s="272">
        <v>1803650</v>
      </c>
      <c r="VUH4" s="272"/>
      <c r="VUI4" s="272">
        <v>1803650</v>
      </c>
      <c r="VUJ4" s="272"/>
      <c r="VUK4" s="272">
        <v>1803650</v>
      </c>
      <c r="VUL4" s="272"/>
      <c r="VUM4" s="272">
        <v>1803650</v>
      </c>
      <c r="VUN4" s="272"/>
      <c r="VUO4" s="272">
        <v>1803650</v>
      </c>
      <c r="VUP4" s="272"/>
      <c r="VUQ4" s="272">
        <v>1803650</v>
      </c>
      <c r="VUR4" s="272"/>
      <c r="VUS4" s="272">
        <v>1803650</v>
      </c>
      <c r="VUT4" s="272"/>
      <c r="VUU4" s="272">
        <v>1803650</v>
      </c>
      <c r="VUV4" s="272"/>
      <c r="VUW4" s="272">
        <v>1803650</v>
      </c>
      <c r="VUX4" s="272"/>
      <c r="VUY4" s="272">
        <v>1803650</v>
      </c>
      <c r="VUZ4" s="272"/>
      <c r="VVA4" s="272">
        <v>1803650</v>
      </c>
      <c r="VVB4" s="272"/>
      <c r="VVC4" s="272">
        <v>1803650</v>
      </c>
      <c r="VVD4" s="272"/>
      <c r="VVE4" s="272">
        <v>1803650</v>
      </c>
      <c r="VVF4" s="272"/>
      <c r="VVG4" s="272">
        <v>1803650</v>
      </c>
      <c r="VVH4" s="272"/>
      <c r="VVI4" s="272">
        <v>1803650</v>
      </c>
      <c r="VVJ4" s="272"/>
      <c r="VVK4" s="272">
        <v>1803650</v>
      </c>
      <c r="VVL4" s="272"/>
      <c r="VVM4" s="272">
        <v>1803650</v>
      </c>
      <c r="VVN4" s="272"/>
      <c r="VVO4" s="272">
        <v>1803650</v>
      </c>
      <c r="VVP4" s="272"/>
      <c r="VVQ4" s="272">
        <v>1803650</v>
      </c>
      <c r="VVR4" s="272"/>
      <c r="VVS4" s="272">
        <v>1803650</v>
      </c>
      <c r="VVT4" s="272"/>
      <c r="VVU4" s="272">
        <v>1803650</v>
      </c>
      <c r="VVV4" s="272"/>
      <c r="VVW4" s="272">
        <v>1803650</v>
      </c>
      <c r="VVX4" s="272"/>
      <c r="VVY4" s="272">
        <v>1803650</v>
      </c>
      <c r="VVZ4" s="272"/>
      <c r="VWA4" s="272">
        <v>1803650</v>
      </c>
      <c r="VWB4" s="272"/>
      <c r="VWC4" s="272">
        <v>1803650</v>
      </c>
      <c r="VWD4" s="272"/>
      <c r="VWE4" s="272">
        <v>1803650</v>
      </c>
      <c r="VWF4" s="272"/>
      <c r="VWG4" s="272">
        <v>1803650</v>
      </c>
      <c r="VWH4" s="272"/>
      <c r="VWI4" s="272">
        <v>1803650</v>
      </c>
      <c r="VWJ4" s="272"/>
      <c r="VWK4" s="272">
        <v>1803650</v>
      </c>
      <c r="VWL4" s="272"/>
      <c r="VWM4" s="272">
        <v>1803650</v>
      </c>
      <c r="VWN4" s="272"/>
      <c r="VWO4" s="272">
        <v>1803650</v>
      </c>
      <c r="VWP4" s="272"/>
      <c r="VWQ4" s="272">
        <v>1803650</v>
      </c>
      <c r="VWR4" s="272"/>
      <c r="VWS4" s="272">
        <v>1803650</v>
      </c>
      <c r="VWT4" s="272"/>
      <c r="VWU4" s="272">
        <v>1803650</v>
      </c>
      <c r="VWV4" s="272"/>
      <c r="VWW4" s="272">
        <v>1803650</v>
      </c>
      <c r="VWX4" s="272"/>
      <c r="VWY4" s="272">
        <v>1803650</v>
      </c>
      <c r="VWZ4" s="272"/>
      <c r="VXA4" s="272">
        <v>1803650</v>
      </c>
      <c r="VXB4" s="272"/>
      <c r="VXC4" s="272">
        <v>1803650</v>
      </c>
      <c r="VXD4" s="272"/>
      <c r="VXE4" s="272">
        <v>1803650</v>
      </c>
      <c r="VXF4" s="272"/>
      <c r="VXG4" s="272">
        <v>1803650</v>
      </c>
      <c r="VXH4" s="272"/>
      <c r="VXI4" s="272">
        <v>1803650</v>
      </c>
      <c r="VXJ4" s="272"/>
      <c r="VXK4" s="272">
        <v>1803650</v>
      </c>
      <c r="VXL4" s="272"/>
      <c r="VXM4" s="272">
        <v>1803650</v>
      </c>
      <c r="VXN4" s="272"/>
      <c r="VXO4" s="272">
        <v>1803650</v>
      </c>
      <c r="VXP4" s="272"/>
      <c r="VXQ4" s="272">
        <v>1803650</v>
      </c>
      <c r="VXR4" s="272"/>
      <c r="VXS4" s="272">
        <v>1803650</v>
      </c>
      <c r="VXT4" s="272"/>
      <c r="VXU4" s="272">
        <v>1803650</v>
      </c>
      <c r="VXV4" s="272"/>
      <c r="VXW4" s="272">
        <v>1803650</v>
      </c>
      <c r="VXX4" s="272"/>
      <c r="VXY4" s="272">
        <v>1803650</v>
      </c>
      <c r="VXZ4" s="272"/>
      <c r="VYA4" s="272">
        <v>1803650</v>
      </c>
      <c r="VYB4" s="272"/>
      <c r="VYC4" s="272">
        <v>1803650</v>
      </c>
      <c r="VYD4" s="272"/>
      <c r="VYE4" s="272">
        <v>1803650</v>
      </c>
      <c r="VYF4" s="272"/>
      <c r="VYG4" s="272">
        <v>1803650</v>
      </c>
      <c r="VYH4" s="272"/>
      <c r="VYI4" s="272">
        <v>1803650</v>
      </c>
      <c r="VYJ4" s="272"/>
      <c r="VYK4" s="272">
        <v>1803650</v>
      </c>
      <c r="VYL4" s="272"/>
      <c r="VYM4" s="272">
        <v>1803650</v>
      </c>
      <c r="VYN4" s="272"/>
      <c r="VYO4" s="272">
        <v>1803650</v>
      </c>
      <c r="VYP4" s="272"/>
      <c r="VYQ4" s="272">
        <v>1803650</v>
      </c>
      <c r="VYR4" s="272"/>
      <c r="VYS4" s="272">
        <v>1803650</v>
      </c>
      <c r="VYT4" s="272"/>
      <c r="VYU4" s="272">
        <v>1803650</v>
      </c>
      <c r="VYV4" s="272"/>
      <c r="VYW4" s="272">
        <v>1803650</v>
      </c>
      <c r="VYX4" s="272"/>
      <c r="VYY4" s="272">
        <v>1803650</v>
      </c>
      <c r="VYZ4" s="272"/>
      <c r="VZA4" s="272">
        <v>1803650</v>
      </c>
      <c r="VZB4" s="272"/>
      <c r="VZC4" s="272">
        <v>1803650</v>
      </c>
      <c r="VZD4" s="272"/>
      <c r="VZE4" s="272">
        <v>1803650</v>
      </c>
      <c r="VZF4" s="272"/>
      <c r="VZG4" s="272">
        <v>1803650</v>
      </c>
      <c r="VZH4" s="272"/>
      <c r="VZI4" s="272">
        <v>1803650</v>
      </c>
      <c r="VZJ4" s="272"/>
      <c r="VZK4" s="272">
        <v>1803650</v>
      </c>
      <c r="VZL4" s="272"/>
      <c r="VZM4" s="272">
        <v>1803650</v>
      </c>
      <c r="VZN4" s="272"/>
      <c r="VZO4" s="272">
        <v>1803650</v>
      </c>
      <c r="VZP4" s="272"/>
      <c r="VZQ4" s="272">
        <v>1803650</v>
      </c>
      <c r="VZR4" s="272"/>
      <c r="VZS4" s="272">
        <v>1803650</v>
      </c>
      <c r="VZT4" s="272"/>
      <c r="VZU4" s="272">
        <v>1803650</v>
      </c>
      <c r="VZV4" s="272"/>
      <c r="VZW4" s="272">
        <v>1803650</v>
      </c>
      <c r="VZX4" s="272"/>
      <c r="VZY4" s="272">
        <v>1803650</v>
      </c>
      <c r="VZZ4" s="272"/>
      <c r="WAA4" s="272">
        <v>1803650</v>
      </c>
      <c r="WAB4" s="272"/>
      <c r="WAC4" s="272">
        <v>1803650</v>
      </c>
      <c r="WAD4" s="272"/>
      <c r="WAE4" s="272">
        <v>1803650</v>
      </c>
      <c r="WAF4" s="272"/>
      <c r="WAG4" s="272">
        <v>1803650</v>
      </c>
      <c r="WAH4" s="272"/>
      <c r="WAI4" s="272">
        <v>1803650</v>
      </c>
      <c r="WAJ4" s="272"/>
      <c r="WAK4" s="272">
        <v>1803650</v>
      </c>
      <c r="WAL4" s="272"/>
      <c r="WAM4" s="272">
        <v>1803650</v>
      </c>
      <c r="WAN4" s="272"/>
      <c r="WAO4" s="272">
        <v>1803650</v>
      </c>
      <c r="WAP4" s="272"/>
      <c r="WAQ4" s="272">
        <v>1803650</v>
      </c>
      <c r="WAR4" s="272"/>
      <c r="WAS4" s="272">
        <v>1803650</v>
      </c>
      <c r="WAT4" s="272"/>
      <c r="WAU4" s="272">
        <v>1803650</v>
      </c>
      <c r="WAV4" s="272"/>
      <c r="WAW4" s="272">
        <v>1803650</v>
      </c>
      <c r="WAX4" s="272"/>
      <c r="WAY4" s="272">
        <v>1803650</v>
      </c>
      <c r="WAZ4" s="272"/>
      <c r="WBA4" s="272">
        <v>1803650</v>
      </c>
      <c r="WBB4" s="272"/>
      <c r="WBC4" s="272">
        <v>1803650</v>
      </c>
      <c r="WBD4" s="272"/>
      <c r="WBE4" s="272">
        <v>1803650</v>
      </c>
      <c r="WBF4" s="272"/>
      <c r="WBG4" s="272">
        <v>1803650</v>
      </c>
      <c r="WBH4" s="272"/>
      <c r="WBI4" s="272">
        <v>1803650</v>
      </c>
      <c r="WBJ4" s="272"/>
      <c r="WBK4" s="272">
        <v>1803650</v>
      </c>
      <c r="WBL4" s="272"/>
      <c r="WBM4" s="272">
        <v>1803650</v>
      </c>
      <c r="WBN4" s="272"/>
      <c r="WBO4" s="272">
        <v>1803650</v>
      </c>
      <c r="WBP4" s="272"/>
      <c r="WBQ4" s="272">
        <v>1803650</v>
      </c>
      <c r="WBR4" s="272"/>
      <c r="WBS4" s="272">
        <v>1803650</v>
      </c>
      <c r="WBT4" s="272"/>
      <c r="WBU4" s="272">
        <v>1803650</v>
      </c>
      <c r="WBV4" s="272"/>
      <c r="WBW4" s="272">
        <v>1803650</v>
      </c>
      <c r="WBX4" s="272"/>
      <c r="WBY4" s="272">
        <v>1803650</v>
      </c>
      <c r="WBZ4" s="272"/>
      <c r="WCA4" s="272">
        <v>1803650</v>
      </c>
      <c r="WCB4" s="272"/>
      <c r="WCC4" s="272">
        <v>1803650</v>
      </c>
      <c r="WCD4" s="272"/>
      <c r="WCE4" s="272">
        <v>1803650</v>
      </c>
      <c r="WCF4" s="272"/>
      <c r="WCG4" s="272">
        <v>1803650</v>
      </c>
      <c r="WCH4" s="272"/>
      <c r="WCI4" s="272">
        <v>1803650</v>
      </c>
      <c r="WCJ4" s="272"/>
      <c r="WCK4" s="272">
        <v>1803650</v>
      </c>
      <c r="WCL4" s="272"/>
      <c r="WCM4" s="272">
        <v>1803650</v>
      </c>
      <c r="WCN4" s="272"/>
      <c r="WCO4" s="272">
        <v>1803650</v>
      </c>
      <c r="WCP4" s="272"/>
      <c r="WCQ4" s="272">
        <v>1803650</v>
      </c>
      <c r="WCR4" s="272"/>
      <c r="WCS4" s="272">
        <v>1803650</v>
      </c>
      <c r="WCT4" s="272"/>
      <c r="WCU4" s="272">
        <v>1803650</v>
      </c>
      <c r="WCV4" s="272"/>
      <c r="WCW4" s="272">
        <v>1803650</v>
      </c>
      <c r="WCX4" s="272"/>
      <c r="WCY4" s="272">
        <v>1803650</v>
      </c>
      <c r="WCZ4" s="272"/>
      <c r="WDA4" s="272">
        <v>1803650</v>
      </c>
      <c r="WDB4" s="272"/>
      <c r="WDC4" s="272">
        <v>1803650</v>
      </c>
      <c r="WDD4" s="272"/>
      <c r="WDE4" s="272">
        <v>1803650</v>
      </c>
      <c r="WDF4" s="272"/>
      <c r="WDG4" s="272">
        <v>1803650</v>
      </c>
      <c r="WDH4" s="272"/>
      <c r="WDI4" s="272">
        <v>1803650</v>
      </c>
      <c r="WDJ4" s="272"/>
      <c r="WDK4" s="272">
        <v>1803650</v>
      </c>
      <c r="WDL4" s="272"/>
      <c r="WDM4" s="272">
        <v>1803650</v>
      </c>
      <c r="WDN4" s="272"/>
      <c r="WDO4" s="272">
        <v>1803650</v>
      </c>
      <c r="WDP4" s="272"/>
      <c r="WDQ4" s="272">
        <v>1803650</v>
      </c>
      <c r="WDR4" s="272"/>
      <c r="WDS4" s="272">
        <v>1803650</v>
      </c>
      <c r="WDT4" s="272"/>
      <c r="WDU4" s="272">
        <v>1803650</v>
      </c>
      <c r="WDV4" s="272"/>
      <c r="WDW4" s="272">
        <v>1803650</v>
      </c>
      <c r="WDX4" s="272"/>
      <c r="WDY4" s="272">
        <v>1803650</v>
      </c>
      <c r="WDZ4" s="272"/>
      <c r="WEA4" s="272">
        <v>1803650</v>
      </c>
      <c r="WEB4" s="272"/>
      <c r="WEC4" s="272">
        <v>1803650</v>
      </c>
      <c r="WED4" s="272"/>
      <c r="WEE4" s="272">
        <v>1803650</v>
      </c>
      <c r="WEF4" s="272"/>
      <c r="WEG4" s="272">
        <v>1803650</v>
      </c>
      <c r="WEH4" s="272"/>
      <c r="WEI4" s="272">
        <v>1803650</v>
      </c>
      <c r="WEJ4" s="272"/>
      <c r="WEK4" s="272">
        <v>1803650</v>
      </c>
      <c r="WEL4" s="272"/>
      <c r="WEM4" s="272">
        <v>1803650</v>
      </c>
      <c r="WEN4" s="272"/>
      <c r="WEO4" s="272">
        <v>1803650</v>
      </c>
      <c r="WEP4" s="272"/>
      <c r="WEQ4" s="272">
        <v>1803650</v>
      </c>
      <c r="WER4" s="272"/>
      <c r="WES4" s="272">
        <v>1803650</v>
      </c>
      <c r="WET4" s="272"/>
      <c r="WEU4" s="272">
        <v>1803650</v>
      </c>
      <c r="WEV4" s="272"/>
      <c r="WEW4" s="272">
        <v>1803650</v>
      </c>
      <c r="WEX4" s="272"/>
      <c r="WEY4" s="272">
        <v>1803650</v>
      </c>
      <c r="WEZ4" s="272"/>
      <c r="WFA4" s="272">
        <v>1803650</v>
      </c>
      <c r="WFB4" s="272"/>
      <c r="WFC4" s="272">
        <v>1803650</v>
      </c>
      <c r="WFD4" s="272"/>
      <c r="WFE4" s="272">
        <v>1803650</v>
      </c>
      <c r="WFF4" s="272"/>
      <c r="WFG4" s="272">
        <v>1803650</v>
      </c>
      <c r="WFH4" s="272"/>
      <c r="WFI4" s="272">
        <v>1803650</v>
      </c>
      <c r="WFJ4" s="272"/>
      <c r="WFK4" s="272">
        <v>1803650</v>
      </c>
      <c r="WFL4" s="272"/>
      <c r="WFM4" s="272">
        <v>1803650</v>
      </c>
      <c r="WFN4" s="272"/>
      <c r="WFO4" s="272">
        <v>1803650</v>
      </c>
      <c r="WFP4" s="272"/>
      <c r="WFQ4" s="272">
        <v>1803650</v>
      </c>
      <c r="WFR4" s="272"/>
      <c r="WFS4" s="272">
        <v>1803650</v>
      </c>
      <c r="WFT4" s="272"/>
      <c r="WFU4" s="272">
        <v>1803650</v>
      </c>
      <c r="WFV4" s="272"/>
      <c r="WFW4" s="272">
        <v>1803650</v>
      </c>
      <c r="WFX4" s="272"/>
      <c r="WFY4" s="272">
        <v>1803650</v>
      </c>
      <c r="WFZ4" s="272"/>
      <c r="WGA4" s="272">
        <v>1803650</v>
      </c>
      <c r="WGB4" s="272"/>
      <c r="WGC4" s="272">
        <v>1803650</v>
      </c>
      <c r="WGD4" s="272"/>
      <c r="WGE4" s="272">
        <v>1803650</v>
      </c>
      <c r="WGF4" s="272"/>
      <c r="WGG4" s="272">
        <v>1803650</v>
      </c>
      <c r="WGH4" s="272"/>
      <c r="WGI4" s="272">
        <v>1803650</v>
      </c>
      <c r="WGJ4" s="272"/>
      <c r="WGK4" s="272">
        <v>1803650</v>
      </c>
      <c r="WGL4" s="272"/>
      <c r="WGM4" s="272">
        <v>1803650</v>
      </c>
      <c r="WGN4" s="272"/>
      <c r="WGO4" s="272">
        <v>1803650</v>
      </c>
      <c r="WGP4" s="272"/>
      <c r="WGQ4" s="272">
        <v>1803650</v>
      </c>
      <c r="WGR4" s="272"/>
      <c r="WGS4" s="272">
        <v>1803650</v>
      </c>
      <c r="WGT4" s="272"/>
      <c r="WGU4" s="272">
        <v>1803650</v>
      </c>
      <c r="WGV4" s="272"/>
      <c r="WGW4" s="272">
        <v>1803650</v>
      </c>
      <c r="WGX4" s="272"/>
      <c r="WGY4" s="272">
        <v>1803650</v>
      </c>
      <c r="WGZ4" s="272"/>
      <c r="WHA4" s="272">
        <v>1803650</v>
      </c>
      <c r="WHB4" s="272"/>
      <c r="WHC4" s="272">
        <v>1803650</v>
      </c>
      <c r="WHD4" s="272"/>
      <c r="WHE4" s="272">
        <v>1803650</v>
      </c>
      <c r="WHF4" s="272"/>
      <c r="WHG4" s="272">
        <v>1803650</v>
      </c>
      <c r="WHH4" s="272"/>
      <c r="WHI4" s="272">
        <v>1803650</v>
      </c>
      <c r="WHJ4" s="272"/>
      <c r="WHK4" s="272">
        <v>1803650</v>
      </c>
      <c r="WHL4" s="272"/>
      <c r="WHM4" s="272">
        <v>1803650</v>
      </c>
      <c r="WHN4" s="272"/>
      <c r="WHO4" s="272">
        <v>1803650</v>
      </c>
      <c r="WHP4" s="272"/>
      <c r="WHQ4" s="272">
        <v>1803650</v>
      </c>
      <c r="WHR4" s="272"/>
      <c r="WHS4" s="272">
        <v>1803650</v>
      </c>
      <c r="WHT4" s="272"/>
      <c r="WHU4" s="272">
        <v>1803650</v>
      </c>
      <c r="WHV4" s="272"/>
      <c r="WHW4" s="272">
        <v>1803650</v>
      </c>
      <c r="WHX4" s="272"/>
      <c r="WHY4" s="272">
        <v>1803650</v>
      </c>
      <c r="WHZ4" s="272"/>
      <c r="WIA4" s="272">
        <v>1803650</v>
      </c>
      <c r="WIB4" s="272"/>
      <c r="WIC4" s="272">
        <v>1803650</v>
      </c>
      <c r="WID4" s="272"/>
      <c r="WIE4" s="272">
        <v>1803650</v>
      </c>
      <c r="WIF4" s="272"/>
      <c r="WIG4" s="272">
        <v>1803650</v>
      </c>
      <c r="WIH4" s="272"/>
      <c r="WII4" s="272">
        <v>1803650</v>
      </c>
      <c r="WIJ4" s="272"/>
      <c r="WIK4" s="272">
        <v>1803650</v>
      </c>
      <c r="WIL4" s="272"/>
      <c r="WIM4" s="272">
        <v>1803650</v>
      </c>
      <c r="WIN4" s="272"/>
      <c r="WIO4" s="272">
        <v>1803650</v>
      </c>
      <c r="WIP4" s="272"/>
      <c r="WIQ4" s="272">
        <v>1803650</v>
      </c>
      <c r="WIR4" s="272"/>
      <c r="WIS4" s="272">
        <v>1803650</v>
      </c>
      <c r="WIT4" s="272"/>
      <c r="WIU4" s="272">
        <v>1803650</v>
      </c>
      <c r="WIV4" s="272"/>
      <c r="WIW4" s="272">
        <v>1803650</v>
      </c>
      <c r="WIX4" s="272"/>
      <c r="WIY4" s="272">
        <v>1803650</v>
      </c>
      <c r="WIZ4" s="272"/>
      <c r="WJA4" s="272">
        <v>1803650</v>
      </c>
      <c r="WJB4" s="272"/>
      <c r="WJC4" s="272">
        <v>1803650</v>
      </c>
      <c r="WJD4" s="272"/>
      <c r="WJE4" s="272">
        <v>1803650</v>
      </c>
      <c r="WJF4" s="272"/>
      <c r="WJG4" s="272">
        <v>1803650</v>
      </c>
      <c r="WJH4" s="272"/>
      <c r="WJI4" s="272">
        <v>1803650</v>
      </c>
      <c r="WJJ4" s="272"/>
      <c r="WJK4" s="272">
        <v>1803650</v>
      </c>
      <c r="WJL4" s="272"/>
      <c r="WJM4" s="272">
        <v>1803650</v>
      </c>
      <c r="WJN4" s="272"/>
      <c r="WJO4" s="272">
        <v>1803650</v>
      </c>
      <c r="WJP4" s="272"/>
      <c r="WJQ4" s="272">
        <v>1803650</v>
      </c>
      <c r="WJR4" s="272"/>
      <c r="WJS4" s="272">
        <v>1803650</v>
      </c>
      <c r="WJT4" s="272"/>
      <c r="WJU4" s="272">
        <v>1803650</v>
      </c>
      <c r="WJV4" s="272"/>
      <c r="WJW4" s="272">
        <v>1803650</v>
      </c>
      <c r="WJX4" s="272"/>
      <c r="WJY4" s="272">
        <v>1803650</v>
      </c>
      <c r="WJZ4" s="272"/>
      <c r="WKA4" s="272">
        <v>1803650</v>
      </c>
      <c r="WKB4" s="272"/>
      <c r="WKC4" s="272">
        <v>1803650</v>
      </c>
      <c r="WKD4" s="272"/>
      <c r="WKE4" s="272">
        <v>1803650</v>
      </c>
      <c r="WKF4" s="272"/>
      <c r="WKG4" s="272">
        <v>1803650</v>
      </c>
      <c r="WKH4" s="272"/>
      <c r="WKI4" s="272">
        <v>1803650</v>
      </c>
      <c r="WKJ4" s="272"/>
      <c r="WKK4" s="272">
        <v>1803650</v>
      </c>
      <c r="WKL4" s="272"/>
      <c r="WKM4" s="272">
        <v>1803650</v>
      </c>
      <c r="WKN4" s="272"/>
      <c r="WKO4" s="272">
        <v>1803650</v>
      </c>
      <c r="WKP4" s="272"/>
      <c r="WKQ4" s="272">
        <v>1803650</v>
      </c>
      <c r="WKR4" s="272"/>
      <c r="WKS4" s="272">
        <v>1803650</v>
      </c>
      <c r="WKT4" s="272"/>
      <c r="WKU4" s="272">
        <v>1803650</v>
      </c>
      <c r="WKV4" s="272"/>
      <c r="WKW4" s="272">
        <v>1803650</v>
      </c>
      <c r="WKX4" s="272"/>
      <c r="WKY4" s="272">
        <v>1803650</v>
      </c>
      <c r="WKZ4" s="272"/>
      <c r="WLA4" s="272">
        <v>1803650</v>
      </c>
      <c r="WLB4" s="272"/>
      <c r="WLC4" s="272">
        <v>1803650</v>
      </c>
      <c r="WLD4" s="272"/>
      <c r="WLE4" s="272">
        <v>1803650</v>
      </c>
      <c r="WLF4" s="272"/>
      <c r="WLG4" s="272">
        <v>1803650</v>
      </c>
      <c r="WLH4" s="272"/>
      <c r="WLI4" s="272">
        <v>1803650</v>
      </c>
      <c r="WLJ4" s="272"/>
      <c r="WLK4" s="272">
        <v>1803650</v>
      </c>
      <c r="WLL4" s="272"/>
      <c r="WLM4" s="272">
        <v>1803650</v>
      </c>
      <c r="WLN4" s="272"/>
      <c r="WLO4" s="272">
        <v>1803650</v>
      </c>
      <c r="WLP4" s="272"/>
      <c r="WLQ4" s="272">
        <v>1803650</v>
      </c>
      <c r="WLR4" s="272"/>
      <c r="WLS4" s="272">
        <v>1803650</v>
      </c>
      <c r="WLT4" s="272"/>
      <c r="WLU4" s="272">
        <v>1803650</v>
      </c>
      <c r="WLV4" s="272"/>
      <c r="WLW4" s="272">
        <v>1803650</v>
      </c>
      <c r="WLX4" s="272"/>
      <c r="WLY4" s="272">
        <v>1803650</v>
      </c>
      <c r="WLZ4" s="272"/>
      <c r="WMA4" s="272">
        <v>1803650</v>
      </c>
      <c r="WMB4" s="272"/>
      <c r="WMC4" s="272">
        <v>1803650</v>
      </c>
      <c r="WMD4" s="272"/>
      <c r="WME4" s="272">
        <v>1803650</v>
      </c>
      <c r="WMF4" s="272"/>
      <c r="WMG4" s="272">
        <v>1803650</v>
      </c>
      <c r="WMH4" s="272"/>
      <c r="WMI4" s="272">
        <v>1803650</v>
      </c>
      <c r="WMJ4" s="272"/>
      <c r="WMK4" s="272">
        <v>1803650</v>
      </c>
      <c r="WML4" s="272"/>
      <c r="WMM4" s="272">
        <v>1803650</v>
      </c>
      <c r="WMN4" s="272"/>
      <c r="WMO4" s="272">
        <v>1803650</v>
      </c>
      <c r="WMP4" s="272"/>
      <c r="WMQ4" s="272">
        <v>1803650</v>
      </c>
      <c r="WMR4" s="272"/>
      <c r="WMS4" s="272">
        <v>1803650</v>
      </c>
      <c r="WMT4" s="272"/>
      <c r="WMU4" s="272">
        <v>1803650</v>
      </c>
      <c r="WMV4" s="272"/>
      <c r="WMW4" s="272">
        <v>1803650</v>
      </c>
      <c r="WMX4" s="272"/>
      <c r="WMY4" s="272">
        <v>1803650</v>
      </c>
      <c r="WMZ4" s="272"/>
      <c r="WNA4" s="272">
        <v>1803650</v>
      </c>
      <c r="WNB4" s="272"/>
      <c r="WNC4" s="272">
        <v>1803650</v>
      </c>
      <c r="WND4" s="272"/>
      <c r="WNE4" s="272">
        <v>1803650</v>
      </c>
      <c r="WNF4" s="272"/>
      <c r="WNG4" s="272">
        <v>1803650</v>
      </c>
      <c r="WNH4" s="272"/>
      <c r="WNI4" s="272">
        <v>1803650</v>
      </c>
      <c r="WNJ4" s="272"/>
      <c r="WNK4" s="272">
        <v>1803650</v>
      </c>
      <c r="WNL4" s="272"/>
      <c r="WNM4" s="272">
        <v>1803650</v>
      </c>
      <c r="WNN4" s="272"/>
      <c r="WNO4" s="272">
        <v>1803650</v>
      </c>
      <c r="WNP4" s="272"/>
      <c r="WNQ4" s="272">
        <v>1803650</v>
      </c>
      <c r="WNR4" s="272"/>
      <c r="WNS4" s="272">
        <v>1803650</v>
      </c>
      <c r="WNT4" s="272"/>
      <c r="WNU4" s="272">
        <v>1803650</v>
      </c>
      <c r="WNV4" s="272"/>
      <c r="WNW4" s="272">
        <v>1803650</v>
      </c>
      <c r="WNX4" s="272"/>
      <c r="WNY4" s="272">
        <v>1803650</v>
      </c>
      <c r="WNZ4" s="272"/>
      <c r="WOA4" s="272">
        <v>1803650</v>
      </c>
      <c r="WOB4" s="272"/>
      <c r="WOC4" s="272">
        <v>1803650</v>
      </c>
      <c r="WOD4" s="272"/>
      <c r="WOE4" s="272">
        <v>1803650</v>
      </c>
      <c r="WOF4" s="272"/>
      <c r="WOG4" s="272">
        <v>1803650</v>
      </c>
      <c r="WOH4" s="272"/>
      <c r="WOI4" s="272">
        <v>1803650</v>
      </c>
      <c r="WOJ4" s="272"/>
      <c r="WOK4" s="272">
        <v>1803650</v>
      </c>
      <c r="WOL4" s="272"/>
      <c r="WOM4" s="272">
        <v>1803650</v>
      </c>
      <c r="WON4" s="272"/>
      <c r="WOO4" s="272">
        <v>1803650</v>
      </c>
      <c r="WOP4" s="272"/>
      <c r="WOQ4" s="272">
        <v>1803650</v>
      </c>
      <c r="WOR4" s="272"/>
      <c r="WOS4" s="272">
        <v>1803650</v>
      </c>
      <c r="WOT4" s="272"/>
      <c r="WOU4" s="272">
        <v>1803650</v>
      </c>
      <c r="WOV4" s="272"/>
      <c r="WOW4" s="272">
        <v>1803650</v>
      </c>
      <c r="WOX4" s="272"/>
      <c r="WOY4" s="272">
        <v>1803650</v>
      </c>
      <c r="WOZ4" s="272"/>
      <c r="WPA4" s="272">
        <v>1803650</v>
      </c>
      <c r="WPB4" s="272"/>
      <c r="WPC4" s="272">
        <v>1803650</v>
      </c>
      <c r="WPD4" s="272"/>
      <c r="WPE4" s="272">
        <v>1803650</v>
      </c>
      <c r="WPF4" s="272"/>
      <c r="WPG4" s="272">
        <v>1803650</v>
      </c>
      <c r="WPH4" s="272"/>
      <c r="WPI4" s="272">
        <v>1803650</v>
      </c>
      <c r="WPJ4" s="272"/>
      <c r="WPK4" s="272">
        <v>1803650</v>
      </c>
      <c r="WPL4" s="272"/>
      <c r="WPM4" s="272">
        <v>1803650</v>
      </c>
      <c r="WPN4" s="272"/>
      <c r="WPO4" s="272">
        <v>1803650</v>
      </c>
      <c r="WPP4" s="272"/>
      <c r="WPQ4" s="272">
        <v>1803650</v>
      </c>
      <c r="WPR4" s="272"/>
      <c r="WPS4" s="272">
        <v>1803650</v>
      </c>
      <c r="WPT4" s="272"/>
      <c r="WPU4" s="272">
        <v>1803650</v>
      </c>
      <c r="WPV4" s="272"/>
      <c r="WPW4" s="272">
        <v>1803650</v>
      </c>
      <c r="WPX4" s="272"/>
      <c r="WPY4" s="272">
        <v>1803650</v>
      </c>
      <c r="WPZ4" s="272"/>
      <c r="WQA4" s="272">
        <v>1803650</v>
      </c>
      <c r="WQB4" s="272"/>
      <c r="WQC4" s="272">
        <v>1803650</v>
      </c>
      <c r="WQD4" s="272"/>
      <c r="WQE4" s="272">
        <v>1803650</v>
      </c>
      <c r="WQF4" s="272"/>
      <c r="WQG4" s="272">
        <v>1803650</v>
      </c>
      <c r="WQH4" s="272"/>
      <c r="WQI4" s="272">
        <v>1803650</v>
      </c>
      <c r="WQJ4" s="272"/>
      <c r="WQK4" s="272">
        <v>1803650</v>
      </c>
      <c r="WQL4" s="272"/>
      <c r="WQM4" s="272">
        <v>1803650</v>
      </c>
      <c r="WQN4" s="272"/>
      <c r="WQO4" s="272">
        <v>1803650</v>
      </c>
      <c r="WQP4" s="272"/>
      <c r="WQQ4" s="272">
        <v>1803650</v>
      </c>
      <c r="WQR4" s="272"/>
      <c r="WQS4" s="272">
        <v>1803650</v>
      </c>
      <c r="WQT4" s="272"/>
      <c r="WQU4" s="272">
        <v>1803650</v>
      </c>
      <c r="WQV4" s="272"/>
      <c r="WQW4" s="272">
        <v>1803650</v>
      </c>
      <c r="WQX4" s="272"/>
      <c r="WQY4" s="272">
        <v>1803650</v>
      </c>
      <c r="WQZ4" s="272"/>
      <c r="WRA4" s="272">
        <v>1803650</v>
      </c>
      <c r="WRB4" s="272"/>
      <c r="WRC4" s="272">
        <v>1803650</v>
      </c>
      <c r="WRD4" s="272"/>
      <c r="WRE4" s="272">
        <v>1803650</v>
      </c>
      <c r="WRF4" s="272"/>
      <c r="WRG4" s="272">
        <v>1803650</v>
      </c>
      <c r="WRH4" s="272"/>
      <c r="WRI4" s="272">
        <v>1803650</v>
      </c>
      <c r="WRJ4" s="272"/>
      <c r="WRK4" s="272">
        <v>1803650</v>
      </c>
      <c r="WRL4" s="272"/>
      <c r="WRM4" s="272">
        <v>1803650</v>
      </c>
      <c r="WRN4" s="272"/>
      <c r="WRO4" s="272">
        <v>1803650</v>
      </c>
      <c r="WRP4" s="272"/>
      <c r="WRQ4" s="272">
        <v>1803650</v>
      </c>
      <c r="WRR4" s="272"/>
      <c r="WRS4" s="272">
        <v>1803650</v>
      </c>
      <c r="WRT4" s="272"/>
      <c r="WRU4" s="272">
        <v>1803650</v>
      </c>
      <c r="WRV4" s="272"/>
      <c r="WRW4" s="272">
        <v>1803650</v>
      </c>
      <c r="WRX4" s="272"/>
      <c r="WRY4" s="272">
        <v>1803650</v>
      </c>
      <c r="WRZ4" s="272"/>
      <c r="WSA4" s="272">
        <v>1803650</v>
      </c>
      <c r="WSB4" s="272"/>
      <c r="WSC4" s="272">
        <v>1803650</v>
      </c>
      <c r="WSD4" s="272"/>
      <c r="WSE4" s="272">
        <v>1803650</v>
      </c>
      <c r="WSF4" s="272"/>
      <c r="WSG4" s="272">
        <v>1803650</v>
      </c>
      <c r="WSH4" s="272"/>
      <c r="WSI4" s="272">
        <v>1803650</v>
      </c>
      <c r="WSJ4" s="272"/>
      <c r="WSK4" s="272">
        <v>1803650</v>
      </c>
      <c r="WSL4" s="272"/>
      <c r="WSM4" s="272">
        <v>1803650</v>
      </c>
      <c r="WSN4" s="272"/>
      <c r="WSO4" s="272">
        <v>1803650</v>
      </c>
      <c r="WSP4" s="272"/>
      <c r="WSQ4" s="272">
        <v>1803650</v>
      </c>
      <c r="WSR4" s="272"/>
      <c r="WSS4" s="272">
        <v>1803650</v>
      </c>
      <c r="WST4" s="272"/>
      <c r="WSU4" s="272">
        <v>1803650</v>
      </c>
      <c r="WSV4" s="272"/>
      <c r="WSW4" s="272">
        <v>1803650</v>
      </c>
      <c r="WSX4" s="272"/>
      <c r="WSY4" s="272">
        <v>1803650</v>
      </c>
      <c r="WSZ4" s="272"/>
      <c r="WTA4" s="272">
        <v>1803650</v>
      </c>
      <c r="WTB4" s="272"/>
      <c r="WTC4" s="272">
        <v>1803650</v>
      </c>
      <c r="WTD4" s="272"/>
      <c r="WTE4" s="272">
        <v>1803650</v>
      </c>
      <c r="WTF4" s="272"/>
      <c r="WTG4" s="272">
        <v>1803650</v>
      </c>
      <c r="WTH4" s="272"/>
      <c r="WTI4" s="272">
        <v>1803650</v>
      </c>
      <c r="WTJ4" s="272"/>
      <c r="WTK4" s="272">
        <v>1803650</v>
      </c>
      <c r="WTL4" s="272"/>
      <c r="WTM4" s="272">
        <v>1803650</v>
      </c>
      <c r="WTN4" s="272"/>
      <c r="WTO4" s="272">
        <v>1803650</v>
      </c>
      <c r="WTP4" s="272"/>
      <c r="WTQ4" s="272">
        <v>1803650</v>
      </c>
      <c r="WTR4" s="272"/>
      <c r="WTS4" s="272">
        <v>1803650</v>
      </c>
      <c r="WTT4" s="272"/>
      <c r="WTU4" s="272">
        <v>1803650</v>
      </c>
      <c r="WTV4" s="272"/>
      <c r="WTW4" s="272">
        <v>1803650</v>
      </c>
      <c r="WTX4" s="272"/>
      <c r="WTY4" s="272">
        <v>1803650</v>
      </c>
      <c r="WTZ4" s="272"/>
      <c r="WUA4" s="272">
        <v>1803650</v>
      </c>
      <c r="WUB4" s="272"/>
      <c r="WUC4" s="272">
        <v>1803650</v>
      </c>
      <c r="WUD4" s="272"/>
      <c r="WUE4" s="272">
        <v>1803650</v>
      </c>
      <c r="WUF4" s="272"/>
      <c r="WUG4" s="272">
        <v>1803650</v>
      </c>
      <c r="WUH4" s="272"/>
      <c r="WUI4" s="272">
        <v>1803650</v>
      </c>
      <c r="WUJ4" s="272"/>
      <c r="WUK4" s="272">
        <v>1803650</v>
      </c>
      <c r="WUL4" s="272"/>
      <c r="WUM4" s="272">
        <v>1803650</v>
      </c>
      <c r="WUN4" s="272"/>
      <c r="WUO4" s="272">
        <v>1803650</v>
      </c>
      <c r="WUP4" s="272"/>
      <c r="WUQ4" s="272">
        <v>1803650</v>
      </c>
      <c r="WUR4" s="272"/>
      <c r="WUS4" s="272">
        <v>1803650</v>
      </c>
      <c r="WUT4" s="272"/>
      <c r="WUU4" s="272">
        <v>1803650</v>
      </c>
      <c r="WUV4" s="272"/>
      <c r="WUW4" s="272">
        <v>1803650</v>
      </c>
      <c r="WUX4" s="272"/>
      <c r="WUY4" s="272">
        <v>1803650</v>
      </c>
      <c r="WUZ4" s="272"/>
      <c r="WVA4" s="272">
        <v>1803650</v>
      </c>
      <c r="WVB4" s="272"/>
      <c r="WVC4" s="272">
        <v>1803650</v>
      </c>
      <c r="WVD4" s="272"/>
      <c r="WVE4" s="272">
        <v>1803650</v>
      </c>
      <c r="WVF4" s="272"/>
      <c r="WVG4" s="272">
        <v>1803650</v>
      </c>
      <c r="WVH4" s="272"/>
      <c r="WVI4" s="272">
        <v>1803650</v>
      </c>
      <c r="WVJ4" s="272"/>
      <c r="WVK4" s="272">
        <v>1803650</v>
      </c>
      <c r="WVL4" s="272"/>
      <c r="WVM4" s="272">
        <v>1803650</v>
      </c>
      <c r="WVN4" s="272"/>
      <c r="WVO4" s="272">
        <v>1803650</v>
      </c>
      <c r="WVP4" s="272"/>
      <c r="WVQ4" s="272">
        <v>1803650</v>
      </c>
      <c r="WVR4" s="272"/>
      <c r="WVS4" s="272">
        <v>1803650</v>
      </c>
      <c r="WVT4" s="272"/>
      <c r="WVU4" s="272">
        <v>1803650</v>
      </c>
      <c r="WVV4" s="272"/>
      <c r="WVW4" s="272">
        <v>1803650</v>
      </c>
      <c r="WVX4" s="272"/>
      <c r="WVY4" s="272">
        <v>1803650</v>
      </c>
      <c r="WVZ4" s="272"/>
      <c r="WWA4" s="272">
        <v>1803650</v>
      </c>
      <c r="WWB4" s="272"/>
      <c r="WWC4" s="272">
        <v>1803650</v>
      </c>
      <c r="WWD4" s="272"/>
      <c r="WWE4" s="272">
        <v>1803650</v>
      </c>
      <c r="WWF4" s="272"/>
      <c r="WWG4" s="272">
        <v>1803650</v>
      </c>
      <c r="WWH4" s="272"/>
      <c r="WWI4" s="272">
        <v>1803650</v>
      </c>
      <c r="WWJ4" s="272"/>
      <c r="WWK4" s="272">
        <v>1803650</v>
      </c>
      <c r="WWL4" s="272"/>
      <c r="WWM4" s="272">
        <v>1803650</v>
      </c>
      <c r="WWN4" s="272"/>
      <c r="WWO4" s="272">
        <v>1803650</v>
      </c>
      <c r="WWP4" s="272"/>
      <c r="WWQ4" s="272">
        <v>1803650</v>
      </c>
      <c r="WWR4" s="272"/>
      <c r="WWS4" s="272">
        <v>1803650</v>
      </c>
      <c r="WWT4" s="272"/>
      <c r="WWU4" s="272">
        <v>1803650</v>
      </c>
      <c r="WWV4" s="272"/>
      <c r="WWW4" s="272">
        <v>1803650</v>
      </c>
      <c r="WWX4" s="272"/>
      <c r="WWY4" s="272">
        <v>1803650</v>
      </c>
      <c r="WWZ4" s="272"/>
      <c r="WXA4" s="272">
        <v>1803650</v>
      </c>
      <c r="WXB4" s="272"/>
      <c r="WXC4" s="272">
        <v>1803650</v>
      </c>
      <c r="WXD4" s="272"/>
      <c r="WXE4" s="272">
        <v>1803650</v>
      </c>
      <c r="WXF4" s="272"/>
      <c r="WXG4" s="272">
        <v>1803650</v>
      </c>
      <c r="WXH4" s="272"/>
      <c r="WXI4" s="272">
        <v>1803650</v>
      </c>
      <c r="WXJ4" s="272"/>
      <c r="WXK4" s="272">
        <v>1803650</v>
      </c>
      <c r="WXL4" s="272"/>
      <c r="WXM4" s="272">
        <v>1803650</v>
      </c>
      <c r="WXN4" s="272"/>
      <c r="WXO4" s="272">
        <v>1803650</v>
      </c>
      <c r="WXP4" s="272"/>
      <c r="WXQ4" s="272">
        <v>1803650</v>
      </c>
      <c r="WXR4" s="272"/>
      <c r="WXS4" s="272">
        <v>1803650</v>
      </c>
      <c r="WXT4" s="272"/>
      <c r="WXU4" s="272">
        <v>1803650</v>
      </c>
      <c r="WXV4" s="272"/>
      <c r="WXW4" s="272">
        <v>1803650</v>
      </c>
      <c r="WXX4" s="272"/>
      <c r="WXY4" s="272">
        <v>1803650</v>
      </c>
      <c r="WXZ4" s="272"/>
      <c r="WYA4" s="272">
        <v>1803650</v>
      </c>
      <c r="WYB4" s="272"/>
      <c r="WYC4" s="272">
        <v>1803650</v>
      </c>
      <c r="WYD4" s="272"/>
      <c r="WYE4" s="272">
        <v>1803650</v>
      </c>
      <c r="WYF4" s="272"/>
      <c r="WYG4" s="272">
        <v>1803650</v>
      </c>
      <c r="WYH4" s="272"/>
      <c r="WYI4" s="272">
        <v>1803650</v>
      </c>
      <c r="WYJ4" s="272"/>
      <c r="WYK4" s="272">
        <v>1803650</v>
      </c>
      <c r="WYL4" s="272"/>
      <c r="WYM4" s="272">
        <v>1803650</v>
      </c>
      <c r="WYN4" s="272"/>
      <c r="WYO4" s="272">
        <v>1803650</v>
      </c>
      <c r="WYP4" s="272"/>
      <c r="WYQ4" s="272">
        <v>1803650</v>
      </c>
      <c r="WYR4" s="272"/>
      <c r="WYS4" s="272">
        <v>1803650</v>
      </c>
      <c r="WYT4" s="272"/>
      <c r="WYU4" s="272">
        <v>1803650</v>
      </c>
      <c r="WYV4" s="272"/>
      <c r="WYW4" s="272">
        <v>1803650</v>
      </c>
      <c r="WYX4" s="272"/>
      <c r="WYY4" s="272">
        <v>1803650</v>
      </c>
      <c r="WYZ4" s="272"/>
      <c r="WZA4" s="272">
        <v>1803650</v>
      </c>
      <c r="WZB4" s="272"/>
      <c r="WZC4" s="272">
        <v>1803650</v>
      </c>
      <c r="WZD4" s="272"/>
      <c r="WZE4" s="272">
        <v>1803650</v>
      </c>
      <c r="WZF4" s="272"/>
      <c r="WZG4" s="272">
        <v>1803650</v>
      </c>
      <c r="WZH4" s="272"/>
      <c r="WZI4" s="272">
        <v>1803650</v>
      </c>
      <c r="WZJ4" s="272"/>
      <c r="WZK4" s="272">
        <v>1803650</v>
      </c>
      <c r="WZL4" s="272"/>
      <c r="WZM4" s="272">
        <v>1803650</v>
      </c>
      <c r="WZN4" s="272"/>
      <c r="WZO4" s="272">
        <v>1803650</v>
      </c>
      <c r="WZP4" s="272"/>
      <c r="WZQ4" s="272">
        <v>1803650</v>
      </c>
      <c r="WZR4" s="272"/>
      <c r="WZS4" s="272">
        <v>1803650</v>
      </c>
      <c r="WZT4" s="272"/>
      <c r="WZU4" s="272">
        <v>1803650</v>
      </c>
      <c r="WZV4" s="272"/>
      <c r="WZW4" s="272">
        <v>1803650</v>
      </c>
      <c r="WZX4" s="272"/>
      <c r="WZY4" s="272">
        <v>1803650</v>
      </c>
      <c r="WZZ4" s="272"/>
      <c r="XAA4" s="272">
        <v>1803650</v>
      </c>
      <c r="XAB4" s="272"/>
      <c r="XAC4" s="272">
        <v>1803650</v>
      </c>
      <c r="XAD4" s="272"/>
      <c r="XAE4" s="272">
        <v>1803650</v>
      </c>
      <c r="XAF4" s="272"/>
      <c r="XAG4" s="272">
        <v>1803650</v>
      </c>
      <c r="XAH4" s="272"/>
      <c r="XAI4" s="272">
        <v>1803650</v>
      </c>
      <c r="XAJ4" s="272"/>
      <c r="XAK4" s="272">
        <v>1803650</v>
      </c>
      <c r="XAL4" s="272"/>
      <c r="XAM4" s="272">
        <v>1803650</v>
      </c>
      <c r="XAN4" s="272"/>
      <c r="XAO4" s="272">
        <v>1803650</v>
      </c>
      <c r="XAP4" s="272"/>
      <c r="XAQ4" s="272">
        <v>1803650</v>
      </c>
      <c r="XAR4" s="272"/>
      <c r="XAS4" s="272">
        <v>1803650</v>
      </c>
      <c r="XAT4" s="272"/>
      <c r="XAU4" s="272">
        <v>1803650</v>
      </c>
      <c r="XAV4" s="272"/>
      <c r="XAW4" s="272">
        <v>1803650</v>
      </c>
      <c r="XAX4" s="272"/>
      <c r="XAY4" s="272">
        <v>1803650</v>
      </c>
      <c r="XAZ4" s="272"/>
      <c r="XBA4" s="272">
        <v>1803650</v>
      </c>
      <c r="XBB4" s="272"/>
      <c r="XBC4" s="272">
        <v>1803650</v>
      </c>
      <c r="XBD4" s="272"/>
      <c r="XBE4" s="272">
        <v>1803650</v>
      </c>
      <c r="XBF4" s="272"/>
      <c r="XBG4" s="272">
        <v>1803650</v>
      </c>
      <c r="XBH4" s="272"/>
      <c r="XBI4" s="272">
        <v>1803650</v>
      </c>
      <c r="XBJ4" s="272"/>
      <c r="XBK4" s="272">
        <v>1803650</v>
      </c>
      <c r="XBL4" s="272"/>
      <c r="XBM4" s="272">
        <v>1803650</v>
      </c>
      <c r="XBN4" s="272"/>
      <c r="XBO4" s="272">
        <v>1803650</v>
      </c>
      <c r="XBP4" s="272"/>
      <c r="XBQ4" s="272">
        <v>1803650</v>
      </c>
      <c r="XBR4" s="272"/>
      <c r="XBS4" s="272">
        <v>1803650</v>
      </c>
      <c r="XBT4" s="272"/>
      <c r="XBU4" s="272">
        <v>1803650</v>
      </c>
      <c r="XBV4" s="272"/>
      <c r="XBW4" s="272">
        <v>1803650</v>
      </c>
      <c r="XBX4" s="272"/>
      <c r="XBY4" s="272">
        <v>1803650</v>
      </c>
      <c r="XBZ4" s="272"/>
      <c r="XCA4" s="272">
        <v>1803650</v>
      </c>
      <c r="XCB4" s="272"/>
      <c r="XCC4" s="272">
        <v>1803650</v>
      </c>
      <c r="XCD4" s="272"/>
      <c r="XCE4" s="272">
        <v>1803650</v>
      </c>
      <c r="XCF4" s="272"/>
      <c r="XCG4" s="272">
        <v>1803650</v>
      </c>
      <c r="XCH4" s="272"/>
      <c r="XCI4" s="272">
        <v>1803650</v>
      </c>
      <c r="XCJ4" s="272"/>
      <c r="XCK4" s="272">
        <v>1803650</v>
      </c>
      <c r="XCL4" s="272"/>
      <c r="XCM4" s="272">
        <v>1803650</v>
      </c>
      <c r="XCN4" s="272"/>
      <c r="XCO4" s="272">
        <v>1803650</v>
      </c>
      <c r="XCP4" s="272"/>
      <c r="XCQ4" s="272">
        <v>1803650</v>
      </c>
      <c r="XCR4" s="272"/>
      <c r="XCS4" s="272">
        <v>1803650</v>
      </c>
      <c r="XCT4" s="272"/>
      <c r="XCU4" s="272">
        <v>1803650</v>
      </c>
      <c r="XCV4" s="272"/>
      <c r="XCW4" s="272">
        <v>1803650</v>
      </c>
      <c r="XCX4" s="272"/>
      <c r="XCY4" s="272">
        <v>1803650</v>
      </c>
      <c r="XCZ4" s="272"/>
      <c r="XDA4" s="272">
        <v>1803650</v>
      </c>
      <c r="XDB4" s="272"/>
      <c r="XDC4" s="272">
        <v>1803650</v>
      </c>
      <c r="XDD4" s="272"/>
      <c r="XDE4" s="272">
        <v>1803650</v>
      </c>
      <c r="XDF4" s="272"/>
      <c r="XDG4" s="272">
        <v>1803650</v>
      </c>
      <c r="XDH4" s="272"/>
      <c r="XDI4" s="272">
        <v>1803650</v>
      </c>
      <c r="XDJ4" s="272"/>
      <c r="XDK4" s="272">
        <v>1803650</v>
      </c>
      <c r="XDL4" s="272"/>
      <c r="XDM4" s="272">
        <v>1803650</v>
      </c>
      <c r="XDN4" s="272"/>
      <c r="XDO4" s="272">
        <v>1803650</v>
      </c>
      <c r="XDP4" s="272"/>
      <c r="XDQ4" s="272">
        <v>1803650</v>
      </c>
      <c r="XDR4" s="272"/>
      <c r="XDS4" s="272">
        <v>1803650</v>
      </c>
      <c r="XDT4" s="272"/>
      <c r="XDU4" s="272">
        <v>1803650</v>
      </c>
      <c r="XDV4" s="272"/>
      <c r="XDW4" s="272">
        <v>1803650</v>
      </c>
      <c r="XDX4" s="272"/>
      <c r="XDY4" s="272">
        <v>1803650</v>
      </c>
      <c r="XDZ4" s="272"/>
      <c r="XEA4" s="272">
        <v>1803650</v>
      </c>
      <c r="XEB4" s="272"/>
      <c r="XEC4" s="272">
        <v>1803650</v>
      </c>
      <c r="XED4" s="272"/>
      <c r="XEE4" s="272">
        <v>1803650</v>
      </c>
      <c r="XEF4" s="272"/>
      <c r="XEG4" s="272">
        <v>1803650</v>
      </c>
      <c r="XEH4" s="272"/>
      <c r="XEI4" s="272">
        <v>1803650</v>
      </c>
      <c r="XEJ4" s="272"/>
      <c r="XEK4" s="272">
        <v>1803650</v>
      </c>
      <c r="XEL4" s="272"/>
      <c r="XEM4" s="272">
        <v>1803650</v>
      </c>
      <c r="XEN4" s="272"/>
      <c r="XEO4" s="272">
        <v>1803650</v>
      </c>
      <c r="XEP4" s="272"/>
      <c r="XEQ4" s="272">
        <v>1803650</v>
      </c>
      <c r="XER4" s="272"/>
      <c r="XES4" s="272">
        <v>1803650</v>
      </c>
      <c r="XET4" s="272"/>
      <c r="XEU4" s="272">
        <v>1803650</v>
      </c>
      <c r="XEV4" s="272"/>
      <c r="XEW4" s="272">
        <v>1803650</v>
      </c>
      <c r="XEX4" s="272"/>
      <c r="XEY4" s="272">
        <v>1803650</v>
      </c>
      <c r="XEZ4" s="272"/>
      <c r="XFA4" s="272">
        <v>1803650</v>
      </c>
      <c r="XFB4" s="272"/>
      <c r="XFC4" s="272">
        <v>1803650</v>
      </c>
      <c r="XFD4" s="272"/>
    </row>
    <row r="5" spans="1:16384" customFormat="1" ht="14.4" customHeight="1" x14ac:dyDescent="0.3">
      <c r="B5" s="183" t="s">
        <v>1280</v>
      </c>
    </row>
    <row r="6" spans="1:16384" customFormat="1" ht="409.2" customHeight="1" x14ac:dyDescent="0.3">
      <c r="B6" s="273" t="s">
        <v>1435</v>
      </c>
    </row>
    <row r="7" spans="1:16384" customFormat="1" x14ac:dyDescent="0.3">
      <c r="B7" s="273"/>
    </row>
    <row r="8" spans="1:16384" customFormat="1" x14ac:dyDescent="0.3">
      <c r="B8" s="273"/>
    </row>
    <row r="9" spans="1:16384" customFormat="1" x14ac:dyDescent="0.3">
      <c r="B9" s="273"/>
      <c r="F9" s="182"/>
    </row>
    <row r="10" spans="1:16384" customFormat="1" x14ac:dyDescent="0.3">
      <c r="B10" s="273"/>
    </row>
    <row r="11" spans="1:16384" customFormat="1" x14ac:dyDescent="0.3">
      <c r="B11" s="273"/>
    </row>
    <row r="12" spans="1:16384" customFormat="1" x14ac:dyDescent="0.3">
      <c r="B12" s="273"/>
    </row>
    <row r="13" spans="1:16384" customFormat="1" x14ac:dyDescent="0.3">
      <c r="B13" s="258"/>
    </row>
    <row r="14" spans="1:16384" customFormat="1" x14ac:dyDescent="0.3">
      <c r="B14" s="258"/>
    </row>
    <row r="15" spans="1:16384" customFormat="1" x14ac:dyDescent="0.3">
      <c r="B15" s="258"/>
    </row>
    <row r="16" spans="1:16384" customFormat="1" x14ac:dyDescent="0.3">
      <c r="B16" s="258"/>
    </row>
    <row r="17" spans="2:2" x14ac:dyDescent="0.3">
      <c r="B17" s="258"/>
    </row>
    <row r="18" spans="2:2" x14ac:dyDescent="0.3">
      <c r="B18" s="181"/>
    </row>
    <row r="19" spans="2:2" x14ac:dyDescent="0.3">
      <c r="B19" s="181"/>
    </row>
    <row r="20" spans="2:2" x14ac:dyDescent="0.3">
      <c r="B20" s="181"/>
    </row>
    <row r="21" spans="2:2" x14ac:dyDescent="0.3">
      <c r="B21" s="181"/>
    </row>
    <row r="22" spans="2:2" x14ac:dyDescent="0.3">
      <c r="B22" s="181"/>
    </row>
    <row r="23" spans="2:2" x14ac:dyDescent="0.3">
      <c r="B23" s="181"/>
    </row>
    <row r="24" spans="2:2" x14ac:dyDescent="0.3">
      <c r="B24" s="181"/>
    </row>
    <row r="25" spans="2:2" x14ac:dyDescent="0.3">
      <c r="B25" s="181"/>
    </row>
    <row r="26" spans="2:2" x14ac:dyDescent="0.3">
      <c r="B26" s="181"/>
    </row>
    <row r="27" spans="2:2" x14ac:dyDescent="0.3">
      <c r="B27" s="181"/>
    </row>
    <row r="28" spans="2:2" x14ac:dyDescent="0.3">
      <c r="B28" s="181"/>
    </row>
    <row r="29" spans="2:2" x14ac:dyDescent="0.3">
      <c r="B29" s="181"/>
    </row>
    <row r="30" spans="2:2" x14ac:dyDescent="0.3">
      <c r="B30" s="181"/>
    </row>
    <row r="31" spans="2:2" x14ac:dyDescent="0.3">
      <c r="B31" s="181"/>
    </row>
    <row r="32" spans="2:2" x14ac:dyDescent="0.3">
      <c r="B32" s="181"/>
    </row>
    <row r="33" spans="2:2" x14ac:dyDescent="0.3">
      <c r="B33" s="181"/>
    </row>
    <row r="34" spans="2:2" x14ac:dyDescent="0.3">
      <c r="B34" s="181"/>
    </row>
    <row r="35" spans="2:2" x14ac:dyDescent="0.3">
      <c r="B35" s="181"/>
    </row>
    <row r="36" spans="2:2" x14ac:dyDescent="0.3">
      <c r="B36" s="181"/>
    </row>
    <row r="37" spans="2:2" x14ac:dyDescent="0.3">
      <c r="B37" s="181"/>
    </row>
    <row r="38" spans="2:2" x14ac:dyDescent="0.3">
      <c r="B38" s="181"/>
    </row>
    <row r="39" spans="2:2" x14ac:dyDescent="0.3">
      <c r="B39" s="181"/>
    </row>
    <row r="40" spans="2:2" x14ac:dyDescent="0.3">
      <c r="B40" s="181"/>
    </row>
    <row r="41" spans="2:2" x14ac:dyDescent="0.3">
      <c r="B41" s="181"/>
    </row>
    <row r="42" spans="2:2" x14ac:dyDescent="0.3">
      <c r="B42" s="181"/>
    </row>
    <row r="43" spans="2:2" x14ac:dyDescent="0.3">
      <c r="B43" s="181"/>
    </row>
  </sheetData>
  <mergeCells count="8193">
    <mergeCell ref="AO4:AP4"/>
    <mergeCell ref="AQ4:AR4"/>
    <mergeCell ref="AS4:AT4"/>
    <mergeCell ref="AU4:AV4"/>
    <mergeCell ref="AW4:AX4"/>
    <mergeCell ref="AY4:AZ4"/>
    <mergeCell ref="A4:B4"/>
    <mergeCell ref="C4:D4"/>
    <mergeCell ref="AC4:AD4"/>
    <mergeCell ref="AE4:AF4"/>
    <mergeCell ref="AG4:AH4"/>
    <mergeCell ref="AI4:AJ4"/>
    <mergeCell ref="AK4:AL4"/>
    <mergeCell ref="AM4:AN4"/>
    <mergeCell ref="Q4:R4"/>
    <mergeCell ref="S4:T4"/>
    <mergeCell ref="U4:V4"/>
    <mergeCell ref="W4:X4"/>
    <mergeCell ref="Y4:Z4"/>
    <mergeCell ref="AA4:AB4"/>
    <mergeCell ref="E4:F4"/>
    <mergeCell ref="G4:H4"/>
    <mergeCell ref="I4:J4"/>
    <mergeCell ref="K4:L4"/>
    <mergeCell ref="M4:N4"/>
    <mergeCell ref="O4:P4"/>
    <mergeCell ref="BY4:BZ4"/>
    <mergeCell ref="CA4:CB4"/>
    <mergeCell ref="CC4:CD4"/>
    <mergeCell ref="CE4:CF4"/>
    <mergeCell ref="CG4:CH4"/>
    <mergeCell ref="CI4:CJ4"/>
    <mergeCell ref="BM4:BN4"/>
    <mergeCell ref="BO4:BP4"/>
    <mergeCell ref="BQ4:BR4"/>
    <mergeCell ref="BS4:BT4"/>
    <mergeCell ref="BU4:BV4"/>
    <mergeCell ref="BW4:BX4"/>
    <mergeCell ref="BA4:BB4"/>
    <mergeCell ref="BC4:BD4"/>
    <mergeCell ref="BE4:BF4"/>
    <mergeCell ref="BG4:BH4"/>
    <mergeCell ref="BI4:BJ4"/>
    <mergeCell ref="BK4:BL4"/>
    <mergeCell ref="DI4:DJ4"/>
    <mergeCell ref="DK4:DL4"/>
    <mergeCell ref="DM4:DN4"/>
    <mergeCell ref="DO4:DP4"/>
    <mergeCell ref="DQ4:DR4"/>
    <mergeCell ref="DS4:DT4"/>
    <mergeCell ref="CW4:CX4"/>
    <mergeCell ref="CY4:CZ4"/>
    <mergeCell ref="DA4:DB4"/>
    <mergeCell ref="DC4:DD4"/>
    <mergeCell ref="DE4:DF4"/>
    <mergeCell ref="DG4:DH4"/>
    <mergeCell ref="CK4:CL4"/>
    <mergeCell ref="CM4:CN4"/>
    <mergeCell ref="CO4:CP4"/>
    <mergeCell ref="CQ4:CR4"/>
    <mergeCell ref="CS4:CT4"/>
    <mergeCell ref="CU4:CV4"/>
    <mergeCell ref="ES4:ET4"/>
    <mergeCell ref="EU4:EV4"/>
    <mergeCell ref="EW4:EX4"/>
    <mergeCell ref="EY4:EZ4"/>
    <mergeCell ref="FA4:FB4"/>
    <mergeCell ref="FC4:FD4"/>
    <mergeCell ref="EG4:EH4"/>
    <mergeCell ref="EI4:EJ4"/>
    <mergeCell ref="EK4:EL4"/>
    <mergeCell ref="EM4:EN4"/>
    <mergeCell ref="EO4:EP4"/>
    <mergeCell ref="EQ4:ER4"/>
    <mergeCell ref="DU4:DV4"/>
    <mergeCell ref="DW4:DX4"/>
    <mergeCell ref="DY4:DZ4"/>
    <mergeCell ref="EA4:EB4"/>
    <mergeCell ref="EC4:ED4"/>
    <mergeCell ref="EE4:EF4"/>
    <mergeCell ref="GC4:GD4"/>
    <mergeCell ref="GE4:GF4"/>
    <mergeCell ref="GG4:GH4"/>
    <mergeCell ref="GI4:GJ4"/>
    <mergeCell ref="GK4:GL4"/>
    <mergeCell ref="GM4:GN4"/>
    <mergeCell ref="FQ4:FR4"/>
    <mergeCell ref="FS4:FT4"/>
    <mergeCell ref="FU4:FV4"/>
    <mergeCell ref="FW4:FX4"/>
    <mergeCell ref="FY4:FZ4"/>
    <mergeCell ref="GA4:GB4"/>
    <mergeCell ref="FE4:FF4"/>
    <mergeCell ref="FG4:FH4"/>
    <mergeCell ref="FI4:FJ4"/>
    <mergeCell ref="FK4:FL4"/>
    <mergeCell ref="FM4:FN4"/>
    <mergeCell ref="FO4:FP4"/>
    <mergeCell ref="HM4:HN4"/>
    <mergeCell ref="HO4:HP4"/>
    <mergeCell ref="HQ4:HR4"/>
    <mergeCell ref="HS4:HT4"/>
    <mergeCell ref="HU4:HV4"/>
    <mergeCell ref="HW4:HX4"/>
    <mergeCell ref="HA4:HB4"/>
    <mergeCell ref="HC4:HD4"/>
    <mergeCell ref="HE4:HF4"/>
    <mergeCell ref="HG4:HH4"/>
    <mergeCell ref="HI4:HJ4"/>
    <mergeCell ref="HK4:HL4"/>
    <mergeCell ref="GO4:GP4"/>
    <mergeCell ref="GQ4:GR4"/>
    <mergeCell ref="GS4:GT4"/>
    <mergeCell ref="GU4:GV4"/>
    <mergeCell ref="GW4:GX4"/>
    <mergeCell ref="GY4:GZ4"/>
    <mergeCell ref="IW4:IX4"/>
    <mergeCell ref="IY4:IZ4"/>
    <mergeCell ref="JA4:JB4"/>
    <mergeCell ref="JC4:JD4"/>
    <mergeCell ref="JE4:JF4"/>
    <mergeCell ref="JG4:JH4"/>
    <mergeCell ref="IK4:IL4"/>
    <mergeCell ref="IM4:IN4"/>
    <mergeCell ref="IO4:IP4"/>
    <mergeCell ref="IQ4:IR4"/>
    <mergeCell ref="IS4:IT4"/>
    <mergeCell ref="IU4:IV4"/>
    <mergeCell ref="HY4:HZ4"/>
    <mergeCell ref="IA4:IB4"/>
    <mergeCell ref="IC4:ID4"/>
    <mergeCell ref="IE4:IF4"/>
    <mergeCell ref="IG4:IH4"/>
    <mergeCell ref="II4:IJ4"/>
    <mergeCell ref="KG4:KH4"/>
    <mergeCell ref="KI4:KJ4"/>
    <mergeCell ref="KK4:KL4"/>
    <mergeCell ref="KM4:KN4"/>
    <mergeCell ref="KO4:KP4"/>
    <mergeCell ref="KQ4:KR4"/>
    <mergeCell ref="JU4:JV4"/>
    <mergeCell ref="JW4:JX4"/>
    <mergeCell ref="JY4:JZ4"/>
    <mergeCell ref="KA4:KB4"/>
    <mergeCell ref="KC4:KD4"/>
    <mergeCell ref="KE4:KF4"/>
    <mergeCell ref="JI4:JJ4"/>
    <mergeCell ref="JK4:JL4"/>
    <mergeCell ref="JM4:JN4"/>
    <mergeCell ref="JO4:JP4"/>
    <mergeCell ref="JQ4:JR4"/>
    <mergeCell ref="JS4:JT4"/>
    <mergeCell ref="LQ4:LR4"/>
    <mergeCell ref="LS4:LT4"/>
    <mergeCell ref="LU4:LV4"/>
    <mergeCell ref="LW4:LX4"/>
    <mergeCell ref="LY4:LZ4"/>
    <mergeCell ref="MA4:MB4"/>
    <mergeCell ref="LE4:LF4"/>
    <mergeCell ref="LG4:LH4"/>
    <mergeCell ref="LI4:LJ4"/>
    <mergeCell ref="LK4:LL4"/>
    <mergeCell ref="LM4:LN4"/>
    <mergeCell ref="LO4:LP4"/>
    <mergeCell ref="KS4:KT4"/>
    <mergeCell ref="KU4:KV4"/>
    <mergeCell ref="KW4:KX4"/>
    <mergeCell ref="KY4:KZ4"/>
    <mergeCell ref="LA4:LB4"/>
    <mergeCell ref="LC4:LD4"/>
    <mergeCell ref="NA4:NB4"/>
    <mergeCell ref="NC4:ND4"/>
    <mergeCell ref="NE4:NF4"/>
    <mergeCell ref="NG4:NH4"/>
    <mergeCell ref="NI4:NJ4"/>
    <mergeCell ref="NK4:NL4"/>
    <mergeCell ref="MO4:MP4"/>
    <mergeCell ref="MQ4:MR4"/>
    <mergeCell ref="MS4:MT4"/>
    <mergeCell ref="MU4:MV4"/>
    <mergeCell ref="MW4:MX4"/>
    <mergeCell ref="MY4:MZ4"/>
    <mergeCell ref="MC4:MD4"/>
    <mergeCell ref="ME4:MF4"/>
    <mergeCell ref="MG4:MH4"/>
    <mergeCell ref="MI4:MJ4"/>
    <mergeCell ref="MK4:ML4"/>
    <mergeCell ref="MM4:MN4"/>
    <mergeCell ref="OK4:OL4"/>
    <mergeCell ref="OM4:ON4"/>
    <mergeCell ref="OO4:OP4"/>
    <mergeCell ref="OQ4:OR4"/>
    <mergeCell ref="OS4:OT4"/>
    <mergeCell ref="OU4:OV4"/>
    <mergeCell ref="NY4:NZ4"/>
    <mergeCell ref="OA4:OB4"/>
    <mergeCell ref="OC4:OD4"/>
    <mergeCell ref="OE4:OF4"/>
    <mergeCell ref="OG4:OH4"/>
    <mergeCell ref="OI4:OJ4"/>
    <mergeCell ref="NM4:NN4"/>
    <mergeCell ref="NO4:NP4"/>
    <mergeCell ref="NQ4:NR4"/>
    <mergeCell ref="NS4:NT4"/>
    <mergeCell ref="NU4:NV4"/>
    <mergeCell ref="NW4:NX4"/>
    <mergeCell ref="PU4:PV4"/>
    <mergeCell ref="PW4:PX4"/>
    <mergeCell ref="PY4:PZ4"/>
    <mergeCell ref="QA4:QB4"/>
    <mergeCell ref="QC4:QD4"/>
    <mergeCell ref="QE4:QF4"/>
    <mergeCell ref="PI4:PJ4"/>
    <mergeCell ref="PK4:PL4"/>
    <mergeCell ref="PM4:PN4"/>
    <mergeCell ref="PO4:PP4"/>
    <mergeCell ref="PQ4:PR4"/>
    <mergeCell ref="PS4:PT4"/>
    <mergeCell ref="OW4:OX4"/>
    <mergeCell ref="OY4:OZ4"/>
    <mergeCell ref="PA4:PB4"/>
    <mergeCell ref="PC4:PD4"/>
    <mergeCell ref="PE4:PF4"/>
    <mergeCell ref="PG4:PH4"/>
    <mergeCell ref="RE4:RF4"/>
    <mergeCell ref="RG4:RH4"/>
    <mergeCell ref="RI4:RJ4"/>
    <mergeCell ref="RK4:RL4"/>
    <mergeCell ref="RM4:RN4"/>
    <mergeCell ref="RO4:RP4"/>
    <mergeCell ref="QS4:QT4"/>
    <mergeCell ref="QU4:QV4"/>
    <mergeCell ref="QW4:QX4"/>
    <mergeCell ref="QY4:QZ4"/>
    <mergeCell ref="RA4:RB4"/>
    <mergeCell ref="RC4:RD4"/>
    <mergeCell ref="QG4:QH4"/>
    <mergeCell ref="QI4:QJ4"/>
    <mergeCell ref="QK4:QL4"/>
    <mergeCell ref="QM4:QN4"/>
    <mergeCell ref="QO4:QP4"/>
    <mergeCell ref="QQ4:QR4"/>
    <mergeCell ref="SO4:SP4"/>
    <mergeCell ref="SQ4:SR4"/>
    <mergeCell ref="SS4:ST4"/>
    <mergeCell ref="SU4:SV4"/>
    <mergeCell ref="SW4:SX4"/>
    <mergeCell ref="SY4:SZ4"/>
    <mergeCell ref="SC4:SD4"/>
    <mergeCell ref="SE4:SF4"/>
    <mergeCell ref="SG4:SH4"/>
    <mergeCell ref="SI4:SJ4"/>
    <mergeCell ref="SK4:SL4"/>
    <mergeCell ref="SM4:SN4"/>
    <mergeCell ref="RQ4:RR4"/>
    <mergeCell ref="RS4:RT4"/>
    <mergeCell ref="RU4:RV4"/>
    <mergeCell ref="RW4:RX4"/>
    <mergeCell ref="RY4:RZ4"/>
    <mergeCell ref="SA4:SB4"/>
    <mergeCell ref="TY4:TZ4"/>
    <mergeCell ref="UA4:UB4"/>
    <mergeCell ref="UC4:UD4"/>
    <mergeCell ref="UE4:UF4"/>
    <mergeCell ref="UG4:UH4"/>
    <mergeCell ref="UI4:UJ4"/>
    <mergeCell ref="TM4:TN4"/>
    <mergeCell ref="TO4:TP4"/>
    <mergeCell ref="TQ4:TR4"/>
    <mergeCell ref="TS4:TT4"/>
    <mergeCell ref="TU4:TV4"/>
    <mergeCell ref="TW4:TX4"/>
    <mergeCell ref="TA4:TB4"/>
    <mergeCell ref="TC4:TD4"/>
    <mergeCell ref="TE4:TF4"/>
    <mergeCell ref="TG4:TH4"/>
    <mergeCell ref="TI4:TJ4"/>
    <mergeCell ref="TK4:TL4"/>
    <mergeCell ref="VI4:VJ4"/>
    <mergeCell ref="VK4:VL4"/>
    <mergeCell ref="VM4:VN4"/>
    <mergeCell ref="VO4:VP4"/>
    <mergeCell ref="VQ4:VR4"/>
    <mergeCell ref="VS4:VT4"/>
    <mergeCell ref="UW4:UX4"/>
    <mergeCell ref="UY4:UZ4"/>
    <mergeCell ref="VA4:VB4"/>
    <mergeCell ref="VC4:VD4"/>
    <mergeCell ref="VE4:VF4"/>
    <mergeCell ref="VG4:VH4"/>
    <mergeCell ref="UK4:UL4"/>
    <mergeCell ref="UM4:UN4"/>
    <mergeCell ref="UO4:UP4"/>
    <mergeCell ref="UQ4:UR4"/>
    <mergeCell ref="US4:UT4"/>
    <mergeCell ref="UU4:UV4"/>
    <mergeCell ref="WS4:WT4"/>
    <mergeCell ref="WU4:WV4"/>
    <mergeCell ref="WW4:WX4"/>
    <mergeCell ref="WY4:WZ4"/>
    <mergeCell ref="XA4:XB4"/>
    <mergeCell ref="XC4:XD4"/>
    <mergeCell ref="WG4:WH4"/>
    <mergeCell ref="WI4:WJ4"/>
    <mergeCell ref="WK4:WL4"/>
    <mergeCell ref="WM4:WN4"/>
    <mergeCell ref="WO4:WP4"/>
    <mergeCell ref="WQ4:WR4"/>
    <mergeCell ref="VU4:VV4"/>
    <mergeCell ref="VW4:VX4"/>
    <mergeCell ref="VY4:VZ4"/>
    <mergeCell ref="WA4:WB4"/>
    <mergeCell ref="WC4:WD4"/>
    <mergeCell ref="WE4:WF4"/>
    <mergeCell ref="YC4:YD4"/>
    <mergeCell ref="YE4:YF4"/>
    <mergeCell ref="YG4:YH4"/>
    <mergeCell ref="YI4:YJ4"/>
    <mergeCell ref="YK4:YL4"/>
    <mergeCell ref="YM4:YN4"/>
    <mergeCell ref="XQ4:XR4"/>
    <mergeCell ref="XS4:XT4"/>
    <mergeCell ref="XU4:XV4"/>
    <mergeCell ref="XW4:XX4"/>
    <mergeCell ref="XY4:XZ4"/>
    <mergeCell ref="YA4:YB4"/>
    <mergeCell ref="XE4:XF4"/>
    <mergeCell ref="XG4:XH4"/>
    <mergeCell ref="XI4:XJ4"/>
    <mergeCell ref="XK4:XL4"/>
    <mergeCell ref="XM4:XN4"/>
    <mergeCell ref="XO4:XP4"/>
    <mergeCell ref="ZM4:ZN4"/>
    <mergeCell ref="ZO4:ZP4"/>
    <mergeCell ref="ZQ4:ZR4"/>
    <mergeCell ref="ZS4:ZT4"/>
    <mergeCell ref="ZU4:ZV4"/>
    <mergeCell ref="ZW4:ZX4"/>
    <mergeCell ref="ZA4:ZB4"/>
    <mergeCell ref="ZC4:ZD4"/>
    <mergeCell ref="ZE4:ZF4"/>
    <mergeCell ref="ZG4:ZH4"/>
    <mergeCell ref="ZI4:ZJ4"/>
    <mergeCell ref="ZK4:ZL4"/>
    <mergeCell ref="YO4:YP4"/>
    <mergeCell ref="YQ4:YR4"/>
    <mergeCell ref="YS4:YT4"/>
    <mergeCell ref="YU4:YV4"/>
    <mergeCell ref="YW4:YX4"/>
    <mergeCell ref="YY4:YZ4"/>
    <mergeCell ref="AAW4:AAX4"/>
    <mergeCell ref="AAY4:AAZ4"/>
    <mergeCell ref="ABA4:ABB4"/>
    <mergeCell ref="ABC4:ABD4"/>
    <mergeCell ref="ABE4:ABF4"/>
    <mergeCell ref="ABG4:ABH4"/>
    <mergeCell ref="AAK4:AAL4"/>
    <mergeCell ref="AAM4:AAN4"/>
    <mergeCell ref="AAO4:AAP4"/>
    <mergeCell ref="AAQ4:AAR4"/>
    <mergeCell ref="AAS4:AAT4"/>
    <mergeCell ref="AAU4:AAV4"/>
    <mergeCell ref="ZY4:ZZ4"/>
    <mergeCell ref="AAA4:AAB4"/>
    <mergeCell ref="AAC4:AAD4"/>
    <mergeCell ref="AAE4:AAF4"/>
    <mergeCell ref="AAG4:AAH4"/>
    <mergeCell ref="AAI4:AAJ4"/>
    <mergeCell ref="ACG4:ACH4"/>
    <mergeCell ref="ACI4:ACJ4"/>
    <mergeCell ref="ACK4:ACL4"/>
    <mergeCell ref="ACM4:ACN4"/>
    <mergeCell ref="ACO4:ACP4"/>
    <mergeCell ref="ACQ4:ACR4"/>
    <mergeCell ref="ABU4:ABV4"/>
    <mergeCell ref="ABW4:ABX4"/>
    <mergeCell ref="ABY4:ABZ4"/>
    <mergeCell ref="ACA4:ACB4"/>
    <mergeCell ref="ACC4:ACD4"/>
    <mergeCell ref="ACE4:ACF4"/>
    <mergeCell ref="ABI4:ABJ4"/>
    <mergeCell ref="ABK4:ABL4"/>
    <mergeCell ref="ABM4:ABN4"/>
    <mergeCell ref="ABO4:ABP4"/>
    <mergeCell ref="ABQ4:ABR4"/>
    <mergeCell ref="ABS4:ABT4"/>
    <mergeCell ref="ADQ4:ADR4"/>
    <mergeCell ref="ADS4:ADT4"/>
    <mergeCell ref="ADU4:ADV4"/>
    <mergeCell ref="ADW4:ADX4"/>
    <mergeCell ref="ADY4:ADZ4"/>
    <mergeCell ref="AEA4:AEB4"/>
    <mergeCell ref="ADE4:ADF4"/>
    <mergeCell ref="ADG4:ADH4"/>
    <mergeCell ref="ADI4:ADJ4"/>
    <mergeCell ref="ADK4:ADL4"/>
    <mergeCell ref="ADM4:ADN4"/>
    <mergeCell ref="ADO4:ADP4"/>
    <mergeCell ref="ACS4:ACT4"/>
    <mergeCell ref="ACU4:ACV4"/>
    <mergeCell ref="ACW4:ACX4"/>
    <mergeCell ref="ACY4:ACZ4"/>
    <mergeCell ref="ADA4:ADB4"/>
    <mergeCell ref="ADC4:ADD4"/>
    <mergeCell ref="AFA4:AFB4"/>
    <mergeCell ref="AFC4:AFD4"/>
    <mergeCell ref="AFE4:AFF4"/>
    <mergeCell ref="AFG4:AFH4"/>
    <mergeCell ref="AFI4:AFJ4"/>
    <mergeCell ref="AFK4:AFL4"/>
    <mergeCell ref="AEO4:AEP4"/>
    <mergeCell ref="AEQ4:AER4"/>
    <mergeCell ref="AES4:AET4"/>
    <mergeCell ref="AEU4:AEV4"/>
    <mergeCell ref="AEW4:AEX4"/>
    <mergeCell ref="AEY4:AEZ4"/>
    <mergeCell ref="AEC4:AED4"/>
    <mergeCell ref="AEE4:AEF4"/>
    <mergeCell ref="AEG4:AEH4"/>
    <mergeCell ref="AEI4:AEJ4"/>
    <mergeCell ref="AEK4:AEL4"/>
    <mergeCell ref="AEM4:AEN4"/>
    <mergeCell ref="AGK4:AGL4"/>
    <mergeCell ref="AGM4:AGN4"/>
    <mergeCell ref="AGO4:AGP4"/>
    <mergeCell ref="AGQ4:AGR4"/>
    <mergeCell ref="AGS4:AGT4"/>
    <mergeCell ref="AGU4:AGV4"/>
    <mergeCell ref="AFY4:AFZ4"/>
    <mergeCell ref="AGA4:AGB4"/>
    <mergeCell ref="AGC4:AGD4"/>
    <mergeCell ref="AGE4:AGF4"/>
    <mergeCell ref="AGG4:AGH4"/>
    <mergeCell ref="AGI4:AGJ4"/>
    <mergeCell ref="AFM4:AFN4"/>
    <mergeCell ref="AFO4:AFP4"/>
    <mergeCell ref="AFQ4:AFR4"/>
    <mergeCell ref="AFS4:AFT4"/>
    <mergeCell ref="AFU4:AFV4"/>
    <mergeCell ref="AFW4:AFX4"/>
    <mergeCell ref="AHU4:AHV4"/>
    <mergeCell ref="AHW4:AHX4"/>
    <mergeCell ref="AHY4:AHZ4"/>
    <mergeCell ref="AIA4:AIB4"/>
    <mergeCell ref="AIC4:AID4"/>
    <mergeCell ref="AIE4:AIF4"/>
    <mergeCell ref="AHI4:AHJ4"/>
    <mergeCell ref="AHK4:AHL4"/>
    <mergeCell ref="AHM4:AHN4"/>
    <mergeCell ref="AHO4:AHP4"/>
    <mergeCell ref="AHQ4:AHR4"/>
    <mergeCell ref="AHS4:AHT4"/>
    <mergeCell ref="AGW4:AGX4"/>
    <mergeCell ref="AGY4:AGZ4"/>
    <mergeCell ref="AHA4:AHB4"/>
    <mergeCell ref="AHC4:AHD4"/>
    <mergeCell ref="AHE4:AHF4"/>
    <mergeCell ref="AHG4:AHH4"/>
    <mergeCell ref="AJE4:AJF4"/>
    <mergeCell ref="AJG4:AJH4"/>
    <mergeCell ref="AJI4:AJJ4"/>
    <mergeCell ref="AJK4:AJL4"/>
    <mergeCell ref="AJM4:AJN4"/>
    <mergeCell ref="AJO4:AJP4"/>
    <mergeCell ref="AIS4:AIT4"/>
    <mergeCell ref="AIU4:AIV4"/>
    <mergeCell ref="AIW4:AIX4"/>
    <mergeCell ref="AIY4:AIZ4"/>
    <mergeCell ref="AJA4:AJB4"/>
    <mergeCell ref="AJC4:AJD4"/>
    <mergeCell ref="AIG4:AIH4"/>
    <mergeCell ref="AII4:AIJ4"/>
    <mergeCell ref="AIK4:AIL4"/>
    <mergeCell ref="AIM4:AIN4"/>
    <mergeCell ref="AIO4:AIP4"/>
    <mergeCell ref="AIQ4:AIR4"/>
    <mergeCell ref="AKO4:AKP4"/>
    <mergeCell ref="AKQ4:AKR4"/>
    <mergeCell ref="AKS4:AKT4"/>
    <mergeCell ref="AKU4:AKV4"/>
    <mergeCell ref="AKW4:AKX4"/>
    <mergeCell ref="AKY4:AKZ4"/>
    <mergeCell ref="AKC4:AKD4"/>
    <mergeCell ref="AKE4:AKF4"/>
    <mergeCell ref="AKG4:AKH4"/>
    <mergeCell ref="AKI4:AKJ4"/>
    <mergeCell ref="AKK4:AKL4"/>
    <mergeCell ref="AKM4:AKN4"/>
    <mergeCell ref="AJQ4:AJR4"/>
    <mergeCell ref="AJS4:AJT4"/>
    <mergeCell ref="AJU4:AJV4"/>
    <mergeCell ref="AJW4:AJX4"/>
    <mergeCell ref="AJY4:AJZ4"/>
    <mergeCell ref="AKA4:AKB4"/>
    <mergeCell ref="ALY4:ALZ4"/>
    <mergeCell ref="AMA4:AMB4"/>
    <mergeCell ref="AMC4:AMD4"/>
    <mergeCell ref="AME4:AMF4"/>
    <mergeCell ref="AMG4:AMH4"/>
    <mergeCell ref="AMI4:AMJ4"/>
    <mergeCell ref="ALM4:ALN4"/>
    <mergeCell ref="ALO4:ALP4"/>
    <mergeCell ref="ALQ4:ALR4"/>
    <mergeCell ref="ALS4:ALT4"/>
    <mergeCell ref="ALU4:ALV4"/>
    <mergeCell ref="ALW4:ALX4"/>
    <mergeCell ref="ALA4:ALB4"/>
    <mergeCell ref="ALC4:ALD4"/>
    <mergeCell ref="ALE4:ALF4"/>
    <mergeCell ref="ALG4:ALH4"/>
    <mergeCell ref="ALI4:ALJ4"/>
    <mergeCell ref="ALK4:ALL4"/>
    <mergeCell ref="ANI4:ANJ4"/>
    <mergeCell ref="ANK4:ANL4"/>
    <mergeCell ref="ANM4:ANN4"/>
    <mergeCell ref="ANO4:ANP4"/>
    <mergeCell ref="ANQ4:ANR4"/>
    <mergeCell ref="ANS4:ANT4"/>
    <mergeCell ref="AMW4:AMX4"/>
    <mergeCell ref="AMY4:AMZ4"/>
    <mergeCell ref="ANA4:ANB4"/>
    <mergeCell ref="ANC4:AND4"/>
    <mergeCell ref="ANE4:ANF4"/>
    <mergeCell ref="ANG4:ANH4"/>
    <mergeCell ref="AMK4:AML4"/>
    <mergeCell ref="AMM4:AMN4"/>
    <mergeCell ref="AMO4:AMP4"/>
    <mergeCell ref="AMQ4:AMR4"/>
    <mergeCell ref="AMS4:AMT4"/>
    <mergeCell ref="AMU4:AMV4"/>
    <mergeCell ref="AOS4:AOT4"/>
    <mergeCell ref="AOU4:AOV4"/>
    <mergeCell ref="AOW4:AOX4"/>
    <mergeCell ref="AOY4:AOZ4"/>
    <mergeCell ref="APA4:APB4"/>
    <mergeCell ref="APC4:APD4"/>
    <mergeCell ref="AOG4:AOH4"/>
    <mergeCell ref="AOI4:AOJ4"/>
    <mergeCell ref="AOK4:AOL4"/>
    <mergeCell ref="AOM4:AON4"/>
    <mergeCell ref="AOO4:AOP4"/>
    <mergeCell ref="AOQ4:AOR4"/>
    <mergeCell ref="ANU4:ANV4"/>
    <mergeCell ref="ANW4:ANX4"/>
    <mergeCell ref="ANY4:ANZ4"/>
    <mergeCell ref="AOA4:AOB4"/>
    <mergeCell ref="AOC4:AOD4"/>
    <mergeCell ref="AOE4:AOF4"/>
    <mergeCell ref="AQC4:AQD4"/>
    <mergeCell ref="AQE4:AQF4"/>
    <mergeCell ref="AQG4:AQH4"/>
    <mergeCell ref="AQI4:AQJ4"/>
    <mergeCell ref="AQK4:AQL4"/>
    <mergeCell ref="AQM4:AQN4"/>
    <mergeCell ref="APQ4:APR4"/>
    <mergeCell ref="APS4:APT4"/>
    <mergeCell ref="APU4:APV4"/>
    <mergeCell ref="APW4:APX4"/>
    <mergeCell ref="APY4:APZ4"/>
    <mergeCell ref="AQA4:AQB4"/>
    <mergeCell ref="APE4:APF4"/>
    <mergeCell ref="APG4:APH4"/>
    <mergeCell ref="API4:APJ4"/>
    <mergeCell ref="APK4:APL4"/>
    <mergeCell ref="APM4:APN4"/>
    <mergeCell ref="APO4:APP4"/>
    <mergeCell ref="ARM4:ARN4"/>
    <mergeCell ref="ARO4:ARP4"/>
    <mergeCell ref="ARQ4:ARR4"/>
    <mergeCell ref="ARS4:ART4"/>
    <mergeCell ref="ARU4:ARV4"/>
    <mergeCell ref="ARW4:ARX4"/>
    <mergeCell ref="ARA4:ARB4"/>
    <mergeCell ref="ARC4:ARD4"/>
    <mergeCell ref="ARE4:ARF4"/>
    <mergeCell ref="ARG4:ARH4"/>
    <mergeCell ref="ARI4:ARJ4"/>
    <mergeCell ref="ARK4:ARL4"/>
    <mergeCell ref="AQO4:AQP4"/>
    <mergeCell ref="AQQ4:AQR4"/>
    <mergeCell ref="AQS4:AQT4"/>
    <mergeCell ref="AQU4:AQV4"/>
    <mergeCell ref="AQW4:AQX4"/>
    <mergeCell ref="AQY4:AQZ4"/>
    <mergeCell ref="ASW4:ASX4"/>
    <mergeCell ref="ASY4:ASZ4"/>
    <mergeCell ref="ATA4:ATB4"/>
    <mergeCell ref="ATC4:ATD4"/>
    <mergeCell ref="ATE4:ATF4"/>
    <mergeCell ref="ATG4:ATH4"/>
    <mergeCell ref="ASK4:ASL4"/>
    <mergeCell ref="ASM4:ASN4"/>
    <mergeCell ref="ASO4:ASP4"/>
    <mergeCell ref="ASQ4:ASR4"/>
    <mergeCell ref="ASS4:AST4"/>
    <mergeCell ref="ASU4:ASV4"/>
    <mergeCell ref="ARY4:ARZ4"/>
    <mergeCell ref="ASA4:ASB4"/>
    <mergeCell ref="ASC4:ASD4"/>
    <mergeCell ref="ASE4:ASF4"/>
    <mergeCell ref="ASG4:ASH4"/>
    <mergeCell ref="ASI4:ASJ4"/>
    <mergeCell ref="AUG4:AUH4"/>
    <mergeCell ref="AUI4:AUJ4"/>
    <mergeCell ref="AUK4:AUL4"/>
    <mergeCell ref="AUM4:AUN4"/>
    <mergeCell ref="AUO4:AUP4"/>
    <mergeCell ref="AUQ4:AUR4"/>
    <mergeCell ref="ATU4:ATV4"/>
    <mergeCell ref="ATW4:ATX4"/>
    <mergeCell ref="ATY4:ATZ4"/>
    <mergeCell ref="AUA4:AUB4"/>
    <mergeCell ref="AUC4:AUD4"/>
    <mergeCell ref="AUE4:AUF4"/>
    <mergeCell ref="ATI4:ATJ4"/>
    <mergeCell ref="ATK4:ATL4"/>
    <mergeCell ref="ATM4:ATN4"/>
    <mergeCell ref="ATO4:ATP4"/>
    <mergeCell ref="ATQ4:ATR4"/>
    <mergeCell ref="ATS4:ATT4"/>
    <mergeCell ref="AVQ4:AVR4"/>
    <mergeCell ref="AVS4:AVT4"/>
    <mergeCell ref="AVU4:AVV4"/>
    <mergeCell ref="AVW4:AVX4"/>
    <mergeCell ref="AVY4:AVZ4"/>
    <mergeCell ref="AWA4:AWB4"/>
    <mergeCell ref="AVE4:AVF4"/>
    <mergeCell ref="AVG4:AVH4"/>
    <mergeCell ref="AVI4:AVJ4"/>
    <mergeCell ref="AVK4:AVL4"/>
    <mergeCell ref="AVM4:AVN4"/>
    <mergeCell ref="AVO4:AVP4"/>
    <mergeCell ref="AUS4:AUT4"/>
    <mergeCell ref="AUU4:AUV4"/>
    <mergeCell ref="AUW4:AUX4"/>
    <mergeCell ref="AUY4:AUZ4"/>
    <mergeCell ref="AVA4:AVB4"/>
    <mergeCell ref="AVC4:AVD4"/>
    <mergeCell ref="AXA4:AXB4"/>
    <mergeCell ref="AXC4:AXD4"/>
    <mergeCell ref="AXE4:AXF4"/>
    <mergeCell ref="AXG4:AXH4"/>
    <mergeCell ref="AXI4:AXJ4"/>
    <mergeCell ref="AXK4:AXL4"/>
    <mergeCell ref="AWO4:AWP4"/>
    <mergeCell ref="AWQ4:AWR4"/>
    <mergeCell ref="AWS4:AWT4"/>
    <mergeCell ref="AWU4:AWV4"/>
    <mergeCell ref="AWW4:AWX4"/>
    <mergeCell ref="AWY4:AWZ4"/>
    <mergeCell ref="AWC4:AWD4"/>
    <mergeCell ref="AWE4:AWF4"/>
    <mergeCell ref="AWG4:AWH4"/>
    <mergeCell ref="AWI4:AWJ4"/>
    <mergeCell ref="AWK4:AWL4"/>
    <mergeCell ref="AWM4:AWN4"/>
    <mergeCell ref="AYK4:AYL4"/>
    <mergeCell ref="AYM4:AYN4"/>
    <mergeCell ref="AYO4:AYP4"/>
    <mergeCell ref="AYQ4:AYR4"/>
    <mergeCell ref="AYS4:AYT4"/>
    <mergeCell ref="AYU4:AYV4"/>
    <mergeCell ref="AXY4:AXZ4"/>
    <mergeCell ref="AYA4:AYB4"/>
    <mergeCell ref="AYC4:AYD4"/>
    <mergeCell ref="AYE4:AYF4"/>
    <mergeCell ref="AYG4:AYH4"/>
    <mergeCell ref="AYI4:AYJ4"/>
    <mergeCell ref="AXM4:AXN4"/>
    <mergeCell ref="AXO4:AXP4"/>
    <mergeCell ref="AXQ4:AXR4"/>
    <mergeCell ref="AXS4:AXT4"/>
    <mergeCell ref="AXU4:AXV4"/>
    <mergeCell ref="AXW4:AXX4"/>
    <mergeCell ref="AZU4:AZV4"/>
    <mergeCell ref="AZW4:AZX4"/>
    <mergeCell ref="AZY4:AZZ4"/>
    <mergeCell ref="BAA4:BAB4"/>
    <mergeCell ref="BAC4:BAD4"/>
    <mergeCell ref="BAE4:BAF4"/>
    <mergeCell ref="AZI4:AZJ4"/>
    <mergeCell ref="AZK4:AZL4"/>
    <mergeCell ref="AZM4:AZN4"/>
    <mergeCell ref="AZO4:AZP4"/>
    <mergeCell ref="AZQ4:AZR4"/>
    <mergeCell ref="AZS4:AZT4"/>
    <mergeCell ref="AYW4:AYX4"/>
    <mergeCell ref="AYY4:AYZ4"/>
    <mergeCell ref="AZA4:AZB4"/>
    <mergeCell ref="AZC4:AZD4"/>
    <mergeCell ref="AZE4:AZF4"/>
    <mergeCell ref="AZG4:AZH4"/>
    <mergeCell ref="BBE4:BBF4"/>
    <mergeCell ref="BBG4:BBH4"/>
    <mergeCell ref="BBI4:BBJ4"/>
    <mergeCell ref="BBK4:BBL4"/>
    <mergeCell ref="BBM4:BBN4"/>
    <mergeCell ref="BBO4:BBP4"/>
    <mergeCell ref="BAS4:BAT4"/>
    <mergeCell ref="BAU4:BAV4"/>
    <mergeCell ref="BAW4:BAX4"/>
    <mergeCell ref="BAY4:BAZ4"/>
    <mergeCell ref="BBA4:BBB4"/>
    <mergeCell ref="BBC4:BBD4"/>
    <mergeCell ref="BAG4:BAH4"/>
    <mergeCell ref="BAI4:BAJ4"/>
    <mergeCell ref="BAK4:BAL4"/>
    <mergeCell ref="BAM4:BAN4"/>
    <mergeCell ref="BAO4:BAP4"/>
    <mergeCell ref="BAQ4:BAR4"/>
    <mergeCell ref="BCO4:BCP4"/>
    <mergeCell ref="BCQ4:BCR4"/>
    <mergeCell ref="BCS4:BCT4"/>
    <mergeCell ref="BCU4:BCV4"/>
    <mergeCell ref="BCW4:BCX4"/>
    <mergeCell ref="BCY4:BCZ4"/>
    <mergeCell ref="BCC4:BCD4"/>
    <mergeCell ref="BCE4:BCF4"/>
    <mergeCell ref="BCG4:BCH4"/>
    <mergeCell ref="BCI4:BCJ4"/>
    <mergeCell ref="BCK4:BCL4"/>
    <mergeCell ref="BCM4:BCN4"/>
    <mergeCell ref="BBQ4:BBR4"/>
    <mergeCell ref="BBS4:BBT4"/>
    <mergeCell ref="BBU4:BBV4"/>
    <mergeCell ref="BBW4:BBX4"/>
    <mergeCell ref="BBY4:BBZ4"/>
    <mergeCell ref="BCA4:BCB4"/>
    <mergeCell ref="BDY4:BDZ4"/>
    <mergeCell ref="BEA4:BEB4"/>
    <mergeCell ref="BEC4:BED4"/>
    <mergeCell ref="BEE4:BEF4"/>
    <mergeCell ref="BEG4:BEH4"/>
    <mergeCell ref="BEI4:BEJ4"/>
    <mergeCell ref="BDM4:BDN4"/>
    <mergeCell ref="BDO4:BDP4"/>
    <mergeCell ref="BDQ4:BDR4"/>
    <mergeCell ref="BDS4:BDT4"/>
    <mergeCell ref="BDU4:BDV4"/>
    <mergeCell ref="BDW4:BDX4"/>
    <mergeCell ref="BDA4:BDB4"/>
    <mergeCell ref="BDC4:BDD4"/>
    <mergeCell ref="BDE4:BDF4"/>
    <mergeCell ref="BDG4:BDH4"/>
    <mergeCell ref="BDI4:BDJ4"/>
    <mergeCell ref="BDK4:BDL4"/>
    <mergeCell ref="BFI4:BFJ4"/>
    <mergeCell ref="BFK4:BFL4"/>
    <mergeCell ref="BFM4:BFN4"/>
    <mergeCell ref="BFO4:BFP4"/>
    <mergeCell ref="BFQ4:BFR4"/>
    <mergeCell ref="BFS4:BFT4"/>
    <mergeCell ref="BEW4:BEX4"/>
    <mergeCell ref="BEY4:BEZ4"/>
    <mergeCell ref="BFA4:BFB4"/>
    <mergeCell ref="BFC4:BFD4"/>
    <mergeCell ref="BFE4:BFF4"/>
    <mergeCell ref="BFG4:BFH4"/>
    <mergeCell ref="BEK4:BEL4"/>
    <mergeCell ref="BEM4:BEN4"/>
    <mergeCell ref="BEO4:BEP4"/>
    <mergeCell ref="BEQ4:BER4"/>
    <mergeCell ref="BES4:BET4"/>
    <mergeCell ref="BEU4:BEV4"/>
    <mergeCell ref="BGS4:BGT4"/>
    <mergeCell ref="BGU4:BGV4"/>
    <mergeCell ref="BGW4:BGX4"/>
    <mergeCell ref="BGY4:BGZ4"/>
    <mergeCell ref="BHA4:BHB4"/>
    <mergeCell ref="BHC4:BHD4"/>
    <mergeCell ref="BGG4:BGH4"/>
    <mergeCell ref="BGI4:BGJ4"/>
    <mergeCell ref="BGK4:BGL4"/>
    <mergeCell ref="BGM4:BGN4"/>
    <mergeCell ref="BGO4:BGP4"/>
    <mergeCell ref="BGQ4:BGR4"/>
    <mergeCell ref="BFU4:BFV4"/>
    <mergeCell ref="BFW4:BFX4"/>
    <mergeCell ref="BFY4:BFZ4"/>
    <mergeCell ref="BGA4:BGB4"/>
    <mergeCell ref="BGC4:BGD4"/>
    <mergeCell ref="BGE4:BGF4"/>
    <mergeCell ref="BIC4:BID4"/>
    <mergeCell ref="BIE4:BIF4"/>
    <mergeCell ref="BIG4:BIH4"/>
    <mergeCell ref="BII4:BIJ4"/>
    <mergeCell ref="BIK4:BIL4"/>
    <mergeCell ref="BIM4:BIN4"/>
    <mergeCell ref="BHQ4:BHR4"/>
    <mergeCell ref="BHS4:BHT4"/>
    <mergeCell ref="BHU4:BHV4"/>
    <mergeCell ref="BHW4:BHX4"/>
    <mergeCell ref="BHY4:BHZ4"/>
    <mergeCell ref="BIA4:BIB4"/>
    <mergeCell ref="BHE4:BHF4"/>
    <mergeCell ref="BHG4:BHH4"/>
    <mergeCell ref="BHI4:BHJ4"/>
    <mergeCell ref="BHK4:BHL4"/>
    <mergeCell ref="BHM4:BHN4"/>
    <mergeCell ref="BHO4:BHP4"/>
    <mergeCell ref="BJM4:BJN4"/>
    <mergeCell ref="BJO4:BJP4"/>
    <mergeCell ref="BJQ4:BJR4"/>
    <mergeCell ref="BJS4:BJT4"/>
    <mergeCell ref="BJU4:BJV4"/>
    <mergeCell ref="BJW4:BJX4"/>
    <mergeCell ref="BJA4:BJB4"/>
    <mergeCell ref="BJC4:BJD4"/>
    <mergeCell ref="BJE4:BJF4"/>
    <mergeCell ref="BJG4:BJH4"/>
    <mergeCell ref="BJI4:BJJ4"/>
    <mergeCell ref="BJK4:BJL4"/>
    <mergeCell ref="BIO4:BIP4"/>
    <mergeCell ref="BIQ4:BIR4"/>
    <mergeCell ref="BIS4:BIT4"/>
    <mergeCell ref="BIU4:BIV4"/>
    <mergeCell ref="BIW4:BIX4"/>
    <mergeCell ref="BIY4:BIZ4"/>
    <mergeCell ref="BKW4:BKX4"/>
    <mergeCell ref="BKY4:BKZ4"/>
    <mergeCell ref="BLA4:BLB4"/>
    <mergeCell ref="BLC4:BLD4"/>
    <mergeCell ref="BLE4:BLF4"/>
    <mergeCell ref="BLG4:BLH4"/>
    <mergeCell ref="BKK4:BKL4"/>
    <mergeCell ref="BKM4:BKN4"/>
    <mergeCell ref="BKO4:BKP4"/>
    <mergeCell ref="BKQ4:BKR4"/>
    <mergeCell ref="BKS4:BKT4"/>
    <mergeCell ref="BKU4:BKV4"/>
    <mergeCell ref="BJY4:BJZ4"/>
    <mergeCell ref="BKA4:BKB4"/>
    <mergeCell ref="BKC4:BKD4"/>
    <mergeCell ref="BKE4:BKF4"/>
    <mergeCell ref="BKG4:BKH4"/>
    <mergeCell ref="BKI4:BKJ4"/>
    <mergeCell ref="BMG4:BMH4"/>
    <mergeCell ref="BMI4:BMJ4"/>
    <mergeCell ref="BMK4:BML4"/>
    <mergeCell ref="BMM4:BMN4"/>
    <mergeCell ref="BMO4:BMP4"/>
    <mergeCell ref="BMQ4:BMR4"/>
    <mergeCell ref="BLU4:BLV4"/>
    <mergeCell ref="BLW4:BLX4"/>
    <mergeCell ref="BLY4:BLZ4"/>
    <mergeCell ref="BMA4:BMB4"/>
    <mergeCell ref="BMC4:BMD4"/>
    <mergeCell ref="BME4:BMF4"/>
    <mergeCell ref="BLI4:BLJ4"/>
    <mergeCell ref="BLK4:BLL4"/>
    <mergeCell ref="BLM4:BLN4"/>
    <mergeCell ref="BLO4:BLP4"/>
    <mergeCell ref="BLQ4:BLR4"/>
    <mergeCell ref="BLS4:BLT4"/>
    <mergeCell ref="BNQ4:BNR4"/>
    <mergeCell ref="BNS4:BNT4"/>
    <mergeCell ref="BNU4:BNV4"/>
    <mergeCell ref="BNW4:BNX4"/>
    <mergeCell ref="BNY4:BNZ4"/>
    <mergeCell ref="BOA4:BOB4"/>
    <mergeCell ref="BNE4:BNF4"/>
    <mergeCell ref="BNG4:BNH4"/>
    <mergeCell ref="BNI4:BNJ4"/>
    <mergeCell ref="BNK4:BNL4"/>
    <mergeCell ref="BNM4:BNN4"/>
    <mergeCell ref="BNO4:BNP4"/>
    <mergeCell ref="BMS4:BMT4"/>
    <mergeCell ref="BMU4:BMV4"/>
    <mergeCell ref="BMW4:BMX4"/>
    <mergeCell ref="BMY4:BMZ4"/>
    <mergeCell ref="BNA4:BNB4"/>
    <mergeCell ref="BNC4:BND4"/>
    <mergeCell ref="BPA4:BPB4"/>
    <mergeCell ref="BPC4:BPD4"/>
    <mergeCell ref="BPE4:BPF4"/>
    <mergeCell ref="BPG4:BPH4"/>
    <mergeCell ref="BPI4:BPJ4"/>
    <mergeCell ref="BPK4:BPL4"/>
    <mergeCell ref="BOO4:BOP4"/>
    <mergeCell ref="BOQ4:BOR4"/>
    <mergeCell ref="BOS4:BOT4"/>
    <mergeCell ref="BOU4:BOV4"/>
    <mergeCell ref="BOW4:BOX4"/>
    <mergeCell ref="BOY4:BOZ4"/>
    <mergeCell ref="BOC4:BOD4"/>
    <mergeCell ref="BOE4:BOF4"/>
    <mergeCell ref="BOG4:BOH4"/>
    <mergeCell ref="BOI4:BOJ4"/>
    <mergeCell ref="BOK4:BOL4"/>
    <mergeCell ref="BOM4:BON4"/>
    <mergeCell ref="BQK4:BQL4"/>
    <mergeCell ref="BQM4:BQN4"/>
    <mergeCell ref="BQO4:BQP4"/>
    <mergeCell ref="BQQ4:BQR4"/>
    <mergeCell ref="BQS4:BQT4"/>
    <mergeCell ref="BQU4:BQV4"/>
    <mergeCell ref="BPY4:BPZ4"/>
    <mergeCell ref="BQA4:BQB4"/>
    <mergeCell ref="BQC4:BQD4"/>
    <mergeCell ref="BQE4:BQF4"/>
    <mergeCell ref="BQG4:BQH4"/>
    <mergeCell ref="BQI4:BQJ4"/>
    <mergeCell ref="BPM4:BPN4"/>
    <mergeCell ref="BPO4:BPP4"/>
    <mergeCell ref="BPQ4:BPR4"/>
    <mergeCell ref="BPS4:BPT4"/>
    <mergeCell ref="BPU4:BPV4"/>
    <mergeCell ref="BPW4:BPX4"/>
    <mergeCell ref="BRU4:BRV4"/>
    <mergeCell ref="BRW4:BRX4"/>
    <mergeCell ref="BRY4:BRZ4"/>
    <mergeCell ref="BSA4:BSB4"/>
    <mergeCell ref="BSC4:BSD4"/>
    <mergeCell ref="BSE4:BSF4"/>
    <mergeCell ref="BRI4:BRJ4"/>
    <mergeCell ref="BRK4:BRL4"/>
    <mergeCell ref="BRM4:BRN4"/>
    <mergeCell ref="BRO4:BRP4"/>
    <mergeCell ref="BRQ4:BRR4"/>
    <mergeCell ref="BRS4:BRT4"/>
    <mergeCell ref="BQW4:BQX4"/>
    <mergeCell ref="BQY4:BQZ4"/>
    <mergeCell ref="BRA4:BRB4"/>
    <mergeCell ref="BRC4:BRD4"/>
    <mergeCell ref="BRE4:BRF4"/>
    <mergeCell ref="BRG4:BRH4"/>
    <mergeCell ref="BTE4:BTF4"/>
    <mergeCell ref="BTG4:BTH4"/>
    <mergeCell ref="BTI4:BTJ4"/>
    <mergeCell ref="BTK4:BTL4"/>
    <mergeCell ref="BTM4:BTN4"/>
    <mergeCell ref="BTO4:BTP4"/>
    <mergeCell ref="BSS4:BST4"/>
    <mergeCell ref="BSU4:BSV4"/>
    <mergeCell ref="BSW4:BSX4"/>
    <mergeCell ref="BSY4:BSZ4"/>
    <mergeCell ref="BTA4:BTB4"/>
    <mergeCell ref="BTC4:BTD4"/>
    <mergeCell ref="BSG4:BSH4"/>
    <mergeCell ref="BSI4:BSJ4"/>
    <mergeCell ref="BSK4:BSL4"/>
    <mergeCell ref="BSM4:BSN4"/>
    <mergeCell ref="BSO4:BSP4"/>
    <mergeCell ref="BSQ4:BSR4"/>
    <mergeCell ref="BUO4:BUP4"/>
    <mergeCell ref="BUQ4:BUR4"/>
    <mergeCell ref="BUS4:BUT4"/>
    <mergeCell ref="BUU4:BUV4"/>
    <mergeCell ref="BUW4:BUX4"/>
    <mergeCell ref="BUY4:BUZ4"/>
    <mergeCell ref="BUC4:BUD4"/>
    <mergeCell ref="BUE4:BUF4"/>
    <mergeCell ref="BUG4:BUH4"/>
    <mergeCell ref="BUI4:BUJ4"/>
    <mergeCell ref="BUK4:BUL4"/>
    <mergeCell ref="BUM4:BUN4"/>
    <mergeCell ref="BTQ4:BTR4"/>
    <mergeCell ref="BTS4:BTT4"/>
    <mergeCell ref="BTU4:BTV4"/>
    <mergeCell ref="BTW4:BTX4"/>
    <mergeCell ref="BTY4:BTZ4"/>
    <mergeCell ref="BUA4:BUB4"/>
    <mergeCell ref="BVY4:BVZ4"/>
    <mergeCell ref="BWA4:BWB4"/>
    <mergeCell ref="BWC4:BWD4"/>
    <mergeCell ref="BWE4:BWF4"/>
    <mergeCell ref="BWG4:BWH4"/>
    <mergeCell ref="BWI4:BWJ4"/>
    <mergeCell ref="BVM4:BVN4"/>
    <mergeCell ref="BVO4:BVP4"/>
    <mergeCell ref="BVQ4:BVR4"/>
    <mergeCell ref="BVS4:BVT4"/>
    <mergeCell ref="BVU4:BVV4"/>
    <mergeCell ref="BVW4:BVX4"/>
    <mergeCell ref="BVA4:BVB4"/>
    <mergeCell ref="BVC4:BVD4"/>
    <mergeCell ref="BVE4:BVF4"/>
    <mergeCell ref="BVG4:BVH4"/>
    <mergeCell ref="BVI4:BVJ4"/>
    <mergeCell ref="BVK4:BVL4"/>
    <mergeCell ref="BXI4:BXJ4"/>
    <mergeCell ref="BXK4:BXL4"/>
    <mergeCell ref="BXM4:BXN4"/>
    <mergeCell ref="BXO4:BXP4"/>
    <mergeCell ref="BXQ4:BXR4"/>
    <mergeCell ref="BXS4:BXT4"/>
    <mergeCell ref="BWW4:BWX4"/>
    <mergeCell ref="BWY4:BWZ4"/>
    <mergeCell ref="BXA4:BXB4"/>
    <mergeCell ref="BXC4:BXD4"/>
    <mergeCell ref="BXE4:BXF4"/>
    <mergeCell ref="BXG4:BXH4"/>
    <mergeCell ref="BWK4:BWL4"/>
    <mergeCell ref="BWM4:BWN4"/>
    <mergeCell ref="BWO4:BWP4"/>
    <mergeCell ref="BWQ4:BWR4"/>
    <mergeCell ref="BWS4:BWT4"/>
    <mergeCell ref="BWU4:BWV4"/>
    <mergeCell ref="BYS4:BYT4"/>
    <mergeCell ref="BYU4:BYV4"/>
    <mergeCell ref="BYW4:BYX4"/>
    <mergeCell ref="BYY4:BYZ4"/>
    <mergeCell ref="BZA4:BZB4"/>
    <mergeCell ref="BZC4:BZD4"/>
    <mergeCell ref="BYG4:BYH4"/>
    <mergeCell ref="BYI4:BYJ4"/>
    <mergeCell ref="BYK4:BYL4"/>
    <mergeCell ref="BYM4:BYN4"/>
    <mergeCell ref="BYO4:BYP4"/>
    <mergeCell ref="BYQ4:BYR4"/>
    <mergeCell ref="BXU4:BXV4"/>
    <mergeCell ref="BXW4:BXX4"/>
    <mergeCell ref="BXY4:BXZ4"/>
    <mergeCell ref="BYA4:BYB4"/>
    <mergeCell ref="BYC4:BYD4"/>
    <mergeCell ref="BYE4:BYF4"/>
    <mergeCell ref="CAC4:CAD4"/>
    <mergeCell ref="CAE4:CAF4"/>
    <mergeCell ref="CAG4:CAH4"/>
    <mergeCell ref="CAI4:CAJ4"/>
    <mergeCell ref="CAK4:CAL4"/>
    <mergeCell ref="CAM4:CAN4"/>
    <mergeCell ref="BZQ4:BZR4"/>
    <mergeCell ref="BZS4:BZT4"/>
    <mergeCell ref="BZU4:BZV4"/>
    <mergeCell ref="BZW4:BZX4"/>
    <mergeCell ref="BZY4:BZZ4"/>
    <mergeCell ref="CAA4:CAB4"/>
    <mergeCell ref="BZE4:BZF4"/>
    <mergeCell ref="BZG4:BZH4"/>
    <mergeCell ref="BZI4:BZJ4"/>
    <mergeCell ref="BZK4:BZL4"/>
    <mergeCell ref="BZM4:BZN4"/>
    <mergeCell ref="BZO4:BZP4"/>
    <mergeCell ref="CBM4:CBN4"/>
    <mergeCell ref="CBO4:CBP4"/>
    <mergeCell ref="CBQ4:CBR4"/>
    <mergeCell ref="CBS4:CBT4"/>
    <mergeCell ref="CBU4:CBV4"/>
    <mergeCell ref="CBW4:CBX4"/>
    <mergeCell ref="CBA4:CBB4"/>
    <mergeCell ref="CBC4:CBD4"/>
    <mergeCell ref="CBE4:CBF4"/>
    <mergeCell ref="CBG4:CBH4"/>
    <mergeCell ref="CBI4:CBJ4"/>
    <mergeCell ref="CBK4:CBL4"/>
    <mergeCell ref="CAO4:CAP4"/>
    <mergeCell ref="CAQ4:CAR4"/>
    <mergeCell ref="CAS4:CAT4"/>
    <mergeCell ref="CAU4:CAV4"/>
    <mergeCell ref="CAW4:CAX4"/>
    <mergeCell ref="CAY4:CAZ4"/>
    <mergeCell ref="CCW4:CCX4"/>
    <mergeCell ref="CCY4:CCZ4"/>
    <mergeCell ref="CDA4:CDB4"/>
    <mergeCell ref="CDC4:CDD4"/>
    <mergeCell ref="CDE4:CDF4"/>
    <mergeCell ref="CDG4:CDH4"/>
    <mergeCell ref="CCK4:CCL4"/>
    <mergeCell ref="CCM4:CCN4"/>
    <mergeCell ref="CCO4:CCP4"/>
    <mergeCell ref="CCQ4:CCR4"/>
    <mergeCell ref="CCS4:CCT4"/>
    <mergeCell ref="CCU4:CCV4"/>
    <mergeCell ref="CBY4:CBZ4"/>
    <mergeCell ref="CCA4:CCB4"/>
    <mergeCell ref="CCC4:CCD4"/>
    <mergeCell ref="CCE4:CCF4"/>
    <mergeCell ref="CCG4:CCH4"/>
    <mergeCell ref="CCI4:CCJ4"/>
    <mergeCell ref="CEG4:CEH4"/>
    <mergeCell ref="CEI4:CEJ4"/>
    <mergeCell ref="CEK4:CEL4"/>
    <mergeCell ref="CEM4:CEN4"/>
    <mergeCell ref="CEO4:CEP4"/>
    <mergeCell ref="CEQ4:CER4"/>
    <mergeCell ref="CDU4:CDV4"/>
    <mergeCell ref="CDW4:CDX4"/>
    <mergeCell ref="CDY4:CDZ4"/>
    <mergeCell ref="CEA4:CEB4"/>
    <mergeCell ref="CEC4:CED4"/>
    <mergeCell ref="CEE4:CEF4"/>
    <mergeCell ref="CDI4:CDJ4"/>
    <mergeCell ref="CDK4:CDL4"/>
    <mergeCell ref="CDM4:CDN4"/>
    <mergeCell ref="CDO4:CDP4"/>
    <mergeCell ref="CDQ4:CDR4"/>
    <mergeCell ref="CDS4:CDT4"/>
    <mergeCell ref="CFQ4:CFR4"/>
    <mergeCell ref="CFS4:CFT4"/>
    <mergeCell ref="CFU4:CFV4"/>
    <mergeCell ref="CFW4:CFX4"/>
    <mergeCell ref="CFY4:CFZ4"/>
    <mergeCell ref="CGA4:CGB4"/>
    <mergeCell ref="CFE4:CFF4"/>
    <mergeCell ref="CFG4:CFH4"/>
    <mergeCell ref="CFI4:CFJ4"/>
    <mergeCell ref="CFK4:CFL4"/>
    <mergeCell ref="CFM4:CFN4"/>
    <mergeCell ref="CFO4:CFP4"/>
    <mergeCell ref="CES4:CET4"/>
    <mergeCell ref="CEU4:CEV4"/>
    <mergeCell ref="CEW4:CEX4"/>
    <mergeCell ref="CEY4:CEZ4"/>
    <mergeCell ref="CFA4:CFB4"/>
    <mergeCell ref="CFC4:CFD4"/>
    <mergeCell ref="CHA4:CHB4"/>
    <mergeCell ref="CHC4:CHD4"/>
    <mergeCell ref="CHE4:CHF4"/>
    <mergeCell ref="CHG4:CHH4"/>
    <mergeCell ref="CHI4:CHJ4"/>
    <mergeCell ref="CHK4:CHL4"/>
    <mergeCell ref="CGO4:CGP4"/>
    <mergeCell ref="CGQ4:CGR4"/>
    <mergeCell ref="CGS4:CGT4"/>
    <mergeCell ref="CGU4:CGV4"/>
    <mergeCell ref="CGW4:CGX4"/>
    <mergeCell ref="CGY4:CGZ4"/>
    <mergeCell ref="CGC4:CGD4"/>
    <mergeCell ref="CGE4:CGF4"/>
    <mergeCell ref="CGG4:CGH4"/>
    <mergeCell ref="CGI4:CGJ4"/>
    <mergeCell ref="CGK4:CGL4"/>
    <mergeCell ref="CGM4:CGN4"/>
    <mergeCell ref="CIK4:CIL4"/>
    <mergeCell ref="CIM4:CIN4"/>
    <mergeCell ref="CIO4:CIP4"/>
    <mergeCell ref="CIQ4:CIR4"/>
    <mergeCell ref="CIS4:CIT4"/>
    <mergeCell ref="CIU4:CIV4"/>
    <mergeCell ref="CHY4:CHZ4"/>
    <mergeCell ref="CIA4:CIB4"/>
    <mergeCell ref="CIC4:CID4"/>
    <mergeCell ref="CIE4:CIF4"/>
    <mergeCell ref="CIG4:CIH4"/>
    <mergeCell ref="CII4:CIJ4"/>
    <mergeCell ref="CHM4:CHN4"/>
    <mergeCell ref="CHO4:CHP4"/>
    <mergeCell ref="CHQ4:CHR4"/>
    <mergeCell ref="CHS4:CHT4"/>
    <mergeCell ref="CHU4:CHV4"/>
    <mergeCell ref="CHW4:CHX4"/>
    <mergeCell ref="CJU4:CJV4"/>
    <mergeCell ref="CJW4:CJX4"/>
    <mergeCell ref="CJY4:CJZ4"/>
    <mergeCell ref="CKA4:CKB4"/>
    <mergeCell ref="CKC4:CKD4"/>
    <mergeCell ref="CKE4:CKF4"/>
    <mergeCell ref="CJI4:CJJ4"/>
    <mergeCell ref="CJK4:CJL4"/>
    <mergeCell ref="CJM4:CJN4"/>
    <mergeCell ref="CJO4:CJP4"/>
    <mergeCell ref="CJQ4:CJR4"/>
    <mergeCell ref="CJS4:CJT4"/>
    <mergeCell ref="CIW4:CIX4"/>
    <mergeCell ref="CIY4:CIZ4"/>
    <mergeCell ref="CJA4:CJB4"/>
    <mergeCell ref="CJC4:CJD4"/>
    <mergeCell ref="CJE4:CJF4"/>
    <mergeCell ref="CJG4:CJH4"/>
    <mergeCell ref="CLE4:CLF4"/>
    <mergeCell ref="CLG4:CLH4"/>
    <mergeCell ref="CLI4:CLJ4"/>
    <mergeCell ref="CLK4:CLL4"/>
    <mergeCell ref="CLM4:CLN4"/>
    <mergeCell ref="CLO4:CLP4"/>
    <mergeCell ref="CKS4:CKT4"/>
    <mergeCell ref="CKU4:CKV4"/>
    <mergeCell ref="CKW4:CKX4"/>
    <mergeCell ref="CKY4:CKZ4"/>
    <mergeCell ref="CLA4:CLB4"/>
    <mergeCell ref="CLC4:CLD4"/>
    <mergeCell ref="CKG4:CKH4"/>
    <mergeCell ref="CKI4:CKJ4"/>
    <mergeCell ref="CKK4:CKL4"/>
    <mergeCell ref="CKM4:CKN4"/>
    <mergeCell ref="CKO4:CKP4"/>
    <mergeCell ref="CKQ4:CKR4"/>
    <mergeCell ref="CMO4:CMP4"/>
    <mergeCell ref="CMQ4:CMR4"/>
    <mergeCell ref="CMS4:CMT4"/>
    <mergeCell ref="CMU4:CMV4"/>
    <mergeCell ref="CMW4:CMX4"/>
    <mergeCell ref="CMY4:CMZ4"/>
    <mergeCell ref="CMC4:CMD4"/>
    <mergeCell ref="CME4:CMF4"/>
    <mergeCell ref="CMG4:CMH4"/>
    <mergeCell ref="CMI4:CMJ4"/>
    <mergeCell ref="CMK4:CML4"/>
    <mergeCell ref="CMM4:CMN4"/>
    <mergeCell ref="CLQ4:CLR4"/>
    <mergeCell ref="CLS4:CLT4"/>
    <mergeCell ref="CLU4:CLV4"/>
    <mergeCell ref="CLW4:CLX4"/>
    <mergeCell ref="CLY4:CLZ4"/>
    <mergeCell ref="CMA4:CMB4"/>
    <mergeCell ref="CNY4:CNZ4"/>
    <mergeCell ref="COA4:COB4"/>
    <mergeCell ref="COC4:COD4"/>
    <mergeCell ref="COE4:COF4"/>
    <mergeCell ref="COG4:COH4"/>
    <mergeCell ref="COI4:COJ4"/>
    <mergeCell ref="CNM4:CNN4"/>
    <mergeCell ref="CNO4:CNP4"/>
    <mergeCell ref="CNQ4:CNR4"/>
    <mergeCell ref="CNS4:CNT4"/>
    <mergeCell ref="CNU4:CNV4"/>
    <mergeCell ref="CNW4:CNX4"/>
    <mergeCell ref="CNA4:CNB4"/>
    <mergeCell ref="CNC4:CND4"/>
    <mergeCell ref="CNE4:CNF4"/>
    <mergeCell ref="CNG4:CNH4"/>
    <mergeCell ref="CNI4:CNJ4"/>
    <mergeCell ref="CNK4:CNL4"/>
    <mergeCell ref="CPI4:CPJ4"/>
    <mergeCell ref="CPK4:CPL4"/>
    <mergeCell ref="CPM4:CPN4"/>
    <mergeCell ref="CPO4:CPP4"/>
    <mergeCell ref="CPQ4:CPR4"/>
    <mergeCell ref="CPS4:CPT4"/>
    <mergeCell ref="COW4:COX4"/>
    <mergeCell ref="COY4:COZ4"/>
    <mergeCell ref="CPA4:CPB4"/>
    <mergeCell ref="CPC4:CPD4"/>
    <mergeCell ref="CPE4:CPF4"/>
    <mergeCell ref="CPG4:CPH4"/>
    <mergeCell ref="COK4:COL4"/>
    <mergeCell ref="COM4:CON4"/>
    <mergeCell ref="COO4:COP4"/>
    <mergeCell ref="COQ4:COR4"/>
    <mergeCell ref="COS4:COT4"/>
    <mergeCell ref="COU4:COV4"/>
    <mergeCell ref="CQS4:CQT4"/>
    <mergeCell ref="CQU4:CQV4"/>
    <mergeCell ref="CQW4:CQX4"/>
    <mergeCell ref="CQY4:CQZ4"/>
    <mergeCell ref="CRA4:CRB4"/>
    <mergeCell ref="CRC4:CRD4"/>
    <mergeCell ref="CQG4:CQH4"/>
    <mergeCell ref="CQI4:CQJ4"/>
    <mergeCell ref="CQK4:CQL4"/>
    <mergeCell ref="CQM4:CQN4"/>
    <mergeCell ref="CQO4:CQP4"/>
    <mergeCell ref="CQQ4:CQR4"/>
    <mergeCell ref="CPU4:CPV4"/>
    <mergeCell ref="CPW4:CPX4"/>
    <mergeCell ref="CPY4:CPZ4"/>
    <mergeCell ref="CQA4:CQB4"/>
    <mergeCell ref="CQC4:CQD4"/>
    <mergeCell ref="CQE4:CQF4"/>
    <mergeCell ref="CSC4:CSD4"/>
    <mergeCell ref="CSE4:CSF4"/>
    <mergeCell ref="CSG4:CSH4"/>
    <mergeCell ref="CSI4:CSJ4"/>
    <mergeCell ref="CSK4:CSL4"/>
    <mergeCell ref="CSM4:CSN4"/>
    <mergeCell ref="CRQ4:CRR4"/>
    <mergeCell ref="CRS4:CRT4"/>
    <mergeCell ref="CRU4:CRV4"/>
    <mergeCell ref="CRW4:CRX4"/>
    <mergeCell ref="CRY4:CRZ4"/>
    <mergeCell ref="CSA4:CSB4"/>
    <mergeCell ref="CRE4:CRF4"/>
    <mergeCell ref="CRG4:CRH4"/>
    <mergeCell ref="CRI4:CRJ4"/>
    <mergeCell ref="CRK4:CRL4"/>
    <mergeCell ref="CRM4:CRN4"/>
    <mergeCell ref="CRO4:CRP4"/>
    <mergeCell ref="CTM4:CTN4"/>
    <mergeCell ref="CTO4:CTP4"/>
    <mergeCell ref="CTQ4:CTR4"/>
    <mergeCell ref="CTS4:CTT4"/>
    <mergeCell ref="CTU4:CTV4"/>
    <mergeCell ref="CTW4:CTX4"/>
    <mergeCell ref="CTA4:CTB4"/>
    <mergeCell ref="CTC4:CTD4"/>
    <mergeCell ref="CTE4:CTF4"/>
    <mergeCell ref="CTG4:CTH4"/>
    <mergeCell ref="CTI4:CTJ4"/>
    <mergeCell ref="CTK4:CTL4"/>
    <mergeCell ref="CSO4:CSP4"/>
    <mergeCell ref="CSQ4:CSR4"/>
    <mergeCell ref="CSS4:CST4"/>
    <mergeCell ref="CSU4:CSV4"/>
    <mergeCell ref="CSW4:CSX4"/>
    <mergeCell ref="CSY4:CSZ4"/>
    <mergeCell ref="CUW4:CUX4"/>
    <mergeCell ref="CUY4:CUZ4"/>
    <mergeCell ref="CVA4:CVB4"/>
    <mergeCell ref="CVC4:CVD4"/>
    <mergeCell ref="CVE4:CVF4"/>
    <mergeCell ref="CVG4:CVH4"/>
    <mergeCell ref="CUK4:CUL4"/>
    <mergeCell ref="CUM4:CUN4"/>
    <mergeCell ref="CUO4:CUP4"/>
    <mergeCell ref="CUQ4:CUR4"/>
    <mergeCell ref="CUS4:CUT4"/>
    <mergeCell ref="CUU4:CUV4"/>
    <mergeCell ref="CTY4:CTZ4"/>
    <mergeCell ref="CUA4:CUB4"/>
    <mergeCell ref="CUC4:CUD4"/>
    <mergeCell ref="CUE4:CUF4"/>
    <mergeCell ref="CUG4:CUH4"/>
    <mergeCell ref="CUI4:CUJ4"/>
    <mergeCell ref="CWG4:CWH4"/>
    <mergeCell ref="CWI4:CWJ4"/>
    <mergeCell ref="CWK4:CWL4"/>
    <mergeCell ref="CWM4:CWN4"/>
    <mergeCell ref="CWO4:CWP4"/>
    <mergeCell ref="CWQ4:CWR4"/>
    <mergeCell ref="CVU4:CVV4"/>
    <mergeCell ref="CVW4:CVX4"/>
    <mergeCell ref="CVY4:CVZ4"/>
    <mergeCell ref="CWA4:CWB4"/>
    <mergeCell ref="CWC4:CWD4"/>
    <mergeCell ref="CWE4:CWF4"/>
    <mergeCell ref="CVI4:CVJ4"/>
    <mergeCell ref="CVK4:CVL4"/>
    <mergeCell ref="CVM4:CVN4"/>
    <mergeCell ref="CVO4:CVP4"/>
    <mergeCell ref="CVQ4:CVR4"/>
    <mergeCell ref="CVS4:CVT4"/>
    <mergeCell ref="CXQ4:CXR4"/>
    <mergeCell ref="CXS4:CXT4"/>
    <mergeCell ref="CXU4:CXV4"/>
    <mergeCell ref="CXW4:CXX4"/>
    <mergeCell ref="CXY4:CXZ4"/>
    <mergeCell ref="CYA4:CYB4"/>
    <mergeCell ref="CXE4:CXF4"/>
    <mergeCell ref="CXG4:CXH4"/>
    <mergeCell ref="CXI4:CXJ4"/>
    <mergeCell ref="CXK4:CXL4"/>
    <mergeCell ref="CXM4:CXN4"/>
    <mergeCell ref="CXO4:CXP4"/>
    <mergeCell ref="CWS4:CWT4"/>
    <mergeCell ref="CWU4:CWV4"/>
    <mergeCell ref="CWW4:CWX4"/>
    <mergeCell ref="CWY4:CWZ4"/>
    <mergeCell ref="CXA4:CXB4"/>
    <mergeCell ref="CXC4:CXD4"/>
    <mergeCell ref="CZA4:CZB4"/>
    <mergeCell ref="CZC4:CZD4"/>
    <mergeCell ref="CZE4:CZF4"/>
    <mergeCell ref="CZG4:CZH4"/>
    <mergeCell ref="CZI4:CZJ4"/>
    <mergeCell ref="CZK4:CZL4"/>
    <mergeCell ref="CYO4:CYP4"/>
    <mergeCell ref="CYQ4:CYR4"/>
    <mergeCell ref="CYS4:CYT4"/>
    <mergeCell ref="CYU4:CYV4"/>
    <mergeCell ref="CYW4:CYX4"/>
    <mergeCell ref="CYY4:CYZ4"/>
    <mergeCell ref="CYC4:CYD4"/>
    <mergeCell ref="CYE4:CYF4"/>
    <mergeCell ref="CYG4:CYH4"/>
    <mergeCell ref="CYI4:CYJ4"/>
    <mergeCell ref="CYK4:CYL4"/>
    <mergeCell ref="CYM4:CYN4"/>
    <mergeCell ref="DAK4:DAL4"/>
    <mergeCell ref="DAM4:DAN4"/>
    <mergeCell ref="DAO4:DAP4"/>
    <mergeCell ref="DAQ4:DAR4"/>
    <mergeCell ref="DAS4:DAT4"/>
    <mergeCell ref="DAU4:DAV4"/>
    <mergeCell ref="CZY4:CZZ4"/>
    <mergeCell ref="DAA4:DAB4"/>
    <mergeCell ref="DAC4:DAD4"/>
    <mergeCell ref="DAE4:DAF4"/>
    <mergeCell ref="DAG4:DAH4"/>
    <mergeCell ref="DAI4:DAJ4"/>
    <mergeCell ref="CZM4:CZN4"/>
    <mergeCell ref="CZO4:CZP4"/>
    <mergeCell ref="CZQ4:CZR4"/>
    <mergeCell ref="CZS4:CZT4"/>
    <mergeCell ref="CZU4:CZV4"/>
    <mergeCell ref="CZW4:CZX4"/>
    <mergeCell ref="DBU4:DBV4"/>
    <mergeCell ref="DBW4:DBX4"/>
    <mergeCell ref="DBY4:DBZ4"/>
    <mergeCell ref="DCA4:DCB4"/>
    <mergeCell ref="DCC4:DCD4"/>
    <mergeCell ref="DCE4:DCF4"/>
    <mergeCell ref="DBI4:DBJ4"/>
    <mergeCell ref="DBK4:DBL4"/>
    <mergeCell ref="DBM4:DBN4"/>
    <mergeCell ref="DBO4:DBP4"/>
    <mergeCell ref="DBQ4:DBR4"/>
    <mergeCell ref="DBS4:DBT4"/>
    <mergeCell ref="DAW4:DAX4"/>
    <mergeCell ref="DAY4:DAZ4"/>
    <mergeCell ref="DBA4:DBB4"/>
    <mergeCell ref="DBC4:DBD4"/>
    <mergeCell ref="DBE4:DBF4"/>
    <mergeCell ref="DBG4:DBH4"/>
    <mergeCell ref="DDE4:DDF4"/>
    <mergeCell ref="DDG4:DDH4"/>
    <mergeCell ref="DDI4:DDJ4"/>
    <mergeCell ref="DDK4:DDL4"/>
    <mergeCell ref="DDM4:DDN4"/>
    <mergeCell ref="DDO4:DDP4"/>
    <mergeCell ref="DCS4:DCT4"/>
    <mergeCell ref="DCU4:DCV4"/>
    <mergeCell ref="DCW4:DCX4"/>
    <mergeCell ref="DCY4:DCZ4"/>
    <mergeCell ref="DDA4:DDB4"/>
    <mergeCell ref="DDC4:DDD4"/>
    <mergeCell ref="DCG4:DCH4"/>
    <mergeCell ref="DCI4:DCJ4"/>
    <mergeCell ref="DCK4:DCL4"/>
    <mergeCell ref="DCM4:DCN4"/>
    <mergeCell ref="DCO4:DCP4"/>
    <mergeCell ref="DCQ4:DCR4"/>
    <mergeCell ref="DEO4:DEP4"/>
    <mergeCell ref="DEQ4:DER4"/>
    <mergeCell ref="DES4:DET4"/>
    <mergeCell ref="DEU4:DEV4"/>
    <mergeCell ref="DEW4:DEX4"/>
    <mergeCell ref="DEY4:DEZ4"/>
    <mergeCell ref="DEC4:DED4"/>
    <mergeCell ref="DEE4:DEF4"/>
    <mergeCell ref="DEG4:DEH4"/>
    <mergeCell ref="DEI4:DEJ4"/>
    <mergeCell ref="DEK4:DEL4"/>
    <mergeCell ref="DEM4:DEN4"/>
    <mergeCell ref="DDQ4:DDR4"/>
    <mergeCell ref="DDS4:DDT4"/>
    <mergeCell ref="DDU4:DDV4"/>
    <mergeCell ref="DDW4:DDX4"/>
    <mergeCell ref="DDY4:DDZ4"/>
    <mergeCell ref="DEA4:DEB4"/>
    <mergeCell ref="DFY4:DFZ4"/>
    <mergeCell ref="DGA4:DGB4"/>
    <mergeCell ref="DGC4:DGD4"/>
    <mergeCell ref="DGE4:DGF4"/>
    <mergeCell ref="DGG4:DGH4"/>
    <mergeCell ref="DGI4:DGJ4"/>
    <mergeCell ref="DFM4:DFN4"/>
    <mergeCell ref="DFO4:DFP4"/>
    <mergeCell ref="DFQ4:DFR4"/>
    <mergeCell ref="DFS4:DFT4"/>
    <mergeCell ref="DFU4:DFV4"/>
    <mergeCell ref="DFW4:DFX4"/>
    <mergeCell ref="DFA4:DFB4"/>
    <mergeCell ref="DFC4:DFD4"/>
    <mergeCell ref="DFE4:DFF4"/>
    <mergeCell ref="DFG4:DFH4"/>
    <mergeCell ref="DFI4:DFJ4"/>
    <mergeCell ref="DFK4:DFL4"/>
    <mergeCell ref="DHI4:DHJ4"/>
    <mergeCell ref="DHK4:DHL4"/>
    <mergeCell ref="DHM4:DHN4"/>
    <mergeCell ref="DHO4:DHP4"/>
    <mergeCell ref="DHQ4:DHR4"/>
    <mergeCell ref="DHS4:DHT4"/>
    <mergeCell ref="DGW4:DGX4"/>
    <mergeCell ref="DGY4:DGZ4"/>
    <mergeCell ref="DHA4:DHB4"/>
    <mergeCell ref="DHC4:DHD4"/>
    <mergeCell ref="DHE4:DHF4"/>
    <mergeCell ref="DHG4:DHH4"/>
    <mergeCell ref="DGK4:DGL4"/>
    <mergeCell ref="DGM4:DGN4"/>
    <mergeCell ref="DGO4:DGP4"/>
    <mergeCell ref="DGQ4:DGR4"/>
    <mergeCell ref="DGS4:DGT4"/>
    <mergeCell ref="DGU4:DGV4"/>
    <mergeCell ref="DIS4:DIT4"/>
    <mergeCell ref="DIU4:DIV4"/>
    <mergeCell ref="DIW4:DIX4"/>
    <mergeCell ref="DIY4:DIZ4"/>
    <mergeCell ref="DJA4:DJB4"/>
    <mergeCell ref="DJC4:DJD4"/>
    <mergeCell ref="DIG4:DIH4"/>
    <mergeCell ref="DII4:DIJ4"/>
    <mergeCell ref="DIK4:DIL4"/>
    <mergeCell ref="DIM4:DIN4"/>
    <mergeCell ref="DIO4:DIP4"/>
    <mergeCell ref="DIQ4:DIR4"/>
    <mergeCell ref="DHU4:DHV4"/>
    <mergeCell ref="DHW4:DHX4"/>
    <mergeCell ref="DHY4:DHZ4"/>
    <mergeCell ref="DIA4:DIB4"/>
    <mergeCell ref="DIC4:DID4"/>
    <mergeCell ref="DIE4:DIF4"/>
    <mergeCell ref="DKC4:DKD4"/>
    <mergeCell ref="DKE4:DKF4"/>
    <mergeCell ref="DKG4:DKH4"/>
    <mergeCell ref="DKI4:DKJ4"/>
    <mergeCell ref="DKK4:DKL4"/>
    <mergeCell ref="DKM4:DKN4"/>
    <mergeCell ref="DJQ4:DJR4"/>
    <mergeCell ref="DJS4:DJT4"/>
    <mergeCell ref="DJU4:DJV4"/>
    <mergeCell ref="DJW4:DJX4"/>
    <mergeCell ref="DJY4:DJZ4"/>
    <mergeCell ref="DKA4:DKB4"/>
    <mergeCell ref="DJE4:DJF4"/>
    <mergeCell ref="DJG4:DJH4"/>
    <mergeCell ref="DJI4:DJJ4"/>
    <mergeCell ref="DJK4:DJL4"/>
    <mergeCell ref="DJM4:DJN4"/>
    <mergeCell ref="DJO4:DJP4"/>
    <mergeCell ref="DLM4:DLN4"/>
    <mergeCell ref="DLO4:DLP4"/>
    <mergeCell ref="DLQ4:DLR4"/>
    <mergeCell ref="DLS4:DLT4"/>
    <mergeCell ref="DLU4:DLV4"/>
    <mergeCell ref="DLW4:DLX4"/>
    <mergeCell ref="DLA4:DLB4"/>
    <mergeCell ref="DLC4:DLD4"/>
    <mergeCell ref="DLE4:DLF4"/>
    <mergeCell ref="DLG4:DLH4"/>
    <mergeCell ref="DLI4:DLJ4"/>
    <mergeCell ref="DLK4:DLL4"/>
    <mergeCell ref="DKO4:DKP4"/>
    <mergeCell ref="DKQ4:DKR4"/>
    <mergeCell ref="DKS4:DKT4"/>
    <mergeCell ref="DKU4:DKV4"/>
    <mergeCell ref="DKW4:DKX4"/>
    <mergeCell ref="DKY4:DKZ4"/>
    <mergeCell ref="DMW4:DMX4"/>
    <mergeCell ref="DMY4:DMZ4"/>
    <mergeCell ref="DNA4:DNB4"/>
    <mergeCell ref="DNC4:DND4"/>
    <mergeCell ref="DNE4:DNF4"/>
    <mergeCell ref="DNG4:DNH4"/>
    <mergeCell ref="DMK4:DML4"/>
    <mergeCell ref="DMM4:DMN4"/>
    <mergeCell ref="DMO4:DMP4"/>
    <mergeCell ref="DMQ4:DMR4"/>
    <mergeCell ref="DMS4:DMT4"/>
    <mergeCell ref="DMU4:DMV4"/>
    <mergeCell ref="DLY4:DLZ4"/>
    <mergeCell ref="DMA4:DMB4"/>
    <mergeCell ref="DMC4:DMD4"/>
    <mergeCell ref="DME4:DMF4"/>
    <mergeCell ref="DMG4:DMH4"/>
    <mergeCell ref="DMI4:DMJ4"/>
    <mergeCell ref="DOG4:DOH4"/>
    <mergeCell ref="DOI4:DOJ4"/>
    <mergeCell ref="DOK4:DOL4"/>
    <mergeCell ref="DOM4:DON4"/>
    <mergeCell ref="DOO4:DOP4"/>
    <mergeCell ref="DOQ4:DOR4"/>
    <mergeCell ref="DNU4:DNV4"/>
    <mergeCell ref="DNW4:DNX4"/>
    <mergeCell ref="DNY4:DNZ4"/>
    <mergeCell ref="DOA4:DOB4"/>
    <mergeCell ref="DOC4:DOD4"/>
    <mergeCell ref="DOE4:DOF4"/>
    <mergeCell ref="DNI4:DNJ4"/>
    <mergeCell ref="DNK4:DNL4"/>
    <mergeCell ref="DNM4:DNN4"/>
    <mergeCell ref="DNO4:DNP4"/>
    <mergeCell ref="DNQ4:DNR4"/>
    <mergeCell ref="DNS4:DNT4"/>
    <mergeCell ref="DPQ4:DPR4"/>
    <mergeCell ref="DPS4:DPT4"/>
    <mergeCell ref="DPU4:DPV4"/>
    <mergeCell ref="DPW4:DPX4"/>
    <mergeCell ref="DPY4:DPZ4"/>
    <mergeCell ref="DQA4:DQB4"/>
    <mergeCell ref="DPE4:DPF4"/>
    <mergeCell ref="DPG4:DPH4"/>
    <mergeCell ref="DPI4:DPJ4"/>
    <mergeCell ref="DPK4:DPL4"/>
    <mergeCell ref="DPM4:DPN4"/>
    <mergeCell ref="DPO4:DPP4"/>
    <mergeCell ref="DOS4:DOT4"/>
    <mergeCell ref="DOU4:DOV4"/>
    <mergeCell ref="DOW4:DOX4"/>
    <mergeCell ref="DOY4:DOZ4"/>
    <mergeCell ref="DPA4:DPB4"/>
    <mergeCell ref="DPC4:DPD4"/>
    <mergeCell ref="DRA4:DRB4"/>
    <mergeCell ref="DRC4:DRD4"/>
    <mergeCell ref="DRE4:DRF4"/>
    <mergeCell ref="DRG4:DRH4"/>
    <mergeCell ref="DRI4:DRJ4"/>
    <mergeCell ref="DRK4:DRL4"/>
    <mergeCell ref="DQO4:DQP4"/>
    <mergeCell ref="DQQ4:DQR4"/>
    <mergeCell ref="DQS4:DQT4"/>
    <mergeCell ref="DQU4:DQV4"/>
    <mergeCell ref="DQW4:DQX4"/>
    <mergeCell ref="DQY4:DQZ4"/>
    <mergeCell ref="DQC4:DQD4"/>
    <mergeCell ref="DQE4:DQF4"/>
    <mergeCell ref="DQG4:DQH4"/>
    <mergeCell ref="DQI4:DQJ4"/>
    <mergeCell ref="DQK4:DQL4"/>
    <mergeCell ref="DQM4:DQN4"/>
    <mergeCell ref="DSK4:DSL4"/>
    <mergeCell ref="DSM4:DSN4"/>
    <mergeCell ref="DSO4:DSP4"/>
    <mergeCell ref="DSQ4:DSR4"/>
    <mergeCell ref="DSS4:DST4"/>
    <mergeCell ref="DSU4:DSV4"/>
    <mergeCell ref="DRY4:DRZ4"/>
    <mergeCell ref="DSA4:DSB4"/>
    <mergeCell ref="DSC4:DSD4"/>
    <mergeCell ref="DSE4:DSF4"/>
    <mergeCell ref="DSG4:DSH4"/>
    <mergeCell ref="DSI4:DSJ4"/>
    <mergeCell ref="DRM4:DRN4"/>
    <mergeCell ref="DRO4:DRP4"/>
    <mergeCell ref="DRQ4:DRR4"/>
    <mergeCell ref="DRS4:DRT4"/>
    <mergeCell ref="DRU4:DRV4"/>
    <mergeCell ref="DRW4:DRX4"/>
    <mergeCell ref="DTU4:DTV4"/>
    <mergeCell ref="DTW4:DTX4"/>
    <mergeCell ref="DTY4:DTZ4"/>
    <mergeCell ref="DUA4:DUB4"/>
    <mergeCell ref="DUC4:DUD4"/>
    <mergeCell ref="DUE4:DUF4"/>
    <mergeCell ref="DTI4:DTJ4"/>
    <mergeCell ref="DTK4:DTL4"/>
    <mergeCell ref="DTM4:DTN4"/>
    <mergeCell ref="DTO4:DTP4"/>
    <mergeCell ref="DTQ4:DTR4"/>
    <mergeCell ref="DTS4:DTT4"/>
    <mergeCell ref="DSW4:DSX4"/>
    <mergeCell ref="DSY4:DSZ4"/>
    <mergeCell ref="DTA4:DTB4"/>
    <mergeCell ref="DTC4:DTD4"/>
    <mergeCell ref="DTE4:DTF4"/>
    <mergeCell ref="DTG4:DTH4"/>
    <mergeCell ref="DVE4:DVF4"/>
    <mergeCell ref="DVG4:DVH4"/>
    <mergeCell ref="DVI4:DVJ4"/>
    <mergeCell ref="DVK4:DVL4"/>
    <mergeCell ref="DVM4:DVN4"/>
    <mergeCell ref="DVO4:DVP4"/>
    <mergeCell ref="DUS4:DUT4"/>
    <mergeCell ref="DUU4:DUV4"/>
    <mergeCell ref="DUW4:DUX4"/>
    <mergeCell ref="DUY4:DUZ4"/>
    <mergeCell ref="DVA4:DVB4"/>
    <mergeCell ref="DVC4:DVD4"/>
    <mergeCell ref="DUG4:DUH4"/>
    <mergeCell ref="DUI4:DUJ4"/>
    <mergeCell ref="DUK4:DUL4"/>
    <mergeCell ref="DUM4:DUN4"/>
    <mergeCell ref="DUO4:DUP4"/>
    <mergeCell ref="DUQ4:DUR4"/>
    <mergeCell ref="DWO4:DWP4"/>
    <mergeCell ref="DWQ4:DWR4"/>
    <mergeCell ref="DWS4:DWT4"/>
    <mergeCell ref="DWU4:DWV4"/>
    <mergeCell ref="DWW4:DWX4"/>
    <mergeCell ref="DWY4:DWZ4"/>
    <mergeCell ref="DWC4:DWD4"/>
    <mergeCell ref="DWE4:DWF4"/>
    <mergeCell ref="DWG4:DWH4"/>
    <mergeCell ref="DWI4:DWJ4"/>
    <mergeCell ref="DWK4:DWL4"/>
    <mergeCell ref="DWM4:DWN4"/>
    <mergeCell ref="DVQ4:DVR4"/>
    <mergeCell ref="DVS4:DVT4"/>
    <mergeCell ref="DVU4:DVV4"/>
    <mergeCell ref="DVW4:DVX4"/>
    <mergeCell ref="DVY4:DVZ4"/>
    <mergeCell ref="DWA4:DWB4"/>
    <mergeCell ref="DXY4:DXZ4"/>
    <mergeCell ref="DYA4:DYB4"/>
    <mergeCell ref="DYC4:DYD4"/>
    <mergeCell ref="DYE4:DYF4"/>
    <mergeCell ref="DYG4:DYH4"/>
    <mergeCell ref="DYI4:DYJ4"/>
    <mergeCell ref="DXM4:DXN4"/>
    <mergeCell ref="DXO4:DXP4"/>
    <mergeCell ref="DXQ4:DXR4"/>
    <mergeCell ref="DXS4:DXT4"/>
    <mergeCell ref="DXU4:DXV4"/>
    <mergeCell ref="DXW4:DXX4"/>
    <mergeCell ref="DXA4:DXB4"/>
    <mergeCell ref="DXC4:DXD4"/>
    <mergeCell ref="DXE4:DXF4"/>
    <mergeCell ref="DXG4:DXH4"/>
    <mergeCell ref="DXI4:DXJ4"/>
    <mergeCell ref="DXK4:DXL4"/>
    <mergeCell ref="DZI4:DZJ4"/>
    <mergeCell ref="DZK4:DZL4"/>
    <mergeCell ref="DZM4:DZN4"/>
    <mergeCell ref="DZO4:DZP4"/>
    <mergeCell ref="DZQ4:DZR4"/>
    <mergeCell ref="DZS4:DZT4"/>
    <mergeCell ref="DYW4:DYX4"/>
    <mergeCell ref="DYY4:DYZ4"/>
    <mergeCell ref="DZA4:DZB4"/>
    <mergeCell ref="DZC4:DZD4"/>
    <mergeCell ref="DZE4:DZF4"/>
    <mergeCell ref="DZG4:DZH4"/>
    <mergeCell ref="DYK4:DYL4"/>
    <mergeCell ref="DYM4:DYN4"/>
    <mergeCell ref="DYO4:DYP4"/>
    <mergeCell ref="DYQ4:DYR4"/>
    <mergeCell ref="DYS4:DYT4"/>
    <mergeCell ref="DYU4:DYV4"/>
    <mergeCell ref="EAS4:EAT4"/>
    <mergeCell ref="EAU4:EAV4"/>
    <mergeCell ref="EAW4:EAX4"/>
    <mergeCell ref="EAY4:EAZ4"/>
    <mergeCell ref="EBA4:EBB4"/>
    <mergeCell ref="EBC4:EBD4"/>
    <mergeCell ref="EAG4:EAH4"/>
    <mergeCell ref="EAI4:EAJ4"/>
    <mergeCell ref="EAK4:EAL4"/>
    <mergeCell ref="EAM4:EAN4"/>
    <mergeCell ref="EAO4:EAP4"/>
    <mergeCell ref="EAQ4:EAR4"/>
    <mergeCell ref="DZU4:DZV4"/>
    <mergeCell ref="DZW4:DZX4"/>
    <mergeCell ref="DZY4:DZZ4"/>
    <mergeCell ref="EAA4:EAB4"/>
    <mergeCell ref="EAC4:EAD4"/>
    <mergeCell ref="EAE4:EAF4"/>
    <mergeCell ref="ECC4:ECD4"/>
    <mergeCell ref="ECE4:ECF4"/>
    <mergeCell ref="ECG4:ECH4"/>
    <mergeCell ref="ECI4:ECJ4"/>
    <mergeCell ref="ECK4:ECL4"/>
    <mergeCell ref="ECM4:ECN4"/>
    <mergeCell ref="EBQ4:EBR4"/>
    <mergeCell ref="EBS4:EBT4"/>
    <mergeCell ref="EBU4:EBV4"/>
    <mergeCell ref="EBW4:EBX4"/>
    <mergeCell ref="EBY4:EBZ4"/>
    <mergeCell ref="ECA4:ECB4"/>
    <mergeCell ref="EBE4:EBF4"/>
    <mergeCell ref="EBG4:EBH4"/>
    <mergeCell ref="EBI4:EBJ4"/>
    <mergeCell ref="EBK4:EBL4"/>
    <mergeCell ref="EBM4:EBN4"/>
    <mergeCell ref="EBO4:EBP4"/>
    <mergeCell ref="EDM4:EDN4"/>
    <mergeCell ref="EDO4:EDP4"/>
    <mergeCell ref="EDQ4:EDR4"/>
    <mergeCell ref="EDS4:EDT4"/>
    <mergeCell ref="EDU4:EDV4"/>
    <mergeCell ref="EDW4:EDX4"/>
    <mergeCell ref="EDA4:EDB4"/>
    <mergeCell ref="EDC4:EDD4"/>
    <mergeCell ref="EDE4:EDF4"/>
    <mergeCell ref="EDG4:EDH4"/>
    <mergeCell ref="EDI4:EDJ4"/>
    <mergeCell ref="EDK4:EDL4"/>
    <mergeCell ref="ECO4:ECP4"/>
    <mergeCell ref="ECQ4:ECR4"/>
    <mergeCell ref="ECS4:ECT4"/>
    <mergeCell ref="ECU4:ECV4"/>
    <mergeCell ref="ECW4:ECX4"/>
    <mergeCell ref="ECY4:ECZ4"/>
    <mergeCell ref="EEW4:EEX4"/>
    <mergeCell ref="EEY4:EEZ4"/>
    <mergeCell ref="EFA4:EFB4"/>
    <mergeCell ref="EFC4:EFD4"/>
    <mergeCell ref="EFE4:EFF4"/>
    <mergeCell ref="EFG4:EFH4"/>
    <mergeCell ref="EEK4:EEL4"/>
    <mergeCell ref="EEM4:EEN4"/>
    <mergeCell ref="EEO4:EEP4"/>
    <mergeCell ref="EEQ4:EER4"/>
    <mergeCell ref="EES4:EET4"/>
    <mergeCell ref="EEU4:EEV4"/>
    <mergeCell ref="EDY4:EDZ4"/>
    <mergeCell ref="EEA4:EEB4"/>
    <mergeCell ref="EEC4:EED4"/>
    <mergeCell ref="EEE4:EEF4"/>
    <mergeCell ref="EEG4:EEH4"/>
    <mergeCell ref="EEI4:EEJ4"/>
    <mergeCell ref="EGG4:EGH4"/>
    <mergeCell ref="EGI4:EGJ4"/>
    <mergeCell ref="EGK4:EGL4"/>
    <mergeCell ref="EGM4:EGN4"/>
    <mergeCell ref="EGO4:EGP4"/>
    <mergeCell ref="EGQ4:EGR4"/>
    <mergeCell ref="EFU4:EFV4"/>
    <mergeCell ref="EFW4:EFX4"/>
    <mergeCell ref="EFY4:EFZ4"/>
    <mergeCell ref="EGA4:EGB4"/>
    <mergeCell ref="EGC4:EGD4"/>
    <mergeCell ref="EGE4:EGF4"/>
    <mergeCell ref="EFI4:EFJ4"/>
    <mergeCell ref="EFK4:EFL4"/>
    <mergeCell ref="EFM4:EFN4"/>
    <mergeCell ref="EFO4:EFP4"/>
    <mergeCell ref="EFQ4:EFR4"/>
    <mergeCell ref="EFS4:EFT4"/>
    <mergeCell ref="EHQ4:EHR4"/>
    <mergeCell ref="EHS4:EHT4"/>
    <mergeCell ref="EHU4:EHV4"/>
    <mergeCell ref="EHW4:EHX4"/>
    <mergeCell ref="EHY4:EHZ4"/>
    <mergeCell ref="EIA4:EIB4"/>
    <mergeCell ref="EHE4:EHF4"/>
    <mergeCell ref="EHG4:EHH4"/>
    <mergeCell ref="EHI4:EHJ4"/>
    <mergeCell ref="EHK4:EHL4"/>
    <mergeCell ref="EHM4:EHN4"/>
    <mergeCell ref="EHO4:EHP4"/>
    <mergeCell ref="EGS4:EGT4"/>
    <mergeCell ref="EGU4:EGV4"/>
    <mergeCell ref="EGW4:EGX4"/>
    <mergeCell ref="EGY4:EGZ4"/>
    <mergeCell ref="EHA4:EHB4"/>
    <mergeCell ref="EHC4:EHD4"/>
    <mergeCell ref="EJA4:EJB4"/>
    <mergeCell ref="EJC4:EJD4"/>
    <mergeCell ref="EJE4:EJF4"/>
    <mergeCell ref="EJG4:EJH4"/>
    <mergeCell ref="EJI4:EJJ4"/>
    <mergeCell ref="EJK4:EJL4"/>
    <mergeCell ref="EIO4:EIP4"/>
    <mergeCell ref="EIQ4:EIR4"/>
    <mergeCell ref="EIS4:EIT4"/>
    <mergeCell ref="EIU4:EIV4"/>
    <mergeCell ref="EIW4:EIX4"/>
    <mergeCell ref="EIY4:EIZ4"/>
    <mergeCell ref="EIC4:EID4"/>
    <mergeCell ref="EIE4:EIF4"/>
    <mergeCell ref="EIG4:EIH4"/>
    <mergeCell ref="EII4:EIJ4"/>
    <mergeCell ref="EIK4:EIL4"/>
    <mergeCell ref="EIM4:EIN4"/>
    <mergeCell ref="EKK4:EKL4"/>
    <mergeCell ref="EKM4:EKN4"/>
    <mergeCell ref="EKO4:EKP4"/>
    <mergeCell ref="EKQ4:EKR4"/>
    <mergeCell ref="EKS4:EKT4"/>
    <mergeCell ref="EKU4:EKV4"/>
    <mergeCell ref="EJY4:EJZ4"/>
    <mergeCell ref="EKA4:EKB4"/>
    <mergeCell ref="EKC4:EKD4"/>
    <mergeCell ref="EKE4:EKF4"/>
    <mergeCell ref="EKG4:EKH4"/>
    <mergeCell ref="EKI4:EKJ4"/>
    <mergeCell ref="EJM4:EJN4"/>
    <mergeCell ref="EJO4:EJP4"/>
    <mergeCell ref="EJQ4:EJR4"/>
    <mergeCell ref="EJS4:EJT4"/>
    <mergeCell ref="EJU4:EJV4"/>
    <mergeCell ref="EJW4:EJX4"/>
    <mergeCell ref="ELU4:ELV4"/>
    <mergeCell ref="ELW4:ELX4"/>
    <mergeCell ref="ELY4:ELZ4"/>
    <mergeCell ref="EMA4:EMB4"/>
    <mergeCell ref="EMC4:EMD4"/>
    <mergeCell ref="EME4:EMF4"/>
    <mergeCell ref="ELI4:ELJ4"/>
    <mergeCell ref="ELK4:ELL4"/>
    <mergeCell ref="ELM4:ELN4"/>
    <mergeCell ref="ELO4:ELP4"/>
    <mergeCell ref="ELQ4:ELR4"/>
    <mergeCell ref="ELS4:ELT4"/>
    <mergeCell ref="EKW4:EKX4"/>
    <mergeCell ref="EKY4:EKZ4"/>
    <mergeCell ref="ELA4:ELB4"/>
    <mergeCell ref="ELC4:ELD4"/>
    <mergeCell ref="ELE4:ELF4"/>
    <mergeCell ref="ELG4:ELH4"/>
    <mergeCell ref="ENE4:ENF4"/>
    <mergeCell ref="ENG4:ENH4"/>
    <mergeCell ref="ENI4:ENJ4"/>
    <mergeCell ref="ENK4:ENL4"/>
    <mergeCell ref="ENM4:ENN4"/>
    <mergeCell ref="ENO4:ENP4"/>
    <mergeCell ref="EMS4:EMT4"/>
    <mergeCell ref="EMU4:EMV4"/>
    <mergeCell ref="EMW4:EMX4"/>
    <mergeCell ref="EMY4:EMZ4"/>
    <mergeCell ref="ENA4:ENB4"/>
    <mergeCell ref="ENC4:END4"/>
    <mergeCell ref="EMG4:EMH4"/>
    <mergeCell ref="EMI4:EMJ4"/>
    <mergeCell ref="EMK4:EML4"/>
    <mergeCell ref="EMM4:EMN4"/>
    <mergeCell ref="EMO4:EMP4"/>
    <mergeCell ref="EMQ4:EMR4"/>
    <mergeCell ref="EOO4:EOP4"/>
    <mergeCell ref="EOQ4:EOR4"/>
    <mergeCell ref="EOS4:EOT4"/>
    <mergeCell ref="EOU4:EOV4"/>
    <mergeCell ref="EOW4:EOX4"/>
    <mergeCell ref="EOY4:EOZ4"/>
    <mergeCell ref="EOC4:EOD4"/>
    <mergeCell ref="EOE4:EOF4"/>
    <mergeCell ref="EOG4:EOH4"/>
    <mergeCell ref="EOI4:EOJ4"/>
    <mergeCell ref="EOK4:EOL4"/>
    <mergeCell ref="EOM4:EON4"/>
    <mergeCell ref="ENQ4:ENR4"/>
    <mergeCell ref="ENS4:ENT4"/>
    <mergeCell ref="ENU4:ENV4"/>
    <mergeCell ref="ENW4:ENX4"/>
    <mergeCell ref="ENY4:ENZ4"/>
    <mergeCell ref="EOA4:EOB4"/>
    <mergeCell ref="EPY4:EPZ4"/>
    <mergeCell ref="EQA4:EQB4"/>
    <mergeCell ref="EQC4:EQD4"/>
    <mergeCell ref="EQE4:EQF4"/>
    <mergeCell ref="EQG4:EQH4"/>
    <mergeCell ref="EQI4:EQJ4"/>
    <mergeCell ref="EPM4:EPN4"/>
    <mergeCell ref="EPO4:EPP4"/>
    <mergeCell ref="EPQ4:EPR4"/>
    <mergeCell ref="EPS4:EPT4"/>
    <mergeCell ref="EPU4:EPV4"/>
    <mergeCell ref="EPW4:EPX4"/>
    <mergeCell ref="EPA4:EPB4"/>
    <mergeCell ref="EPC4:EPD4"/>
    <mergeCell ref="EPE4:EPF4"/>
    <mergeCell ref="EPG4:EPH4"/>
    <mergeCell ref="EPI4:EPJ4"/>
    <mergeCell ref="EPK4:EPL4"/>
    <mergeCell ref="ERI4:ERJ4"/>
    <mergeCell ref="ERK4:ERL4"/>
    <mergeCell ref="ERM4:ERN4"/>
    <mergeCell ref="ERO4:ERP4"/>
    <mergeCell ref="ERQ4:ERR4"/>
    <mergeCell ref="ERS4:ERT4"/>
    <mergeCell ref="EQW4:EQX4"/>
    <mergeCell ref="EQY4:EQZ4"/>
    <mergeCell ref="ERA4:ERB4"/>
    <mergeCell ref="ERC4:ERD4"/>
    <mergeCell ref="ERE4:ERF4"/>
    <mergeCell ref="ERG4:ERH4"/>
    <mergeCell ref="EQK4:EQL4"/>
    <mergeCell ref="EQM4:EQN4"/>
    <mergeCell ref="EQO4:EQP4"/>
    <mergeCell ref="EQQ4:EQR4"/>
    <mergeCell ref="EQS4:EQT4"/>
    <mergeCell ref="EQU4:EQV4"/>
    <mergeCell ref="ESS4:EST4"/>
    <mergeCell ref="ESU4:ESV4"/>
    <mergeCell ref="ESW4:ESX4"/>
    <mergeCell ref="ESY4:ESZ4"/>
    <mergeCell ref="ETA4:ETB4"/>
    <mergeCell ref="ETC4:ETD4"/>
    <mergeCell ref="ESG4:ESH4"/>
    <mergeCell ref="ESI4:ESJ4"/>
    <mergeCell ref="ESK4:ESL4"/>
    <mergeCell ref="ESM4:ESN4"/>
    <mergeCell ref="ESO4:ESP4"/>
    <mergeCell ref="ESQ4:ESR4"/>
    <mergeCell ref="ERU4:ERV4"/>
    <mergeCell ref="ERW4:ERX4"/>
    <mergeCell ref="ERY4:ERZ4"/>
    <mergeCell ref="ESA4:ESB4"/>
    <mergeCell ref="ESC4:ESD4"/>
    <mergeCell ref="ESE4:ESF4"/>
    <mergeCell ref="EUC4:EUD4"/>
    <mergeCell ref="EUE4:EUF4"/>
    <mergeCell ref="EUG4:EUH4"/>
    <mergeCell ref="EUI4:EUJ4"/>
    <mergeCell ref="EUK4:EUL4"/>
    <mergeCell ref="EUM4:EUN4"/>
    <mergeCell ref="ETQ4:ETR4"/>
    <mergeCell ref="ETS4:ETT4"/>
    <mergeCell ref="ETU4:ETV4"/>
    <mergeCell ref="ETW4:ETX4"/>
    <mergeCell ref="ETY4:ETZ4"/>
    <mergeCell ref="EUA4:EUB4"/>
    <mergeCell ref="ETE4:ETF4"/>
    <mergeCell ref="ETG4:ETH4"/>
    <mergeCell ref="ETI4:ETJ4"/>
    <mergeCell ref="ETK4:ETL4"/>
    <mergeCell ref="ETM4:ETN4"/>
    <mergeCell ref="ETO4:ETP4"/>
    <mergeCell ref="EVM4:EVN4"/>
    <mergeCell ref="EVO4:EVP4"/>
    <mergeCell ref="EVQ4:EVR4"/>
    <mergeCell ref="EVS4:EVT4"/>
    <mergeCell ref="EVU4:EVV4"/>
    <mergeCell ref="EVW4:EVX4"/>
    <mergeCell ref="EVA4:EVB4"/>
    <mergeCell ref="EVC4:EVD4"/>
    <mergeCell ref="EVE4:EVF4"/>
    <mergeCell ref="EVG4:EVH4"/>
    <mergeCell ref="EVI4:EVJ4"/>
    <mergeCell ref="EVK4:EVL4"/>
    <mergeCell ref="EUO4:EUP4"/>
    <mergeCell ref="EUQ4:EUR4"/>
    <mergeCell ref="EUS4:EUT4"/>
    <mergeCell ref="EUU4:EUV4"/>
    <mergeCell ref="EUW4:EUX4"/>
    <mergeCell ref="EUY4:EUZ4"/>
    <mergeCell ref="EWW4:EWX4"/>
    <mergeCell ref="EWY4:EWZ4"/>
    <mergeCell ref="EXA4:EXB4"/>
    <mergeCell ref="EXC4:EXD4"/>
    <mergeCell ref="EXE4:EXF4"/>
    <mergeCell ref="EXG4:EXH4"/>
    <mergeCell ref="EWK4:EWL4"/>
    <mergeCell ref="EWM4:EWN4"/>
    <mergeCell ref="EWO4:EWP4"/>
    <mergeCell ref="EWQ4:EWR4"/>
    <mergeCell ref="EWS4:EWT4"/>
    <mergeCell ref="EWU4:EWV4"/>
    <mergeCell ref="EVY4:EVZ4"/>
    <mergeCell ref="EWA4:EWB4"/>
    <mergeCell ref="EWC4:EWD4"/>
    <mergeCell ref="EWE4:EWF4"/>
    <mergeCell ref="EWG4:EWH4"/>
    <mergeCell ref="EWI4:EWJ4"/>
    <mergeCell ref="EYG4:EYH4"/>
    <mergeCell ref="EYI4:EYJ4"/>
    <mergeCell ref="EYK4:EYL4"/>
    <mergeCell ref="EYM4:EYN4"/>
    <mergeCell ref="EYO4:EYP4"/>
    <mergeCell ref="EYQ4:EYR4"/>
    <mergeCell ref="EXU4:EXV4"/>
    <mergeCell ref="EXW4:EXX4"/>
    <mergeCell ref="EXY4:EXZ4"/>
    <mergeCell ref="EYA4:EYB4"/>
    <mergeCell ref="EYC4:EYD4"/>
    <mergeCell ref="EYE4:EYF4"/>
    <mergeCell ref="EXI4:EXJ4"/>
    <mergeCell ref="EXK4:EXL4"/>
    <mergeCell ref="EXM4:EXN4"/>
    <mergeCell ref="EXO4:EXP4"/>
    <mergeCell ref="EXQ4:EXR4"/>
    <mergeCell ref="EXS4:EXT4"/>
    <mergeCell ref="EZQ4:EZR4"/>
    <mergeCell ref="EZS4:EZT4"/>
    <mergeCell ref="EZU4:EZV4"/>
    <mergeCell ref="EZW4:EZX4"/>
    <mergeCell ref="EZY4:EZZ4"/>
    <mergeCell ref="FAA4:FAB4"/>
    <mergeCell ref="EZE4:EZF4"/>
    <mergeCell ref="EZG4:EZH4"/>
    <mergeCell ref="EZI4:EZJ4"/>
    <mergeCell ref="EZK4:EZL4"/>
    <mergeCell ref="EZM4:EZN4"/>
    <mergeCell ref="EZO4:EZP4"/>
    <mergeCell ref="EYS4:EYT4"/>
    <mergeCell ref="EYU4:EYV4"/>
    <mergeCell ref="EYW4:EYX4"/>
    <mergeCell ref="EYY4:EYZ4"/>
    <mergeCell ref="EZA4:EZB4"/>
    <mergeCell ref="EZC4:EZD4"/>
    <mergeCell ref="FBA4:FBB4"/>
    <mergeCell ref="FBC4:FBD4"/>
    <mergeCell ref="FBE4:FBF4"/>
    <mergeCell ref="FBG4:FBH4"/>
    <mergeCell ref="FBI4:FBJ4"/>
    <mergeCell ref="FBK4:FBL4"/>
    <mergeCell ref="FAO4:FAP4"/>
    <mergeCell ref="FAQ4:FAR4"/>
    <mergeCell ref="FAS4:FAT4"/>
    <mergeCell ref="FAU4:FAV4"/>
    <mergeCell ref="FAW4:FAX4"/>
    <mergeCell ref="FAY4:FAZ4"/>
    <mergeCell ref="FAC4:FAD4"/>
    <mergeCell ref="FAE4:FAF4"/>
    <mergeCell ref="FAG4:FAH4"/>
    <mergeCell ref="FAI4:FAJ4"/>
    <mergeCell ref="FAK4:FAL4"/>
    <mergeCell ref="FAM4:FAN4"/>
    <mergeCell ref="FCK4:FCL4"/>
    <mergeCell ref="FCM4:FCN4"/>
    <mergeCell ref="FCO4:FCP4"/>
    <mergeCell ref="FCQ4:FCR4"/>
    <mergeCell ref="FCS4:FCT4"/>
    <mergeCell ref="FCU4:FCV4"/>
    <mergeCell ref="FBY4:FBZ4"/>
    <mergeCell ref="FCA4:FCB4"/>
    <mergeCell ref="FCC4:FCD4"/>
    <mergeCell ref="FCE4:FCF4"/>
    <mergeCell ref="FCG4:FCH4"/>
    <mergeCell ref="FCI4:FCJ4"/>
    <mergeCell ref="FBM4:FBN4"/>
    <mergeCell ref="FBO4:FBP4"/>
    <mergeCell ref="FBQ4:FBR4"/>
    <mergeCell ref="FBS4:FBT4"/>
    <mergeCell ref="FBU4:FBV4"/>
    <mergeCell ref="FBW4:FBX4"/>
    <mergeCell ref="FDU4:FDV4"/>
    <mergeCell ref="FDW4:FDX4"/>
    <mergeCell ref="FDY4:FDZ4"/>
    <mergeCell ref="FEA4:FEB4"/>
    <mergeCell ref="FEC4:FED4"/>
    <mergeCell ref="FEE4:FEF4"/>
    <mergeCell ref="FDI4:FDJ4"/>
    <mergeCell ref="FDK4:FDL4"/>
    <mergeCell ref="FDM4:FDN4"/>
    <mergeCell ref="FDO4:FDP4"/>
    <mergeCell ref="FDQ4:FDR4"/>
    <mergeCell ref="FDS4:FDT4"/>
    <mergeCell ref="FCW4:FCX4"/>
    <mergeCell ref="FCY4:FCZ4"/>
    <mergeCell ref="FDA4:FDB4"/>
    <mergeCell ref="FDC4:FDD4"/>
    <mergeCell ref="FDE4:FDF4"/>
    <mergeCell ref="FDG4:FDH4"/>
    <mergeCell ref="FFE4:FFF4"/>
    <mergeCell ref="FFG4:FFH4"/>
    <mergeCell ref="FFI4:FFJ4"/>
    <mergeCell ref="FFK4:FFL4"/>
    <mergeCell ref="FFM4:FFN4"/>
    <mergeCell ref="FFO4:FFP4"/>
    <mergeCell ref="FES4:FET4"/>
    <mergeCell ref="FEU4:FEV4"/>
    <mergeCell ref="FEW4:FEX4"/>
    <mergeCell ref="FEY4:FEZ4"/>
    <mergeCell ref="FFA4:FFB4"/>
    <mergeCell ref="FFC4:FFD4"/>
    <mergeCell ref="FEG4:FEH4"/>
    <mergeCell ref="FEI4:FEJ4"/>
    <mergeCell ref="FEK4:FEL4"/>
    <mergeCell ref="FEM4:FEN4"/>
    <mergeCell ref="FEO4:FEP4"/>
    <mergeCell ref="FEQ4:FER4"/>
    <mergeCell ref="FGO4:FGP4"/>
    <mergeCell ref="FGQ4:FGR4"/>
    <mergeCell ref="FGS4:FGT4"/>
    <mergeCell ref="FGU4:FGV4"/>
    <mergeCell ref="FGW4:FGX4"/>
    <mergeCell ref="FGY4:FGZ4"/>
    <mergeCell ref="FGC4:FGD4"/>
    <mergeCell ref="FGE4:FGF4"/>
    <mergeCell ref="FGG4:FGH4"/>
    <mergeCell ref="FGI4:FGJ4"/>
    <mergeCell ref="FGK4:FGL4"/>
    <mergeCell ref="FGM4:FGN4"/>
    <mergeCell ref="FFQ4:FFR4"/>
    <mergeCell ref="FFS4:FFT4"/>
    <mergeCell ref="FFU4:FFV4"/>
    <mergeCell ref="FFW4:FFX4"/>
    <mergeCell ref="FFY4:FFZ4"/>
    <mergeCell ref="FGA4:FGB4"/>
    <mergeCell ref="FHY4:FHZ4"/>
    <mergeCell ref="FIA4:FIB4"/>
    <mergeCell ref="FIC4:FID4"/>
    <mergeCell ref="FIE4:FIF4"/>
    <mergeCell ref="FIG4:FIH4"/>
    <mergeCell ref="FII4:FIJ4"/>
    <mergeCell ref="FHM4:FHN4"/>
    <mergeCell ref="FHO4:FHP4"/>
    <mergeCell ref="FHQ4:FHR4"/>
    <mergeCell ref="FHS4:FHT4"/>
    <mergeCell ref="FHU4:FHV4"/>
    <mergeCell ref="FHW4:FHX4"/>
    <mergeCell ref="FHA4:FHB4"/>
    <mergeCell ref="FHC4:FHD4"/>
    <mergeCell ref="FHE4:FHF4"/>
    <mergeCell ref="FHG4:FHH4"/>
    <mergeCell ref="FHI4:FHJ4"/>
    <mergeCell ref="FHK4:FHL4"/>
    <mergeCell ref="FJI4:FJJ4"/>
    <mergeCell ref="FJK4:FJL4"/>
    <mergeCell ref="FJM4:FJN4"/>
    <mergeCell ref="FJO4:FJP4"/>
    <mergeCell ref="FJQ4:FJR4"/>
    <mergeCell ref="FJS4:FJT4"/>
    <mergeCell ref="FIW4:FIX4"/>
    <mergeCell ref="FIY4:FIZ4"/>
    <mergeCell ref="FJA4:FJB4"/>
    <mergeCell ref="FJC4:FJD4"/>
    <mergeCell ref="FJE4:FJF4"/>
    <mergeCell ref="FJG4:FJH4"/>
    <mergeCell ref="FIK4:FIL4"/>
    <mergeCell ref="FIM4:FIN4"/>
    <mergeCell ref="FIO4:FIP4"/>
    <mergeCell ref="FIQ4:FIR4"/>
    <mergeCell ref="FIS4:FIT4"/>
    <mergeCell ref="FIU4:FIV4"/>
    <mergeCell ref="FKS4:FKT4"/>
    <mergeCell ref="FKU4:FKV4"/>
    <mergeCell ref="FKW4:FKX4"/>
    <mergeCell ref="FKY4:FKZ4"/>
    <mergeCell ref="FLA4:FLB4"/>
    <mergeCell ref="FLC4:FLD4"/>
    <mergeCell ref="FKG4:FKH4"/>
    <mergeCell ref="FKI4:FKJ4"/>
    <mergeCell ref="FKK4:FKL4"/>
    <mergeCell ref="FKM4:FKN4"/>
    <mergeCell ref="FKO4:FKP4"/>
    <mergeCell ref="FKQ4:FKR4"/>
    <mergeCell ref="FJU4:FJV4"/>
    <mergeCell ref="FJW4:FJX4"/>
    <mergeCell ref="FJY4:FJZ4"/>
    <mergeCell ref="FKA4:FKB4"/>
    <mergeCell ref="FKC4:FKD4"/>
    <mergeCell ref="FKE4:FKF4"/>
    <mergeCell ref="FMC4:FMD4"/>
    <mergeCell ref="FME4:FMF4"/>
    <mergeCell ref="FMG4:FMH4"/>
    <mergeCell ref="FMI4:FMJ4"/>
    <mergeCell ref="FMK4:FML4"/>
    <mergeCell ref="FMM4:FMN4"/>
    <mergeCell ref="FLQ4:FLR4"/>
    <mergeCell ref="FLS4:FLT4"/>
    <mergeCell ref="FLU4:FLV4"/>
    <mergeCell ref="FLW4:FLX4"/>
    <mergeCell ref="FLY4:FLZ4"/>
    <mergeCell ref="FMA4:FMB4"/>
    <mergeCell ref="FLE4:FLF4"/>
    <mergeCell ref="FLG4:FLH4"/>
    <mergeCell ref="FLI4:FLJ4"/>
    <mergeCell ref="FLK4:FLL4"/>
    <mergeCell ref="FLM4:FLN4"/>
    <mergeCell ref="FLO4:FLP4"/>
    <mergeCell ref="FNM4:FNN4"/>
    <mergeCell ref="FNO4:FNP4"/>
    <mergeCell ref="FNQ4:FNR4"/>
    <mergeCell ref="FNS4:FNT4"/>
    <mergeCell ref="FNU4:FNV4"/>
    <mergeCell ref="FNW4:FNX4"/>
    <mergeCell ref="FNA4:FNB4"/>
    <mergeCell ref="FNC4:FND4"/>
    <mergeCell ref="FNE4:FNF4"/>
    <mergeCell ref="FNG4:FNH4"/>
    <mergeCell ref="FNI4:FNJ4"/>
    <mergeCell ref="FNK4:FNL4"/>
    <mergeCell ref="FMO4:FMP4"/>
    <mergeCell ref="FMQ4:FMR4"/>
    <mergeCell ref="FMS4:FMT4"/>
    <mergeCell ref="FMU4:FMV4"/>
    <mergeCell ref="FMW4:FMX4"/>
    <mergeCell ref="FMY4:FMZ4"/>
    <mergeCell ref="FOW4:FOX4"/>
    <mergeCell ref="FOY4:FOZ4"/>
    <mergeCell ref="FPA4:FPB4"/>
    <mergeCell ref="FPC4:FPD4"/>
    <mergeCell ref="FPE4:FPF4"/>
    <mergeCell ref="FPG4:FPH4"/>
    <mergeCell ref="FOK4:FOL4"/>
    <mergeCell ref="FOM4:FON4"/>
    <mergeCell ref="FOO4:FOP4"/>
    <mergeCell ref="FOQ4:FOR4"/>
    <mergeCell ref="FOS4:FOT4"/>
    <mergeCell ref="FOU4:FOV4"/>
    <mergeCell ref="FNY4:FNZ4"/>
    <mergeCell ref="FOA4:FOB4"/>
    <mergeCell ref="FOC4:FOD4"/>
    <mergeCell ref="FOE4:FOF4"/>
    <mergeCell ref="FOG4:FOH4"/>
    <mergeCell ref="FOI4:FOJ4"/>
    <mergeCell ref="FQG4:FQH4"/>
    <mergeCell ref="FQI4:FQJ4"/>
    <mergeCell ref="FQK4:FQL4"/>
    <mergeCell ref="FQM4:FQN4"/>
    <mergeCell ref="FQO4:FQP4"/>
    <mergeCell ref="FQQ4:FQR4"/>
    <mergeCell ref="FPU4:FPV4"/>
    <mergeCell ref="FPW4:FPX4"/>
    <mergeCell ref="FPY4:FPZ4"/>
    <mergeCell ref="FQA4:FQB4"/>
    <mergeCell ref="FQC4:FQD4"/>
    <mergeCell ref="FQE4:FQF4"/>
    <mergeCell ref="FPI4:FPJ4"/>
    <mergeCell ref="FPK4:FPL4"/>
    <mergeCell ref="FPM4:FPN4"/>
    <mergeCell ref="FPO4:FPP4"/>
    <mergeCell ref="FPQ4:FPR4"/>
    <mergeCell ref="FPS4:FPT4"/>
    <mergeCell ref="FRQ4:FRR4"/>
    <mergeCell ref="FRS4:FRT4"/>
    <mergeCell ref="FRU4:FRV4"/>
    <mergeCell ref="FRW4:FRX4"/>
    <mergeCell ref="FRY4:FRZ4"/>
    <mergeCell ref="FSA4:FSB4"/>
    <mergeCell ref="FRE4:FRF4"/>
    <mergeCell ref="FRG4:FRH4"/>
    <mergeCell ref="FRI4:FRJ4"/>
    <mergeCell ref="FRK4:FRL4"/>
    <mergeCell ref="FRM4:FRN4"/>
    <mergeCell ref="FRO4:FRP4"/>
    <mergeCell ref="FQS4:FQT4"/>
    <mergeCell ref="FQU4:FQV4"/>
    <mergeCell ref="FQW4:FQX4"/>
    <mergeCell ref="FQY4:FQZ4"/>
    <mergeCell ref="FRA4:FRB4"/>
    <mergeCell ref="FRC4:FRD4"/>
    <mergeCell ref="FTA4:FTB4"/>
    <mergeCell ref="FTC4:FTD4"/>
    <mergeCell ref="FTE4:FTF4"/>
    <mergeCell ref="FTG4:FTH4"/>
    <mergeCell ref="FTI4:FTJ4"/>
    <mergeCell ref="FTK4:FTL4"/>
    <mergeCell ref="FSO4:FSP4"/>
    <mergeCell ref="FSQ4:FSR4"/>
    <mergeCell ref="FSS4:FST4"/>
    <mergeCell ref="FSU4:FSV4"/>
    <mergeCell ref="FSW4:FSX4"/>
    <mergeCell ref="FSY4:FSZ4"/>
    <mergeCell ref="FSC4:FSD4"/>
    <mergeCell ref="FSE4:FSF4"/>
    <mergeCell ref="FSG4:FSH4"/>
    <mergeCell ref="FSI4:FSJ4"/>
    <mergeCell ref="FSK4:FSL4"/>
    <mergeCell ref="FSM4:FSN4"/>
    <mergeCell ref="FUK4:FUL4"/>
    <mergeCell ref="FUM4:FUN4"/>
    <mergeCell ref="FUO4:FUP4"/>
    <mergeCell ref="FUQ4:FUR4"/>
    <mergeCell ref="FUS4:FUT4"/>
    <mergeCell ref="FUU4:FUV4"/>
    <mergeCell ref="FTY4:FTZ4"/>
    <mergeCell ref="FUA4:FUB4"/>
    <mergeCell ref="FUC4:FUD4"/>
    <mergeCell ref="FUE4:FUF4"/>
    <mergeCell ref="FUG4:FUH4"/>
    <mergeCell ref="FUI4:FUJ4"/>
    <mergeCell ref="FTM4:FTN4"/>
    <mergeCell ref="FTO4:FTP4"/>
    <mergeCell ref="FTQ4:FTR4"/>
    <mergeCell ref="FTS4:FTT4"/>
    <mergeCell ref="FTU4:FTV4"/>
    <mergeCell ref="FTW4:FTX4"/>
    <mergeCell ref="FVU4:FVV4"/>
    <mergeCell ref="FVW4:FVX4"/>
    <mergeCell ref="FVY4:FVZ4"/>
    <mergeCell ref="FWA4:FWB4"/>
    <mergeCell ref="FWC4:FWD4"/>
    <mergeCell ref="FWE4:FWF4"/>
    <mergeCell ref="FVI4:FVJ4"/>
    <mergeCell ref="FVK4:FVL4"/>
    <mergeCell ref="FVM4:FVN4"/>
    <mergeCell ref="FVO4:FVP4"/>
    <mergeCell ref="FVQ4:FVR4"/>
    <mergeCell ref="FVS4:FVT4"/>
    <mergeCell ref="FUW4:FUX4"/>
    <mergeCell ref="FUY4:FUZ4"/>
    <mergeCell ref="FVA4:FVB4"/>
    <mergeCell ref="FVC4:FVD4"/>
    <mergeCell ref="FVE4:FVF4"/>
    <mergeCell ref="FVG4:FVH4"/>
    <mergeCell ref="FXE4:FXF4"/>
    <mergeCell ref="FXG4:FXH4"/>
    <mergeCell ref="FXI4:FXJ4"/>
    <mergeCell ref="FXK4:FXL4"/>
    <mergeCell ref="FXM4:FXN4"/>
    <mergeCell ref="FXO4:FXP4"/>
    <mergeCell ref="FWS4:FWT4"/>
    <mergeCell ref="FWU4:FWV4"/>
    <mergeCell ref="FWW4:FWX4"/>
    <mergeCell ref="FWY4:FWZ4"/>
    <mergeCell ref="FXA4:FXB4"/>
    <mergeCell ref="FXC4:FXD4"/>
    <mergeCell ref="FWG4:FWH4"/>
    <mergeCell ref="FWI4:FWJ4"/>
    <mergeCell ref="FWK4:FWL4"/>
    <mergeCell ref="FWM4:FWN4"/>
    <mergeCell ref="FWO4:FWP4"/>
    <mergeCell ref="FWQ4:FWR4"/>
    <mergeCell ref="FYO4:FYP4"/>
    <mergeCell ref="FYQ4:FYR4"/>
    <mergeCell ref="FYS4:FYT4"/>
    <mergeCell ref="FYU4:FYV4"/>
    <mergeCell ref="FYW4:FYX4"/>
    <mergeCell ref="FYY4:FYZ4"/>
    <mergeCell ref="FYC4:FYD4"/>
    <mergeCell ref="FYE4:FYF4"/>
    <mergeCell ref="FYG4:FYH4"/>
    <mergeCell ref="FYI4:FYJ4"/>
    <mergeCell ref="FYK4:FYL4"/>
    <mergeCell ref="FYM4:FYN4"/>
    <mergeCell ref="FXQ4:FXR4"/>
    <mergeCell ref="FXS4:FXT4"/>
    <mergeCell ref="FXU4:FXV4"/>
    <mergeCell ref="FXW4:FXX4"/>
    <mergeCell ref="FXY4:FXZ4"/>
    <mergeCell ref="FYA4:FYB4"/>
    <mergeCell ref="FZY4:FZZ4"/>
    <mergeCell ref="GAA4:GAB4"/>
    <mergeCell ref="GAC4:GAD4"/>
    <mergeCell ref="GAE4:GAF4"/>
    <mergeCell ref="GAG4:GAH4"/>
    <mergeCell ref="GAI4:GAJ4"/>
    <mergeCell ref="FZM4:FZN4"/>
    <mergeCell ref="FZO4:FZP4"/>
    <mergeCell ref="FZQ4:FZR4"/>
    <mergeCell ref="FZS4:FZT4"/>
    <mergeCell ref="FZU4:FZV4"/>
    <mergeCell ref="FZW4:FZX4"/>
    <mergeCell ref="FZA4:FZB4"/>
    <mergeCell ref="FZC4:FZD4"/>
    <mergeCell ref="FZE4:FZF4"/>
    <mergeCell ref="FZG4:FZH4"/>
    <mergeCell ref="FZI4:FZJ4"/>
    <mergeCell ref="FZK4:FZL4"/>
    <mergeCell ref="GBI4:GBJ4"/>
    <mergeCell ref="GBK4:GBL4"/>
    <mergeCell ref="GBM4:GBN4"/>
    <mergeCell ref="GBO4:GBP4"/>
    <mergeCell ref="GBQ4:GBR4"/>
    <mergeCell ref="GBS4:GBT4"/>
    <mergeCell ref="GAW4:GAX4"/>
    <mergeCell ref="GAY4:GAZ4"/>
    <mergeCell ref="GBA4:GBB4"/>
    <mergeCell ref="GBC4:GBD4"/>
    <mergeCell ref="GBE4:GBF4"/>
    <mergeCell ref="GBG4:GBH4"/>
    <mergeCell ref="GAK4:GAL4"/>
    <mergeCell ref="GAM4:GAN4"/>
    <mergeCell ref="GAO4:GAP4"/>
    <mergeCell ref="GAQ4:GAR4"/>
    <mergeCell ref="GAS4:GAT4"/>
    <mergeCell ref="GAU4:GAV4"/>
    <mergeCell ref="GCS4:GCT4"/>
    <mergeCell ref="GCU4:GCV4"/>
    <mergeCell ref="GCW4:GCX4"/>
    <mergeCell ref="GCY4:GCZ4"/>
    <mergeCell ref="GDA4:GDB4"/>
    <mergeCell ref="GDC4:GDD4"/>
    <mergeCell ref="GCG4:GCH4"/>
    <mergeCell ref="GCI4:GCJ4"/>
    <mergeCell ref="GCK4:GCL4"/>
    <mergeCell ref="GCM4:GCN4"/>
    <mergeCell ref="GCO4:GCP4"/>
    <mergeCell ref="GCQ4:GCR4"/>
    <mergeCell ref="GBU4:GBV4"/>
    <mergeCell ref="GBW4:GBX4"/>
    <mergeCell ref="GBY4:GBZ4"/>
    <mergeCell ref="GCA4:GCB4"/>
    <mergeCell ref="GCC4:GCD4"/>
    <mergeCell ref="GCE4:GCF4"/>
    <mergeCell ref="GEC4:GED4"/>
    <mergeCell ref="GEE4:GEF4"/>
    <mergeCell ref="GEG4:GEH4"/>
    <mergeCell ref="GEI4:GEJ4"/>
    <mergeCell ref="GEK4:GEL4"/>
    <mergeCell ref="GEM4:GEN4"/>
    <mergeCell ref="GDQ4:GDR4"/>
    <mergeCell ref="GDS4:GDT4"/>
    <mergeCell ref="GDU4:GDV4"/>
    <mergeCell ref="GDW4:GDX4"/>
    <mergeCell ref="GDY4:GDZ4"/>
    <mergeCell ref="GEA4:GEB4"/>
    <mergeCell ref="GDE4:GDF4"/>
    <mergeCell ref="GDG4:GDH4"/>
    <mergeCell ref="GDI4:GDJ4"/>
    <mergeCell ref="GDK4:GDL4"/>
    <mergeCell ref="GDM4:GDN4"/>
    <mergeCell ref="GDO4:GDP4"/>
    <mergeCell ref="GFM4:GFN4"/>
    <mergeCell ref="GFO4:GFP4"/>
    <mergeCell ref="GFQ4:GFR4"/>
    <mergeCell ref="GFS4:GFT4"/>
    <mergeCell ref="GFU4:GFV4"/>
    <mergeCell ref="GFW4:GFX4"/>
    <mergeCell ref="GFA4:GFB4"/>
    <mergeCell ref="GFC4:GFD4"/>
    <mergeCell ref="GFE4:GFF4"/>
    <mergeCell ref="GFG4:GFH4"/>
    <mergeCell ref="GFI4:GFJ4"/>
    <mergeCell ref="GFK4:GFL4"/>
    <mergeCell ref="GEO4:GEP4"/>
    <mergeCell ref="GEQ4:GER4"/>
    <mergeCell ref="GES4:GET4"/>
    <mergeCell ref="GEU4:GEV4"/>
    <mergeCell ref="GEW4:GEX4"/>
    <mergeCell ref="GEY4:GEZ4"/>
    <mergeCell ref="GGW4:GGX4"/>
    <mergeCell ref="GGY4:GGZ4"/>
    <mergeCell ref="GHA4:GHB4"/>
    <mergeCell ref="GHC4:GHD4"/>
    <mergeCell ref="GHE4:GHF4"/>
    <mergeCell ref="GHG4:GHH4"/>
    <mergeCell ref="GGK4:GGL4"/>
    <mergeCell ref="GGM4:GGN4"/>
    <mergeCell ref="GGO4:GGP4"/>
    <mergeCell ref="GGQ4:GGR4"/>
    <mergeCell ref="GGS4:GGT4"/>
    <mergeCell ref="GGU4:GGV4"/>
    <mergeCell ref="GFY4:GFZ4"/>
    <mergeCell ref="GGA4:GGB4"/>
    <mergeCell ref="GGC4:GGD4"/>
    <mergeCell ref="GGE4:GGF4"/>
    <mergeCell ref="GGG4:GGH4"/>
    <mergeCell ref="GGI4:GGJ4"/>
    <mergeCell ref="GIG4:GIH4"/>
    <mergeCell ref="GII4:GIJ4"/>
    <mergeCell ref="GIK4:GIL4"/>
    <mergeCell ref="GIM4:GIN4"/>
    <mergeCell ref="GIO4:GIP4"/>
    <mergeCell ref="GIQ4:GIR4"/>
    <mergeCell ref="GHU4:GHV4"/>
    <mergeCell ref="GHW4:GHX4"/>
    <mergeCell ref="GHY4:GHZ4"/>
    <mergeCell ref="GIA4:GIB4"/>
    <mergeCell ref="GIC4:GID4"/>
    <mergeCell ref="GIE4:GIF4"/>
    <mergeCell ref="GHI4:GHJ4"/>
    <mergeCell ref="GHK4:GHL4"/>
    <mergeCell ref="GHM4:GHN4"/>
    <mergeCell ref="GHO4:GHP4"/>
    <mergeCell ref="GHQ4:GHR4"/>
    <mergeCell ref="GHS4:GHT4"/>
    <mergeCell ref="GJQ4:GJR4"/>
    <mergeCell ref="GJS4:GJT4"/>
    <mergeCell ref="GJU4:GJV4"/>
    <mergeCell ref="GJW4:GJX4"/>
    <mergeCell ref="GJY4:GJZ4"/>
    <mergeCell ref="GKA4:GKB4"/>
    <mergeCell ref="GJE4:GJF4"/>
    <mergeCell ref="GJG4:GJH4"/>
    <mergeCell ref="GJI4:GJJ4"/>
    <mergeCell ref="GJK4:GJL4"/>
    <mergeCell ref="GJM4:GJN4"/>
    <mergeCell ref="GJO4:GJP4"/>
    <mergeCell ref="GIS4:GIT4"/>
    <mergeCell ref="GIU4:GIV4"/>
    <mergeCell ref="GIW4:GIX4"/>
    <mergeCell ref="GIY4:GIZ4"/>
    <mergeCell ref="GJA4:GJB4"/>
    <mergeCell ref="GJC4:GJD4"/>
    <mergeCell ref="GLA4:GLB4"/>
    <mergeCell ref="GLC4:GLD4"/>
    <mergeCell ref="GLE4:GLF4"/>
    <mergeCell ref="GLG4:GLH4"/>
    <mergeCell ref="GLI4:GLJ4"/>
    <mergeCell ref="GLK4:GLL4"/>
    <mergeCell ref="GKO4:GKP4"/>
    <mergeCell ref="GKQ4:GKR4"/>
    <mergeCell ref="GKS4:GKT4"/>
    <mergeCell ref="GKU4:GKV4"/>
    <mergeCell ref="GKW4:GKX4"/>
    <mergeCell ref="GKY4:GKZ4"/>
    <mergeCell ref="GKC4:GKD4"/>
    <mergeCell ref="GKE4:GKF4"/>
    <mergeCell ref="GKG4:GKH4"/>
    <mergeCell ref="GKI4:GKJ4"/>
    <mergeCell ref="GKK4:GKL4"/>
    <mergeCell ref="GKM4:GKN4"/>
    <mergeCell ref="GMK4:GML4"/>
    <mergeCell ref="GMM4:GMN4"/>
    <mergeCell ref="GMO4:GMP4"/>
    <mergeCell ref="GMQ4:GMR4"/>
    <mergeCell ref="GMS4:GMT4"/>
    <mergeCell ref="GMU4:GMV4"/>
    <mergeCell ref="GLY4:GLZ4"/>
    <mergeCell ref="GMA4:GMB4"/>
    <mergeCell ref="GMC4:GMD4"/>
    <mergeCell ref="GME4:GMF4"/>
    <mergeCell ref="GMG4:GMH4"/>
    <mergeCell ref="GMI4:GMJ4"/>
    <mergeCell ref="GLM4:GLN4"/>
    <mergeCell ref="GLO4:GLP4"/>
    <mergeCell ref="GLQ4:GLR4"/>
    <mergeCell ref="GLS4:GLT4"/>
    <mergeCell ref="GLU4:GLV4"/>
    <mergeCell ref="GLW4:GLX4"/>
    <mergeCell ref="GNU4:GNV4"/>
    <mergeCell ref="GNW4:GNX4"/>
    <mergeCell ref="GNY4:GNZ4"/>
    <mergeCell ref="GOA4:GOB4"/>
    <mergeCell ref="GOC4:GOD4"/>
    <mergeCell ref="GOE4:GOF4"/>
    <mergeCell ref="GNI4:GNJ4"/>
    <mergeCell ref="GNK4:GNL4"/>
    <mergeCell ref="GNM4:GNN4"/>
    <mergeCell ref="GNO4:GNP4"/>
    <mergeCell ref="GNQ4:GNR4"/>
    <mergeCell ref="GNS4:GNT4"/>
    <mergeCell ref="GMW4:GMX4"/>
    <mergeCell ref="GMY4:GMZ4"/>
    <mergeCell ref="GNA4:GNB4"/>
    <mergeCell ref="GNC4:GND4"/>
    <mergeCell ref="GNE4:GNF4"/>
    <mergeCell ref="GNG4:GNH4"/>
    <mergeCell ref="GPE4:GPF4"/>
    <mergeCell ref="GPG4:GPH4"/>
    <mergeCell ref="GPI4:GPJ4"/>
    <mergeCell ref="GPK4:GPL4"/>
    <mergeCell ref="GPM4:GPN4"/>
    <mergeCell ref="GPO4:GPP4"/>
    <mergeCell ref="GOS4:GOT4"/>
    <mergeCell ref="GOU4:GOV4"/>
    <mergeCell ref="GOW4:GOX4"/>
    <mergeCell ref="GOY4:GOZ4"/>
    <mergeCell ref="GPA4:GPB4"/>
    <mergeCell ref="GPC4:GPD4"/>
    <mergeCell ref="GOG4:GOH4"/>
    <mergeCell ref="GOI4:GOJ4"/>
    <mergeCell ref="GOK4:GOL4"/>
    <mergeCell ref="GOM4:GON4"/>
    <mergeCell ref="GOO4:GOP4"/>
    <mergeCell ref="GOQ4:GOR4"/>
    <mergeCell ref="GQO4:GQP4"/>
    <mergeCell ref="GQQ4:GQR4"/>
    <mergeCell ref="GQS4:GQT4"/>
    <mergeCell ref="GQU4:GQV4"/>
    <mergeCell ref="GQW4:GQX4"/>
    <mergeCell ref="GQY4:GQZ4"/>
    <mergeCell ref="GQC4:GQD4"/>
    <mergeCell ref="GQE4:GQF4"/>
    <mergeCell ref="GQG4:GQH4"/>
    <mergeCell ref="GQI4:GQJ4"/>
    <mergeCell ref="GQK4:GQL4"/>
    <mergeCell ref="GQM4:GQN4"/>
    <mergeCell ref="GPQ4:GPR4"/>
    <mergeCell ref="GPS4:GPT4"/>
    <mergeCell ref="GPU4:GPV4"/>
    <mergeCell ref="GPW4:GPX4"/>
    <mergeCell ref="GPY4:GPZ4"/>
    <mergeCell ref="GQA4:GQB4"/>
    <mergeCell ref="GRY4:GRZ4"/>
    <mergeCell ref="GSA4:GSB4"/>
    <mergeCell ref="GSC4:GSD4"/>
    <mergeCell ref="GSE4:GSF4"/>
    <mergeCell ref="GSG4:GSH4"/>
    <mergeCell ref="GSI4:GSJ4"/>
    <mergeCell ref="GRM4:GRN4"/>
    <mergeCell ref="GRO4:GRP4"/>
    <mergeCell ref="GRQ4:GRR4"/>
    <mergeCell ref="GRS4:GRT4"/>
    <mergeCell ref="GRU4:GRV4"/>
    <mergeCell ref="GRW4:GRX4"/>
    <mergeCell ref="GRA4:GRB4"/>
    <mergeCell ref="GRC4:GRD4"/>
    <mergeCell ref="GRE4:GRF4"/>
    <mergeCell ref="GRG4:GRH4"/>
    <mergeCell ref="GRI4:GRJ4"/>
    <mergeCell ref="GRK4:GRL4"/>
    <mergeCell ref="GTI4:GTJ4"/>
    <mergeCell ref="GTK4:GTL4"/>
    <mergeCell ref="GTM4:GTN4"/>
    <mergeCell ref="GTO4:GTP4"/>
    <mergeCell ref="GTQ4:GTR4"/>
    <mergeCell ref="GTS4:GTT4"/>
    <mergeCell ref="GSW4:GSX4"/>
    <mergeCell ref="GSY4:GSZ4"/>
    <mergeCell ref="GTA4:GTB4"/>
    <mergeCell ref="GTC4:GTD4"/>
    <mergeCell ref="GTE4:GTF4"/>
    <mergeCell ref="GTG4:GTH4"/>
    <mergeCell ref="GSK4:GSL4"/>
    <mergeCell ref="GSM4:GSN4"/>
    <mergeCell ref="GSO4:GSP4"/>
    <mergeCell ref="GSQ4:GSR4"/>
    <mergeCell ref="GSS4:GST4"/>
    <mergeCell ref="GSU4:GSV4"/>
    <mergeCell ref="GUS4:GUT4"/>
    <mergeCell ref="GUU4:GUV4"/>
    <mergeCell ref="GUW4:GUX4"/>
    <mergeCell ref="GUY4:GUZ4"/>
    <mergeCell ref="GVA4:GVB4"/>
    <mergeCell ref="GVC4:GVD4"/>
    <mergeCell ref="GUG4:GUH4"/>
    <mergeCell ref="GUI4:GUJ4"/>
    <mergeCell ref="GUK4:GUL4"/>
    <mergeCell ref="GUM4:GUN4"/>
    <mergeCell ref="GUO4:GUP4"/>
    <mergeCell ref="GUQ4:GUR4"/>
    <mergeCell ref="GTU4:GTV4"/>
    <mergeCell ref="GTW4:GTX4"/>
    <mergeCell ref="GTY4:GTZ4"/>
    <mergeCell ref="GUA4:GUB4"/>
    <mergeCell ref="GUC4:GUD4"/>
    <mergeCell ref="GUE4:GUF4"/>
    <mergeCell ref="GWC4:GWD4"/>
    <mergeCell ref="GWE4:GWF4"/>
    <mergeCell ref="GWG4:GWH4"/>
    <mergeCell ref="GWI4:GWJ4"/>
    <mergeCell ref="GWK4:GWL4"/>
    <mergeCell ref="GWM4:GWN4"/>
    <mergeCell ref="GVQ4:GVR4"/>
    <mergeCell ref="GVS4:GVT4"/>
    <mergeCell ref="GVU4:GVV4"/>
    <mergeCell ref="GVW4:GVX4"/>
    <mergeCell ref="GVY4:GVZ4"/>
    <mergeCell ref="GWA4:GWB4"/>
    <mergeCell ref="GVE4:GVF4"/>
    <mergeCell ref="GVG4:GVH4"/>
    <mergeCell ref="GVI4:GVJ4"/>
    <mergeCell ref="GVK4:GVL4"/>
    <mergeCell ref="GVM4:GVN4"/>
    <mergeCell ref="GVO4:GVP4"/>
    <mergeCell ref="GXM4:GXN4"/>
    <mergeCell ref="GXO4:GXP4"/>
    <mergeCell ref="GXQ4:GXR4"/>
    <mergeCell ref="GXS4:GXT4"/>
    <mergeCell ref="GXU4:GXV4"/>
    <mergeCell ref="GXW4:GXX4"/>
    <mergeCell ref="GXA4:GXB4"/>
    <mergeCell ref="GXC4:GXD4"/>
    <mergeCell ref="GXE4:GXF4"/>
    <mergeCell ref="GXG4:GXH4"/>
    <mergeCell ref="GXI4:GXJ4"/>
    <mergeCell ref="GXK4:GXL4"/>
    <mergeCell ref="GWO4:GWP4"/>
    <mergeCell ref="GWQ4:GWR4"/>
    <mergeCell ref="GWS4:GWT4"/>
    <mergeCell ref="GWU4:GWV4"/>
    <mergeCell ref="GWW4:GWX4"/>
    <mergeCell ref="GWY4:GWZ4"/>
    <mergeCell ref="GYW4:GYX4"/>
    <mergeCell ref="GYY4:GYZ4"/>
    <mergeCell ref="GZA4:GZB4"/>
    <mergeCell ref="GZC4:GZD4"/>
    <mergeCell ref="GZE4:GZF4"/>
    <mergeCell ref="GZG4:GZH4"/>
    <mergeCell ref="GYK4:GYL4"/>
    <mergeCell ref="GYM4:GYN4"/>
    <mergeCell ref="GYO4:GYP4"/>
    <mergeCell ref="GYQ4:GYR4"/>
    <mergeCell ref="GYS4:GYT4"/>
    <mergeCell ref="GYU4:GYV4"/>
    <mergeCell ref="GXY4:GXZ4"/>
    <mergeCell ref="GYA4:GYB4"/>
    <mergeCell ref="GYC4:GYD4"/>
    <mergeCell ref="GYE4:GYF4"/>
    <mergeCell ref="GYG4:GYH4"/>
    <mergeCell ref="GYI4:GYJ4"/>
    <mergeCell ref="HAG4:HAH4"/>
    <mergeCell ref="HAI4:HAJ4"/>
    <mergeCell ref="HAK4:HAL4"/>
    <mergeCell ref="HAM4:HAN4"/>
    <mergeCell ref="HAO4:HAP4"/>
    <mergeCell ref="HAQ4:HAR4"/>
    <mergeCell ref="GZU4:GZV4"/>
    <mergeCell ref="GZW4:GZX4"/>
    <mergeCell ref="GZY4:GZZ4"/>
    <mergeCell ref="HAA4:HAB4"/>
    <mergeCell ref="HAC4:HAD4"/>
    <mergeCell ref="HAE4:HAF4"/>
    <mergeCell ref="GZI4:GZJ4"/>
    <mergeCell ref="GZK4:GZL4"/>
    <mergeCell ref="GZM4:GZN4"/>
    <mergeCell ref="GZO4:GZP4"/>
    <mergeCell ref="GZQ4:GZR4"/>
    <mergeCell ref="GZS4:GZT4"/>
    <mergeCell ref="HBQ4:HBR4"/>
    <mergeCell ref="HBS4:HBT4"/>
    <mergeCell ref="HBU4:HBV4"/>
    <mergeCell ref="HBW4:HBX4"/>
    <mergeCell ref="HBY4:HBZ4"/>
    <mergeCell ref="HCA4:HCB4"/>
    <mergeCell ref="HBE4:HBF4"/>
    <mergeCell ref="HBG4:HBH4"/>
    <mergeCell ref="HBI4:HBJ4"/>
    <mergeCell ref="HBK4:HBL4"/>
    <mergeCell ref="HBM4:HBN4"/>
    <mergeCell ref="HBO4:HBP4"/>
    <mergeCell ref="HAS4:HAT4"/>
    <mergeCell ref="HAU4:HAV4"/>
    <mergeCell ref="HAW4:HAX4"/>
    <mergeCell ref="HAY4:HAZ4"/>
    <mergeCell ref="HBA4:HBB4"/>
    <mergeCell ref="HBC4:HBD4"/>
    <mergeCell ref="HDA4:HDB4"/>
    <mergeCell ref="HDC4:HDD4"/>
    <mergeCell ref="HDE4:HDF4"/>
    <mergeCell ref="HDG4:HDH4"/>
    <mergeCell ref="HDI4:HDJ4"/>
    <mergeCell ref="HDK4:HDL4"/>
    <mergeCell ref="HCO4:HCP4"/>
    <mergeCell ref="HCQ4:HCR4"/>
    <mergeCell ref="HCS4:HCT4"/>
    <mergeCell ref="HCU4:HCV4"/>
    <mergeCell ref="HCW4:HCX4"/>
    <mergeCell ref="HCY4:HCZ4"/>
    <mergeCell ref="HCC4:HCD4"/>
    <mergeCell ref="HCE4:HCF4"/>
    <mergeCell ref="HCG4:HCH4"/>
    <mergeCell ref="HCI4:HCJ4"/>
    <mergeCell ref="HCK4:HCL4"/>
    <mergeCell ref="HCM4:HCN4"/>
    <mergeCell ref="HEK4:HEL4"/>
    <mergeCell ref="HEM4:HEN4"/>
    <mergeCell ref="HEO4:HEP4"/>
    <mergeCell ref="HEQ4:HER4"/>
    <mergeCell ref="HES4:HET4"/>
    <mergeCell ref="HEU4:HEV4"/>
    <mergeCell ref="HDY4:HDZ4"/>
    <mergeCell ref="HEA4:HEB4"/>
    <mergeCell ref="HEC4:HED4"/>
    <mergeCell ref="HEE4:HEF4"/>
    <mergeCell ref="HEG4:HEH4"/>
    <mergeCell ref="HEI4:HEJ4"/>
    <mergeCell ref="HDM4:HDN4"/>
    <mergeCell ref="HDO4:HDP4"/>
    <mergeCell ref="HDQ4:HDR4"/>
    <mergeCell ref="HDS4:HDT4"/>
    <mergeCell ref="HDU4:HDV4"/>
    <mergeCell ref="HDW4:HDX4"/>
    <mergeCell ref="HFU4:HFV4"/>
    <mergeCell ref="HFW4:HFX4"/>
    <mergeCell ref="HFY4:HFZ4"/>
    <mergeCell ref="HGA4:HGB4"/>
    <mergeCell ref="HGC4:HGD4"/>
    <mergeCell ref="HGE4:HGF4"/>
    <mergeCell ref="HFI4:HFJ4"/>
    <mergeCell ref="HFK4:HFL4"/>
    <mergeCell ref="HFM4:HFN4"/>
    <mergeCell ref="HFO4:HFP4"/>
    <mergeCell ref="HFQ4:HFR4"/>
    <mergeCell ref="HFS4:HFT4"/>
    <mergeCell ref="HEW4:HEX4"/>
    <mergeCell ref="HEY4:HEZ4"/>
    <mergeCell ref="HFA4:HFB4"/>
    <mergeCell ref="HFC4:HFD4"/>
    <mergeCell ref="HFE4:HFF4"/>
    <mergeCell ref="HFG4:HFH4"/>
    <mergeCell ref="HHE4:HHF4"/>
    <mergeCell ref="HHG4:HHH4"/>
    <mergeCell ref="HHI4:HHJ4"/>
    <mergeCell ref="HHK4:HHL4"/>
    <mergeCell ref="HHM4:HHN4"/>
    <mergeCell ref="HHO4:HHP4"/>
    <mergeCell ref="HGS4:HGT4"/>
    <mergeCell ref="HGU4:HGV4"/>
    <mergeCell ref="HGW4:HGX4"/>
    <mergeCell ref="HGY4:HGZ4"/>
    <mergeCell ref="HHA4:HHB4"/>
    <mergeCell ref="HHC4:HHD4"/>
    <mergeCell ref="HGG4:HGH4"/>
    <mergeCell ref="HGI4:HGJ4"/>
    <mergeCell ref="HGK4:HGL4"/>
    <mergeCell ref="HGM4:HGN4"/>
    <mergeCell ref="HGO4:HGP4"/>
    <mergeCell ref="HGQ4:HGR4"/>
    <mergeCell ref="HIO4:HIP4"/>
    <mergeCell ref="HIQ4:HIR4"/>
    <mergeCell ref="HIS4:HIT4"/>
    <mergeCell ref="HIU4:HIV4"/>
    <mergeCell ref="HIW4:HIX4"/>
    <mergeCell ref="HIY4:HIZ4"/>
    <mergeCell ref="HIC4:HID4"/>
    <mergeCell ref="HIE4:HIF4"/>
    <mergeCell ref="HIG4:HIH4"/>
    <mergeCell ref="HII4:HIJ4"/>
    <mergeCell ref="HIK4:HIL4"/>
    <mergeCell ref="HIM4:HIN4"/>
    <mergeCell ref="HHQ4:HHR4"/>
    <mergeCell ref="HHS4:HHT4"/>
    <mergeCell ref="HHU4:HHV4"/>
    <mergeCell ref="HHW4:HHX4"/>
    <mergeCell ref="HHY4:HHZ4"/>
    <mergeCell ref="HIA4:HIB4"/>
    <mergeCell ref="HJY4:HJZ4"/>
    <mergeCell ref="HKA4:HKB4"/>
    <mergeCell ref="HKC4:HKD4"/>
    <mergeCell ref="HKE4:HKF4"/>
    <mergeCell ref="HKG4:HKH4"/>
    <mergeCell ref="HKI4:HKJ4"/>
    <mergeCell ref="HJM4:HJN4"/>
    <mergeCell ref="HJO4:HJP4"/>
    <mergeCell ref="HJQ4:HJR4"/>
    <mergeCell ref="HJS4:HJT4"/>
    <mergeCell ref="HJU4:HJV4"/>
    <mergeCell ref="HJW4:HJX4"/>
    <mergeCell ref="HJA4:HJB4"/>
    <mergeCell ref="HJC4:HJD4"/>
    <mergeCell ref="HJE4:HJF4"/>
    <mergeCell ref="HJG4:HJH4"/>
    <mergeCell ref="HJI4:HJJ4"/>
    <mergeCell ref="HJK4:HJL4"/>
    <mergeCell ref="HLI4:HLJ4"/>
    <mergeCell ref="HLK4:HLL4"/>
    <mergeCell ref="HLM4:HLN4"/>
    <mergeCell ref="HLO4:HLP4"/>
    <mergeCell ref="HLQ4:HLR4"/>
    <mergeCell ref="HLS4:HLT4"/>
    <mergeCell ref="HKW4:HKX4"/>
    <mergeCell ref="HKY4:HKZ4"/>
    <mergeCell ref="HLA4:HLB4"/>
    <mergeCell ref="HLC4:HLD4"/>
    <mergeCell ref="HLE4:HLF4"/>
    <mergeCell ref="HLG4:HLH4"/>
    <mergeCell ref="HKK4:HKL4"/>
    <mergeCell ref="HKM4:HKN4"/>
    <mergeCell ref="HKO4:HKP4"/>
    <mergeCell ref="HKQ4:HKR4"/>
    <mergeCell ref="HKS4:HKT4"/>
    <mergeCell ref="HKU4:HKV4"/>
    <mergeCell ref="HMS4:HMT4"/>
    <mergeCell ref="HMU4:HMV4"/>
    <mergeCell ref="HMW4:HMX4"/>
    <mergeCell ref="HMY4:HMZ4"/>
    <mergeCell ref="HNA4:HNB4"/>
    <mergeCell ref="HNC4:HND4"/>
    <mergeCell ref="HMG4:HMH4"/>
    <mergeCell ref="HMI4:HMJ4"/>
    <mergeCell ref="HMK4:HML4"/>
    <mergeCell ref="HMM4:HMN4"/>
    <mergeCell ref="HMO4:HMP4"/>
    <mergeCell ref="HMQ4:HMR4"/>
    <mergeCell ref="HLU4:HLV4"/>
    <mergeCell ref="HLW4:HLX4"/>
    <mergeCell ref="HLY4:HLZ4"/>
    <mergeCell ref="HMA4:HMB4"/>
    <mergeCell ref="HMC4:HMD4"/>
    <mergeCell ref="HME4:HMF4"/>
    <mergeCell ref="HOC4:HOD4"/>
    <mergeCell ref="HOE4:HOF4"/>
    <mergeCell ref="HOG4:HOH4"/>
    <mergeCell ref="HOI4:HOJ4"/>
    <mergeCell ref="HOK4:HOL4"/>
    <mergeCell ref="HOM4:HON4"/>
    <mergeCell ref="HNQ4:HNR4"/>
    <mergeCell ref="HNS4:HNT4"/>
    <mergeCell ref="HNU4:HNV4"/>
    <mergeCell ref="HNW4:HNX4"/>
    <mergeCell ref="HNY4:HNZ4"/>
    <mergeCell ref="HOA4:HOB4"/>
    <mergeCell ref="HNE4:HNF4"/>
    <mergeCell ref="HNG4:HNH4"/>
    <mergeCell ref="HNI4:HNJ4"/>
    <mergeCell ref="HNK4:HNL4"/>
    <mergeCell ref="HNM4:HNN4"/>
    <mergeCell ref="HNO4:HNP4"/>
    <mergeCell ref="HPM4:HPN4"/>
    <mergeCell ref="HPO4:HPP4"/>
    <mergeCell ref="HPQ4:HPR4"/>
    <mergeCell ref="HPS4:HPT4"/>
    <mergeCell ref="HPU4:HPV4"/>
    <mergeCell ref="HPW4:HPX4"/>
    <mergeCell ref="HPA4:HPB4"/>
    <mergeCell ref="HPC4:HPD4"/>
    <mergeCell ref="HPE4:HPF4"/>
    <mergeCell ref="HPG4:HPH4"/>
    <mergeCell ref="HPI4:HPJ4"/>
    <mergeCell ref="HPK4:HPL4"/>
    <mergeCell ref="HOO4:HOP4"/>
    <mergeCell ref="HOQ4:HOR4"/>
    <mergeCell ref="HOS4:HOT4"/>
    <mergeCell ref="HOU4:HOV4"/>
    <mergeCell ref="HOW4:HOX4"/>
    <mergeCell ref="HOY4:HOZ4"/>
    <mergeCell ref="HQW4:HQX4"/>
    <mergeCell ref="HQY4:HQZ4"/>
    <mergeCell ref="HRA4:HRB4"/>
    <mergeCell ref="HRC4:HRD4"/>
    <mergeCell ref="HRE4:HRF4"/>
    <mergeCell ref="HRG4:HRH4"/>
    <mergeCell ref="HQK4:HQL4"/>
    <mergeCell ref="HQM4:HQN4"/>
    <mergeCell ref="HQO4:HQP4"/>
    <mergeCell ref="HQQ4:HQR4"/>
    <mergeCell ref="HQS4:HQT4"/>
    <mergeCell ref="HQU4:HQV4"/>
    <mergeCell ref="HPY4:HPZ4"/>
    <mergeCell ref="HQA4:HQB4"/>
    <mergeCell ref="HQC4:HQD4"/>
    <mergeCell ref="HQE4:HQF4"/>
    <mergeCell ref="HQG4:HQH4"/>
    <mergeCell ref="HQI4:HQJ4"/>
    <mergeCell ref="HSG4:HSH4"/>
    <mergeCell ref="HSI4:HSJ4"/>
    <mergeCell ref="HSK4:HSL4"/>
    <mergeCell ref="HSM4:HSN4"/>
    <mergeCell ref="HSO4:HSP4"/>
    <mergeCell ref="HSQ4:HSR4"/>
    <mergeCell ref="HRU4:HRV4"/>
    <mergeCell ref="HRW4:HRX4"/>
    <mergeCell ref="HRY4:HRZ4"/>
    <mergeCell ref="HSA4:HSB4"/>
    <mergeCell ref="HSC4:HSD4"/>
    <mergeCell ref="HSE4:HSF4"/>
    <mergeCell ref="HRI4:HRJ4"/>
    <mergeCell ref="HRK4:HRL4"/>
    <mergeCell ref="HRM4:HRN4"/>
    <mergeCell ref="HRO4:HRP4"/>
    <mergeCell ref="HRQ4:HRR4"/>
    <mergeCell ref="HRS4:HRT4"/>
    <mergeCell ref="HTQ4:HTR4"/>
    <mergeCell ref="HTS4:HTT4"/>
    <mergeCell ref="HTU4:HTV4"/>
    <mergeCell ref="HTW4:HTX4"/>
    <mergeCell ref="HTY4:HTZ4"/>
    <mergeCell ref="HUA4:HUB4"/>
    <mergeCell ref="HTE4:HTF4"/>
    <mergeCell ref="HTG4:HTH4"/>
    <mergeCell ref="HTI4:HTJ4"/>
    <mergeCell ref="HTK4:HTL4"/>
    <mergeCell ref="HTM4:HTN4"/>
    <mergeCell ref="HTO4:HTP4"/>
    <mergeCell ref="HSS4:HST4"/>
    <mergeCell ref="HSU4:HSV4"/>
    <mergeCell ref="HSW4:HSX4"/>
    <mergeCell ref="HSY4:HSZ4"/>
    <mergeCell ref="HTA4:HTB4"/>
    <mergeCell ref="HTC4:HTD4"/>
    <mergeCell ref="HVA4:HVB4"/>
    <mergeCell ref="HVC4:HVD4"/>
    <mergeCell ref="HVE4:HVF4"/>
    <mergeCell ref="HVG4:HVH4"/>
    <mergeCell ref="HVI4:HVJ4"/>
    <mergeCell ref="HVK4:HVL4"/>
    <mergeCell ref="HUO4:HUP4"/>
    <mergeCell ref="HUQ4:HUR4"/>
    <mergeCell ref="HUS4:HUT4"/>
    <mergeCell ref="HUU4:HUV4"/>
    <mergeCell ref="HUW4:HUX4"/>
    <mergeCell ref="HUY4:HUZ4"/>
    <mergeCell ref="HUC4:HUD4"/>
    <mergeCell ref="HUE4:HUF4"/>
    <mergeCell ref="HUG4:HUH4"/>
    <mergeCell ref="HUI4:HUJ4"/>
    <mergeCell ref="HUK4:HUL4"/>
    <mergeCell ref="HUM4:HUN4"/>
    <mergeCell ref="HWK4:HWL4"/>
    <mergeCell ref="HWM4:HWN4"/>
    <mergeCell ref="HWO4:HWP4"/>
    <mergeCell ref="HWQ4:HWR4"/>
    <mergeCell ref="HWS4:HWT4"/>
    <mergeCell ref="HWU4:HWV4"/>
    <mergeCell ref="HVY4:HVZ4"/>
    <mergeCell ref="HWA4:HWB4"/>
    <mergeCell ref="HWC4:HWD4"/>
    <mergeCell ref="HWE4:HWF4"/>
    <mergeCell ref="HWG4:HWH4"/>
    <mergeCell ref="HWI4:HWJ4"/>
    <mergeCell ref="HVM4:HVN4"/>
    <mergeCell ref="HVO4:HVP4"/>
    <mergeCell ref="HVQ4:HVR4"/>
    <mergeCell ref="HVS4:HVT4"/>
    <mergeCell ref="HVU4:HVV4"/>
    <mergeCell ref="HVW4:HVX4"/>
    <mergeCell ref="HXU4:HXV4"/>
    <mergeCell ref="HXW4:HXX4"/>
    <mergeCell ref="HXY4:HXZ4"/>
    <mergeCell ref="HYA4:HYB4"/>
    <mergeCell ref="HYC4:HYD4"/>
    <mergeCell ref="HYE4:HYF4"/>
    <mergeCell ref="HXI4:HXJ4"/>
    <mergeCell ref="HXK4:HXL4"/>
    <mergeCell ref="HXM4:HXN4"/>
    <mergeCell ref="HXO4:HXP4"/>
    <mergeCell ref="HXQ4:HXR4"/>
    <mergeCell ref="HXS4:HXT4"/>
    <mergeCell ref="HWW4:HWX4"/>
    <mergeCell ref="HWY4:HWZ4"/>
    <mergeCell ref="HXA4:HXB4"/>
    <mergeCell ref="HXC4:HXD4"/>
    <mergeCell ref="HXE4:HXF4"/>
    <mergeCell ref="HXG4:HXH4"/>
    <mergeCell ref="HZE4:HZF4"/>
    <mergeCell ref="HZG4:HZH4"/>
    <mergeCell ref="HZI4:HZJ4"/>
    <mergeCell ref="HZK4:HZL4"/>
    <mergeCell ref="HZM4:HZN4"/>
    <mergeCell ref="HZO4:HZP4"/>
    <mergeCell ref="HYS4:HYT4"/>
    <mergeCell ref="HYU4:HYV4"/>
    <mergeCell ref="HYW4:HYX4"/>
    <mergeCell ref="HYY4:HYZ4"/>
    <mergeCell ref="HZA4:HZB4"/>
    <mergeCell ref="HZC4:HZD4"/>
    <mergeCell ref="HYG4:HYH4"/>
    <mergeCell ref="HYI4:HYJ4"/>
    <mergeCell ref="HYK4:HYL4"/>
    <mergeCell ref="HYM4:HYN4"/>
    <mergeCell ref="HYO4:HYP4"/>
    <mergeCell ref="HYQ4:HYR4"/>
    <mergeCell ref="IAO4:IAP4"/>
    <mergeCell ref="IAQ4:IAR4"/>
    <mergeCell ref="IAS4:IAT4"/>
    <mergeCell ref="IAU4:IAV4"/>
    <mergeCell ref="IAW4:IAX4"/>
    <mergeCell ref="IAY4:IAZ4"/>
    <mergeCell ref="IAC4:IAD4"/>
    <mergeCell ref="IAE4:IAF4"/>
    <mergeCell ref="IAG4:IAH4"/>
    <mergeCell ref="IAI4:IAJ4"/>
    <mergeCell ref="IAK4:IAL4"/>
    <mergeCell ref="IAM4:IAN4"/>
    <mergeCell ref="HZQ4:HZR4"/>
    <mergeCell ref="HZS4:HZT4"/>
    <mergeCell ref="HZU4:HZV4"/>
    <mergeCell ref="HZW4:HZX4"/>
    <mergeCell ref="HZY4:HZZ4"/>
    <mergeCell ref="IAA4:IAB4"/>
    <mergeCell ref="IBY4:IBZ4"/>
    <mergeCell ref="ICA4:ICB4"/>
    <mergeCell ref="ICC4:ICD4"/>
    <mergeCell ref="ICE4:ICF4"/>
    <mergeCell ref="ICG4:ICH4"/>
    <mergeCell ref="ICI4:ICJ4"/>
    <mergeCell ref="IBM4:IBN4"/>
    <mergeCell ref="IBO4:IBP4"/>
    <mergeCell ref="IBQ4:IBR4"/>
    <mergeCell ref="IBS4:IBT4"/>
    <mergeCell ref="IBU4:IBV4"/>
    <mergeCell ref="IBW4:IBX4"/>
    <mergeCell ref="IBA4:IBB4"/>
    <mergeCell ref="IBC4:IBD4"/>
    <mergeCell ref="IBE4:IBF4"/>
    <mergeCell ref="IBG4:IBH4"/>
    <mergeCell ref="IBI4:IBJ4"/>
    <mergeCell ref="IBK4:IBL4"/>
    <mergeCell ref="IDI4:IDJ4"/>
    <mergeCell ref="IDK4:IDL4"/>
    <mergeCell ref="IDM4:IDN4"/>
    <mergeCell ref="IDO4:IDP4"/>
    <mergeCell ref="IDQ4:IDR4"/>
    <mergeCell ref="IDS4:IDT4"/>
    <mergeCell ref="ICW4:ICX4"/>
    <mergeCell ref="ICY4:ICZ4"/>
    <mergeCell ref="IDA4:IDB4"/>
    <mergeCell ref="IDC4:IDD4"/>
    <mergeCell ref="IDE4:IDF4"/>
    <mergeCell ref="IDG4:IDH4"/>
    <mergeCell ref="ICK4:ICL4"/>
    <mergeCell ref="ICM4:ICN4"/>
    <mergeCell ref="ICO4:ICP4"/>
    <mergeCell ref="ICQ4:ICR4"/>
    <mergeCell ref="ICS4:ICT4"/>
    <mergeCell ref="ICU4:ICV4"/>
    <mergeCell ref="IES4:IET4"/>
    <mergeCell ref="IEU4:IEV4"/>
    <mergeCell ref="IEW4:IEX4"/>
    <mergeCell ref="IEY4:IEZ4"/>
    <mergeCell ref="IFA4:IFB4"/>
    <mergeCell ref="IFC4:IFD4"/>
    <mergeCell ref="IEG4:IEH4"/>
    <mergeCell ref="IEI4:IEJ4"/>
    <mergeCell ref="IEK4:IEL4"/>
    <mergeCell ref="IEM4:IEN4"/>
    <mergeCell ref="IEO4:IEP4"/>
    <mergeCell ref="IEQ4:IER4"/>
    <mergeCell ref="IDU4:IDV4"/>
    <mergeCell ref="IDW4:IDX4"/>
    <mergeCell ref="IDY4:IDZ4"/>
    <mergeCell ref="IEA4:IEB4"/>
    <mergeCell ref="IEC4:IED4"/>
    <mergeCell ref="IEE4:IEF4"/>
    <mergeCell ref="IGC4:IGD4"/>
    <mergeCell ref="IGE4:IGF4"/>
    <mergeCell ref="IGG4:IGH4"/>
    <mergeCell ref="IGI4:IGJ4"/>
    <mergeCell ref="IGK4:IGL4"/>
    <mergeCell ref="IGM4:IGN4"/>
    <mergeCell ref="IFQ4:IFR4"/>
    <mergeCell ref="IFS4:IFT4"/>
    <mergeCell ref="IFU4:IFV4"/>
    <mergeCell ref="IFW4:IFX4"/>
    <mergeCell ref="IFY4:IFZ4"/>
    <mergeCell ref="IGA4:IGB4"/>
    <mergeCell ref="IFE4:IFF4"/>
    <mergeCell ref="IFG4:IFH4"/>
    <mergeCell ref="IFI4:IFJ4"/>
    <mergeCell ref="IFK4:IFL4"/>
    <mergeCell ref="IFM4:IFN4"/>
    <mergeCell ref="IFO4:IFP4"/>
    <mergeCell ref="IHM4:IHN4"/>
    <mergeCell ref="IHO4:IHP4"/>
    <mergeCell ref="IHQ4:IHR4"/>
    <mergeCell ref="IHS4:IHT4"/>
    <mergeCell ref="IHU4:IHV4"/>
    <mergeCell ref="IHW4:IHX4"/>
    <mergeCell ref="IHA4:IHB4"/>
    <mergeCell ref="IHC4:IHD4"/>
    <mergeCell ref="IHE4:IHF4"/>
    <mergeCell ref="IHG4:IHH4"/>
    <mergeCell ref="IHI4:IHJ4"/>
    <mergeCell ref="IHK4:IHL4"/>
    <mergeCell ref="IGO4:IGP4"/>
    <mergeCell ref="IGQ4:IGR4"/>
    <mergeCell ref="IGS4:IGT4"/>
    <mergeCell ref="IGU4:IGV4"/>
    <mergeCell ref="IGW4:IGX4"/>
    <mergeCell ref="IGY4:IGZ4"/>
    <mergeCell ref="IIW4:IIX4"/>
    <mergeCell ref="IIY4:IIZ4"/>
    <mergeCell ref="IJA4:IJB4"/>
    <mergeCell ref="IJC4:IJD4"/>
    <mergeCell ref="IJE4:IJF4"/>
    <mergeCell ref="IJG4:IJH4"/>
    <mergeCell ref="IIK4:IIL4"/>
    <mergeCell ref="IIM4:IIN4"/>
    <mergeCell ref="IIO4:IIP4"/>
    <mergeCell ref="IIQ4:IIR4"/>
    <mergeCell ref="IIS4:IIT4"/>
    <mergeCell ref="IIU4:IIV4"/>
    <mergeCell ref="IHY4:IHZ4"/>
    <mergeCell ref="IIA4:IIB4"/>
    <mergeCell ref="IIC4:IID4"/>
    <mergeCell ref="IIE4:IIF4"/>
    <mergeCell ref="IIG4:IIH4"/>
    <mergeCell ref="III4:IIJ4"/>
    <mergeCell ref="IKG4:IKH4"/>
    <mergeCell ref="IKI4:IKJ4"/>
    <mergeCell ref="IKK4:IKL4"/>
    <mergeCell ref="IKM4:IKN4"/>
    <mergeCell ref="IKO4:IKP4"/>
    <mergeCell ref="IKQ4:IKR4"/>
    <mergeCell ref="IJU4:IJV4"/>
    <mergeCell ref="IJW4:IJX4"/>
    <mergeCell ref="IJY4:IJZ4"/>
    <mergeCell ref="IKA4:IKB4"/>
    <mergeCell ref="IKC4:IKD4"/>
    <mergeCell ref="IKE4:IKF4"/>
    <mergeCell ref="IJI4:IJJ4"/>
    <mergeCell ref="IJK4:IJL4"/>
    <mergeCell ref="IJM4:IJN4"/>
    <mergeCell ref="IJO4:IJP4"/>
    <mergeCell ref="IJQ4:IJR4"/>
    <mergeCell ref="IJS4:IJT4"/>
    <mergeCell ref="ILQ4:ILR4"/>
    <mergeCell ref="ILS4:ILT4"/>
    <mergeCell ref="ILU4:ILV4"/>
    <mergeCell ref="ILW4:ILX4"/>
    <mergeCell ref="ILY4:ILZ4"/>
    <mergeCell ref="IMA4:IMB4"/>
    <mergeCell ref="ILE4:ILF4"/>
    <mergeCell ref="ILG4:ILH4"/>
    <mergeCell ref="ILI4:ILJ4"/>
    <mergeCell ref="ILK4:ILL4"/>
    <mergeCell ref="ILM4:ILN4"/>
    <mergeCell ref="ILO4:ILP4"/>
    <mergeCell ref="IKS4:IKT4"/>
    <mergeCell ref="IKU4:IKV4"/>
    <mergeCell ref="IKW4:IKX4"/>
    <mergeCell ref="IKY4:IKZ4"/>
    <mergeCell ref="ILA4:ILB4"/>
    <mergeCell ref="ILC4:ILD4"/>
    <mergeCell ref="INA4:INB4"/>
    <mergeCell ref="INC4:IND4"/>
    <mergeCell ref="INE4:INF4"/>
    <mergeCell ref="ING4:INH4"/>
    <mergeCell ref="INI4:INJ4"/>
    <mergeCell ref="INK4:INL4"/>
    <mergeCell ref="IMO4:IMP4"/>
    <mergeCell ref="IMQ4:IMR4"/>
    <mergeCell ref="IMS4:IMT4"/>
    <mergeCell ref="IMU4:IMV4"/>
    <mergeCell ref="IMW4:IMX4"/>
    <mergeCell ref="IMY4:IMZ4"/>
    <mergeCell ref="IMC4:IMD4"/>
    <mergeCell ref="IME4:IMF4"/>
    <mergeCell ref="IMG4:IMH4"/>
    <mergeCell ref="IMI4:IMJ4"/>
    <mergeCell ref="IMK4:IML4"/>
    <mergeCell ref="IMM4:IMN4"/>
    <mergeCell ref="IOK4:IOL4"/>
    <mergeCell ref="IOM4:ION4"/>
    <mergeCell ref="IOO4:IOP4"/>
    <mergeCell ref="IOQ4:IOR4"/>
    <mergeCell ref="IOS4:IOT4"/>
    <mergeCell ref="IOU4:IOV4"/>
    <mergeCell ref="INY4:INZ4"/>
    <mergeCell ref="IOA4:IOB4"/>
    <mergeCell ref="IOC4:IOD4"/>
    <mergeCell ref="IOE4:IOF4"/>
    <mergeCell ref="IOG4:IOH4"/>
    <mergeCell ref="IOI4:IOJ4"/>
    <mergeCell ref="INM4:INN4"/>
    <mergeCell ref="INO4:INP4"/>
    <mergeCell ref="INQ4:INR4"/>
    <mergeCell ref="INS4:INT4"/>
    <mergeCell ref="INU4:INV4"/>
    <mergeCell ref="INW4:INX4"/>
    <mergeCell ref="IPU4:IPV4"/>
    <mergeCell ref="IPW4:IPX4"/>
    <mergeCell ref="IPY4:IPZ4"/>
    <mergeCell ref="IQA4:IQB4"/>
    <mergeCell ref="IQC4:IQD4"/>
    <mergeCell ref="IQE4:IQF4"/>
    <mergeCell ref="IPI4:IPJ4"/>
    <mergeCell ref="IPK4:IPL4"/>
    <mergeCell ref="IPM4:IPN4"/>
    <mergeCell ref="IPO4:IPP4"/>
    <mergeCell ref="IPQ4:IPR4"/>
    <mergeCell ref="IPS4:IPT4"/>
    <mergeCell ref="IOW4:IOX4"/>
    <mergeCell ref="IOY4:IOZ4"/>
    <mergeCell ref="IPA4:IPB4"/>
    <mergeCell ref="IPC4:IPD4"/>
    <mergeCell ref="IPE4:IPF4"/>
    <mergeCell ref="IPG4:IPH4"/>
    <mergeCell ref="IRE4:IRF4"/>
    <mergeCell ref="IRG4:IRH4"/>
    <mergeCell ref="IRI4:IRJ4"/>
    <mergeCell ref="IRK4:IRL4"/>
    <mergeCell ref="IRM4:IRN4"/>
    <mergeCell ref="IRO4:IRP4"/>
    <mergeCell ref="IQS4:IQT4"/>
    <mergeCell ref="IQU4:IQV4"/>
    <mergeCell ref="IQW4:IQX4"/>
    <mergeCell ref="IQY4:IQZ4"/>
    <mergeCell ref="IRA4:IRB4"/>
    <mergeCell ref="IRC4:IRD4"/>
    <mergeCell ref="IQG4:IQH4"/>
    <mergeCell ref="IQI4:IQJ4"/>
    <mergeCell ref="IQK4:IQL4"/>
    <mergeCell ref="IQM4:IQN4"/>
    <mergeCell ref="IQO4:IQP4"/>
    <mergeCell ref="IQQ4:IQR4"/>
    <mergeCell ref="ISO4:ISP4"/>
    <mergeCell ref="ISQ4:ISR4"/>
    <mergeCell ref="ISS4:IST4"/>
    <mergeCell ref="ISU4:ISV4"/>
    <mergeCell ref="ISW4:ISX4"/>
    <mergeCell ref="ISY4:ISZ4"/>
    <mergeCell ref="ISC4:ISD4"/>
    <mergeCell ref="ISE4:ISF4"/>
    <mergeCell ref="ISG4:ISH4"/>
    <mergeCell ref="ISI4:ISJ4"/>
    <mergeCell ref="ISK4:ISL4"/>
    <mergeCell ref="ISM4:ISN4"/>
    <mergeCell ref="IRQ4:IRR4"/>
    <mergeCell ref="IRS4:IRT4"/>
    <mergeCell ref="IRU4:IRV4"/>
    <mergeCell ref="IRW4:IRX4"/>
    <mergeCell ref="IRY4:IRZ4"/>
    <mergeCell ref="ISA4:ISB4"/>
    <mergeCell ref="ITY4:ITZ4"/>
    <mergeCell ref="IUA4:IUB4"/>
    <mergeCell ref="IUC4:IUD4"/>
    <mergeCell ref="IUE4:IUF4"/>
    <mergeCell ref="IUG4:IUH4"/>
    <mergeCell ref="IUI4:IUJ4"/>
    <mergeCell ref="ITM4:ITN4"/>
    <mergeCell ref="ITO4:ITP4"/>
    <mergeCell ref="ITQ4:ITR4"/>
    <mergeCell ref="ITS4:ITT4"/>
    <mergeCell ref="ITU4:ITV4"/>
    <mergeCell ref="ITW4:ITX4"/>
    <mergeCell ref="ITA4:ITB4"/>
    <mergeCell ref="ITC4:ITD4"/>
    <mergeCell ref="ITE4:ITF4"/>
    <mergeCell ref="ITG4:ITH4"/>
    <mergeCell ref="ITI4:ITJ4"/>
    <mergeCell ref="ITK4:ITL4"/>
    <mergeCell ref="IVI4:IVJ4"/>
    <mergeCell ref="IVK4:IVL4"/>
    <mergeCell ref="IVM4:IVN4"/>
    <mergeCell ref="IVO4:IVP4"/>
    <mergeCell ref="IVQ4:IVR4"/>
    <mergeCell ref="IVS4:IVT4"/>
    <mergeCell ref="IUW4:IUX4"/>
    <mergeCell ref="IUY4:IUZ4"/>
    <mergeCell ref="IVA4:IVB4"/>
    <mergeCell ref="IVC4:IVD4"/>
    <mergeCell ref="IVE4:IVF4"/>
    <mergeCell ref="IVG4:IVH4"/>
    <mergeCell ref="IUK4:IUL4"/>
    <mergeCell ref="IUM4:IUN4"/>
    <mergeCell ref="IUO4:IUP4"/>
    <mergeCell ref="IUQ4:IUR4"/>
    <mergeCell ref="IUS4:IUT4"/>
    <mergeCell ref="IUU4:IUV4"/>
    <mergeCell ref="IWS4:IWT4"/>
    <mergeCell ref="IWU4:IWV4"/>
    <mergeCell ref="IWW4:IWX4"/>
    <mergeCell ref="IWY4:IWZ4"/>
    <mergeCell ref="IXA4:IXB4"/>
    <mergeCell ref="IXC4:IXD4"/>
    <mergeCell ref="IWG4:IWH4"/>
    <mergeCell ref="IWI4:IWJ4"/>
    <mergeCell ref="IWK4:IWL4"/>
    <mergeCell ref="IWM4:IWN4"/>
    <mergeCell ref="IWO4:IWP4"/>
    <mergeCell ref="IWQ4:IWR4"/>
    <mergeCell ref="IVU4:IVV4"/>
    <mergeCell ref="IVW4:IVX4"/>
    <mergeCell ref="IVY4:IVZ4"/>
    <mergeCell ref="IWA4:IWB4"/>
    <mergeCell ref="IWC4:IWD4"/>
    <mergeCell ref="IWE4:IWF4"/>
    <mergeCell ref="IYC4:IYD4"/>
    <mergeCell ref="IYE4:IYF4"/>
    <mergeCell ref="IYG4:IYH4"/>
    <mergeCell ref="IYI4:IYJ4"/>
    <mergeCell ref="IYK4:IYL4"/>
    <mergeCell ref="IYM4:IYN4"/>
    <mergeCell ref="IXQ4:IXR4"/>
    <mergeCell ref="IXS4:IXT4"/>
    <mergeCell ref="IXU4:IXV4"/>
    <mergeCell ref="IXW4:IXX4"/>
    <mergeCell ref="IXY4:IXZ4"/>
    <mergeCell ref="IYA4:IYB4"/>
    <mergeCell ref="IXE4:IXF4"/>
    <mergeCell ref="IXG4:IXH4"/>
    <mergeCell ref="IXI4:IXJ4"/>
    <mergeCell ref="IXK4:IXL4"/>
    <mergeCell ref="IXM4:IXN4"/>
    <mergeCell ref="IXO4:IXP4"/>
    <mergeCell ref="IZM4:IZN4"/>
    <mergeCell ref="IZO4:IZP4"/>
    <mergeCell ref="IZQ4:IZR4"/>
    <mergeCell ref="IZS4:IZT4"/>
    <mergeCell ref="IZU4:IZV4"/>
    <mergeCell ref="IZW4:IZX4"/>
    <mergeCell ref="IZA4:IZB4"/>
    <mergeCell ref="IZC4:IZD4"/>
    <mergeCell ref="IZE4:IZF4"/>
    <mergeCell ref="IZG4:IZH4"/>
    <mergeCell ref="IZI4:IZJ4"/>
    <mergeCell ref="IZK4:IZL4"/>
    <mergeCell ref="IYO4:IYP4"/>
    <mergeCell ref="IYQ4:IYR4"/>
    <mergeCell ref="IYS4:IYT4"/>
    <mergeCell ref="IYU4:IYV4"/>
    <mergeCell ref="IYW4:IYX4"/>
    <mergeCell ref="IYY4:IYZ4"/>
    <mergeCell ref="JAW4:JAX4"/>
    <mergeCell ref="JAY4:JAZ4"/>
    <mergeCell ref="JBA4:JBB4"/>
    <mergeCell ref="JBC4:JBD4"/>
    <mergeCell ref="JBE4:JBF4"/>
    <mergeCell ref="JBG4:JBH4"/>
    <mergeCell ref="JAK4:JAL4"/>
    <mergeCell ref="JAM4:JAN4"/>
    <mergeCell ref="JAO4:JAP4"/>
    <mergeCell ref="JAQ4:JAR4"/>
    <mergeCell ref="JAS4:JAT4"/>
    <mergeCell ref="JAU4:JAV4"/>
    <mergeCell ref="IZY4:IZZ4"/>
    <mergeCell ref="JAA4:JAB4"/>
    <mergeCell ref="JAC4:JAD4"/>
    <mergeCell ref="JAE4:JAF4"/>
    <mergeCell ref="JAG4:JAH4"/>
    <mergeCell ref="JAI4:JAJ4"/>
    <mergeCell ref="JCG4:JCH4"/>
    <mergeCell ref="JCI4:JCJ4"/>
    <mergeCell ref="JCK4:JCL4"/>
    <mergeCell ref="JCM4:JCN4"/>
    <mergeCell ref="JCO4:JCP4"/>
    <mergeCell ref="JCQ4:JCR4"/>
    <mergeCell ref="JBU4:JBV4"/>
    <mergeCell ref="JBW4:JBX4"/>
    <mergeCell ref="JBY4:JBZ4"/>
    <mergeCell ref="JCA4:JCB4"/>
    <mergeCell ref="JCC4:JCD4"/>
    <mergeCell ref="JCE4:JCF4"/>
    <mergeCell ref="JBI4:JBJ4"/>
    <mergeCell ref="JBK4:JBL4"/>
    <mergeCell ref="JBM4:JBN4"/>
    <mergeCell ref="JBO4:JBP4"/>
    <mergeCell ref="JBQ4:JBR4"/>
    <mergeCell ref="JBS4:JBT4"/>
    <mergeCell ref="JDQ4:JDR4"/>
    <mergeCell ref="JDS4:JDT4"/>
    <mergeCell ref="JDU4:JDV4"/>
    <mergeCell ref="JDW4:JDX4"/>
    <mergeCell ref="JDY4:JDZ4"/>
    <mergeCell ref="JEA4:JEB4"/>
    <mergeCell ref="JDE4:JDF4"/>
    <mergeCell ref="JDG4:JDH4"/>
    <mergeCell ref="JDI4:JDJ4"/>
    <mergeCell ref="JDK4:JDL4"/>
    <mergeCell ref="JDM4:JDN4"/>
    <mergeCell ref="JDO4:JDP4"/>
    <mergeCell ref="JCS4:JCT4"/>
    <mergeCell ref="JCU4:JCV4"/>
    <mergeCell ref="JCW4:JCX4"/>
    <mergeCell ref="JCY4:JCZ4"/>
    <mergeCell ref="JDA4:JDB4"/>
    <mergeCell ref="JDC4:JDD4"/>
    <mergeCell ref="JFA4:JFB4"/>
    <mergeCell ref="JFC4:JFD4"/>
    <mergeCell ref="JFE4:JFF4"/>
    <mergeCell ref="JFG4:JFH4"/>
    <mergeCell ref="JFI4:JFJ4"/>
    <mergeCell ref="JFK4:JFL4"/>
    <mergeCell ref="JEO4:JEP4"/>
    <mergeCell ref="JEQ4:JER4"/>
    <mergeCell ref="JES4:JET4"/>
    <mergeCell ref="JEU4:JEV4"/>
    <mergeCell ref="JEW4:JEX4"/>
    <mergeCell ref="JEY4:JEZ4"/>
    <mergeCell ref="JEC4:JED4"/>
    <mergeCell ref="JEE4:JEF4"/>
    <mergeCell ref="JEG4:JEH4"/>
    <mergeCell ref="JEI4:JEJ4"/>
    <mergeCell ref="JEK4:JEL4"/>
    <mergeCell ref="JEM4:JEN4"/>
    <mergeCell ref="JGK4:JGL4"/>
    <mergeCell ref="JGM4:JGN4"/>
    <mergeCell ref="JGO4:JGP4"/>
    <mergeCell ref="JGQ4:JGR4"/>
    <mergeCell ref="JGS4:JGT4"/>
    <mergeCell ref="JGU4:JGV4"/>
    <mergeCell ref="JFY4:JFZ4"/>
    <mergeCell ref="JGA4:JGB4"/>
    <mergeCell ref="JGC4:JGD4"/>
    <mergeCell ref="JGE4:JGF4"/>
    <mergeCell ref="JGG4:JGH4"/>
    <mergeCell ref="JGI4:JGJ4"/>
    <mergeCell ref="JFM4:JFN4"/>
    <mergeCell ref="JFO4:JFP4"/>
    <mergeCell ref="JFQ4:JFR4"/>
    <mergeCell ref="JFS4:JFT4"/>
    <mergeCell ref="JFU4:JFV4"/>
    <mergeCell ref="JFW4:JFX4"/>
    <mergeCell ref="JHU4:JHV4"/>
    <mergeCell ref="JHW4:JHX4"/>
    <mergeCell ref="JHY4:JHZ4"/>
    <mergeCell ref="JIA4:JIB4"/>
    <mergeCell ref="JIC4:JID4"/>
    <mergeCell ref="JIE4:JIF4"/>
    <mergeCell ref="JHI4:JHJ4"/>
    <mergeCell ref="JHK4:JHL4"/>
    <mergeCell ref="JHM4:JHN4"/>
    <mergeCell ref="JHO4:JHP4"/>
    <mergeCell ref="JHQ4:JHR4"/>
    <mergeCell ref="JHS4:JHT4"/>
    <mergeCell ref="JGW4:JGX4"/>
    <mergeCell ref="JGY4:JGZ4"/>
    <mergeCell ref="JHA4:JHB4"/>
    <mergeCell ref="JHC4:JHD4"/>
    <mergeCell ref="JHE4:JHF4"/>
    <mergeCell ref="JHG4:JHH4"/>
    <mergeCell ref="JJE4:JJF4"/>
    <mergeCell ref="JJG4:JJH4"/>
    <mergeCell ref="JJI4:JJJ4"/>
    <mergeCell ref="JJK4:JJL4"/>
    <mergeCell ref="JJM4:JJN4"/>
    <mergeCell ref="JJO4:JJP4"/>
    <mergeCell ref="JIS4:JIT4"/>
    <mergeCell ref="JIU4:JIV4"/>
    <mergeCell ref="JIW4:JIX4"/>
    <mergeCell ref="JIY4:JIZ4"/>
    <mergeCell ref="JJA4:JJB4"/>
    <mergeCell ref="JJC4:JJD4"/>
    <mergeCell ref="JIG4:JIH4"/>
    <mergeCell ref="JII4:JIJ4"/>
    <mergeCell ref="JIK4:JIL4"/>
    <mergeCell ref="JIM4:JIN4"/>
    <mergeCell ref="JIO4:JIP4"/>
    <mergeCell ref="JIQ4:JIR4"/>
    <mergeCell ref="JKO4:JKP4"/>
    <mergeCell ref="JKQ4:JKR4"/>
    <mergeCell ref="JKS4:JKT4"/>
    <mergeCell ref="JKU4:JKV4"/>
    <mergeCell ref="JKW4:JKX4"/>
    <mergeCell ref="JKY4:JKZ4"/>
    <mergeCell ref="JKC4:JKD4"/>
    <mergeCell ref="JKE4:JKF4"/>
    <mergeCell ref="JKG4:JKH4"/>
    <mergeCell ref="JKI4:JKJ4"/>
    <mergeCell ref="JKK4:JKL4"/>
    <mergeCell ref="JKM4:JKN4"/>
    <mergeCell ref="JJQ4:JJR4"/>
    <mergeCell ref="JJS4:JJT4"/>
    <mergeCell ref="JJU4:JJV4"/>
    <mergeCell ref="JJW4:JJX4"/>
    <mergeCell ref="JJY4:JJZ4"/>
    <mergeCell ref="JKA4:JKB4"/>
    <mergeCell ref="JLY4:JLZ4"/>
    <mergeCell ref="JMA4:JMB4"/>
    <mergeCell ref="JMC4:JMD4"/>
    <mergeCell ref="JME4:JMF4"/>
    <mergeCell ref="JMG4:JMH4"/>
    <mergeCell ref="JMI4:JMJ4"/>
    <mergeCell ref="JLM4:JLN4"/>
    <mergeCell ref="JLO4:JLP4"/>
    <mergeCell ref="JLQ4:JLR4"/>
    <mergeCell ref="JLS4:JLT4"/>
    <mergeCell ref="JLU4:JLV4"/>
    <mergeCell ref="JLW4:JLX4"/>
    <mergeCell ref="JLA4:JLB4"/>
    <mergeCell ref="JLC4:JLD4"/>
    <mergeCell ref="JLE4:JLF4"/>
    <mergeCell ref="JLG4:JLH4"/>
    <mergeCell ref="JLI4:JLJ4"/>
    <mergeCell ref="JLK4:JLL4"/>
    <mergeCell ref="JNI4:JNJ4"/>
    <mergeCell ref="JNK4:JNL4"/>
    <mergeCell ref="JNM4:JNN4"/>
    <mergeCell ref="JNO4:JNP4"/>
    <mergeCell ref="JNQ4:JNR4"/>
    <mergeCell ref="JNS4:JNT4"/>
    <mergeCell ref="JMW4:JMX4"/>
    <mergeCell ref="JMY4:JMZ4"/>
    <mergeCell ref="JNA4:JNB4"/>
    <mergeCell ref="JNC4:JND4"/>
    <mergeCell ref="JNE4:JNF4"/>
    <mergeCell ref="JNG4:JNH4"/>
    <mergeCell ref="JMK4:JML4"/>
    <mergeCell ref="JMM4:JMN4"/>
    <mergeCell ref="JMO4:JMP4"/>
    <mergeCell ref="JMQ4:JMR4"/>
    <mergeCell ref="JMS4:JMT4"/>
    <mergeCell ref="JMU4:JMV4"/>
    <mergeCell ref="JOS4:JOT4"/>
    <mergeCell ref="JOU4:JOV4"/>
    <mergeCell ref="JOW4:JOX4"/>
    <mergeCell ref="JOY4:JOZ4"/>
    <mergeCell ref="JPA4:JPB4"/>
    <mergeCell ref="JPC4:JPD4"/>
    <mergeCell ref="JOG4:JOH4"/>
    <mergeCell ref="JOI4:JOJ4"/>
    <mergeCell ref="JOK4:JOL4"/>
    <mergeCell ref="JOM4:JON4"/>
    <mergeCell ref="JOO4:JOP4"/>
    <mergeCell ref="JOQ4:JOR4"/>
    <mergeCell ref="JNU4:JNV4"/>
    <mergeCell ref="JNW4:JNX4"/>
    <mergeCell ref="JNY4:JNZ4"/>
    <mergeCell ref="JOA4:JOB4"/>
    <mergeCell ref="JOC4:JOD4"/>
    <mergeCell ref="JOE4:JOF4"/>
    <mergeCell ref="JQC4:JQD4"/>
    <mergeCell ref="JQE4:JQF4"/>
    <mergeCell ref="JQG4:JQH4"/>
    <mergeCell ref="JQI4:JQJ4"/>
    <mergeCell ref="JQK4:JQL4"/>
    <mergeCell ref="JQM4:JQN4"/>
    <mergeCell ref="JPQ4:JPR4"/>
    <mergeCell ref="JPS4:JPT4"/>
    <mergeCell ref="JPU4:JPV4"/>
    <mergeCell ref="JPW4:JPX4"/>
    <mergeCell ref="JPY4:JPZ4"/>
    <mergeCell ref="JQA4:JQB4"/>
    <mergeCell ref="JPE4:JPF4"/>
    <mergeCell ref="JPG4:JPH4"/>
    <mergeCell ref="JPI4:JPJ4"/>
    <mergeCell ref="JPK4:JPL4"/>
    <mergeCell ref="JPM4:JPN4"/>
    <mergeCell ref="JPO4:JPP4"/>
    <mergeCell ref="JRM4:JRN4"/>
    <mergeCell ref="JRO4:JRP4"/>
    <mergeCell ref="JRQ4:JRR4"/>
    <mergeCell ref="JRS4:JRT4"/>
    <mergeCell ref="JRU4:JRV4"/>
    <mergeCell ref="JRW4:JRX4"/>
    <mergeCell ref="JRA4:JRB4"/>
    <mergeCell ref="JRC4:JRD4"/>
    <mergeCell ref="JRE4:JRF4"/>
    <mergeCell ref="JRG4:JRH4"/>
    <mergeCell ref="JRI4:JRJ4"/>
    <mergeCell ref="JRK4:JRL4"/>
    <mergeCell ref="JQO4:JQP4"/>
    <mergeCell ref="JQQ4:JQR4"/>
    <mergeCell ref="JQS4:JQT4"/>
    <mergeCell ref="JQU4:JQV4"/>
    <mergeCell ref="JQW4:JQX4"/>
    <mergeCell ref="JQY4:JQZ4"/>
    <mergeCell ref="JSW4:JSX4"/>
    <mergeCell ref="JSY4:JSZ4"/>
    <mergeCell ref="JTA4:JTB4"/>
    <mergeCell ref="JTC4:JTD4"/>
    <mergeCell ref="JTE4:JTF4"/>
    <mergeCell ref="JTG4:JTH4"/>
    <mergeCell ref="JSK4:JSL4"/>
    <mergeCell ref="JSM4:JSN4"/>
    <mergeCell ref="JSO4:JSP4"/>
    <mergeCell ref="JSQ4:JSR4"/>
    <mergeCell ref="JSS4:JST4"/>
    <mergeCell ref="JSU4:JSV4"/>
    <mergeCell ref="JRY4:JRZ4"/>
    <mergeCell ref="JSA4:JSB4"/>
    <mergeCell ref="JSC4:JSD4"/>
    <mergeCell ref="JSE4:JSF4"/>
    <mergeCell ref="JSG4:JSH4"/>
    <mergeCell ref="JSI4:JSJ4"/>
    <mergeCell ref="JUG4:JUH4"/>
    <mergeCell ref="JUI4:JUJ4"/>
    <mergeCell ref="JUK4:JUL4"/>
    <mergeCell ref="JUM4:JUN4"/>
    <mergeCell ref="JUO4:JUP4"/>
    <mergeCell ref="JUQ4:JUR4"/>
    <mergeCell ref="JTU4:JTV4"/>
    <mergeCell ref="JTW4:JTX4"/>
    <mergeCell ref="JTY4:JTZ4"/>
    <mergeCell ref="JUA4:JUB4"/>
    <mergeCell ref="JUC4:JUD4"/>
    <mergeCell ref="JUE4:JUF4"/>
    <mergeCell ref="JTI4:JTJ4"/>
    <mergeCell ref="JTK4:JTL4"/>
    <mergeCell ref="JTM4:JTN4"/>
    <mergeCell ref="JTO4:JTP4"/>
    <mergeCell ref="JTQ4:JTR4"/>
    <mergeCell ref="JTS4:JTT4"/>
    <mergeCell ref="JVQ4:JVR4"/>
    <mergeCell ref="JVS4:JVT4"/>
    <mergeCell ref="JVU4:JVV4"/>
    <mergeCell ref="JVW4:JVX4"/>
    <mergeCell ref="JVY4:JVZ4"/>
    <mergeCell ref="JWA4:JWB4"/>
    <mergeCell ref="JVE4:JVF4"/>
    <mergeCell ref="JVG4:JVH4"/>
    <mergeCell ref="JVI4:JVJ4"/>
    <mergeCell ref="JVK4:JVL4"/>
    <mergeCell ref="JVM4:JVN4"/>
    <mergeCell ref="JVO4:JVP4"/>
    <mergeCell ref="JUS4:JUT4"/>
    <mergeCell ref="JUU4:JUV4"/>
    <mergeCell ref="JUW4:JUX4"/>
    <mergeCell ref="JUY4:JUZ4"/>
    <mergeCell ref="JVA4:JVB4"/>
    <mergeCell ref="JVC4:JVD4"/>
    <mergeCell ref="JXA4:JXB4"/>
    <mergeCell ref="JXC4:JXD4"/>
    <mergeCell ref="JXE4:JXF4"/>
    <mergeCell ref="JXG4:JXH4"/>
    <mergeCell ref="JXI4:JXJ4"/>
    <mergeCell ref="JXK4:JXL4"/>
    <mergeCell ref="JWO4:JWP4"/>
    <mergeCell ref="JWQ4:JWR4"/>
    <mergeCell ref="JWS4:JWT4"/>
    <mergeCell ref="JWU4:JWV4"/>
    <mergeCell ref="JWW4:JWX4"/>
    <mergeCell ref="JWY4:JWZ4"/>
    <mergeCell ref="JWC4:JWD4"/>
    <mergeCell ref="JWE4:JWF4"/>
    <mergeCell ref="JWG4:JWH4"/>
    <mergeCell ref="JWI4:JWJ4"/>
    <mergeCell ref="JWK4:JWL4"/>
    <mergeCell ref="JWM4:JWN4"/>
    <mergeCell ref="JYK4:JYL4"/>
    <mergeCell ref="JYM4:JYN4"/>
    <mergeCell ref="JYO4:JYP4"/>
    <mergeCell ref="JYQ4:JYR4"/>
    <mergeCell ref="JYS4:JYT4"/>
    <mergeCell ref="JYU4:JYV4"/>
    <mergeCell ref="JXY4:JXZ4"/>
    <mergeCell ref="JYA4:JYB4"/>
    <mergeCell ref="JYC4:JYD4"/>
    <mergeCell ref="JYE4:JYF4"/>
    <mergeCell ref="JYG4:JYH4"/>
    <mergeCell ref="JYI4:JYJ4"/>
    <mergeCell ref="JXM4:JXN4"/>
    <mergeCell ref="JXO4:JXP4"/>
    <mergeCell ref="JXQ4:JXR4"/>
    <mergeCell ref="JXS4:JXT4"/>
    <mergeCell ref="JXU4:JXV4"/>
    <mergeCell ref="JXW4:JXX4"/>
    <mergeCell ref="JZU4:JZV4"/>
    <mergeCell ref="JZW4:JZX4"/>
    <mergeCell ref="JZY4:JZZ4"/>
    <mergeCell ref="KAA4:KAB4"/>
    <mergeCell ref="KAC4:KAD4"/>
    <mergeCell ref="KAE4:KAF4"/>
    <mergeCell ref="JZI4:JZJ4"/>
    <mergeCell ref="JZK4:JZL4"/>
    <mergeCell ref="JZM4:JZN4"/>
    <mergeCell ref="JZO4:JZP4"/>
    <mergeCell ref="JZQ4:JZR4"/>
    <mergeCell ref="JZS4:JZT4"/>
    <mergeCell ref="JYW4:JYX4"/>
    <mergeCell ref="JYY4:JYZ4"/>
    <mergeCell ref="JZA4:JZB4"/>
    <mergeCell ref="JZC4:JZD4"/>
    <mergeCell ref="JZE4:JZF4"/>
    <mergeCell ref="JZG4:JZH4"/>
    <mergeCell ref="KBE4:KBF4"/>
    <mergeCell ref="KBG4:KBH4"/>
    <mergeCell ref="KBI4:KBJ4"/>
    <mergeCell ref="KBK4:KBL4"/>
    <mergeCell ref="KBM4:KBN4"/>
    <mergeCell ref="KBO4:KBP4"/>
    <mergeCell ref="KAS4:KAT4"/>
    <mergeCell ref="KAU4:KAV4"/>
    <mergeCell ref="KAW4:KAX4"/>
    <mergeCell ref="KAY4:KAZ4"/>
    <mergeCell ref="KBA4:KBB4"/>
    <mergeCell ref="KBC4:KBD4"/>
    <mergeCell ref="KAG4:KAH4"/>
    <mergeCell ref="KAI4:KAJ4"/>
    <mergeCell ref="KAK4:KAL4"/>
    <mergeCell ref="KAM4:KAN4"/>
    <mergeCell ref="KAO4:KAP4"/>
    <mergeCell ref="KAQ4:KAR4"/>
    <mergeCell ref="KCO4:KCP4"/>
    <mergeCell ref="KCQ4:KCR4"/>
    <mergeCell ref="KCS4:KCT4"/>
    <mergeCell ref="KCU4:KCV4"/>
    <mergeCell ref="KCW4:KCX4"/>
    <mergeCell ref="KCY4:KCZ4"/>
    <mergeCell ref="KCC4:KCD4"/>
    <mergeCell ref="KCE4:KCF4"/>
    <mergeCell ref="KCG4:KCH4"/>
    <mergeCell ref="KCI4:KCJ4"/>
    <mergeCell ref="KCK4:KCL4"/>
    <mergeCell ref="KCM4:KCN4"/>
    <mergeCell ref="KBQ4:KBR4"/>
    <mergeCell ref="KBS4:KBT4"/>
    <mergeCell ref="KBU4:KBV4"/>
    <mergeCell ref="KBW4:KBX4"/>
    <mergeCell ref="KBY4:KBZ4"/>
    <mergeCell ref="KCA4:KCB4"/>
    <mergeCell ref="KDY4:KDZ4"/>
    <mergeCell ref="KEA4:KEB4"/>
    <mergeCell ref="KEC4:KED4"/>
    <mergeCell ref="KEE4:KEF4"/>
    <mergeCell ref="KEG4:KEH4"/>
    <mergeCell ref="KEI4:KEJ4"/>
    <mergeCell ref="KDM4:KDN4"/>
    <mergeCell ref="KDO4:KDP4"/>
    <mergeCell ref="KDQ4:KDR4"/>
    <mergeCell ref="KDS4:KDT4"/>
    <mergeCell ref="KDU4:KDV4"/>
    <mergeCell ref="KDW4:KDX4"/>
    <mergeCell ref="KDA4:KDB4"/>
    <mergeCell ref="KDC4:KDD4"/>
    <mergeCell ref="KDE4:KDF4"/>
    <mergeCell ref="KDG4:KDH4"/>
    <mergeCell ref="KDI4:KDJ4"/>
    <mergeCell ref="KDK4:KDL4"/>
    <mergeCell ref="KFI4:KFJ4"/>
    <mergeCell ref="KFK4:KFL4"/>
    <mergeCell ref="KFM4:KFN4"/>
    <mergeCell ref="KFO4:KFP4"/>
    <mergeCell ref="KFQ4:KFR4"/>
    <mergeCell ref="KFS4:KFT4"/>
    <mergeCell ref="KEW4:KEX4"/>
    <mergeCell ref="KEY4:KEZ4"/>
    <mergeCell ref="KFA4:KFB4"/>
    <mergeCell ref="KFC4:KFD4"/>
    <mergeCell ref="KFE4:KFF4"/>
    <mergeCell ref="KFG4:KFH4"/>
    <mergeCell ref="KEK4:KEL4"/>
    <mergeCell ref="KEM4:KEN4"/>
    <mergeCell ref="KEO4:KEP4"/>
    <mergeCell ref="KEQ4:KER4"/>
    <mergeCell ref="KES4:KET4"/>
    <mergeCell ref="KEU4:KEV4"/>
    <mergeCell ref="KGS4:KGT4"/>
    <mergeCell ref="KGU4:KGV4"/>
    <mergeCell ref="KGW4:KGX4"/>
    <mergeCell ref="KGY4:KGZ4"/>
    <mergeCell ref="KHA4:KHB4"/>
    <mergeCell ref="KHC4:KHD4"/>
    <mergeCell ref="KGG4:KGH4"/>
    <mergeCell ref="KGI4:KGJ4"/>
    <mergeCell ref="KGK4:KGL4"/>
    <mergeCell ref="KGM4:KGN4"/>
    <mergeCell ref="KGO4:KGP4"/>
    <mergeCell ref="KGQ4:KGR4"/>
    <mergeCell ref="KFU4:KFV4"/>
    <mergeCell ref="KFW4:KFX4"/>
    <mergeCell ref="KFY4:KFZ4"/>
    <mergeCell ref="KGA4:KGB4"/>
    <mergeCell ref="KGC4:KGD4"/>
    <mergeCell ref="KGE4:KGF4"/>
    <mergeCell ref="KIC4:KID4"/>
    <mergeCell ref="KIE4:KIF4"/>
    <mergeCell ref="KIG4:KIH4"/>
    <mergeCell ref="KII4:KIJ4"/>
    <mergeCell ref="KIK4:KIL4"/>
    <mergeCell ref="KIM4:KIN4"/>
    <mergeCell ref="KHQ4:KHR4"/>
    <mergeCell ref="KHS4:KHT4"/>
    <mergeCell ref="KHU4:KHV4"/>
    <mergeCell ref="KHW4:KHX4"/>
    <mergeCell ref="KHY4:KHZ4"/>
    <mergeCell ref="KIA4:KIB4"/>
    <mergeCell ref="KHE4:KHF4"/>
    <mergeCell ref="KHG4:KHH4"/>
    <mergeCell ref="KHI4:KHJ4"/>
    <mergeCell ref="KHK4:KHL4"/>
    <mergeCell ref="KHM4:KHN4"/>
    <mergeCell ref="KHO4:KHP4"/>
    <mergeCell ref="KJM4:KJN4"/>
    <mergeCell ref="KJO4:KJP4"/>
    <mergeCell ref="KJQ4:KJR4"/>
    <mergeCell ref="KJS4:KJT4"/>
    <mergeCell ref="KJU4:KJV4"/>
    <mergeCell ref="KJW4:KJX4"/>
    <mergeCell ref="KJA4:KJB4"/>
    <mergeCell ref="KJC4:KJD4"/>
    <mergeCell ref="KJE4:KJF4"/>
    <mergeCell ref="KJG4:KJH4"/>
    <mergeCell ref="KJI4:KJJ4"/>
    <mergeCell ref="KJK4:KJL4"/>
    <mergeCell ref="KIO4:KIP4"/>
    <mergeCell ref="KIQ4:KIR4"/>
    <mergeCell ref="KIS4:KIT4"/>
    <mergeCell ref="KIU4:KIV4"/>
    <mergeCell ref="KIW4:KIX4"/>
    <mergeCell ref="KIY4:KIZ4"/>
    <mergeCell ref="KKW4:KKX4"/>
    <mergeCell ref="KKY4:KKZ4"/>
    <mergeCell ref="KLA4:KLB4"/>
    <mergeCell ref="KLC4:KLD4"/>
    <mergeCell ref="KLE4:KLF4"/>
    <mergeCell ref="KLG4:KLH4"/>
    <mergeCell ref="KKK4:KKL4"/>
    <mergeCell ref="KKM4:KKN4"/>
    <mergeCell ref="KKO4:KKP4"/>
    <mergeCell ref="KKQ4:KKR4"/>
    <mergeCell ref="KKS4:KKT4"/>
    <mergeCell ref="KKU4:KKV4"/>
    <mergeCell ref="KJY4:KJZ4"/>
    <mergeCell ref="KKA4:KKB4"/>
    <mergeCell ref="KKC4:KKD4"/>
    <mergeCell ref="KKE4:KKF4"/>
    <mergeCell ref="KKG4:KKH4"/>
    <mergeCell ref="KKI4:KKJ4"/>
    <mergeCell ref="KMG4:KMH4"/>
    <mergeCell ref="KMI4:KMJ4"/>
    <mergeCell ref="KMK4:KML4"/>
    <mergeCell ref="KMM4:KMN4"/>
    <mergeCell ref="KMO4:KMP4"/>
    <mergeCell ref="KMQ4:KMR4"/>
    <mergeCell ref="KLU4:KLV4"/>
    <mergeCell ref="KLW4:KLX4"/>
    <mergeCell ref="KLY4:KLZ4"/>
    <mergeCell ref="KMA4:KMB4"/>
    <mergeCell ref="KMC4:KMD4"/>
    <mergeCell ref="KME4:KMF4"/>
    <mergeCell ref="KLI4:KLJ4"/>
    <mergeCell ref="KLK4:KLL4"/>
    <mergeCell ref="KLM4:KLN4"/>
    <mergeCell ref="KLO4:KLP4"/>
    <mergeCell ref="KLQ4:KLR4"/>
    <mergeCell ref="KLS4:KLT4"/>
    <mergeCell ref="KNQ4:KNR4"/>
    <mergeCell ref="KNS4:KNT4"/>
    <mergeCell ref="KNU4:KNV4"/>
    <mergeCell ref="KNW4:KNX4"/>
    <mergeCell ref="KNY4:KNZ4"/>
    <mergeCell ref="KOA4:KOB4"/>
    <mergeCell ref="KNE4:KNF4"/>
    <mergeCell ref="KNG4:KNH4"/>
    <mergeCell ref="KNI4:KNJ4"/>
    <mergeCell ref="KNK4:KNL4"/>
    <mergeCell ref="KNM4:KNN4"/>
    <mergeCell ref="KNO4:KNP4"/>
    <mergeCell ref="KMS4:KMT4"/>
    <mergeCell ref="KMU4:KMV4"/>
    <mergeCell ref="KMW4:KMX4"/>
    <mergeCell ref="KMY4:KMZ4"/>
    <mergeCell ref="KNA4:KNB4"/>
    <mergeCell ref="KNC4:KND4"/>
    <mergeCell ref="KPA4:KPB4"/>
    <mergeCell ref="KPC4:KPD4"/>
    <mergeCell ref="KPE4:KPF4"/>
    <mergeCell ref="KPG4:KPH4"/>
    <mergeCell ref="KPI4:KPJ4"/>
    <mergeCell ref="KPK4:KPL4"/>
    <mergeCell ref="KOO4:KOP4"/>
    <mergeCell ref="KOQ4:KOR4"/>
    <mergeCell ref="KOS4:KOT4"/>
    <mergeCell ref="KOU4:KOV4"/>
    <mergeCell ref="KOW4:KOX4"/>
    <mergeCell ref="KOY4:KOZ4"/>
    <mergeCell ref="KOC4:KOD4"/>
    <mergeCell ref="KOE4:KOF4"/>
    <mergeCell ref="KOG4:KOH4"/>
    <mergeCell ref="KOI4:KOJ4"/>
    <mergeCell ref="KOK4:KOL4"/>
    <mergeCell ref="KOM4:KON4"/>
    <mergeCell ref="KQK4:KQL4"/>
    <mergeCell ref="KQM4:KQN4"/>
    <mergeCell ref="KQO4:KQP4"/>
    <mergeCell ref="KQQ4:KQR4"/>
    <mergeCell ref="KQS4:KQT4"/>
    <mergeCell ref="KQU4:KQV4"/>
    <mergeCell ref="KPY4:KPZ4"/>
    <mergeCell ref="KQA4:KQB4"/>
    <mergeCell ref="KQC4:KQD4"/>
    <mergeCell ref="KQE4:KQF4"/>
    <mergeCell ref="KQG4:KQH4"/>
    <mergeCell ref="KQI4:KQJ4"/>
    <mergeCell ref="KPM4:KPN4"/>
    <mergeCell ref="KPO4:KPP4"/>
    <mergeCell ref="KPQ4:KPR4"/>
    <mergeCell ref="KPS4:KPT4"/>
    <mergeCell ref="KPU4:KPV4"/>
    <mergeCell ref="KPW4:KPX4"/>
    <mergeCell ref="KRU4:KRV4"/>
    <mergeCell ref="KRW4:KRX4"/>
    <mergeCell ref="KRY4:KRZ4"/>
    <mergeCell ref="KSA4:KSB4"/>
    <mergeCell ref="KSC4:KSD4"/>
    <mergeCell ref="KSE4:KSF4"/>
    <mergeCell ref="KRI4:KRJ4"/>
    <mergeCell ref="KRK4:KRL4"/>
    <mergeCell ref="KRM4:KRN4"/>
    <mergeCell ref="KRO4:KRP4"/>
    <mergeCell ref="KRQ4:KRR4"/>
    <mergeCell ref="KRS4:KRT4"/>
    <mergeCell ref="KQW4:KQX4"/>
    <mergeCell ref="KQY4:KQZ4"/>
    <mergeCell ref="KRA4:KRB4"/>
    <mergeCell ref="KRC4:KRD4"/>
    <mergeCell ref="KRE4:KRF4"/>
    <mergeCell ref="KRG4:KRH4"/>
    <mergeCell ref="KTE4:KTF4"/>
    <mergeCell ref="KTG4:KTH4"/>
    <mergeCell ref="KTI4:KTJ4"/>
    <mergeCell ref="KTK4:KTL4"/>
    <mergeCell ref="KTM4:KTN4"/>
    <mergeCell ref="KTO4:KTP4"/>
    <mergeCell ref="KSS4:KST4"/>
    <mergeCell ref="KSU4:KSV4"/>
    <mergeCell ref="KSW4:KSX4"/>
    <mergeCell ref="KSY4:KSZ4"/>
    <mergeCell ref="KTA4:KTB4"/>
    <mergeCell ref="KTC4:KTD4"/>
    <mergeCell ref="KSG4:KSH4"/>
    <mergeCell ref="KSI4:KSJ4"/>
    <mergeCell ref="KSK4:KSL4"/>
    <mergeCell ref="KSM4:KSN4"/>
    <mergeCell ref="KSO4:KSP4"/>
    <mergeCell ref="KSQ4:KSR4"/>
    <mergeCell ref="KUO4:KUP4"/>
    <mergeCell ref="KUQ4:KUR4"/>
    <mergeCell ref="KUS4:KUT4"/>
    <mergeCell ref="KUU4:KUV4"/>
    <mergeCell ref="KUW4:KUX4"/>
    <mergeCell ref="KUY4:KUZ4"/>
    <mergeCell ref="KUC4:KUD4"/>
    <mergeCell ref="KUE4:KUF4"/>
    <mergeCell ref="KUG4:KUH4"/>
    <mergeCell ref="KUI4:KUJ4"/>
    <mergeCell ref="KUK4:KUL4"/>
    <mergeCell ref="KUM4:KUN4"/>
    <mergeCell ref="KTQ4:KTR4"/>
    <mergeCell ref="KTS4:KTT4"/>
    <mergeCell ref="KTU4:KTV4"/>
    <mergeCell ref="KTW4:KTX4"/>
    <mergeCell ref="KTY4:KTZ4"/>
    <mergeCell ref="KUA4:KUB4"/>
    <mergeCell ref="KVY4:KVZ4"/>
    <mergeCell ref="KWA4:KWB4"/>
    <mergeCell ref="KWC4:KWD4"/>
    <mergeCell ref="KWE4:KWF4"/>
    <mergeCell ref="KWG4:KWH4"/>
    <mergeCell ref="KWI4:KWJ4"/>
    <mergeCell ref="KVM4:KVN4"/>
    <mergeCell ref="KVO4:KVP4"/>
    <mergeCell ref="KVQ4:KVR4"/>
    <mergeCell ref="KVS4:KVT4"/>
    <mergeCell ref="KVU4:KVV4"/>
    <mergeCell ref="KVW4:KVX4"/>
    <mergeCell ref="KVA4:KVB4"/>
    <mergeCell ref="KVC4:KVD4"/>
    <mergeCell ref="KVE4:KVF4"/>
    <mergeCell ref="KVG4:KVH4"/>
    <mergeCell ref="KVI4:KVJ4"/>
    <mergeCell ref="KVK4:KVL4"/>
    <mergeCell ref="KXI4:KXJ4"/>
    <mergeCell ref="KXK4:KXL4"/>
    <mergeCell ref="KXM4:KXN4"/>
    <mergeCell ref="KXO4:KXP4"/>
    <mergeCell ref="KXQ4:KXR4"/>
    <mergeCell ref="KXS4:KXT4"/>
    <mergeCell ref="KWW4:KWX4"/>
    <mergeCell ref="KWY4:KWZ4"/>
    <mergeCell ref="KXA4:KXB4"/>
    <mergeCell ref="KXC4:KXD4"/>
    <mergeCell ref="KXE4:KXF4"/>
    <mergeCell ref="KXG4:KXH4"/>
    <mergeCell ref="KWK4:KWL4"/>
    <mergeCell ref="KWM4:KWN4"/>
    <mergeCell ref="KWO4:KWP4"/>
    <mergeCell ref="KWQ4:KWR4"/>
    <mergeCell ref="KWS4:KWT4"/>
    <mergeCell ref="KWU4:KWV4"/>
    <mergeCell ref="KYS4:KYT4"/>
    <mergeCell ref="KYU4:KYV4"/>
    <mergeCell ref="KYW4:KYX4"/>
    <mergeCell ref="KYY4:KYZ4"/>
    <mergeCell ref="KZA4:KZB4"/>
    <mergeCell ref="KZC4:KZD4"/>
    <mergeCell ref="KYG4:KYH4"/>
    <mergeCell ref="KYI4:KYJ4"/>
    <mergeCell ref="KYK4:KYL4"/>
    <mergeCell ref="KYM4:KYN4"/>
    <mergeCell ref="KYO4:KYP4"/>
    <mergeCell ref="KYQ4:KYR4"/>
    <mergeCell ref="KXU4:KXV4"/>
    <mergeCell ref="KXW4:KXX4"/>
    <mergeCell ref="KXY4:KXZ4"/>
    <mergeCell ref="KYA4:KYB4"/>
    <mergeCell ref="KYC4:KYD4"/>
    <mergeCell ref="KYE4:KYF4"/>
    <mergeCell ref="LAC4:LAD4"/>
    <mergeCell ref="LAE4:LAF4"/>
    <mergeCell ref="LAG4:LAH4"/>
    <mergeCell ref="LAI4:LAJ4"/>
    <mergeCell ref="LAK4:LAL4"/>
    <mergeCell ref="LAM4:LAN4"/>
    <mergeCell ref="KZQ4:KZR4"/>
    <mergeCell ref="KZS4:KZT4"/>
    <mergeCell ref="KZU4:KZV4"/>
    <mergeCell ref="KZW4:KZX4"/>
    <mergeCell ref="KZY4:KZZ4"/>
    <mergeCell ref="LAA4:LAB4"/>
    <mergeCell ref="KZE4:KZF4"/>
    <mergeCell ref="KZG4:KZH4"/>
    <mergeCell ref="KZI4:KZJ4"/>
    <mergeCell ref="KZK4:KZL4"/>
    <mergeCell ref="KZM4:KZN4"/>
    <mergeCell ref="KZO4:KZP4"/>
    <mergeCell ref="LBM4:LBN4"/>
    <mergeCell ref="LBO4:LBP4"/>
    <mergeCell ref="LBQ4:LBR4"/>
    <mergeCell ref="LBS4:LBT4"/>
    <mergeCell ref="LBU4:LBV4"/>
    <mergeCell ref="LBW4:LBX4"/>
    <mergeCell ref="LBA4:LBB4"/>
    <mergeCell ref="LBC4:LBD4"/>
    <mergeCell ref="LBE4:LBF4"/>
    <mergeCell ref="LBG4:LBH4"/>
    <mergeCell ref="LBI4:LBJ4"/>
    <mergeCell ref="LBK4:LBL4"/>
    <mergeCell ref="LAO4:LAP4"/>
    <mergeCell ref="LAQ4:LAR4"/>
    <mergeCell ref="LAS4:LAT4"/>
    <mergeCell ref="LAU4:LAV4"/>
    <mergeCell ref="LAW4:LAX4"/>
    <mergeCell ref="LAY4:LAZ4"/>
    <mergeCell ref="LCW4:LCX4"/>
    <mergeCell ref="LCY4:LCZ4"/>
    <mergeCell ref="LDA4:LDB4"/>
    <mergeCell ref="LDC4:LDD4"/>
    <mergeCell ref="LDE4:LDF4"/>
    <mergeCell ref="LDG4:LDH4"/>
    <mergeCell ref="LCK4:LCL4"/>
    <mergeCell ref="LCM4:LCN4"/>
    <mergeCell ref="LCO4:LCP4"/>
    <mergeCell ref="LCQ4:LCR4"/>
    <mergeCell ref="LCS4:LCT4"/>
    <mergeCell ref="LCU4:LCV4"/>
    <mergeCell ref="LBY4:LBZ4"/>
    <mergeCell ref="LCA4:LCB4"/>
    <mergeCell ref="LCC4:LCD4"/>
    <mergeCell ref="LCE4:LCF4"/>
    <mergeCell ref="LCG4:LCH4"/>
    <mergeCell ref="LCI4:LCJ4"/>
    <mergeCell ref="LEG4:LEH4"/>
    <mergeCell ref="LEI4:LEJ4"/>
    <mergeCell ref="LEK4:LEL4"/>
    <mergeCell ref="LEM4:LEN4"/>
    <mergeCell ref="LEO4:LEP4"/>
    <mergeCell ref="LEQ4:LER4"/>
    <mergeCell ref="LDU4:LDV4"/>
    <mergeCell ref="LDW4:LDX4"/>
    <mergeCell ref="LDY4:LDZ4"/>
    <mergeCell ref="LEA4:LEB4"/>
    <mergeCell ref="LEC4:LED4"/>
    <mergeCell ref="LEE4:LEF4"/>
    <mergeCell ref="LDI4:LDJ4"/>
    <mergeCell ref="LDK4:LDL4"/>
    <mergeCell ref="LDM4:LDN4"/>
    <mergeCell ref="LDO4:LDP4"/>
    <mergeCell ref="LDQ4:LDR4"/>
    <mergeCell ref="LDS4:LDT4"/>
    <mergeCell ref="LFQ4:LFR4"/>
    <mergeCell ref="LFS4:LFT4"/>
    <mergeCell ref="LFU4:LFV4"/>
    <mergeCell ref="LFW4:LFX4"/>
    <mergeCell ref="LFY4:LFZ4"/>
    <mergeCell ref="LGA4:LGB4"/>
    <mergeCell ref="LFE4:LFF4"/>
    <mergeCell ref="LFG4:LFH4"/>
    <mergeCell ref="LFI4:LFJ4"/>
    <mergeCell ref="LFK4:LFL4"/>
    <mergeCell ref="LFM4:LFN4"/>
    <mergeCell ref="LFO4:LFP4"/>
    <mergeCell ref="LES4:LET4"/>
    <mergeCell ref="LEU4:LEV4"/>
    <mergeCell ref="LEW4:LEX4"/>
    <mergeCell ref="LEY4:LEZ4"/>
    <mergeCell ref="LFA4:LFB4"/>
    <mergeCell ref="LFC4:LFD4"/>
    <mergeCell ref="LHA4:LHB4"/>
    <mergeCell ref="LHC4:LHD4"/>
    <mergeCell ref="LHE4:LHF4"/>
    <mergeCell ref="LHG4:LHH4"/>
    <mergeCell ref="LHI4:LHJ4"/>
    <mergeCell ref="LHK4:LHL4"/>
    <mergeCell ref="LGO4:LGP4"/>
    <mergeCell ref="LGQ4:LGR4"/>
    <mergeCell ref="LGS4:LGT4"/>
    <mergeCell ref="LGU4:LGV4"/>
    <mergeCell ref="LGW4:LGX4"/>
    <mergeCell ref="LGY4:LGZ4"/>
    <mergeCell ref="LGC4:LGD4"/>
    <mergeCell ref="LGE4:LGF4"/>
    <mergeCell ref="LGG4:LGH4"/>
    <mergeCell ref="LGI4:LGJ4"/>
    <mergeCell ref="LGK4:LGL4"/>
    <mergeCell ref="LGM4:LGN4"/>
    <mergeCell ref="LIK4:LIL4"/>
    <mergeCell ref="LIM4:LIN4"/>
    <mergeCell ref="LIO4:LIP4"/>
    <mergeCell ref="LIQ4:LIR4"/>
    <mergeCell ref="LIS4:LIT4"/>
    <mergeCell ref="LIU4:LIV4"/>
    <mergeCell ref="LHY4:LHZ4"/>
    <mergeCell ref="LIA4:LIB4"/>
    <mergeCell ref="LIC4:LID4"/>
    <mergeCell ref="LIE4:LIF4"/>
    <mergeCell ref="LIG4:LIH4"/>
    <mergeCell ref="LII4:LIJ4"/>
    <mergeCell ref="LHM4:LHN4"/>
    <mergeCell ref="LHO4:LHP4"/>
    <mergeCell ref="LHQ4:LHR4"/>
    <mergeCell ref="LHS4:LHT4"/>
    <mergeCell ref="LHU4:LHV4"/>
    <mergeCell ref="LHW4:LHX4"/>
    <mergeCell ref="LJU4:LJV4"/>
    <mergeCell ref="LJW4:LJX4"/>
    <mergeCell ref="LJY4:LJZ4"/>
    <mergeCell ref="LKA4:LKB4"/>
    <mergeCell ref="LKC4:LKD4"/>
    <mergeCell ref="LKE4:LKF4"/>
    <mergeCell ref="LJI4:LJJ4"/>
    <mergeCell ref="LJK4:LJL4"/>
    <mergeCell ref="LJM4:LJN4"/>
    <mergeCell ref="LJO4:LJP4"/>
    <mergeCell ref="LJQ4:LJR4"/>
    <mergeCell ref="LJS4:LJT4"/>
    <mergeCell ref="LIW4:LIX4"/>
    <mergeCell ref="LIY4:LIZ4"/>
    <mergeCell ref="LJA4:LJB4"/>
    <mergeCell ref="LJC4:LJD4"/>
    <mergeCell ref="LJE4:LJF4"/>
    <mergeCell ref="LJG4:LJH4"/>
    <mergeCell ref="LLE4:LLF4"/>
    <mergeCell ref="LLG4:LLH4"/>
    <mergeCell ref="LLI4:LLJ4"/>
    <mergeCell ref="LLK4:LLL4"/>
    <mergeCell ref="LLM4:LLN4"/>
    <mergeCell ref="LLO4:LLP4"/>
    <mergeCell ref="LKS4:LKT4"/>
    <mergeCell ref="LKU4:LKV4"/>
    <mergeCell ref="LKW4:LKX4"/>
    <mergeCell ref="LKY4:LKZ4"/>
    <mergeCell ref="LLA4:LLB4"/>
    <mergeCell ref="LLC4:LLD4"/>
    <mergeCell ref="LKG4:LKH4"/>
    <mergeCell ref="LKI4:LKJ4"/>
    <mergeCell ref="LKK4:LKL4"/>
    <mergeCell ref="LKM4:LKN4"/>
    <mergeCell ref="LKO4:LKP4"/>
    <mergeCell ref="LKQ4:LKR4"/>
    <mergeCell ref="LMO4:LMP4"/>
    <mergeCell ref="LMQ4:LMR4"/>
    <mergeCell ref="LMS4:LMT4"/>
    <mergeCell ref="LMU4:LMV4"/>
    <mergeCell ref="LMW4:LMX4"/>
    <mergeCell ref="LMY4:LMZ4"/>
    <mergeCell ref="LMC4:LMD4"/>
    <mergeCell ref="LME4:LMF4"/>
    <mergeCell ref="LMG4:LMH4"/>
    <mergeCell ref="LMI4:LMJ4"/>
    <mergeCell ref="LMK4:LML4"/>
    <mergeCell ref="LMM4:LMN4"/>
    <mergeCell ref="LLQ4:LLR4"/>
    <mergeCell ref="LLS4:LLT4"/>
    <mergeCell ref="LLU4:LLV4"/>
    <mergeCell ref="LLW4:LLX4"/>
    <mergeCell ref="LLY4:LLZ4"/>
    <mergeCell ref="LMA4:LMB4"/>
    <mergeCell ref="LNY4:LNZ4"/>
    <mergeCell ref="LOA4:LOB4"/>
    <mergeCell ref="LOC4:LOD4"/>
    <mergeCell ref="LOE4:LOF4"/>
    <mergeCell ref="LOG4:LOH4"/>
    <mergeCell ref="LOI4:LOJ4"/>
    <mergeCell ref="LNM4:LNN4"/>
    <mergeCell ref="LNO4:LNP4"/>
    <mergeCell ref="LNQ4:LNR4"/>
    <mergeCell ref="LNS4:LNT4"/>
    <mergeCell ref="LNU4:LNV4"/>
    <mergeCell ref="LNW4:LNX4"/>
    <mergeCell ref="LNA4:LNB4"/>
    <mergeCell ref="LNC4:LND4"/>
    <mergeCell ref="LNE4:LNF4"/>
    <mergeCell ref="LNG4:LNH4"/>
    <mergeCell ref="LNI4:LNJ4"/>
    <mergeCell ref="LNK4:LNL4"/>
    <mergeCell ref="LPI4:LPJ4"/>
    <mergeCell ref="LPK4:LPL4"/>
    <mergeCell ref="LPM4:LPN4"/>
    <mergeCell ref="LPO4:LPP4"/>
    <mergeCell ref="LPQ4:LPR4"/>
    <mergeCell ref="LPS4:LPT4"/>
    <mergeCell ref="LOW4:LOX4"/>
    <mergeCell ref="LOY4:LOZ4"/>
    <mergeCell ref="LPA4:LPB4"/>
    <mergeCell ref="LPC4:LPD4"/>
    <mergeCell ref="LPE4:LPF4"/>
    <mergeCell ref="LPG4:LPH4"/>
    <mergeCell ref="LOK4:LOL4"/>
    <mergeCell ref="LOM4:LON4"/>
    <mergeCell ref="LOO4:LOP4"/>
    <mergeCell ref="LOQ4:LOR4"/>
    <mergeCell ref="LOS4:LOT4"/>
    <mergeCell ref="LOU4:LOV4"/>
    <mergeCell ref="LQS4:LQT4"/>
    <mergeCell ref="LQU4:LQV4"/>
    <mergeCell ref="LQW4:LQX4"/>
    <mergeCell ref="LQY4:LQZ4"/>
    <mergeCell ref="LRA4:LRB4"/>
    <mergeCell ref="LRC4:LRD4"/>
    <mergeCell ref="LQG4:LQH4"/>
    <mergeCell ref="LQI4:LQJ4"/>
    <mergeCell ref="LQK4:LQL4"/>
    <mergeCell ref="LQM4:LQN4"/>
    <mergeCell ref="LQO4:LQP4"/>
    <mergeCell ref="LQQ4:LQR4"/>
    <mergeCell ref="LPU4:LPV4"/>
    <mergeCell ref="LPW4:LPX4"/>
    <mergeCell ref="LPY4:LPZ4"/>
    <mergeCell ref="LQA4:LQB4"/>
    <mergeCell ref="LQC4:LQD4"/>
    <mergeCell ref="LQE4:LQF4"/>
    <mergeCell ref="LSC4:LSD4"/>
    <mergeCell ref="LSE4:LSF4"/>
    <mergeCell ref="LSG4:LSH4"/>
    <mergeCell ref="LSI4:LSJ4"/>
    <mergeCell ref="LSK4:LSL4"/>
    <mergeCell ref="LSM4:LSN4"/>
    <mergeCell ref="LRQ4:LRR4"/>
    <mergeCell ref="LRS4:LRT4"/>
    <mergeCell ref="LRU4:LRV4"/>
    <mergeCell ref="LRW4:LRX4"/>
    <mergeCell ref="LRY4:LRZ4"/>
    <mergeCell ref="LSA4:LSB4"/>
    <mergeCell ref="LRE4:LRF4"/>
    <mergeCell ref="LRG4:LRH4"/>
    <mergeCell ref="LRI4:LRJ4"/>
    <mergeCell ref="LRK4:LRL4"/>
    <mergeCell ref="LRM4:LRN4"/>
    <mergeCell ref="LRO4:LRP4"/>
    <mergeCell ref="LTM4:LTN4"/>
    <mergeCell ref="LTO4:LTP4"/>
    <mergeCell ref="LTQ4:LTR4"/>
    <mergeCell ref="LTS4:LTT4"/>
    <mergeCell ref="LTU4:LTV4"/>
    <mergeCell ref="LTW4:LTX4"/>
    <mergeCell ref="LTA4:LTB4"/>
    <mergeCell ref="LTC4:LTD4"/>
    <mergeCell ref="LTE4:LTF4"/>
    <mergeCell ref="LTG4:LTH4"/>
    <mergeCell ref="LTI4:LTJ4"/>
    <mergeCell ref="LTK4:LTL4"/>
    <mergeCell ref="LSO4:LSP4"/>
    <mergeCell ref="LSQ4:LSR4"/>
    <mergeCell ref="LSS4:LST4"/>
    <mergeCell ref="LSU4:LSV4"/>
    <mergeCell ref="LSW4:LSX4"/>
    <mergeCell ref="LSY4:LSZ4"/>
    <mergeCell ref="LUW4:LUX4"/>
    <mergeCell ref="LUY4:LUZ4"/>
    <mergeCell ref="LVA4:LVB4"/>
    <mergeCell ref="LVC4:LVD4"/>
    <mergeCell ref="LVE4:LVF4"/>
    <mergeCell ref="LVG4:LVH4"/>
    <mergeCell ref="LUK4:LUL4"/>
    <mergeCell ref="LUM4:LUN4"/>
    <mergeCell ref="LUO4:LUP4"/>
    <mergeCell ref="LUQ4:LUR4"/>
    <mergeCell ref="LUS4:LUT4"/>
    <mergeCell ref="LUU4:LUV4"/>
    <mergeCell ref="LTY4:LTZ4"/>
    <mergeCell ref="LUA4:LUB4"/>
    <mergeCell ref="LUC4:LUD4"/>
    <mergeCell ref="LUE4:LUF4"/>
    <mergeCell ref="LUG4:LUH4"/>
    <mergeCell ref="LUI4:LUJ4"/>
    <mergeCell ref="LWG4:LWH4"/>
    <mergeCell ref="LWI4:LWJ4"/>
    <mergeCell ref="LWK4:LWL4"/>
    <mergeCell ref="LWM4:LWN4"/>
    <mergeCell ref="LWO4:LWP4"/>
    <mergeCell ref="LWQ4:LWR4"/>
    <mergeCell ref="LVU4:LVV4"/>
    <mergeCell ref="LVW4:LVX4"/>
    <mergeCell ref="LVY4:LVZ4"/>
    <mergeCell ref="LWA4:LWB4"/>
    <mergeCell ref="LWC4:LWD4"/>
    <mergeCell ref="LWE4:LWF4"/>
    <mergeCell ref="LVI4:LVJ4"/>
    <mergeCell ref="LVK4:LVL4"/>
    <mergeCell ref="LVM4:LVN4"/>
    <mergeCell ref="LVO4:LVP4"/>
    <mergeCell ref="LVQ4:LVR4"/>
    <mergeCell ref="LVS4:LVT4"/>
    <mergeCell ref="LXQ4:LXR4"/>
    <mergeCell ref="LXS4:LXT4"/>
    <mergeCell ref="LXU4:LXV4"/>
    <mergeCell ref="LXW4:LXX4"/>
    <mergeCell ref="LXY4:LXZ4"/>
    <mergeCell ref="LYA4:LYB4"/>
    <mergeCell ref="LXE4:LXF4"/>
    <mergeCell ref="LXG4:LXH4"/>
    <mergeCell ref="LXI4:LXJ4"/>
    <mergeCell ref="LXK4:LXL4"/>
    <mergeCell ref="LXM4:LXN4"/>
    <mergeCell ref="LXO4:LXP4"/>
    <mergeCell ref="LWS4:LWT4"/>
    <mergeCell ref="LWU4:LWV4"/>
    <mergeCell ref="LWW4:LWX4"/>
    <mergeCell ref="LWY4:LWZ4"/>
    <mergeCell ref="LXA4:LXB4"/>
    <mergeCell ref="LXC4:LXD4"/>
    <mergeCell ref="LZA4:LZB4"/>
    <mergeCell ref="LZC4:LZD4"/>
    <mergeCell ref="LZE4:LZF4"/>
    <mergeCell ref="LZG4:LZH4"/>
    <mergeCell ref="LZI4:LZJ4"/>
    <mergeCell ref="LZK4:LZL4"/>
    <mergeCell ref="LYO4:LYP4"/>
    <mergeCell ref="LYQ4:LYR4"/>
    <mergeCell ref="LYS4:LYT4"/>
    <mergeCell ref="LYU4:LYV4"/>
    <mergeCell ref="LYW4:LYX4"/>
    <mergeCell ref="LYY4:LYZ4"/>
    <mergeCell ref="LYC4:LYD4"/>
    <mergeCell ref="LYE4:LYF4"/>
    <mergeCell ref="LYG4:LYH4"/>
    <mergeCell ref="LYI4:LYJ4"/>
    <mergeCell ref="LYK4:LYL4"/>
    <mergeCell ref="LYM4:LYN4"/>
    <mergeCell ref="MAK4:MAL4"/>
    <mergeCell ref="MAM4:MAN4"/>
    <mergeCell ref="MAO4:MAP4"/>
    <mergeCell ref="MAQ4:MAR4"/>
    <mergeCell ref="MAS4:MAT4"/>
    <mergeCell ref="MAU4:MAV4"/>
    <mergeCell ref="LZY4:LZZ4"/>
    <mergeCell ref="MAA4:MAB4"/>
    <mergeCell ref="MAC4:MAD4"/>
    <mergeCell ref="MAE4:MAF4"/>
    <mergeCell ref="MAG4:MAH4"/>
    <mergeCell ref="MAI4:MAJ4"/>
    <mergeCell ref="LZM4:LZN4"/>
    <mergeCell ref="LZO4:LZP4"/>
    <mergeCell ref="LZQ4:LZR4"/>
    <mergeCell ref="LZS4:LZT4"/>
    <mergeCell ref="LZU4:LZV4"/>
    <mergeCell ref="LZW4:LZX4"/>
    <mergeCell ref="MBU4:MBV4"/>
    <mergeCell ref="MBW4:MBX4"/>
    <mergeCell ref="MBY4:MBZ4"/>
    <mergeCell ref="MCA4:MCB4"/>
    <mergeCell ref="MCC4:MCD4"/>
    <mergeCell ref="MCE4:MCF4"/>
    <mergeCell ref="MBI4:MBJ4"/>
    <mergeCell ref="MBK4:MBL4"/>
    <mergeCell ref="MBM4:MBN4"/>
    <mergeCell ref="MBO4:MBP4"/>
    <mergeCell ref="MBQ4:MBR4"/>
    <mergeCell ref="MBS4:MBT4"/>
    <mergeCell ref="MAW4:MAX4"/>
    <mergeCell ref="MAY4:MAZ4"/>
    <mergeCell ref="MBA4:MBB4"/>
    <mergeCell ref="MBC4:MBD4"/>
    <mergeCell ref="MBE4:MBF4"/>
    <mergeCell ref="MBG4:MBH4"/>
    <mergeCell ref="MDE4:MDF4"/>
    <mergeCell ref="MDG4:MDH4"/>
    <mergeCell ref="MDI4:MDJ4"/>
    <mergeCell ref="MDK4:MDL4"/>
    <mergeCell ref="MDM4:MDN4"/>
    <mergeCell ref="MDO4:MDP4"/>
    <mergeCell ref="MCS4:MCT4"/>
    <mergeCell ref="MCU4:MCV4"/>
    <mergeCell ref="MCW4:MCX4"/>
    <mergeCell ref="MCY4:MCZ4"/>
    <mergeCell ref="MDA4:MDB4"/>
    <mergeCell ref="MDC4:MDD4"/>
    <mergeCell ref="MCG4:MCH4"/>
    <mergeCell ref="MCI4:MCJ4"/>
    <mergeCell ref="MCK4:MCL4"/>
    <mergeCell ref="MCM4:MCN4"/>
    <mergeCell ref="MCO4:MCP4"/>
    <mergeCell ref="MCQ4:MCR4"/>
    <mergeCell ref="MEO4:MEP4"/>
    <mergeCell ref="MEQ4:MER4"/>
    <mergeCell ref="MES4:MET4"/>
    <mergeCell ref="MEU4:MEV4"/>
    <mergeCell ref="MEW4:MEX4"/>
    <mergeCell ref="MEY4:MEZ4"/>
    <mergeCell ref="MEC4:MED4"/>
    <mergeCell ref="MEE4:MEF4"/>
    <mergeCell ref="MEG4:MEH4"/>
    <mergeCell ref="MEI4:MEJ4"/>
    <mergeCell ref="MEK4:MEL4"/>
    <mergeCell ref="MEM4:MEN4"/>
    <mergeCell ref="MDQ4:MDR4"/>
    <mergeCell ref="MDS4:MDT4"/>
    <mergeCell ref="MDU4:MDV4"/>
    <mergeCell ref="MDW4:MDX4"/>
    <mergeCell ref="MDY4:MDZ4"/>
    <mergeCell ref="MEA4:MEB4"/>
    <mergeCell ref="MFY4:MFZ4"/>
    <mergeCell ref="MGA4:MGB4"/>
    <mergeCell ref="MGC4:MGD4"/>
    <mergeCell ref="MGE4:MGF4"/>
    <mergeCell ref="MGG4:MGH4"/>
    <mergeCell ref="MGI4:MGJ4"/>
    <mergeCell ref="MFM4:MFN4"/>
    <mergeCell ref="MFO4:MFP4"/>
    <mergeCell ref="MFQ4:MFR4"/>
    <mergeCell ref="MFS4:MFT4"/>
    <mergeCell ref="MFU4:MFV4"/>
    <mergeCell ref="MFW4:MFX4"/>
    <mergeCell ref="MFA4:MFB4"/>
    <mergeCell ref="MFC4:MFD4"/>
    <mergeCell ref="MFE4:MFF4"/>
    <mergeCell ref="MFG4:MFH4"/>
    <mergeCell ref="MFI4:MFJ4"/>
    <mergeCell ref="MFK4:MFL4"/>
    <mergeCell ref="MHI4:MHJ4"/>
    <mergeCell ref="MHK4:MHL4"/>
    <mergeCell ref="MHM4:MHN4"/>
    <mergeCell ref="MHO4:MHP4"/>
    <mergeCell ref="MHQ4:MHR4"/>
    <mergeCell ref="MHS4:MHT4"/>
    <mergeCell ref="MGW4:MGX4"/>
    <mergeCell ref="MGY4:MGZ4"/>
    <mergeCell ref="MHA4:MHB4"/>
    <mergeCell ref="MHC4:MHD4"/>
    <mergeCell ref="MHE4:MHF4"/>
    <mergeCell ref="MHG4:MHH4"/>
    <mergeCell ref="MGK4:MGL4"/>
    <mergeCell ref="MGM4:MGN4"/>
    <mergeCell ref="MGO4:MGP4"/>
    <mergeCell ref="MGQ4:MGR4"/>
    <mergeCell ref="MGS4:MGT4"/>
    <mergeCell ref="MGU4:MGV4"/>
    <mergeCell ref="MIS4:MIT4"/>
    <mergeCell ref="MIU4:MIV4"/>
    <mergeCell ref="MIW4:MIX4"/>
    <mergeCell ref="MIY4:MIZ4"/>
    <mergeCell ref="MJA4:MJB4"/>
    <mergeCell ref="MJC4:MJD4"/>
    <mergeCell ref="MIG4:MIH4"/>
    <mergeCell ref="MII4:MIJ4"/>
    <mergeCell ref="MIK4:MIL4"/>
    <mergeCell ref="MIM4:MIN4"/>
    <mergeCell ref="MIO4:MIP4"/>
    <mergeCell ref="MIQ4:MIR4"/>
    <mergeCell ref="MHU4:MHV4"/>
    <mergeCell ref="MHW4:MHX4"/>
    <mergeCell ref="MHY4:MHZ4"/>
    <mergeCell ref="MIA4:MIB4"/>
    <mergeCell ref="MIC4:MID4"/>
    <mergeCell ref="MIE4:MIF4"/>
    <mergeCell ref="MKC4:MKD4"/>
    <mergeCell ref="MKE4:MKF4"/>
    <mergeCell ref="MKG4:MKH4"/>
    <mergeCell ref="MKI4:MKJ4"/>
    <mergeCell ref="MKK4:MKL4"/>
    <mergeCell ref="MKM4:MKN4"/>
    <mergeCell ref="MJQ4:MJR4"/>
    <mergeCell ref="MJS4:MJT4"/>
    <mergeCell ref="MJU4:MJV4"/>
    <mergeCell ref="MJW4:MJX4"/>
    <mergeCell ref="MJY4:MJZ4"/>
    <mergeCell ref="MKA4:MKB4"/>
    <mergeCell ref="MJE4:MJF4"/>
    <mergeCell ref="MJG4:MJH4"/>
    <mergeCell ref="MJI4:MJJ4"/>
    <mergeCell ref="MJK4:MJL4"/>
    <mergeCell ref="MJM4:MJN4"/>
    <mergeCell ref="MJO4:MJP4"/>
    <mergeCell ref="MLM4:MLN4"/>
    <mergeCell ref="MLO4:MLP4"/>
    <mergeCell ref="MLQ4:MLR4"/>
    <mergeCell ref="MLS4:MLT4"/>
    <mergeCell ref="MLU4:MLV4"/>
    <mergeCell ref="MLW4:MLX4"/>
    <mergeCell ref="MLA4:MLB4"/>
    <mergeCell ref="MLC4:MLD4"/>
    <mergeCell ref="MLE4:MLF4"/>
    <mergeCell ref="MLG4:MLH4"/>
    <mergeCell ref="MLI4:MLJ4"/>
    <mergeCell ref="MLK4:MLL4"/>
    <mergeCell ref="MKO4:MKP4"/>
    <mergeCell ref="MKQ4:MKR4"/>
    <mergeCell ref="MKS4:MKT4"/>
    <mergeCell ref="MKU4:MKV4"/>
    <mergeCell ref="MKW4:MKX4"/>
    <mergeCell ref="MKY4:MKZ4"/>
    <mergeCell ref="MMW4:MMX4"/>
    <mergeCell ref="MMY4:MMZ4"/>
    <mergeCell ref="MNA4:MNB4"/>
    <mergeCell ref="MNC4:MND4"/>
    <mergeCell ref="MNE4:MNF4"/>
    <mergeCell ref="MNG4:MNH4"/>
    <mergeCell ref="MMK4:MML4"/>
    <mergeCell ref="MMM4:MMN4"/>
    <mergeCell ref="MMO4:MMP4"/>
    <mergeCell ref="MMQ4:MMR4"/>
    <mergeCell ref="MMS4:MMT4"/>
    <mergeCell ref="MMU4:MMV4"/>
    <mergeCell ref="MLY4:MLZ4"/>
    <mergeCell ref="MMA4:MMB4"/>
    <mergeCell ref="MMC4:MMD4"/>
    <mergeCell ref="MME4:MMF4"/>
    <mergeCell ref="MMG4:MMH4"/>
    <mergeCell ref="MMI4:MMJ4"/>
    <mergeCell ref="MOG4:MOH4"/>
    <mergeCell ref="MOI4:MOJ4"/>
    <mergeCell ref="MOK4:MOL4"/>
    <mergeCell ref="MOM4:MON4"/>
    <mergeCell ref="MOO4:MOP4"/>
    <mergeCell ref="MOQ4:MOR4"/>
    <mergeCell ref="MNU4:MNV4"/>
    <mergeCell ref="MNW4:MNX4"/>
    <mergeCell ref="MNY4:MNZ4"/>
    <mergeCell ref="MOA4:MOB4"/>
    <mergeCell ref="MOC4:MOD4"/>
    <mergeCell ref="MOE4:MOF4"/>
    <mergeCell ref="MNI4:MNJ4"/>
    <mergeCell ref="MNK4:MNL4"/>
    <mergeCell ref="MNM4:MNN4"/>
    <mergeCell ref="MNO4:MNP4"/>
    <mergeCell ref="MNQ4:MNR4"/>
    <mergeCell ref="MNS4:MNT4"/>
    <mergeCell ref="MPQ4:MPR4"/>
    <mergeCell ref="MPS4:MPT4"/>
    <mergeCell ref="MPU4:MPV4"/>
    <mergeCell ref="MPW4:MPX4"/>
    <mergeCell ref="MPY4:MPZ4"/>
    <mergeCell ref="MQA4:MQB4"/>
    <mergeCell ref="MPE4:MPF4"/>
    <mergeCell ref="MPG4:MPH4"/>
    <mergeCell ref="MPI4:MPJ4"/>
    <mergeCell ref="MPK4:MPL4"/>
    <mergeCell ref="MPM4:MPN4"/>
    <mergeCell ref="MPO4:MPP4"/>
    <mergeCell ref="MOS4:MOT4"/>
    <mergeCell ref="MOU4:MOV4"/>
    <mergeCell ref="MOW4:MOX4"/>
    <mergeCell ref="MOY4:MOZ4"/>
    <mergeCell ref="MPA4:MPB4"/>
    <mergeCell ref="MPC4:MPD4"/>
    <mergeCell ref="MRA4:MRB4"/>
    <mergeCell ref="MRC4:MRD4"/>
    <mergeCell ref="MRE4:MRF4"/>
    <mergeCell ref="MRG4:MRH4"/>
    <mergeCell ref="MRI4:MRJ4"/>
    <mergeCell ref="MRK4:MRL4"/>
    <mergeCell ref="MQO4:MQP4"/>
    <mergeCell ref="MQQ4:MQR4"/>
    <mergeCell ref="MQS4:MQT4"/>
    <mergeCell ref="MQU4:MQV4"/>
    <mergeCell ref="MQW4:MQX4"/>
    <mergeCell ref="MQY4:MQZ4"/>
    <mergeCell ref="MQC4:MQD4"/>
    <mergeCell ref="MQE4:MQF4"/>
    <mergeCell ref="MQG4:MQH4"/>
    <mergeCell ref="MQI4:MQJ4"/>
    <mergeCell ref="MQK4:MQL4"/>
    <mergeCell ref="MQM4:MQN4"/>
    <mergeCell ref="MSK4:MSL4"/>
    <mergeCell ref="MSM4:MSN4"/>
    <mergeCell ref="MSO4:MSP4"/>
    <mergeCell ref="MSQ4:MSR4"/>
    <mergeCell ref="MSS4:MST4"/>
    <mergeCell ref="MSU4:MSV4"/>
    <mergeCell ref="MRY4:MRZ4"/>
    <mergeCell ref="MSA4:MSB4"/>
    <mergeCell ref="MSC4:MSD4"/>
    <mergeCell ref="MSE4:MSF4"/>
    <mergeCell ref="MSG4:MSH4"/>
    <mergeCell ref="MSI4:MSJ4"/>
    <mergeCell ref="MRM4:MRN4"/>
    <mergeCell ref="MRO4:MRP4"/>
    <mergeCell ref="MRQ4:MRR4"/>
    <mergeCell ref="MRS4:MRT4"/>
    <mergeCell ref="MRU4:MRV4"/>
    <mergeCell ref="MRW4:MRX4"/>
    <mergeCell ref="MTU4:MTV4"/>
    <mergeCell ref="MTW4:MTX4"/>
    <mergeCell ref="MTY4:MTZ4"/>
    <mergeCell ref="MUA4:MUB4"/>
    <mergeCell ref="MUC4:MUD4"/>
    <mergeCell ref="MUE4:MUF4"/>
    <mergeCell ref="MTI4:MTJ4"/>
    <mergeCell ref="MTK4:MTL4"/>
    <mergeCell ref="MTM4:MTN4"/>
    <mergeCell ref="MTO4:MTP4"/>
    <mergeCell ref="MTQ4:MTR4"/>
    <mergeCell ref="MTS4:MTT4"/>
    <mergeCell ref="MSW4:MSX4"/>
    <mergeCell ref="MSY4:MSZ4"/>
    <mergeCell ref="MTA4:MTB4"/>
    <mergeCell ref="MTC4:MTD4"/>
    <mergeCell ref="MTE4:MTF4"/>
    <mergeCell ref="MTG4:MTH4"/>
    <mergeCell ref="MVE4:MVF4"/>
    <mergeCell ref="MVG4:MVH4"/>
    <mergeCell ref="MVI4:MVJ4"/>
    <mergeCell ref="MVK4:MVL4"/>
    <mergeCell ref="MVM4:MVN4"/>
    <mergeCell ref="MVO4:MVP4"/>
    <mergeCell ref="MUS4:MUT4"/>
    <mergeCell ref="MUU4:MUV4"/>
    <mergeCell ref="MUW4:MUX4"/>
    <mergeCell ref="MUY4:MUZ4"/>
    <mergeCell ref="MVA4:MVB4"/>
    <mergeCell ref="MVC4:MVD4"/>
    <mergeCell ref="MUG4:MUH4"/>
    <mergeCell ref="MUI4:MUJ4"/>
    <mergeCell ref="MUK4:MUL4"/>
    <mergeCell ref="MUM4:MUN4"/>
    <mergeCell ref="MUO4:MUP4"/>
    <mergeCell ref="MUQ4:MUR4"/>
    <mergeCell ref="MWO4:MWP4"/>
    <mergeCell ref="MWQ4:MWR4"/>
    <mergeCell ref="MWS4:MWT4"/>
    <mergeCell ref="MWU4:MWV4"/>
    <mergeCell ref="MWW4:MWX4"/>
    <mergeCell ref="MWY4:MWZ4"/>
    <mergeCell ref="MWC4:MWD4"/>
    <mergeCell ref="MWE4:MWF4"/>
    <mergeCell ref="MWG4:MWH4"/>
    <mergeCell ref="MWI4:MWJ4"/>
    <mergeCell ref="MWK4:MWL4"/>
    <mergeCell ref="MWM4:MWN4"/>
    <mergeCell ref="MVQ4:MVR4"/>
    <mergeCell ref="MVS4:MVT4"/>
    <mergeCell ref="MVU4:MVV4"/>
    <mergeCell ref="MVW4:MVX4"/>
    <mergeCell ref="MVY4:MVZ4"/>
    <mergeCell ref="MWA4:MWB4"/>
    <mergeCell ref="MXY4:MXZ4"/>
    <mergeCell ref="MYA4:MYB4"/>
    <mergeCell ref="MYC4:MYD4"/>
    <mergeCell ref="MYE4:MYF4"/>
    <mergeCell ref="MYG4:MYH4"/>
    <mergeCell ref="MYI4:MYJ4"/>
    <mergeCell ref="MXM4:MXN4"/>
    <mergeCell ref="MXO4:MXP4"/>
    <mergeCell ref="MXQ4:MXR4"/>
    <mergeCell ref="MXS4:MXT4"/>
    <mergeCell ref="MXU4:MXV4"/>
    <mergeCell ref="MXW4:MXX4"/>
    <mergeCell ref="MXA4:MXB4"/>
    <mergeCell ref="MXC4:MXD4"/>
    <mergeCell ref="MXE4:MXF4"/>
    <mergeCell ref="MXG4:MXH4"/>
    <mergeCell ref="MXI4:MXJ4"/>
    <mergeCell ref="MXK4:MXL4"/>
    <mergeCell ref="MZI4:MZJ4"/>
    <mergeCell ref="MZK4:MZL4"/>
    <mergeCell ref="MZM4:MZN4"/>
    <mergeCell ref="MZO4:MZP4"/>
    <mergeCell ref="MZQ4:MZR4"/>
    <mergeCell ref="MZS4:MZT4"/>
    <mergeCell ref="MYW4:MYX4"/>
    <mergeCell ref="MYY4:MYZ4"/>
    <mergeCell ref="MZA4:MZB4"/>
    <mergeCell ref="MZC4:MZD4"/>
    <mergeCell ref="MZE4:MZF4"/>
    <mergeCell ref="MZG4:MZH4"/>
    <mergeCell ref="MYK4:MYL4"/>
    <mergeCell ref="MYM4:MYN4"/>
    <mergeCell ref="MYO4:MYP4"/>
    <mergeCell ref="MYQ4:MYR4"/>
    <mergeCell ref="MYS4:MYT4"/>
    <mergeCell ref="MYU4:MYV4"/>
    <mergeCell ref="NAS4:NAT4"/>
    <mergeCell ref="NAU4:NAV4"/>
    <mergeCell ref="NAW4:NAX4"/>
    <mergeCell ref="NAY4:NAZ4"/>
    <mergeCell ref="NBA4:NBB4"/>
    <mergeCell ref="NBC4:NBD4"/>
    <mergeCell ref="NAG4:NAH4"/>
    <mergeCell ref="NAI4:NAJ4"/>
    <mergeCell ref="NAK4:NAL4"/>
    <mergeCell ref="NAM4:NAN4"/>
    <mergeCell ref="NAO4:NAP4"/>
    <mergeCell ref="NAQ4:NAR4"/>
    <mergeCell ref="MZU4:MZV4"/>
    <mergeCell ref="MZW4:MZX4"/>
    <mergeCell ref="MZY4:MZZ4"/>
    <mergeCell ref="NAA4:NAB4"/>
    <mergeCell ref="NAC4:NAD4"/>
    <mergeCell ref="NAE4:NAF4"/>
    <mergeCell ref="NCC4:NCD4"/>
    <mergeCell ref="NCE4:NCF4"/>
    <mergeCell ref="NCG4:NCH4"/>
    <mergeCell ref="NCI4:NCJ4"/>
    <mergeCell ref="NCK4:NCL4"/>
    <mergeCell ref="NCM4:NCN4"/>
    <mergeCell ref="NBQ4:NBR4"/>
    <mergeCell ref="NBS4:NBT4"/>
    <mergeCell ref="NBU4:NBV4"/>
    <mergeCell ref="NBW4:NBX4"/>
    <mergeCell ref="NBY4:NBZ4"/>
    <mergeCell ref="NCA4:NCB4"/>
    <mergeCell ref="NBE4:NBF4"/>
    <mergeCell ref="NBG4:NBH4"/>
    <mergeCell ref="NBI4:NBJ4"/>
    <mergeCell ref="NBK4:NBL4"/>
    <mergeCell ref="NBM4:NBN4"/>
    <mergeCell ref="NBO4:NBP4"/>
    <mergeCell ref="NDM4:NDN4"/>
    <mergeCell ref="NDO4:NDP4"/>
    <mergeCell ref="NDQ4:NDR4"/>
    <mergeCell ref="NDS4:NDT4"/>
    <mergeCell ref="NDU4:NDV4"/>
    <mergeCell ref="NDW4:NDX4"/>
    <mergeCell ref="NDA4:NDB4"/>
    <mergeCell ref="NDC4:NDD4"/>
    <mergeCell ref="NDE4:NDF4"/>
    <mergeCell ref="NDG4:NDH4"/>
    <mergeCell ref="NDI4:NDJ4"/>
    <mergeCell ref="NDK4:NDL4"/>
    <mergeCell ref="NCO4:NCP4"/>
    <mergeCell ref="NCQ4:NCR4"/>
    <mergeCell ref="NCS4:NCT4"/>
    <mergeCell ref="NCU4:NCV4"/>
    <mergeCell ref="NCW4:NCX4"/>
    <mergeCell ref="NCY4:NCZ4"/>
    <mergeCell ref="NEW4:NEX4"/>
    <mergeCell ref="NEY4:NEZ4"/>
    <mergeCell ref="NFA4:NFB4"/>
    <mergeCell ref="NFC4:NFD4"/>
    <mergeCell ref="NFE4:NFF4"/>
    <mergeCell ref="NFG4:NFH4"/>
    <mergeCell ref="NEK4:NEL4"/>
    <mergeCell ref="NEM4:NEN4"/>
    <mergeCell ref="NEO4:NEP4"/>
    <mergeCell ref="NEQ4:NER4"/>
    <mergeCell ref="NES4:NET4"/>
    <mergeCell ref="NEU4:NEV4"/>
    <mergeCell ref="NDY4:NDZ4"/>
    <mergeCell ref="NEA4:NEB4"/>
    <mergeCell ref="NEC4:NED4"/>
    <mergeCell ref="NEE4:NEF4"/>
    <mergeCell ref="NEG4:NEH4"/>
    <mergeCell ref="NEI4:NEJ4"/>
    <mergeCell ref="NGG4:NGH4"/>
    <mergeCell ref="NGI4:NGJ4"/>
    <mergeCell ref="NGK4:NGL4"/>
    <mergeCell ref="NGM4:NGN4"/>
    <mergeCell ref="NGO4:NGP4"/>
    <mergeCell ref="NGQ4:NGR4"/>
    <mergeCell ref="NFU4:NFV4"/>
    <mergeCell ref="NFW4:NFX4"/>
    <mergeCell ref="NFY4:NFZ4"/>
    <mergeCell ref="NGA4:NGB4"/>
    <mergeCell ref="NGC4:NGD4"/>
    <mergeCell ref="NGE4:NGF4"/>
    <mergeCell ref="NFI4:NFJ4"/>
    <mergeCell ref="NFK4:NFL4"/>
    <mergeCell ref="NFM4:NFN4"/>
    <mergeCell ref="NFO4:NFP4"/>
    <mergeCell ref="NFQ4:NFR4"/>
    <mergeCell ref="NFS4:NFT4"/>
    <mergeCell ref="NHQ4:NHR4"/>
    <mergeCell ref="NHS4:NHT4"/>
    <mergeCell ref="NHU4:NHV4"/>
    <mergeCell ref="NHW4:NHX4"/>
    <mergeCell ref="NHY4:NHZ4"/>
    <mergeCell ref="NIA4:NIB4"/>
    <mergeCell ref="NHE4:NHF4"/>
    <mergeCell ref="NHG4:NHH4"/>
    <mergeCell ref="NHI4:NHJ4"/>
    <mergeCell ref="NHK4:NHL4"/>
    <mergeCell ref="NHM4:NHN4"/>
    <mergeCell ref="NHO4:NHP4"/>
    <mergeCell ref="NGS4:NGT4"/>
    <mergeCell ref="NGU4:NGV4"/>
    <mergeCell ref="NGW4:NGX4"/>
    <mergeCell ref="NGY4:NGZ4"/>
    <mergeCell ref="NHA4:NHB4"/>
    <mergeCell ref="NHC4:NHD4"/>
    <mergeCell ref="NJA4:NJB4"/>
    <mergeCell ref="NJC4:NJD4"/>
    <mergeCell ref="NJE4:NJF4"/>
    <mergeCell ref="NJG4:NJH4"/>
    <mergeCell ref="NJI4:NJJ4"/>
    <mergeCell ref="NJK4:NJL4"/>
    <mergeCell ref="NIO4:NIP4"/>
    <mergeCell ref="NIQ4:NIR4"/>
    <mergeCell ref="NIS4:NIT4"/>
    <mergeCell ref="NIU4:NIV4"/>
    <mergeCell ref="NIW4:NIX4"/>
    <mergeCell ref="NIY4:NIZ4"/>
    <mergeCell ref="NIC4:NID4"/>
    <mergeCell ref="NIE4:NIF4"/>
    <mergeCell ref="NIG4:NIH4"/>
    <mergeCell ref="NII4:NIJ4"/>
    <mergeCell ref="NIK4:NIL4"/>
    <mergeCell ref="NIM4:NIN4"/>
    <mergeCell ref="NKK4:NKL4"/>
    <mergeCell ref="NKM4:NKN4"/>
    <mergeCell ref="NKO4:NKP4"/>
    <mergeCell ref="NKQ4:NKR4"/>
    <mergeCell ref="NKS4:NKT4"/>
    <mergeCell ref="NKU4:NKV4"/>
    <mergeCell ref="NJY4:NJZ4"/>
    <mergeCell ref="NKA4:NKB4"/>
    <mergeCell ref="NKC4:NKD4"/>
    <mergeCell ref="NKE4:NKF4"/>
    <mergeCell ref="NKG4:NKH4"/>
    <mergeCell ref="NKI4:NKJ4"/>
    <mergeCell ref="NJM4:NJN4"/>
    <mergeCell ref="NJO4:NJP4"/>
    <mergeCell ref="NJQ4:NJR4"/>
    <mergeCell ref="NJS4:NJT4"/>
    <mergeCell ref="NJU4:NJV4"/>
    <mergeCell ref="NJW4:NJX4"/>
    <mergeCell ref="NLU4:NLV4"/>
    <mergeCell ref="NLW4:NLX4"/>
    <mergeCell ref="NLY4:NLZ4"/>
    <mergeCell ref="NMA4:NMB4"/>
    <mergeCell ref="NMC4:NMD4"/>
    <mergeCell ref="NME4:NMF4"/>
    <mergeCell ref="NLI4:NLJ4"/>
    <mergeCell ref="NLK4:NLL4"/>
    <mergeCell ref="NLM4:NLN4"/>
    <mergeCell ref="NLO4:NLP4"/>
    <mergeCell ref="NLQ4:NLR4"/>
    <mergeCell ref="NLS4:NLT4"/>
    <mergeCell ref="NKW4:NKX4"/>
    <mergeCell ref="NKY4:NKZ4"/>
    <mergeCell ref="NLA4:NLB4"/>
    <mergeCell ref="NLC4:NLD4"/>
    <mergeCell ref="NLE4:NLF4"/>
    <mergeCell ref="NLG4:NLH4"/>
    <mergeCell ref="NNE4:NNF4"/>
    <mergeCell ref="NNG4:NNH4"/>
    <mergeCell ref="NNI4:NNJ4"/>
    <mergeCell ref="NNK4:NNL4"/>
    <mergeCell ref="NNM4:NNN4"/>
    <mergeCell ref="NNO4:NNP4"/>
    <mergeCell ref="NMS4:NMT4"/>
    <mergeCell ref="NMU4:NMV4"/>
    <mergeCell ref="NMW4:NMX4"/>
    <mergeCell ref="NMY4:NMZ4"/>
    <mergeCell ref="NNA4:NNB4"/>
    <mergeCell ref="NNC4:NND4"/>
    <mergeCell ref="NMG4:NMH4"/>
    <mergeCell ref="NMI4:NMJ4"/>
    <mergeCell ref="NMK4:NML4"/>
    <mergeCell ref="NMM4:NMN4"/>
    <mergeCell ref="NMO4:NMP4"/>
    <mergeCell ref="NMQ4:NMR4"/>
    <mergeCell ref="NOO4:NOP4"/>
    <mergeCell ref="NOQ4:NOR4"/>
    <mergeCell ref="NOS4:NOT4"/>
    <mergeCell ref="NOU4:NOV4"/>
    <mergeCell ref="NOW4:NOX4"/>
    <mergeCell ref="NOY4:NOZ4"/>
    <mergeCell ref="NOC4:NOD4"/>
    <mergeCell ref="NOE4:NOF4"/>
    <mergeCell ref="NOG4:NOH4"/>
    <mergeCell ref="NOI4:NOJ4"/>
    <mergeCell ref="NOK4:NOL4"/>
    <mergeCell ref="NOM4:NON4"/>
    <mergeCell ref="NNQ4:NNR4"/>
    <mergeCell ref="NNS4:NNT4"/>
    <mergeCell ref="NNU4:NNV4"/>
    <mergeCell ref="NNW4:NNX4"/>
    <mergeCell ref="NNY4:NNZ4"/>
    <mergeCell ref="NOA4:NOB4"/>
    <mergeCell ref="NPY4:NPZ4"/>
    <mergeCell ref="NQA4:NQB4"/>
    <mergeCell ref="NQC4:NQD4"/>
    <mergeCell ref="NQE4:NQF4"/>
    <mergeCell ref="NQG4:NQH4"/>
    <mergeCell ref="NQI4:NQJ4"/>
    <mergeCell ref="NPM4:NPN4"/>
    <mergeCell ref="NPO4:NPP4"/>
    <mergeCell ref="NPQ4:NPR4"/>
    <mergeCell ref="NPS4:NPT4"/>
    <mergeCell ref="NPU4:NPV4"/>
    <mergeCell ref="NPW4:NPX4"/>
    <mergeCell ref="NPA4:NPB4"/>
    <mergeCell ref="NPC4:NPD4"/>
    <mergeCell ref="NPE4:NPF4"/>
    <mergeCell ref="NPG4:NPH4"/>
    <mergeCell ref="NPI4:NPJ4"/>
    <mergeCell ref="NPK4:NPL4"/>
    <mergeCell ref="NRI4:NRJ4"/>
    <mergeCell ref="NRK4:NRL4"/>
    <mergeCell ref="NRM4:NRN4"/>
    <mergeCell ref="NRO4:NRP4"/>
    <mergeCell ref="NRQ4:NRR4"/>
    <mergeCell ref="NRS4:NRT4"/>
    <mergeCell ref="NQW4:NQX4"/>
    <mergeCell ref="NQY4:NQZ4"/>
    <mergeCell ref="NRA4:NRB4"/>
    <mergeCell ref="NRC4:NRD4"/>
    <mergeCell ref="NRE4:NRF4"/>
    <mergeCell ref="NRG4:NRH4"/>
    <mergeCell ref="NQK4:NQL4"/>
    <mergeCell ref="NQM4:NQN4"/>
    <mergeCell ref="NQO4:NQP4"/>
    <mergeCell ref="NQQ4:NQR4"/>
    <mergeCell ref="NQS4:NQT4"/>
    <mergeCell ref="NQU4:NQV4"/>
    <mergeCell ref="NSS4:NST4"/>
    <mergeCell ref="NSU4:NSV4"/>
    <mergeCell ref="NSW4:NSX4"/>
    <mergeCell ref="NSY4:NSZ4"/>
    <mergeCell ref="NTA4:NTB4"/>
    <mergeCell ref="NTC4:NTD4"/>
    <mergeCell ref="NSG4:NSH4"/>
    <mergeCell ref="NSI4:NSJ4"/>
    <mergeCell ref="NSK4:NSL4"/>
    <mergeCell ref="NSM4:NSN4"/>
    <mergeCell ref="NSO4:NSP4"/>
    <mergeCell ref="NSQ4:NSR4"/>
    <mergeCell ref="NRU4:NRV4"/>
    <mergeCell ref="NRW4:NRX4"/>
    <mergeCell ref="NRY4:NRZ4"/>
    <mergeCell ref="NSA4:NSB4"/>
    <mergeCell ref="NSC4:NSD4"/>
    <mergeCell ref="NSE4:NSF4"/>
    <mergeCell ref="NUC4:NUD4"/>
    <mergeCell ref="NUE4:NUF4"/>
    <mergeCell ref="NUG4:NUH4"/>
    <mergeCell ref="NUI4:NUJ4"/>
    <mergeCell ref="NUK4:NUL4"/>
    <mergeCell ref="NUM4:NUN4"/>
    <mergeCell ref="NTQ4:NTR4"/>
    <mergeCell ref="NTS4:NTT4"/>
    <mergeCell ref="NTU4:NTV4"/>
    <mergeCell ref="NTW4:NTX4"/>
    <mergeCell ref="NTY4:NTZ4"/>
    <mergeCell ref="NUA4:NUB4"/>
    <mergeCell ref="NTE4:NTF4"/>
    <mergeCell ref="NTG4:NTH4"/>
    <mergeCell ref="NTI4:NTJ4"/>
    <mergeCell ref="NTK4:NTL4"/>
    <mergeCell ref="NTM4:NTN4"/>
    <mergeCell ref="NTO4:NTP4"/>
    <mergeCell ref="NVM4:NVN4"/>
    <mergeCell ref="NVO4:NVP4"/>
    <mergeCell ref="NVQ4:NVR4"/>
    <mergeCell ref="NVS4:NVT4"/>
    <mergeCell ref="NVU4:NVV4"/>
    <mergeCell ref="NVW4:NVX4"/>
    <mergeCell ref="NVA4:NVB4"/>
    <mergeCell ref="NVC4:NVD4"/>
    <mergeCell ref="NVE4:NVF4"/>
    <mergeCell ref="NVG4:NVH4"/>
    <mergeCell ref="NVI4:NVJ4"/>
    <mergeCell ref="NVK4:NVL4"/>
    <mergeCell ref="NUO4:NUP4"/>
    <mergeCell ref="NUQ4:NUR4"/>
    <mergeCell ref="NUS4:NUT4"/>
    <mergeCell ref="NUU4:NUV4"/>
    <mergeCell ref="NUW4:NUX4"/>
    <mergeCell ref="NUY4:NUZ4"/>
    <mergeCell ref="NWW4:NWX4"/>
    <mergeCell ref="NWY4:NWZ4"/>
    <mergeCell ref="NXA4:NXB4"/>
    <mergeCell ref="NXC4:NXD4"/>
    <mergeCell ref="NXE4:NXF4"/>
    <mergeCell ref="NXG4:NXH4"/>
    <mergeCell ref="NWK4:NWL4"/>
    <mergeCell ref="NWM4:NWN4"/>
    <mergeCell ref="NWO4:NWP4"/>
    <mergeCell ref="NWQ4:NWR4"/>
    <mergeCell ref="NWS4:NWT4"/>
    <mergeCell ref="NWU4:NWV4"/>
    <mergeCell ref="NVY4:NVZ4"/>
    <mergeCell ref="NWA4:NWB4"/>
    <mergeCell ref="NWC4:NWD4"/>
    <mergeCell ref="NWE4:NWF4"/>
    <mergeCell ref="NWG4:NWH4"/>
    <mergeCell ref="NWI4:NWJ4"/>
    <mergeCell ref="NYG4:NYH4"/>
    <mergeCell ref="NYI4:NYJ4"/>
    <mergeCell ref="NYK4:NYL4"/>
    <mergeCell ref="NYM4:NYN4"/>
    <mergeCell ref="NYO4:NYP4"/>
    <mergeCell ref="NYQ4:NYR4"/>
    <mergeCell ref="NXU4:NXV4"/>
    <mergeCell ref="NXW4:NXX4"/>
    <mergeCell ref="NXY4:NXZ4"/>
    <mergeCell ref="NYA4:NYB4"/>
    <mergeCell ref="NYC4:NYD4"/>
    <mergeCell ref="NYE4:NYF4"/>
    <mergeCell ref="NXI4:NXJ4"/>
    <mergeCell ref="NXK4:NXL4"/>
    <mergeCell ref="NXM4:NXN4"/>
    <mergeCell ref="NXO4:NXP4"/>
    <mergeCell ref="NXQ4:NXR4"/>
    <mergeCell ref="NXS4:NXT4"/>
    <mergeCell ref="NZQ4:NZR4"/>
    <mergeCell ref="NZS4:NZT4"/>
    <mergeCell ref="NZU4:NZV4"/>
    <mergeCell ref="NZW4:NZX4"/>
    <mergeCell ref="NZY4:NZZ4"/>
    <mergeCell ref="OAA4:OAB4"/>
    <mergeCell ref="NZE4:NZF4"/>
    <mergeCell ref="NZG4:NZH4"/>
    <mergeCell ref="NZI4:NZJ4"/>
    <mergeCell ref="NZK4:NZL4"/>
    <mergeCell ref="NZM4:NZN4"/>
    <mergeCell ref="NZO4:NZP4"/>
    <mergeCell ref="NYS4:NYT4"/>
    <mergeCell ref="NYU4:NYV4"/>
    <mergeCell ref="NYW4:NYX4"/>
    <mergeCell ref="NYY4:NYZ4"/>
    <mergeCell ref="NZA4:NZB4"/>
    <mergeCell ref="NZC4:NZD4"/>
    <mergeCell ref="OBA4:OBB4"/>
    <mergeCell ref="OBC4:OBD4"/>
    <mergeCell ref="OBE4:OBF4"/>
    <mergeCell ref="OBG4:OBH4"/>
    <mergeCell ref="OBI4:OBJ4"/>
    <mergeCell ref="OBK4:OBL4"/>
    <mergeCell ref="OAO4:OAP4"/>
    <mergeCell ref="OAQ4:OAR4"/>
    <mergeCell ref="OAS4:OAT4"/>
    <mergeCell ref="OAU4:OAV4"/>
    <mergeCell ref="OAW4:OAX4"/>
    <mergeCell ref="OAY4:OAZ4"/>
    <mergeCell ref="OAC4:OAD4"/>
    <mergeCell ref="OAE4:OAF4"/>
    <mergeCell ref="OAG4:OAH4"/>
    <mergeCell ref="OAI4:OAJ4"/>
    <mergeCell ref="OAK4:OAL4"/>
    <mergeCell ref="OAM4:OAN4"/>
    <mergeCell ref="OCK4:OCL4"/>
    <mergeCell ref="OCM4:OCN4"/>
    <mergeCell ref="OCO4:OCP4"/>
    <mergeCell ref="OCQ4:OCR4"/>
    <mergeCell ref="OCS4:OCT4"/>
    <mergeCell ref="OCU4:OCV4"/>
    <mergeCell ref="OBY4:OBZ4"/>
    <mergeCell ref="OCA4:OCB4"/>
    <mergeCell ref="OCC4:OCD4"/>
    <mergeCell ref="OCE4:OCF4"/>
    <mergeCell ref="OCG4:OCH4"/>
    <mergeCell ref="OCI4:OCJ4"/>
    <mergeCell ref="OBM4:OBN4"/>
    <mergeCell ref="OBO4:OBP4"/>
    <mergeCell ref="OBQ4:OBR4"/>
    <mergeCell ref="OBS4:OBT4"/>
    <mergeCell ref="OBU4:OBV4"/>
    <mergeCell ref="OBW4:OBX4"/>
    <mergeCell ref="ODU4:ODV4"/>
    <mergeCell ref="ODW4:ODX4"/>
    <mergeCell ref="ODY4:ODZ4"/>
    <mergeCell ref="OEA4:OEB4"/>
    <mergeCell ref="OEC4:OED4"/>
    <mergeCell ref="OEE4:OEF4"/>
    <mergeCell ref="ODI4:ODJ4"/>
    <mergeCell ref="ODK4:ODL4"/>
    <mergeCell ref="ODM4:ODN4"/>
    <mergeCell ref="ODO4:ODP4"/>
    <mergeCell ref="ODQ4:ODR4"/>
    <mergeCell ref="ODS4:ODT4"/>
    <mergeCell ref="OCW4:OCX4"/>
    <mergeCell ref="OCY4:OCZ4"/>
    <mergeCell ref="ODA4:ODB4"/>
    <mergeCell ref="ODC4:ODD4"/>
    <mergeCell ref="ODE4:ODF4"/>
    <mergeCell ref="ODG4:ODH4"/>
    <mergeCell ref="OFE4:OFF4"/>
    <mergeCell ref="OFG4:OFH4"/>
    <mergeCell ref="OFI4:OFJ4"/>
    <mergeCell ref="OFK4:OFL4"/>
    <mergeCell ref="OFM4:OFN4"/>
    <mergeCell ref="OFO4:OFP4"/>
    <mergeCell ref="OES4:OET4"/>
    <mergeCell ref="OEU4:OEV4"/>
    <mergeCell ref="OEW4:OEX4"/>
    <mergeCell ref="OEY4:OEZ4"/>
    <mergeCell ref="OFA4:OFB4"/>
    <mergeCell ref="OFC4:OFD4"/>
    <mergeCell ref="OEG4:OEH4"/>
    <mergeCell ref="OEI4:OEJ4"/>
    <mergeCell ref="OEK4:OEL4"/>
    <mergeCell ref="OEM4:OEN4"/>
    <mergeCell ref="OEO4:OEP4"/>
    <mergeCell ref="OEQ4:OER4"/>
    <mergeCell ref="OGO4:OGP4"/>
    <mergeCell ref="OGQ4:OGR4"/>
    <mergeCell ref="OGS4:OGT4"/>
    <mergeCell ref="OGU4:OGV4"/>
    <mergeCell ref="OGW4:OGX4"/>
    <mergeCell ref="OGY4:OGZ4"/>
    <mergeCell ref="OGC4:OGD4"/>
    <mergeCell ref="OGE4:OGF4"/>
    <mergeCell ref="OGG4:OGH4"/>
    <mergeCell ref="OGI4:OGJ4"/>
    <mergeCell ref="OGK4:OGL4"/>
    <mergeCell ref="OGM4:OGN4"/>
    <mergeCell ref="OFQ4:OFR4"/>
    <mergeCell ref="OFS4:OFT4"/>
    <mergeCell ref="OFU4:OFV4"/>
    <mergeCell ref="OFW4:OFX4"/>
    <mergeCell ref="OFY4:OFZ4"/>
    <mergeCell ref="OGA4:OGB4"/>
    <mergeCell ref="OHY4:OHZ4"/>
    <mergeCell ref="OIA4:OIB4"/>
    <mergeCell ref="OIC4:OID4"/>
    <mergeCell ref="OIE4:OIF4"/>
    <mergeCell ref="OIG4:OIH4"/>
    <mergeCell ref="OII4:OIJ4"/>
    <mergeCell ref="OHM4:OHN4"/>
    <mergeCell ref="OHO4:OHP4"/>
    <mergeCell ref="OHQ4:OHR4"/>
    <mergeCell ref="OHS4:OHT4"/>
    <mergeCell ref="OHU4:OHV4"/>
    <mergeCell ref="OHW4:OHX4"/>
    <mergeCell ref="OHA4:OHB4"/>
    <mergeCell ref="OHC4:OHD4"/>
    <mergeCell ref="OHE4:OHF4"/>
    <mergeCell ref="OHG4:OHH4"/>
    <mergeCell ref="OHI4:OHJ4"/>
    <mergeCell ref="OHK4:OHL4"/>
    <mergeCell ref="OJI4:OJJ4"/>
    <mergeCell ref="OJK4:OJL4"/>
    <mergeCell ref="OJM4:OJN4"/>
    <mergeCell ref="OJO4:OJP4"/>
    <mergeCell ref="OJQ4:OJR4"/>
    <mergeCell ref="OJS4:OJT4"/>
    <mergeCell ref="OIW4:OIX4"/>
    <mergeCell ref="OIY4:OIZ4"/>
    <mergeCell ref="OJA4:OJB4"/>
    <mergeCell ref="OJC4:OJD4"/>
    <mergeCell ref="OJE4:OJF4"/>
    <mergeCell ref="OJG4:OJH4"/>
    <mergeCell ref="OIK4:OIL4"/>
    <mergeCell ref="OIM4:OIN4"/>
    <mergeCell ref="OIO4:OIP4"/>
    <mergeCell ref="OIQ4:OIR4"/>
    <mergeCell ref="OIS4:OIT4"/>
    <mergeCell ref="OIU4:OIV4"/>
    <mergeCell ref="OKS4:OKT4"/>
    <mergeCell ref="OKU4:OKV4"/>
    <mergeCell ref="OKW4:OKX4"/>
    <mergeCell ref="OKY4:OKZ4"/>
    <mergeCell ref="OLA4:OLB4"/>
    <mergeCell ref="OLC4:OLD4"/>
    <mergeCell ref="OKG4:OKH4"/>
    <mergeCell ref="OKI4:OKJ4"/>
    <mergeCell ref="OKK4:OKL4"/>
    <mergeCell ref="OKM4:OKN4"/>
    <mergeCell ref="OKO4:OKP4"/>
    <mergeCell ref="OKQ4:OKR4"/>
    <mergeCell ref="OJU4:OJV4"/>
    <mergeCell ref="OJW4:OJX4"/>
    <mergeCell ref="OJY4:OJZ4"/>
    <mergeCell ref="OKA4:OKB4"/>
    <mergeCell ref="OKC4:OKD4"/>
    <mergeCell ref="OKE4:OKF4"/>
    <mergeCell ref="OMC4:OMD4"/>
    <mergeCell ref="OME4:OMF4"/>
    <mergeCell ref="OMG4:OMH4"/>
    <mergeCell ref="OMI4:OMJ4"/>
    <mergeCell ref="OMK4:OML4"/>
    <mergeCell ref="OMM4:OMN4"/>
    <mergeCell ref="OLQ4:OLR4"/>
    <mergeCell ref="OLS4:OLT4"/>
    <mergeCell ref="OLU4:OLV4"/>
    <mergeCell ref="OLW4:OLX4"/>
    <mergeCell ref="OLY4:OLZ4"/>
    <mergeCell ref="OMA4:OMB4"/>
    <mergeCell ref="OLE4:OLF4"/>
    <mergeCell ref="OLG4:OLH4"/>
    <mergeCell ref="OLI4:OLJ4"/>
    <mergeCell ref="OLK4:OLL4"/>
    <mergeCell ref="OLM4:OLN4"/>
    <mergeCell ref="OLO4:OLP4"/>
    <mergeCell ref="ONM4:ONN4"/>
    <mergeCell ref="ONO4:ONP4"/>
    <mergeCell ref="ONQ4:ONR4"/>
    <mergeCell ref="ONS4:ONT4"/>
    <mergeCell ref="ONU4:ONV4"/>
    <mergeCell ref="ONW4:ONX4"/>
    <mergeCell ref="ONA4:ONB4"/>
    <mergeCell ref="ONC4:OND4"/>
    <mergeCell ref="ONE4:ONF4"/>
    <mergeCell ref="ONG4:ONH4"/>
    <mergeCell ref="ONI4:ONJ4"/>
    <mergeCell ref="ONK4:ONL4"/>
    <mergeCell ref="OMO4:OMP4"/>
    <mergeCell ref="OMQ4:OMR4"/>
    <mergeCell ref="OMS4:OMT4"/>
    <mergeCell ref="OMU4:OMV4"/>
    <mergeCell ref="OMW4:OMX4"/>
    <mergeCell ref="OMY4:OMZ4"/>
    <mergeCell ref="OOW4:OOX4"/>
    <mergeCell ref="OOY4:OOZ4"/>
    <mergeCell ref="OPA4:OPB4"/>
    <mergeCell ref="OPC4:OPD4"/>
    <mergeCell ref="OPE4:OPF4"/>
    <mergeCell ref="OPG4:OPH4"/>
    <mergeCell ref="OOK4:OOL4"/>
    <mergeCell ref="OOM4:OON4"/>
    <mergeCell ref="OOO4:OOP4"/>
    <mergeCell ref="OOQ4:OOR4"/>
    <mergeCell ref="OOS4:OOT4"/>
    <mergeCell ref="OOU4:OOV4"/>
    <mergeCell ref="ONY4:ONZ4"/>
    <mergeCell ref="OOA4:OOB4"/>
    <mergeCell ref="OOC4:OOD4"/>
    <mergeCell ref="OOE4:OOF4"/>
    <mergeCell ref="OOG4:OOH4"/>
    <mergeCell ref="OOI4:OOJ4"/>
    <mergeCell ref="OQG4:OQH4"/>
    <mergeCell ref="OQI4:OQJ4"/>
    <mergeCell ref="OQK4:OQL4"/>
    <mergeCell ref="OQM4:OQN4"/>
    <mergeCell ref="OQO4:OQP4"/>
    <mergeCell ref="OQQ4:OQR4"/>
    <mergeCell ref="OPU4:OPV4"/>
    <mergeCell ref="OPW4:OPX4"/>
    <mergeCell ref="OPY4:OPZ4"/>
    <mergeCell ref="OQA4:OQB4"/>
    <mergeCell ref="OQC4:OQD4"/>
    <mergeCell ref="OQE4:OQF4"/>
    <mergeCell ref="OPI4:OPJ4"/>
    <mergeCell ref="OPK4:OPL4"/>
    <mergeCell ref="OPM4:OPN4"/>
    <mergeCell ref="OPO4:OPP4"/>
    <mergeCell ref="OPQ4:OPR4"/>
    <mergeCell ref="OPS4:OPT4"/>
    <mergeCell ref="ORQ4:ORR4"/>
    <mergeCell ref="ORS4:ORT4"/>
    <mergeCell ref="ORU4:ORV4"/>
    <mergeCell ref="ORW4:ORX4"/>
    <mergeCell ref="ORY4:ORZ4"/>
    <mergeCell ref="OSA4:OSB4"/>
    <mergeCell ref="ORE4:ORF4"/>
    <mergeCell ref="ORG4:ORH4"/>
    <mergeCell ref="ORI4:ORJ4"/>
    <mergeCell ref="ORK4:ORL4"/>
    <mergeCell ref="ORM4:ORN4"/>
    <mergeCell ref="ORO4:ORP4"/>
    <mergeCell ref="OQS4:OQT4"/>
    <mergeCell ref="OQU4:OQV4"/>
    <mergeCell ref="OQW4:OQX4"/>
    <mergeCell ref="OQY4:OQZ4"/>
    <mergeCell ref="ORA4:ORB4"/>
    <mergeCell ref="ORC4:ORD4"/>
    <mergeCell ref="OTA4:OTB4"/>
    <mergeCell ref="OTC4:OTD4"/>
    <mergeCell ref="OTE4:OTF4"/>
    <mergeCell ref="OTG4:OTH4"/>
    <mergeCell ref="OTI4:OTJ4"/>
    <mergeCell ref="OTK4:OTL4"/>
    <mergeCell ref="OSO4:OSP4"/>
    <mergeCell ref="OSQ4:OSR4"/>
    <mergeCell ref="OSS4:OST4"/>
    <mergeCell ref="OSU4:OSV4"/>
    <mergeCell ref="OSW4:OSX4"/>
    <mergeCell ref="OSY4:OSZ4"/>
    <mergeCell ref="OSC4:OSD4"/>
    <mergeCell ref="OSE4:OSF4"/>
    <mergeCell ref="OSG4:OSH4"/>
    <mergeCell ref="OSI4:OSJ4"/>
    <mergeCell ref="OSK4:OSL4"/>
    <mergeCell ref="OSM4:OSN4"/>
    <mergeCell ref="OUK4:OUL4"/>
    <mergeCell ref="OUM4:OUN4"/>
    <mergeCell ref="OUO4:OUP4"/>
    <mergeCell ref="OUQ4:OUR4"/>
    <mergeCell ref="OUS4:OUT4"/>
    <mergeCell ref="OUU4:OUV4"/>
    <mergeCell ref="OTY4:OTZ4"/>
    <mergeCell ref="OUA4:OUB4"/>
    <mergeCell ref="OUC4:OUD4"/>
    <mergeCell ref="OUE4:OUF4"/>
    <mergeCell ref="OUG4:OUH4"/>
    <mergeCell ref="OUI4:OUJ4"/>
    <mergeCell ref="OTM4:OTN4"/>
    <mergeCell ref="OTO4:OTP4"/>
    <mergeCell ref="OTQ4:OTR4"/>
    <mergeCell ref="OTS4:OTT4"/>
    <mergeCell ref="OTU4:OTV4"/>
    <mergeCell ref="OTW4:OTX4"/>
    <mergeCell ref="OVU4:OVV4"/>
    <mergeCell ref="OVW4:OVX4"/>
    <mergeCell ref="OVY4:OVZ4"/>
    <mergeCell ref="OWA4:OWB4"/>
    <mergeCell ref="OWC4:OWD4"/>
    <mergeCell ref="OWE4:OWF4"/>
    <mergeCell ref="OVI4:OVJ4"/>
    <mergeCell ref="OVK4:OVL4"/>
    <mergeCell ref="OVM4:OVN4"/>
    <mergeCell ref="OVO4:OVP4"/>
    <mergeCell ref="OVQ4:OVR4"/>
    <mergeCell ref="OVS4:OVT4"/>
    <mergeCell ref="OUW4:OUX4"/>
    <mergeCell ref="OUY4:OUZ4"/>
    <mergeCell ref="OVA4:OVB4"/>
    <mergeCell ref="OVC4:OVD4"/>
    <mergeCell ref="OVE4:OVF4"/>
    <mergeCell ref="OVG4:OVH4"/>
    <mergeCell ref="OXE4:OXF4"/>
    <mergeCell ref="OXG4:OXH4"/>
    <mergeCell ref="OXI4:OXJ4"/>
    <mergeCell ref="OXK4:OXL4"/>
    <mergeCell ref="OXM4:OXN4"/>
    <mergeCell ref="OXO4:OXP4"/>
    <mergeCell ref="OWS4:OWT4"/>
    <mergeCell ref="OWU4:OWV4"/>
    <mergeCell ref="OWW4:OWX4"/>
    <mergeCell ref="OWY4:OWZ4"/>
    <mergeCell ref="OXA4:OXB4"/>
    <mergeCell ref="OXC4:OXD4"/>
    <mergeCell ref="OWG4:OWH4"/>
    <mergeCell ref="OWI4:OWJ4"/>
    <mergeCell ref="OWK4:OWL4"/>
    <mergeCell ref="OWM4:OWN4"/>
    <mergeCell ref="OWO4:OWP4"/>
    <mergeCell ref="OWQ4:OWR4"/>
    <mergeCell ref="OYO4:OYP4"/>
    <mergeCell ref="OYQ4:OYR4"/>
    <mergeCell ref="OYS4:OYT4"/>
    <mergeCell ref="OYU4:OYV4"/>
    <mergeCell ref="OYW4:OYX4"/>
    <mergeCell ref="OYY4:OYZ4"/>
    <mergeCell ref="OYC4:OYD4"/>
    <mergeCell ref="OYE4:OYF4"/>
    <mergeCell ref="OYG4:OYH4"/>
    <mergeCell ref="OYI4:OYJ4"/>
    <mergeCell ref="OYK4:OYL4"/>
    <mergeCell ref="OYM4:OYN4"/>
    <mergeCell ref="OXQ4:OXR4"/>
    <mergeCell ref="OXS4:OXT4"/>
    <mergeCell ref="OXU4:OXV4"/>
    <mergeCell ref="OXW4:OXX4"/>
    <mergeCell ref="OXY4:OXZ4"/>
    <mergeCell ref="OYA4:OYB4"/>
    <mergeCell ref="OZY4:OZZ4"/>
    <mergeCell ref="PAA4:PAB4"/>
    <mergeCell ref="PAC4:PAD4"/>
    <mergeCell ref="PAE4:PAF4"/>
    <mergeCell ref="PAG4:PAH4"/>
    <mergeCell ref="PAI4:PAJ4"/>
    <mergeCell ref="OZM4:OZN4"/>
    <mergeCell ref="OZO4:OZP4"/>
    <mergeCell ref="OZQ4:OZR4"/>
    <mergeCell ref="OZS4:OZT4"/>
    <mergeCell ref="OZU4:OZV4"/>
    <mergeCell ref="OZW4:OZX4"/>
    <mergeCell ref="OZA4:OZB4"/>
    <mergeCell ref="OZC4:OZD4"/>
    <mergeCell ref="OZE4:OZF4"/>
    <mergeCell ref="OZG4:OZH4"/>
    <mergeCell ref="OZI4:OZJ4"/>
    <mergeCell ref="OZK4:OZL4"/>
    <mergeCell ref="PBI4:PBJ4"/>
    <mergeCell ref="PBK4:PBL4"/>
    <mergeCell ref="PBM4:PBN4"/>
    <mergeCell ref="PBO4:PBP4"/>
    <mergeCell ref="PBQ4:PBR4"/>
    <mergeCell ref="PBS4:PBT4"/>
    <mergeCell ref="PAW4:PAX4"/>
    <mergeCell ref="PAY4:PAZ4"/>
    <mergeCell ref="PBA4:PBB4"/>
    <mergeCell ref="PBC4:PBD4"/>
    <mergeCell ref="PBE4:PBF4"/>
    <mergeCell ref="PBG4:PBH4"/>
    <mergeCell ref="PAK4:PAL4"/>
    <mergeCell ref="PAM4:PAN4"/>
    <mergeCell ref="PAO4:PAP4"/>
    <mergeCell ref="PAQ4:PAR4"/>
    <mergeCell ref="PAS4:PAT4"/>
    <mergeCell ref="PAU4:PAV4"/>
    <mergeCell ref="PCS4:PCT4"/>
    <mergeCell ref="PCU4:PCV4"/>
    <mergeCell ref="PCW4:PCX4"/>
    <mergeCell ref="PCY4:PCZ4"/>
    <mergeCell ref="PDA4:PDB4"/>
    <mergeCell ref="PDC4:PDD4"/>
    <mergeCell ref="PCG4:PCH4"/>
    <mergeCell ref="PCI4:PCJ4"/>
    <mergeCell ref="PCK4:PCL4"/>
    <mergeCell ref="PCM4:PCN4"/>
    <mergeCell ref="PCO4:PCP4"/>
    <mergeCell ref="PCQ4:PCR4"/>
    <mergeCell ref="PBU4:PBV4"/>
    <mergeCell ref="PBW4:PBX4"/>
    <mergeCell ref="PBY4:PBZ4"/>
    <mergeCell ref="PCA4:PCB4"/>
    <mergeCell ref="PCC4:PCD4"/>
    <mergeCell ref="PCE4:PCF4"/>
    <mergeCell ref="PEC4:PED4"/>
    <mergeCell ref="PEE4:PEF4"/>
    <mergeCell ref="PEG4:PEH4"/>
    <mergeCell ref="PEI4:PEJ4"/>
    <mergeCell ref="PEK4:PEL4"/>
    <mergeCell ref="PEM4:PEN4"/>
    <mergeCell ref="PDQ4:PDR4"/>
    <mergeCell ref="PDS4:PDT4"/>
    <mergeCell ref="PDU4:PDV4"/>
    <mergeCell ref="PDW4:PDX4"/>
    <mergeCell ref="PDY4:PDZ4"/>
    <mergeCell ref="PEA4:PEB4"/>
    <mergeCell ref="PDE4:PDF4"/>
    <mergeCell ref="PDG4:PDH4"/>
    <mergeCell ref="PDI4:PDJ4"/>
    <mergeCell ref="PDK4:PDL4"/>
    <mergeCell ref="PDM4:PDN4"/>
    <mergeCell ref="PDO4:PDP4"/>
    <mergeCell ref="PFM4:PFN4"/>
    <mergeCell ref="PFO4:PFP4"/>
    <mergeCell ref="PFQ4:PFR4"/>
    <mergeCell ref="PFS4:PFT4"/>
    <mergeCell ref="PFU4:PFV4"/>
    <mergeCell ref="PFW4:PFX4"/>
    <mergeCell ref="PFA4:PFB4"/>
    <mergeCell ref="PFC4:PFD4"/>
    <mergeCell ref="PFE4:PFF4"/>
    <mergeCell ref="PFG4:PFH4"/>
    <mergeCell ref="PFI4:PFJ4"/>
    <mergeCell ref="PFK4:PFL4"/>
    <mergeCell ref="PEO4:PEP4"/>
    <mergeCell ref="PEQ4:PER4"/>
    <mergeCell ref="PES4:PET4"/>
    <mergeCell ref="PEU4:PEV4"/>
    <mergeCell ref="PEW4:PEX4"/>
    <mergeCell ref="PEY4:PEZ4"/>
    <mergeCell ref="PGW4:PGX4"/>
    <mergeCell ref="PGY4:PGZ4"/>
    <mergeCell ref="PHA4:PHB4"/>
    <mergeCell ref="PHC4:PHD4"/>
    <mergeCell ref="PHE4:PHF4"/>
    <mergeCell ref="PHG4:PHH4"/>
    <mergeCell ref="PGK4:PGL4"/>
    <mergeCell ref="PGM4:PGN4"/>
    <mergeCell ref="PGO4:PGP4"/>
    <mergeCell ref="PGQ4:PGR4"/>
    <mergeCell ref="PGS4:PGT4"/>
    <mergeCell ref="PGU4:PGV4"/>
    <mergeCell ref="PFY4:PFZ4"/>
    <mergeCell ref="PGA4:PGB4"/>
    <mergeCell ref="PGC4:PGD4"/>
    <mergeCell ref="PGE4:PGF4"/>
    <mergeCell ref="PGG4:PGH4"/>
    <mergeCell ref="PGI4:PGJ4"/>
    <mergeCell ref="PIG4:PIH4"/>
    <mergeCell ref="PII4:PIJ4"/>
    <mergeCell ref="PIK4:PIL4"/>
    <mergeCell ref="PIM4:PIN4"/>
    <mergeCell ref="PIO4:PIP4"/>
    <mergeCell ref="PIQ4:PIR4"/>
    <mergeCell ref="PHU4:PHV4"/>
    <mergeCell ref="PHW4:PHX4"/>
    <mergeCell ref="PHY4:PHZ4"/>
    <mergeCell ref="PIA4:PIB4"/>
    <mergeCell ref="PIC4:PID4"/>
    <mergeCell ref="PIE4:PIF4"/>
    <mergeCell ref="PHI4:PHJ4"/>
    <mergeCell ref="PHK4:PHL4"/>
    <mergeCell ref="PHM4:PHN4"/>
    <mergeCell ref="PHO4:PHP4"/>
    <mergeCell ref="PHQ4:PHR4"/>
    <mergeCell ref="PHS4:PHT4"/>
    <mergeCell ref="PJQ4:PJR4"/>
    <mergeCell ref="PJS4:PJT4"/>
    <mergeCell ref="PJU4:PJV4"/>
    <mergeCell ref="PJW4:PJX4"/>
    <mergeCell ref="PJY4:PJZ4"/>
    <mergeCell ref="PKA4:PKB4"/>
    <mergeCell ref="PJE4:PJF4"/>
    <mergeCell ref="PJG4:PJH4"/>
    <mergeCell ref="PJI4:PJJ4"/>
    <mergeCell ref="PJK4:PJL4"/>
    <mergeCell ref="PJM4:PJN4"/>
    <mergeCell ref="PJO4:PJP4"/>
    <mergeCell ref="PIS4:PIT4"/>
    <mergeCell ref="PIU4:PIV4"/>
    <mergeCell ref="PIW4:PIX4"/>
    <mergeCell ref="PIY4:PIZ4"/>
    <mergeCell ref="PJA4:PJB4"/>
    <mergeCell ref="PJC4:PJD4"/>
    <mergeCell ref="PLA4:PLB4"/>
    <mergeCell ref="PLC4:PLD4"/>
    <mergeCell ref="PLE4:PLF4"/>
    <mergeCell ref="PLG4:PLH4"/>
    <mergeCell ref="PLI4:PLJ4"/>
    <mergeCell ref="PLK4:PLL4"/>
    <mergeCell ref="PKO4:PKP4"/>
    <mergeCell ref="PKQ4:PKR4"/>
    <mergeCell ref="PKS4:PKT4"/>
    <mergeCell ref="PKU4:PKV4"/>
    <mergeCell ref="PKW4:PKX4"/>
    <mergeCell ref="PKY4:PKZ4"/>
    <mergeCell ref="PKC4:PKD4"/>
    <mergeCell ref="PKE4:PKF4"/>
    <mergeCell ref="PKG4:PKH4"/>
    <mergeCell ref="PKI4:PKJ4"/>
    <mergeCell ref="PKK4:PKL4"/>
    <mergeCell ref="PKM4:PKN4"/>
    <mergeCell ref="PMK4:PML4"/>
    <mergeCell ref="PMM4:PMN4"/>
    <mergeCell ref="PMO4:PMP4"/>
    <mergeCell ref="PMQ4:PMR4"/>
    <mergeCell ref="PMS4:PMT4"/>
    <mergeCell ref="PMU4:PMV4"/>
    <mergeCell ref="PLY4:PLZ4"/>
    <mergeCell ref="PMA4:PMB4"/>
    <mergeCell ref="PMC4:PMD4"/>
    <mergeCell ref="PME4:PMF4"/>
    <mergeCell ref="PMG4:PMH4"/>
    <mergeCell ref="PMI4:PMJ4"/>
    <mergeCell ref="PLM4:PLN4"/>
    <mergeCell ref="PLO4:PLP4"/>
    <mergeCell ref="PLQ4:PLR4"/>
    <mergeCell ref="PLS4:PLT4"/>
    <mergeCell ref="PLU4:PLV4"/>
    <mergeCell ref="PLW4:PLX4"/>
    <mergeCell ref="PNU4:PNV4"/>
    <mergeCell ref="PNW4:PNX4"/>
    <mergeCell ref="PNY4:PNZ4"/>
    <mergeCell ref="POA4:POB4"/>
    <mergeCell ref="POC4:POD4"/>
    <mergeCell ref="POE4:POF4"/>
    <mergeCell ref="PNI4:PNJ4"/>
    <mergeCell ref="PNK4:PNL4"/>
    <mergeCell ref="PNM4:PNN4"/>
    <mergeCell ref="PNO4:PNP4"/>
    <mergeCell ref="PNQ4:PNR4"/>
    <mergeCell ref="PNS4:PNT4"/>
    <mergeCell ref="PMW4:PMX4"/>
    <mergeCell ref="PMY4:PMZ4"/>
    <mergeCell ref="PNA4:PNB4"/>
    <mergeCell ref="PNC4:PND4"/>
    <mergeCell ref="PNE4:PNF4"/>
    <mergeCell ref="PNG4:PNH4"/>
    <mergeCell ref="PPE4:PPF4"/>
    <mergeCell ref="PPG4:PPH4"/>
    <mergeCell ref="PPI4:PPJ4"/>
    <mergeCell ref="PPK4:PPL4"/>
    <mergeCell ref="PPM4:PPN4"/>
    <mergeCell ref="PPO4:PPP4"/>
    <mergeCell ref="POS4:POT4"/>
    <mergeCell ref="POU4:POV4"/>
    <mergeCell ref="POW4:POX4"/>
    <mergeCell ref="POY4:POZ4"/>
    <mergeCell ref="PPA4:PPB4"/>
    <mergeCell ref="PPC4:PPD4"/>
    <mergeCell ref="POG4:POH4"/>
    <mergeCell ref="POI4:POJ4"/>
    <mergeCell ref="POK4:POL4"/>
    <mergeCell ref="POM4:PON4"/>
    <mergeCell ref="POO4:POP4"/>
    <mergeCell ref="POQ4:POR4"/>
    <mergeCell ref="PQO4:PQP4"/>
    <mergeCell ref="PQQ4:PQR4"/>
    <mergeCell ref="PQS4:PQT4"/>
    <mergeCell ref="PQU4:PQV4"/>
    <mergeCell ref="PQW4:PQX4"/>
    <mergeCell ref="PQY4:PQZ4"/>
    <mergeCell ref="PQC4:PQD4"/>
    <mergeCell ref="PQE4:PQF4"/>
    <mergeCell ref="PQG4:PQH4"/>
    <mergeCell ref="PQI4:PQJ4"/>
    <mergeCell ref="PQK4:PQL4"/>
    <mergeCell ref="PQM4:PQN4"/>
    <mergeCell ref="PPQ4:PPR4"/>
    <mergeCell ref="PPS4:PPT4"/>
    <mergeCell ref="PPU4:PPV4"/>
    <mergeCell ref="PPW4:PPX4"/>
    <mergeCell ref="PPY4:PPZ4"/>
    <mergeCell ref="PQA4:PQB4"/>
    <mergeCell ref="PRY4:PRZ4"/>
    <mergeCell ref="PSA4:PSB4"/>
    <mergeCell ref="PSC4:PSD4"/>
    <mergeCell ref="PSE4:PSF4"/>
    <mergeCell ref="PSG4:PSH4"/>
    <mergeCell ref="PSI4:PSJ4"/>
    <mergeCell ref="PRM4:PRN4"/>
    <mergeCell ref="PRO4:PRP4"/>
    <mergeCell ref="PRQ4:PRR4"/>
    <mergeCell ref="PRS4:PRT4"/>
    <mergeCell ref="PRU4:PRV4"/>
    <mergeCell ref="PRW4:PRX4"/>
    <mergeCell ref="PRA4:PRB4"/>
    <mergeCell ref="PRC4:PRD4"/>
    <mergeCell ref="PRE4:PRF4"/>
    <mergeCell ref="PRG4:PRH4"/>
    <mergeCell ref="PRI4:PRJ4"/>
    <mergeCell ref="PRK4:PRL4"/>
    <mergeCell ref="PTI4:PTJ4"/>
    <mergeCell ref="PTK4:PTL4"/>
    <mergeCell ref="PTM4:PTN4"/>
    <mergeCell ref="PTO4:PTP4"/>
    <mergeCell ref="PTQ4:PTR4"/>
    <mergeCell ref="PTS4:PTT4"/>
    <mergeCell ref="PSW4:PSX4"/>
    <mergeCell ref="PSY4:PSZ4"/>
    <mergeCell ref="PTA4:PTB4"/>
    <mergeCell ref="PTC4:PTD4"/>
    <mergeCell ref="PTE4:PTF4"/>
    <mergeCell ref="PTG4:PTH4"/>
    <mergeCell ref="PSK4:PSL4"/>
    <mergeCell ref="PSM4:PSN4"/>
    <mergeCell ref="PSO4:PSP4"/>
    <mergeCell ref="PSQ4:PSR4"/>
    <mergeCell ref="PSS4:PST4"/>
    <mergeCell ref="PSU4:PSV4"/>
    <mergeCell ref="PUS4:PUT4"/>
    <mergeCell ref="PUU4:PUV4"/>
    <mergeCell ref="PUW4:PUX4"/>
    <mergeCell ref="PUY4:PUZ4"/>
    <mergeCell ref="PVA4:PVB4"/>
    <mergeCell ref="PVC4:PVD4"/>
    <mergeCell ref="PUG4:PUH4"/>
    <mergeCell ref="PUI4:PUJ4"/>
    <mergeCell ref="PUK4:PUL4"/>
    <mergeCell ref="PUM4:PUN4"/>
    <mergeCell ref="PUO4:PUP4"/>
    <mergeCell ref="PUQ4:PUR4"/>
    <mergeCell ref="PTU4:PTV4"/>
    <mergeCell ref="PTW4:PTX4"/>
    <mergeCell ref="PTY4:PTZ4"/>
    <mergeCell ref="PUA4:PUB4"/>
    <mergeCell ref="PUC4:PUD4"/>
    <mergeCell ref="PUE4:PUF4"/>
    <mergeCell ref="PWC4:PWD4"/>
    <mergeCell ref="PWE4:PWF4"/>
    <mergeCell ref="PWG4:PWH4"/>
    <mergeCell ref="PWI4:PWJ4"/>
    <mergeCell ref="PWK4:PWL4"/>
    <mergeCell ref="PWM4:PWN4"/>
    <mergeCell ref="PVQ4:PVR4"/>
    <mergeCell ref="PVS4:PVT4"/>
    <mergeCell ref="PVU4:PVV4"/>
    <mergeCell ref="PVW4:PVX4"/>
    <mergeCell ref="PVY4:PVZ4"/>
    <mergeCell ref="PWA4:PWB4"/>
    <mergeCell ref="PVE4:PVF4"/>
    <mergeCell ref="PVG4:PVH4"/>
    <mergeCell ref="PVI4:PVJ4"/>
    <mergeCell ref="PVK4:PVL4"/>
    <mergeCell ref="PVM4:PVN4"/>
    <mergeCell ref="PVO4:PVP4"/>
    <mergeCell ref="PXM4:PXN4"/>
    <mergeCell ref="PXO4:PXP4"/>
    <mergeCell ref="PXQ4:PXR4"/>
    <mergeCell ref="PXS4:PXT4"/>
    <mergeCell ref="PXU4:PXV4"/>
    <mergeCell ref="PXW4:PXX4"/>
    <mergeCell ref="PXA4:PXB4"/>
    <mergeCell ref="PXC4:PXD4"/>
    <mergeCell ref="PXE4:PXF4"/>
    <mergeCell ref="PXG4:PXH4"/>
    <mergeCell ref="PXI4:PXJ4"/>
    <mergeCell ref="PXK4:PXL4"/>
    <mergeCell ref="PWO4:PWP4"/>
    <mergeCell ref="PWQ4:PWR4"/>
    <mergeCell ref="PWS4:PWT4"/>
    <mergeCell ref="PWU4:PWV4"/>
    <mergeCell ref="PWW4:PWX4"/>
    <mergeCell ref="PWY4:PWZ4"/>
    <mergeCell ref="PYW4:PYX4"/>
    <mergeCell ref="PYY4:PYZ4"/>
    <mergeCell ref="PZA4:PZB4"/>
    <mergeCell ref="PZC4:PZD4"/>
    <mergeCell ref="PZE4:PZF4"/>
    <mergeCell ref="PZG4:PZH4"/>
    <mergeCell ref="PYK4:PYL4"/>
    <mergeCell ref="PYM4:PYN4"/>
    <mergeCell ref="PYO4:PYP4"/>
    <mergeCell ref="PYQ4:PYR4"/>
    <mergeCell ref="PYS4:PYT4"/>
    <mergeCell ref="PYU4:PYV4"/>
    <mergeCell ref="PXY4:PXZ4"/>
    <mergeCell ref="PYA4:PYB4"/>
    <mergeCell ref="PYC4:PYD4"/>
    <mergeCell ref="PYE4:PYF4"/>
    <mergeCell ref="PYG4:PYH4"/>
    <mergeCell ref="PYI4:PYJ4"/>
    <mergeCell ref="QAG4:QAH4"/>
    <mergeCell ref="QAI4:QAJ4"/>
    <mergeCell ref="QAK4:QAL4"/>
    <mergeCell ref="QAM4:QAN4"/>
    <mergeCell ref="QAO4:QAP4"/>
    <mergeCell ref="QAQ4:QAR4"/>
    <mergeCell ref="PZU4:PZV4"/>
    <mergeCell ref="PZW4:PZX4"/>
    <mergeCell ref="PZY4:PZZ4"/>
    <mergeCell ref="QAA4:QAB4"/>
    <mergeCell ref="QAC4:QAD4"/>
    <mergeCell ref="QAE4:QAF4"/>
    <mergeCell ref="PZI4:PZJ4"/>
    <mergeCell ref="PZK4:PZL4"/>
    <mergeCell ref="PZM4:PZN4"/>
    <mergeCell ref="PZO4:PZP4"/>
    <mergeCell ref="PZQ4:PZR4"/>
    <mergeCell ref="PZS4:PZT4"/>
    <mergeCell ref="QBQ4:QBR4"/>
    <mergeCell ref="QBS4:QBT4"/>
    <mergeCell ref="QBU4:QBV4"/>
    <mergeCell ref="QBW4:QBX4"/>
    <mergeCell ref="QBY4:QBZ4"/>
    <mergeCell ref="QCA4:QCB4"/>
    <mergeCell ref="QBE4:QBF4"/>
    <mergeCell ref="QBG4:QBH4"/>
    <mergeCell ref="QBI4:QBJ4"/>
    <mergeCell ref="QBK4:QBL4"/>
    <mergeCell ref="QBM4:QBN4"/>
    <mergeCell ref="QBO4:QBP4"/>
    <mergeCell ref="QAS4:QAT4"/>
    <mergeCell ref="QAU4:QAV4"/>
    <mergeCell ref="QAW4:QAX4"/>
    <mergeCell ref="QAY4:QAZ4"/>
    <mergeCell ref="QBA4:QBB4"/>
    <mergeCell ref="QBC4:QBD4"/>
    <mergeCell ref="QDA4:QDB4"/>
    <mergeCell ref="QDC4:QDD4"/>
    <mergeCell ref="QDE4:QDF4"/>
    <mergeCell ref="QDG4:QDH4"/>
    <mergeCell ref="QDI4:QDJ4"/>
    <mergeCell ref="QDK4:QDL4"/>
    <mergeCell ref="QCO4:QCP4"/>
    <mergeCell ref="QCQ4:QCR4"/>
    <mergeCell ref="QCS4:QCT4"/>
    <mergeCell ref="QCU4:QCV4"/>
    <mergeCell ref="QCW4:QCX4"/>
    <mergeCell ref="QCY4:QCZ4"/>
    <mergeCell ref="QCC4:QCD4"/>
    <mergeCell ref="QCE4:QCF4"/>
    <mergeCell ref="QCG4:QCH4"/>
    <mergeCell ref="QCI4:QCJ4"/>
    <mergeCell ref="QCK4:QCL4"/>
    <mergeCell ref="QCM4:QCN4"/>
    <mergeCell ref="QEK4:QEL4"/>
    <mergeCell ref="QEM4:QEN4"/>
    <mergeCell ref="QEO4:QEP4"/>
    <mergeCell ref="QEQ4:QER4"/>
    <mergeCell ref="QES4:QET4"/>
    <mergeCell ref="QEU4:QEV4"/>
    <mergeCell ref="QDY4:QDZ4"/>
    <mergeCell ref="QEA4:QEB4"/>
    <mergeCell ref="QEC4:QED4"/>
    <mergeCell ref="QEE4:QEF4"/>
    <mergeCell ref="QEG4:QEH4"/>
    <mergeCell ref="QEI4:QEJ4"/>
    <mergeCell ref="QDM4:QDN4"/>
    <mergeCell ref="QDO4:QDP4"/>
    <mergeCell ref="QDQ4:QDR4"/>
    <mergeCell ref="QDS4:QDT4"/>
    <mergeCell ref="QDU4:QDV4"/>
    <mergeCell ref="QDW4:QDX4"/>
    <mergeCell ref="QFU4:QFV4"/>
    <mergeCell ref="QFW4:QFX4"/>
    <mergeCell ref="QFY4:QFZ4"/>
    <mergeCell ref="QGA4:QGB4"/>
    <mergeCell ref="QGC4:QGD4"/>
    <mergeCell ref="QGE4:QGF4"/>
    <mergeCell ref="QFI4:QFJ4"/>
    <mergeCell ref="QFK4:QFL4"/>
    <mergeCell ref="QFM4:QFN4"/>
    <mergeCell ref="QFO4:QFP4"/>
    <mergeCell ref="QFQ4:QFR4"/>
    <mergeCell ref="QFS4:QFT4"/>
    <mergeCell ref="QEW4:QEX4"/>
    <mergeCell ref="QEY4:QEZ4"/>
    <mergeCell ref="QFA4:QFB4"/>
    <mergeCell ref="QFC4:QFD4"/>
    <mergeCell ref="QFE4:QFF4"/>
    <mergeCell ref="QFG4:QFH4"/>
    <mergeCell ref="QHE4:QHF4"/>
    <mergeCell ref="QHG4:QHH4"/>
    <mergeCell ref="QHI4:QHJ4"/>
    <mergeCell ref="QHK4:QHL4"/>
    <mergeCell ref="QHM4:QHN4"/>
    <mergeCell ref="QHO4:QHP4"/>
    <mergeCell ref="QGS4:QGT4"/>
    <mergeCell ref="QGU4:QGV4"/>
    <mergeCell ref="QGW4:QGX4"/>
    <mergeCell ref="QGY4:QGZ4"/>
    <mergeCell ref="QHA4:QHB4"/>
    <mergeCell ref="QHC4:QHD4"/>
    <mergeCell ref="QGG4:QGH4"/>
    <mergeCell ref="QGI4:QGJ4"/>
    <mergeCell ref="QGK4:QGL4"/>
    <mergeCell ref="QGM4:QGN4"/>
    <mergeCell ref="QGO4:QGP4"/>
    <mergeCell ref="QGQ4:QGR4"/>
    <mergeCell ref="QIO4:QIP4"/>
    <mergeCell ref="QIQ4:QIR4"/>
    <mergeCell ref="QIS4:QIT4"/>
    <mergeCell ref="QIU4:QIV4"/>
    <mergeCell ref="QIW4:QIX4"/>
    <mergeCell ref="QIY4:QIZ4"/>
    <mergeCell ref="QIC4:QID4"/>
    <mergeCell ref="QIE4:QIF4"/>
    <mergeCell ref="QIG4:QIH4"/>
    <mergeCell ref="QII4:QIJ4"/>
    <mergeCell ref="QIK4:QIL4"/>
    <mergeCell ref="QIM4:QIN4"/>
    <mergeCell ref="QHQ4:QHR4"/>
    <mergeCell ref="QHS4:QHT4"/>
    <mergeCell ref="QHU4:QHV4"/>
    <mergeCell ref="QHW4:QHX4"/>
    <mergeCell ref="QHY4:QHZ4"/>
    <mergeCell ref="QIA4:QIB4"/>
    <mergeCell ref="QJY4:QJZ4"/>
    <mergeCell ref="QKA4:QKB4"/>
    <mergeCell ref="QKC4:QKD4"/>
    <mergeCell ref="QKE4:QKF4"/>
    <mergeCell ref="QKG4:QKH4"/>
    <mergeCell ref="QKI4:QKJ4"/>
    <mergeCell ref="QJM4:QJN4"/>
    <mergeCell ref="QJO4:QJP4"/>
    <mergeCell ref="QJQ4:QJR4"/>
    <mergeCell ref="QJS4:QJT4"/>
    <mergeCell ref="QJU4:QJV4"/>
    <mergeCell ref="QJW4:QJX4"/>
    <mergeCell ref="QJA4:QJB4"/>
    <mergeCell ref="QJC4:QJD4"/>
    <mergeCell ref="QJE4:QJF4"/>
    <mergeCell ref="QJG4:QJH4"/>
    <mergeCell ref="QJI4:QJJ4"/>
    <mergeCell ref="QJK4:QJL4"/>
    <mergeCell ref="QLI4:QLJ4"/>
    <mergeCell ref="QLK4:QLL4"/>
    <mergeCell ref="QLM4:QLN4"/>
    <mergeCell ref="QLO4:QLP4"/>
    <mergeCell ref="QLQ4:QLR4"/>
    <mergeCell ref="QLS4:QLT4"/>
    <mergeCell ref="QKW4:QKX4"/>
    <mergeCell ref="QKY4:QKZ4"/>
    <mergeCell ref="QLA4:QLB4"/>
    <mergeCell ref="QLC4:QLD4"/>
    <mergeCell ref="QLE4:QLF4"/>
    <mergeCell ref="QLG4:QLH4"/>
    <mergeCell ref="QKK4:QKL4"/>
    <mergeCell ref="QKM4:QKN4"/>
    <mergeCell ref="QKO4:QKP4"/>
    <mergeCell ref="QKQ4:QKR4"/>
    <mergeCell ref="QKS4:QKT4"/>
    <mergeCell ref="QKU4:QKV4"/>
    <mergeCell ref="QMS4:QMT4"/>
    <mergeCell ref="QMU4:QMV4"/>
    <mergeCell ref="QMW4:QMX4"/>
    <mergeCell ref="QMY4:QMZ4"/>
    <mergeCell ref="QNA4:QNB4"/>
    <mergeCell ref="QNC4:QND4"/>
    <mergeCell ref="QMG4:QMH4"/>
    <mergeCell ref="QMI4:QMJ4"/>
    <mergeCell ref="QMK4:QML4"/>
    <mergeCell ref="QMM4:QMN4"/>
    <mergeCell ref="QMO4:QMP4"/>
    <mergeCell ref="QMQ4:QMR4"/>
    <mergeCell ref="QLU4:QLV4"/>
    <mergeCell ref="QLW4:QLX4"/>
    <mergeCell ref="QLY4:QLZ4"/>
    <mergeCell ref="QMA4:QMB4"/>
    <mergeCell ref="QMC4:QMD4"/>
    <mergeCell ref="QME4:QMF4"/>
    <mergeCell ref="QOC4:QOD4"/>
    <mergeCell ref="QOE4:QOF4"/>
    <mergeCell ref="QOG4:QOH4"/>
    <mergeCell ref="QOI4:QOJ4"/>
    <mergeCell ref="QOK4:QOL4"/>
    <mergeCell ref="QOM4:QON4"/>
    <mergeCell ref="QNQ4:QNR4"/>
    <mergeCell ref="QNS4:QNT4"/>
    <mergeCell ref="QNU4:QNV4"/>
    <mergeCell ref="QNW4:QNX4"/>
    <mergeCell ref="QNY4:QNZ4"/>
    <mergeCell ref="QOA4:QOB4"/>
    <mergeCell ref="QNE4:QNF4"/>
    <mergeCell ref="QNG4:QNH4"/>
    <mergeCell ref="QNI4:QNJ4"/>
    <mergeCell ref="QNK4:QNL4"/>
    <mergeCell ref="QNM4:QNN4"/>
    <mergeCell ref="QNO4:QNP4"/>
    <mergeCell ref="QPM4:QPN4"/>
    <mergeCell ref="QPO4:QPP4"/>
    <mergeCell ref="QPQ4:QPR4"/>
    <mergeCell ref="QPS4:QPT4"/>
    <mergeCell ref="QPU4:QPV4"/>
    <mergeCell ref="QPW4:QPX4"/>
    <mergeCell ref="QPA4:QPB4"/>
    <mergeCell ref="QPC4:QPD4"/>
    <mergeCell ref="QPE4:QPF4"/>
    <mergeCell ref="QPG4:QPH4"/>
    <mergeCell ref="QPI4:QPJ4"/>
    <mergeCell ref="QPK4:QPL4"/>
    <mergeCell ref="QOO4:QOP4"/>
    <mergeCell ref="QOQ4:QOR4"/>
    <mergeCell ref="QOS4:QOT4"/>
    <mergeCell ref="QOU4:QOV4"/>
    <mergeCell ref="QOW4:QOX4"/>
    <mergeCell ref="QOY4:QOZ4"/>
    <mergeCell ref="QQW4:QQX4"/>
    <mergeCell ref="QQY4:QQZ4"/>
    <mergeCell ref="QRA4:QRB4"/>
    <mergeCell ref="QRC4:QRD4"/>
    <mergeCell ref="QRE4:QRF4"/>
    <mergeCell ref="QRG4:QRH4"/>
    <mergeCell ref="QQK4:QQL4"/>
    <mergeCell ref="QQM4:QQN4"/>
    <mergeCell ref="QQO4:QQP4"/>
    <mergeCell ref="QQQ4:QQR4"/>
    <mergeCell ref="QQS4:QQT4"/>
    <mergeCell ref="QQU4:QQV4"/>
    <mergeCell ref="QPY4:QPZ4"/>
    <mergeCell ref="QQA4:QQB4"/>
    <mergeCell ref="QQC4:QQD4"/>
    <mergeCell ref="QQE4:QQF4"/>
    <mergeCell ref="QQG4:QQH4"/>
    <mergeCell ref="QQI4:QQJ4"/>
    <mergeCell ref="QSG4:QSH4"/>
    <mergeCell ref="QSI4:QSJ4"/>
    <mergeCell ref="QSK4:QSL4"/>
    <mergeCell ref="QSM4:QSN4"/>
    <mergeCell ref="QSO4:QSP4"/>
    <mergeCell ref="QSQ4:QSR4"/>
    <mergeCell ref="QRU4:QRV4"/>
    <mergeCell ref="QRW4:QRX4"/>
    <mergeCell ref="QRY4:QRZ4"/>
    <mergeCell ref="QSA4:QSB4"/>
    <mergeCell ref="QSC4:QSD4"/>
    <mergeCell ref="QSE4:QSF4"/>
    <mergeCell ref="QRI4:QRJ4"/>
    <mergeCell ref="QRK4:QRL4"/>
    <mergeCell ref="QRM4:QRN4"/>
    <mergeCell ref="QRO4:QRP4"/>
    <mergeCell ref="QRQ4:QRR4"/>
    <mergeCell ref="QRS4:QRT4"/>
    <mergeCell ref="QTQ4:QTR4"/>
    <mergeCell ref="QTS4:QTT4"/>
    <mergeCell ref="QTU4:QTV4"/>
    <mergeCell ref="QTW4:QTX4"/>
    <mergeCell ref="QTY4:QTZ4"/>
    <mergeCell ref="QUA4:QUB4"/>
    <mergeCell ref="QTE4:QTF4"/>
    <mergeCell ref="QTG4:QTH4"/>
    <mergeCell ref="QTI4:QTJ4"/>
    <mergeCell ref="QTK4:QTL4"/>
    <mergeCell ref="QTM4:QTN4"/>
    <mergeCell ref="QTO4:QTP4"/>
    <mergeCell ref="QSS4:QST4"/>
    <mergeCell ref="QSU4:QSV4"/>
    <mergeCell ref="QSW4:QSX4"/>
    <mergeCell ref="QSY4:QSZ4"/>
    <mergeCell ref="QTA4:QTB4"/>
    <mergeCell ref="QTC4:QTD4"/>
    <mergeCell ref="QVA4:QVB4"/>
    <mergeCell ref="QVC4:QVD4"/>
    <mergeCell ref="QVE4:QVF4"/>
    <mergeCell ref="QVG4:QVH4"/>
    <mergeCell ref="QVI4:QVJ4"/>
    <mergeCell ref="QVK4:QVL4"/>
    <mergeCell ref="QUO4:QUP4"/>
    <mergeCell ref="QUQ4:QUR4"/>
    <mergeCell ref="QUS4:QUT4"/>
    <mergeCell ref="QUU4:QUV4"/>
    <mergeCell ref="QUW4:QUX4"/>
    <mergeCell ref="QUY4:QUZ4"/>
    <mergeCell ref="QUC4:QUD4"/>
    <mergeCell ref="QUE4:QUF4"/>
    <mergeCell ref="QUG4:QUH4"/>
    <mergeCell ref="QUI4:QUJ4"/>
    <mergeCell ref="QUK4:QUL4"/>
    <mergeCell ref="QUM4:QUN4"/>
    <mergeCell ref="QWK4:QWL4"/>
    <mergeCell ref="QWM4:QWN4"/>
    <mergeCell ref="QWO4:QWP4"/>
    <mergeCell ref="QWQ4:QWR4"/>
    <mergeCell ref="QWS4:QWT4"/>
    <mergeCell ref="QWU4:QWV4"/>
    <mergeCell ref="QVY4:QVZ4"/>
    <mergeCell ref="QWA4:QWB4"/>
    <mergeCell ref="QWC4:QWD4"/>
    <mergeCell ref="QWE4:QWF4"/>
    <mergeCell ref="QWG4:QWH4"/>
    <mergeCell ref="QWI4:QWJ4"/>
    <mergeCell ref="QVM4:QVN4"/>
    <mergeCell ref="QVO4:QVP4"/>
    <mergeCell ref="QVQ4:QVR4"/>
    <mergeCell ref="QVS4:QVT4"/>
    <mergeCell ref="QVU4:QVV4"/>
    <mergeCell ref="QVW4:QVX4"/>
    <mergeCell ref="QXU4:QXV4"/>
    <mergeCell ref="QXW4:QXX4"/>
    <mergeCell ref="QXY4:QXZ4"/>
    <mergeCell ref="QYA4:QYB4"/>
    <mergeCell ref="QYC4:QYD4"/>
    <mergeCell ref="QYE4:QYF4"/>
    <mergeCell ref="QXI4:QXJ4"/>
    <mergeCell ref="QXK4:QXL4"/>
    <mergeCell ref="QXM4:QXN4"/>
    <mergeCell ref="QXO4:QXP4"/>
    <mergeCell ref="QXQ4:QXR4"/>
    <mergeCell ref="QXS4:QXT4"/>
    <mergeCell ref="QWW4:QWX4"/>
    <mergeCell ref="QWY4:QWZ4"/>
    <mergeCell ref="QXA4:QXB4"/>
    <mergeCell ref="QXC4:QXD4"/>
    <mergeCell ref="QXE4:QXF4"/>
    <mergeCell ref="QXG4:QXH4"/>
    <mergeCell ref="QZE4:QZF4"/>
    <mergeCell ref="QZG4:QZH4"/>
    <mergeCell ref="QZI4:QZJ4"/>
    <mergeCell ref="QZK4:QZL4"/>
    <mergeCell ref="QZM4:QZN4"/>
    <mergeCell ref="QZO4:QZP4"/>
    <mergeCell ref="QYS4:QYT4"/>
    <mergeCell ref="QYU4:QYV4"/>
    <mergeCell ref="QYW4:QYX4"/>
    <mergeCell ref="QYY4:QYZ4"/>
    <mergeCell ref="QZA4:QZB4"/>
    <mergeCell ref="QZC4:QZD4"/>
    <mergeCell ref="QYG4:QYH4"/>
    <mergeCell ref="QYI4:QYJ4"/>
    <mergeCell ref="QYK4:QYL4"/>
    <mergeCell ref="QYM4:QYN4"/>
    <mergeCell ref="QYO4:QYP4"/>
    <mergeCell ref="QYQ4:QYR4"/>
    <mergeCell ref="RAO4:RAP4"/>
    <mergeCell ref="RAQ4:RAR4"/>
    <mergeCell ref="RAS4:RAT4"/>
    <mergeCell ref="RAU4:RAV4"/>
    <mergeCell ref="RAW4:RAX4"/>
    <mergeCell ref="RAY4:RAZ4"/>
    <mergeCell ref="RAC4:RAD4"/>
    <mergeCell ref="RAE4:RAF4"/>
    <mergeCell ref="RAG4:RAH4"/>
    <mergeCell ref="RAI4:RAJ4"/>
    <mergeCell ref="RAK4:RAL4"/>
    <mergeCell ref="RAM4:RAN4"/>
    <mergeCell ref="QZQ4:QZR4"/>
    <mergeCell ref="QZS4:QZT4"/>
    <mergeCell ref="QZU4:QZV4"/>
    <mergeCell ref="QZW4:QZX4"/>
    <mergeCell ref="QZY4:QZZ4"/>
    <mergeCell ref="RAA4:RAB4"/>
    <mergeCell ref="RBY4:RBZ4"/>
    <mergeCell ref="RCA4:RCB4"/>
    <mergeCell ref="RCC4:RCD4"/>
    <mergeCell ref="RCE4:RCF4"/>
    <mergeCell ref="RCG4:RCH4"/>
    <mergeCell ref="RCI4:RCJ4"/>
    <mergeCell ref="RBM4:RBN4"/>
    <mergeCell ref="RBO4:RBP4"/>
    <mergeCell ref="RBQ4:RBR4"/>
    <mergeCell ref="RBS4:RBT4"/>
    <mergeCell ref="RBU4:RBV4"/>
    <mergeCell ref="RBW4:RBX4"/>
    <mergeCell ref="RBA4:RBB4"/>
    <mergeCell ref="RBC4:RBD4"/>
    <mergeCell ref="RBE4:RBF4"/>
    <mergeCell ref="RBG4:RBH4"/>
    <mergeCell ref="RBI4:RBJ4"/>
    <mergeCell ref="RBK4:RBL4"/>
    <mergeCell ref="RDI4:RDJ4"/>
    <mergeCell ref="RDK4:RDL4"/>
    <mergeCell ref="RDM4:RDN4"/>
    <mergeCell ref="RDO4:RDP4"/>
    <mergeCell ref="RDQ4:RDR4"/>
    <mergeCell ref="RDS4:RDT4"/>
    <mergeCell ref="RCW4:RCX4"/>
    <mergeCell ref="RCY4:RCZ4"/>
    <mergeCell ref="RDA4:RDB4"/>
    <mergeCell ref="RDC4:RDD4"/>
    <mergeCell ref="RDE4:RDF4"/>
    <mergeCell ref="RDG4:RDH4"/>
    <mergeCell ref="RCK4:RCL4"/>
    <mergeCell ref="RCM4:RCN4"/>
    <mergeCell ref="RCO4:RCP4"/>
    <mergeCell ref="RCQ4:RCR4"/>
    <mergeCell ref="RCS4:RCT4"/>
    <mergeCell ref="RCU4:RCV4"/>
    <mergeCell ref="RES4:RET4"/>
    <mergeCell ref="REU4:REV4"/>
    <mergeCell ref="REW4:REX4"/>
    <mergeCell ref="REY4:REZ4"/>
    <mergeCell ref="RFA4:RFB4"/>
    <mergeCell ref="RFC4:RFD4"/>
    <mergeCell ref="REG4:REH4"/>
    <mergeCell ref="REI4:REJ4"/>
    <mergeCell ref="REK4:REL4"/>
    <mergeCell ref="REM4:REN4"/>
    <mergeCell ref="REO4:REP4"/>
    <mergeCell ref="REQ4:RER4"/>
    <mergeCell ref="RDU4:RDV4"/>
    <mergeCell ref="RDW4:RDX4"/>
    <mergeCell ref="RDY4:RDZ4"/>
    <mergeCell ref="REA4:REB4"/>
    <mergeCell ref="REC4:RED4"/>
    <mergeCell ref="REE4:REF4"/>
    <mergeCell ref="RGC4:RGD4"/>
    <mergeCell ref="RGE4:RGF4"/>
    <mergeCell ref="RGG4:RGH4"/>
    <mergeCell ref="RGI4:RGJ4"/>
    <mergeCell ref="RGK4:RGL4"/>
    <mergeCell ref="RGM4:RGN4"/>
    <mergeCell ref="RFQ4:RFR4"/>
    <mergeCell ref="RFS4:RFT4"/>
    <mergeCell ref="RFU4:RFV4"/>
    <mergeCell ref="RFW4:RFX4"/>
    <mergeCell ref="RFY4:RFZ4"/>
    <mergeCell ref="RGA4:RGB4"/>
    <mergeCell ref="RFE4:RFF4"/>
    <mergeCell ref="RFG4:RFH4"/>
    <mergeCell ref="RFI4:RFJ4"/>
    <mergeCell ref="RFK4:RFL4"/>
    <mergeCell ref="RFM4:RFN4"/>
    <mergeCell ref="RFO4:RFP4"/>
    <mergeCell ref="RHM4:RHN4"/>
    <mergeCell ref="RHO4:RHP4"/>
    <mergeCell ref="RHQ4:RHR4"/>
    <mergeCell ref="RHS4:RHT4"/>
    <mergeCell ref="RHU4:RHV4"/>
    <mergeCell ref="RHW4:RHX4"/>
    <mergeCell ref="RHA4:RHB4"/>
    <mergeCell ref="RHC4:RHD4"/>
    <mergeCell ref="RHE4:RHF4"/>
    <mergeCell ref="RHG4:RHH4"/>
    <mergeCell ref="RHI4:RHJ4"/>
    <mergeCell ref="RHK4:RHL4"/>
    <mergeCell ref="RGO4:RGP4"/>
    <mergeCell ref="RGQ4:RGR4"/>
    <mergeCell ref="RGS4:RGT4"/>
    <mergeCell ref="RGU4:RGV4"/>
    <mergeCell ref="RGW4:RGX4"/>
    <mergeCell ref="RGY4:RGZ4"/>
    <mergeCell ref="RIW4:RIX4"/>
    <mergeCell ref="RIY4:RIZ4"/>
    <mergeCell ref="RJA4:RJB4"/>
    <mergeCell ref="RJC4:RJD4"/>
    <mergeCell ref="RJE4:RJF4"/>
    <mergeCell ref="RJG4:RJH4"/>
    <mergeCell ref="RIK4:RIL4"/>
    <mergeCell ref="RIM4:RIN4"/>
    <mergeCell ref="RIO4:RIP4"/>
    <mergeCell ref="RIQ4:RIR4"/>
    <mergeCell ref="RIS4:RIT4"/>
    <mergeCell ref="RIU4:RIV4"/>
    <mergeCell ref="RHY4:RHZ4"/>
    <mergeCell ref="RIA4:RIB4"/>
    <mergeCell ref="RIC4:RID4"/>
    <mergeCell ref="RIE4:RIF4"/>
    <mergeCell ref="RIG4:RIH4"/>
    <mergeCell ref="RII4:RIJ4"/>
    <mergeCell ref="RKG4:RKH4"/>
    <mergeCell ref="RKI4:RKJ4"/>
    <mergeCell ref="RKK4:RKL4"/>
    <mergeCell ref="RKM4:RKN4"/>
    <mergeCell ref="RKO4:RKP4"/>
    <mergeCell ref="RKQ4:RKR4"/>
    <mergeCell ref="RJU4:RJV4"/>
    <mergeCell ref="RJW4:RJX4"/>
    <mergeCell ref="RJY4:RJZ4"/>
    <mergeCell ref="RKA4:RKB4"/>
    <mergeCell ref="RKC4:RKD4"/>
    <mergeCell ref="RKE4:RKF4"/>
    <mergeCell ref="RJI4:RJJ4"/>
    <mergeCell ref="RJK4:RJL4"/>
    <mergeCell ref="RJM4:RJN4"/>
    <mergeCell ref="RJO4:RJP4"/>
    <mergeCell ref="RJQ4:RJR4"/>
    <mergeCell ref="RJS4:RJT4"/>
    <mergeCell ref="RLQ4:RLR4"/>
    <mergeCell ref="RLS4:RLT4"/>
    <mergeCell ref="RLU4:RLV4"/>
    <mergeCell ref="RLW4:RLX4"/>
    <mergeCell ref="RLY4:RLZ4"/>
    <mergeCell ref="RMA4:RMB4"/>
    <mergeCell ref="RLE4:RLF4"/>
    <mergeCell ref="RLG4:RLH4"/>
    <mergeCell ref="RLI4:RLJ4"/>
    <mergeCell ref="RLK4:RLL4"/>
    <mergeCell ref="RLM4:RLN4"/>
    <mergeCell ref="RLO4:RLP4"/>
    <mergeCell ref="RKS4:RKT4"/>
    <mergeCell ref="RKU4:RKV4"/>
    <mergeCell ref="RKW4:RKX4"/>
    <mergeCell ref="RKY4:RKZ4"/>
    <mergeCell ref="RLA4:RLB4"/>
    <mergeCell ref="RLC4:RLD4"/>
    <mergeCell ref="RNA4:RNB4"/>
    <mergeCell ref="RNC4:RND4"/>
    <mergeCell ref="RNE4:RNF4"/>
    <mergeCell ref="RNG4:RNH4"/>
    <mergeCell ref="RNI4:RNJ4"/>
    <mergeCell ref="RNK4:RNL4"/>
    <mergeCell ref="RMO4:RMP4"/>
    <mergeCell ref="RMQ4:RMR4"/>
    <mergeCell ref="RMS4:RMT4"/>
    <mergeCell ref="RMU4:RMV4"/>
    <mergeCell ref="RMW4:RMX4"/>
    <mergeCell ref="RMY4:RMZ4"/>
    <mergeCell ref="RMC4:RMD4"/>
    <mergeCell ref="RME4:RMF4"/>
    <mergeCell ref="RMG4:RMH4"/>
    <mergeCell ref="RMI4:RMJ4"/>
    <mergeCell ref="RMK4:RML4"/>
    <mergeCell ref="RMM4:RMN4"/>
    <mergeCell ref="ROK4:ROL4"/>
    <mergeCell ref="ROM4:RON4"/>
    <mergeCell ref="ROO4:ROP4"/>
    <mergeCell ref="ROQ4:ROR4"/>
    <mergeCell ref="ROS4:ROT4"/>
    <mergeCell ref="ROU4:ROV4"/>
    <mergeCell ref="RNY4:RNZ4"/>
    <mergeCell ref="ROA4:ROB4"/>
    <mergeCell ref="ROC4:ROD4"/>
    <mergeCell ref="ROE4:ROF4"/>
    <mergeCell ref="ROG4:ROH4"/>
    <mergeCell ref="ROI4:ROJ4"/>
    <mergeCell ref="RNM4:RNN4"/>
    <mergeCell ref="RNO4:RNP4"/>
    <mergeCell ref="RNQ4:RNR4"/>
    <mergeCell ref="RNS4:RNT4"/>
    <mergeCell ref="RNU4:RNV4"/>
    <mergeCell ref="RNW4:RNX4"/>
    <mergeCell ref="RPU4:RPV4"/>
    <mergeCell ref="RPW4:RPX4"/>
    <mergeCell ref="RPY4:RPZ4"/>
    <mergeCell ref="RQA4:RQB4"/>
    <mergeCell ref="RQC4:RQD4"/>
    <mergeCell ref="RQE4:RQF4"/>
    <mergeCell ref="RPI4:RPJ4"/>
    <mergeCell ref="RPK4:RPL4"/>
    <mergeCell ref="RPM4:RPN4"/>
    <mergeCell ref="RPO4:RPP4"/>
    <mergeCell ref="RPQ4:RPR4"/>
    <mergeCell ref="RPS4:RPT4"/>
    <mergeCell ref="ROW4:ROX4"/>
    <mergeCell ref="ROY4:ROZ4"/>
    <mergeCell ref="RPA4:RPB4"/>
    <mergeCell ref="RPC4:RPD4"/>
    <mergeCell ref="RPE4:RPF4"/>
    <mergeCell ref="RPG4:RPH4"/>
    <mergeCell ref="RRE4:RRF4"/>
    <mergeCell ref="RRG4:RRH4"/>
    <mergeCell ref="RRI4:RRJ4"/>
    <mergeCell ref="RRK4:RRL4"/>
    <mergeCell ref="RRM4:RRN4"/>
    <mergeCell ref="RRO4:RRP4"/>
    <mergeCell ref="RQS4:RQT4"/>
    <mergeCell ref="RQU4:RQV4"/>
    <mergeCell ref="RQW4:RQX4"/>
    <mergeCell ref="RQY4:RQZ4"/>
    <mergeCell ref="RRA4:RRB4"/>
    <mergeCell ref="RRC4:RRD4"/>
    <mergeCell ref="RQG4:RQH4"/>
    <mergeCell ref="RQI4:RQJ4"/>
    <mergeCell ref="RQK4:RQL4"/>
    <mergeCell ref="RQM4:RQN4"/>
    <mergeCell ref="RQO4:RQP4"/>
    <mergeCell ref="RQQ4:RQR4"/>
    <mergeCell ref="RSO4:RSP4"/>
    <mergeCell ref="RSQ4:RSR4"/>
    <mergeCell ref="RSS4:RST4"/>
    <mergeCell ref="RSU4:RSV4"/>
    <mergeCell ref="RSW4:RSX4"/>
    <mergeCell ref="RSY4:RSZ4"/>
    <mergeCell ref="RSC4:RSD4"/>
    <mergeCell ref="RSE4:RSF4"/>
    <mergeCell ref="RSG4:RSH4"/>
    <mergeCell ref="RSI4:RSJ4"/>
    <mergeCell ref="RSK4:RSL4"/>
    <mergeCell ref="RSM4:RSN4"/>
    <mergeCell ref="RRQ4:RRR4"/>
    <mergeCell ref="RRS4:RRT4"/>
    <mergeCell ref="RRU4:RRV4"/>
    <mergeCell ref="RRW4:RRX4"/>
    <mergeCell ref="RRY4:RRZ4"/>
    <mergeCell ref="RSA4:RSB4"/>
    <mergeCell ref="RTY4:RTZ4"/>
    <mergeCell ref="RUA4:RUB4"/>
    <mergeCell ref="RUC4:RUD4"/>
    <mergeCell ref="RUE4:RUF4"/>
    <mergeCell ref="RUG4:RUH4"/>
    <mergeCell ref="RUI4:RUJ4"/>
    <mergeCell ref="RTM4:RTN4"/>
    <mergeCell ref="RTO4:RTP4"/>
    <mergeCell ref="RTQ4:RTR4"/>
    <mergeCell ref="RTS4:RTT4"/>
    <mergeCell ref="RTU4:RTV4"/>
    <mergeCell ref="RTW4:RTX4"/>
    <mergeCell ref="RTA4:RTB4"/>
    <mergeCell ref="RTC4:RTD4"/>
    <mergeCell ref="RTE4:RTF4"/>
    <mergeCell ref="RTG4:RTH4"/>
    <mergeCell ref="RTI4:RTJ4"/>
    <mergeCell ref="RTK4:RTL4"/>
    <mergeCell ref="RVI4:RVJ4"/>
    <mergeCell ref="RVK4:RVL4"/>
    <mergeCell ref="RVM4:RVN4"/>
    <mergeCell ref="RVO4:RVP4"/>
    <mergeCell ref="RVQ4:RVR4"/>
    <mergeCell ref="RVS4:RVT4"/>
    <mergeCell ref="RUW4:RUX4"/>
    <mergeCell ref="RUY4:RUZ4"/>
    <mergeCell ref="RVA4:RVB4"/>
    <mergeCell ref="RVC4:RVD4"/>
    <mergeCell ref="RVE4:RVF4"/>
    <mergeCell ref="RVG4:RVH4"/>
    <mergeCell ref="RUK4:RUL4"/>
    <mergeCell ref="RUM4:RUN4"/>
    <mergeCell ref="RUO4:RUP4"/>
    <mergeCell ref="RUQ4:RUR4"/>
    <mergeCell ref="RUS4:RUT4"/>
    <mergeCell ref="RUU4:RUV4"/>
    <mergeCell ref="RWS4:RWT4"/>
    <mergeCell ref="RWU4:RWV4"/>
    <mergeCell ref="RWW4:RWX4"/>
    <mergeCell ref="RWY4:RWZ4"/>
    <mergeCell ref="RXA4:RXB4"/>
    <mergeCell ref="RXC4:RXD4"/>
    <mergeCell ref="RWG4:RWH4"/>
    <mergeCell ref="RWI4:RWJ4"/>
    <mergeCell ref="RWK4:RWL4"/>
    <mergeCell ref="RWM4:RWN4"/>
    <mergeCell ref="RWO4:RWP4"/>
    <mergeCell ref="RWQ4:RWR4"/>
    <mergeCell ref="RVU4:RVV4"/>
    <mergeCell ref="RVW4:RVX4"/>
    <mergeCell ref="RVY4:RVZ4"/>
    <mergeCell ref="RWA4:RWB4"/>
    <mergeCell ref="RWC4:RWD4"/>
    <mergeCell ref="RWE4:RWF4"/>
    <mergeCell ref="RYC4:RYD4"/>
    <mergeCell ref="RYE4:RYF4"/>
    <mergeCell ref="RYG4:RYH4"/>
    <mergeCell ref="RYI4:RYJ4"/>
    <mergeCell ref="RYK4:RYL4"/>
    <mergeCell ref="RYM4:RYN4"/>
    <mergeCell ref="RXQ4:RXR4"/>
    <mergeCell ref="RXS4:RXT4"/>
    <mergeCell ref="RXU4:RXV4"/>
    <mergeCell ref="RXW4:RXX4"/>
    <mergeCell ref="RXY4:RXZ4"/>
    <mergeCell ref="RYA4:RYB4"/>
    <mergeCell ref="RXE4:RXF4"/>
    <mergeCell ref="RXG4:RXH4"/>
    <mergeCell ref="RXI4:RXJ4"/>
    <mergeCell ref="RXK4:RXL4"/>
    <mergeCell ref="RXM4:RXN4"/>
    <mergeCell ref="RXO4:RXP4"/>
    <mergeCell ref="RZM4:RZN4"/>
    <mergeCell ref="RZO4:RZP4"/>
    <mergeCell ref="RZQ4:RZR4"/>
    <mergeCell ref="RZS4:RZT4"/>
    <mergeCell ref="RZU4:RZV4"/>
    <mergeCell ref="RZW4:RZX4"/>
    <mergeCell ref="RZA4:RZB4"/>
    <mergeCell ref="RZC4:RZD4"/>
    <mergeCell ref="RZE4:RZF4"/>
    <mergeCell ref="RZG4:RZH4"/>
    <mergeCell ref="RZI4:RZJ4"/>
    <mergeCell ref="RZK4:RZL4"/>
    <mergeCell ref="RYO4:RYP4"/>
    <mergeCell ref="RYQ4:RYR4"/>
    <mergeCell ref="RYS4:RYT4"/>
    <mergeCell ref="RYU4:RYV4"/>
    <mergeCell ref="RYW4:RYX4"/>
    <mergeCell ref="RYY4:RYZ4"/>
    <mergeCell ref="SAW4:SAX4"/>
    <mergeCell ref="SAY4:SAZ4"/>
    <mergeCell ref="SBA4:SBB4"/>
    <mergeCell ref="SBC4:SBD4"/>
    <mergeCell ref="SBE4:SBF4"/>
    <mergeCell ref="SBG4:SBH4"/>
    <mergeCell ref="SAK4:SAL4"/>
    <mergeCell ref="SAM4:SAN4"/>
    <mergeCell ref="SAO4:SAP4"/>
    <mergeCell ref="SAQ4:SAR4"/>
    <mergeCell ref="SAS4:SAT4"/>
    <mergeCell ref="SAU4:SAV4"/>
    <mergeCell ref="RZY4:RZZ4"/>
    <mergeCell ref="SAA4:SAB4"/>
    <mergeCell ref="SAC4:SAD4"/>
    <mergeCell ref="SAE4:SAF4"/>
    <mergeCell ref="SAG4:SAH4"/>
    <mergeCell ref="SAI4:SAJ4"/>
    <mergeCell ref="SCG4:SCH4"/>
    <mergeCell ref="SCI4:SCJ4"/>
    <mergeCell ref="SCK4:SCL4"/>
    <mergeCell ref="SCM4:SCN4"/>
    <mergeCell ref="SCO4:SCP4"/>
    <mergeCell ref="SCQ4:SCR4"/>
    <mergeCell ref="SBU4:SBV4"/>
    <mergeCell ref="SBW4:SBX4"/>
    <mergeCell ref="SBY4:SBZ4"/>
    <mergeCell ref="SCA4:SCB4"/>
    <mergeCell ref="SCC4:SCD4"/>
    <mergeCell ref="SCE4:SCF4"/>
    <mergeCell ref="SBI4:SBJ4"/>
    <mergeCell ref="SBK4:SBL4"/>
    <mergeCell ref="SBM4:SBN4"/>
    <mergeCell ref="SBO4:SBP4"/>
    <mergeCell ref="SBQ4:SBR4"/>
    <mergeCell ref="SBS4:SBT4"/>
    <mergeCell ref="SDQ4:SDR4"/>
    <mergeCell ref="SDS4:SDT4"/>
    <mergeCell ref="SDU4:SDV4"/>
    <mergeCell ref="SDW4:SDX4"/>
    <mergeCell ref="SDY4:SDZ4"/>
    <mergeCell ref="SEA4:SEB4"/>
    <mergeCell ref="SDE4:SDF4"/>
    <mergeCell ref="SDG4:SDH4"/>
    <mergeCell ref="SDI4:SDJ4"/>
    <mergeCell ref="SDK4:SDL4"/>
    <mergeCell ref="SDM4:SDN4"/>
    <mergeCell ref="SDO4:SDP4"/>
    <mergeCell ref="SCS4:SCT4"/>
    <mergeCell ref="SCU4:SCV4"/>
    <mergeCell ref="SCW4:SCX4"/>
    <mergeCell ref="SCY4:SCZ4"/>
    <mergeCell ref="SDA4:SDB4"/>
    <mergeCell ref="SDC4:SDD4"/>
    <mergeCell ref="SFA4:SFB4"/>
    <mergeCell ref="SFC4:SFD4"/>
    <mergeCell ref="SFE4:SFF4"/>
    <mergeCell ref="SFG4:SFH4"/>
    <mergeCell ref="SFI4:SFJ4"/>
    <mergeCell ref="SFK4:SFL4"/>
    <mergeCell ref="SEO4:SEP4"/>
    <mergeCell ref="SEQ4:SER4"/>
    <mergeCell ref="SES4:SET4"/>
    <mergeCell ref="SEU4:SEV4"/>
    <mergeCell ref="SEW4:SEX4"/>
    <mergeCell ref="SEY4:SEZ4"/>
    <mergeCell ref="SEC4:SED4"/>
    <mergeCell ref="SEE4:SEF4"/>
    <mergeCell ref="SEG4:SEH4"/>
    <mergeCell ref="SEI4:SEJ4"/>
    <mergeCell ref="SEK4:SEL4"/>
    <mergeCell ref="SEM4:SEN4"/>
    <mergeCell ref="SGK4:SGL4"/>
    <mergeCell ref="SGM4:SGN4"/>
    <mergeCell ref="SGO4:SGP4"/>
    <mergeCell ref="SGQ4:SGR4"/>
    <mergeCell ref="SGS4:SGT4"/>
    <mergeCell ref="SGU4:SGV4"/>
    <mergeCell ref="SFY4:SFZ4"/>
    <mergeCell ref="SGA4:SGB4"/>
    <mergeCell ref="SGC4:SGD4"/>
    <mergeCell ref="SGE4:SGF4"/>
    <mergeCell ref="SGG4:SGH4"/>
    <mergeCell ref="SGI4:SGJ4"/>
    <mergeCell ref="SFM4:SFN4"/>
    <mergeCell ref="SFO4:SFP4"/>
    <mergeCell ref="SFQ4:SFR4"/>
    <mergeCell ref="SFS4:SFT4"/>
    <mergeCell ref="SFU4:SFV4"/>
    <mergeCell ref="SFW4:SFX4"/>
    <mergeCell ref="SHU4:SHV4"/>
    <mergeCell ref="SHW4:SHX4"/>
    <mergeCell ref="SHY4:SHZ4"/>
    <mergeCell ref="SIA4:SIB4"/>
    <mergeCell ref="SIC4:SID4"/>
    <mergeCell ref="SIE4:SIF4"/>
    <mergeCell ref="SHI4:SHJ4"/>
    <mergeCell ref="SHK4:SHL4"/>
    <mergeCell ref="SHM4:SHN4"/>
    <mergeCell ref="SHO4:SHP4"/>
    <mergeCell ref="SHQ4:SHR4"/>
    <mergeCell ref="SHS4:SHT4"/>
    <mergeCell ref="SGW4:SGX4"/>
    <mergeCell ref="SGY4:SGZ4"/>
    <mergeCell ref="SHA4:SHB4"/>
    <mergeCell ref="SHC4:SHD4"/>
    <mergeCell ref="SHE4:SHF4"/>
    <mergeCell ref="SHG4:SHH4"/>
    <mergeCell ref="SJE4:SJF4"/>
    <mergeCell ref="SJG4:SJH4"/>
    <mergeCell ref="SJI4:SJJ4"/>
    <mergeCell ref="SJK4:SJL4"/>
    <mergeCell ref="SJM4:SJN4"/>
    <mergeCell ref="SJO4:SJP4"/>
    <mergeCell ref="SIS4:SIT4"/>
    <mergeCell ref="SIU4:SIV4"/>
    <mergeCell ref="SIW4:SIX4"/>
    <mergeCell ref="SIY4:SIZ4"/>
    <mergeCell ref="SJA4:SJB4"/>
    <mergeCell ref="SJC4:SJD4"/>
    <mergeCell ref="SIG4:SIH4"/>
    <mergeCell ref="SII4:SIJ4"/>
    <mergeCell ref="SIK4:SIL4"/>
    <mergeCell ref="SIM4:SIN4"/>
    <mergeCell ref="SIO4:SIP4"/>
    <mergeCell ref="SIQ4:SIR4"/>
    <mergeCell ref="SKO4:SKP4"/>
    <mergeCell ref="SKQ4:SKR4"/>
    <mergeCell ref="SKS4:SKT4"/>
    <mergeCell ref="SKU4:SKV4"/>
    <mergeCell ref="SKW4:SKX4"/>
    <mergeCell ref="SKY4:SKZ4"/>
    <mergeCell ref="SKC4:SKD4"/>
    <mergeCell ref="SKE4:SKF4"/>
    <mergeCell ref="SKG4:SKH4"/>
    <mergeCell ref="SKI4:SKJ4"/>
    <mergeCell ref="SKK4:SKL4"/>
    <mergeCell ref="SKM4:SKN4"/>
    <mergeCell ref="SJQ4:SJR4"/>
    <mergeCell ref="SJS4:SJT4"/>
    <mergeCell ref="SJU4:SJV4"/>
    <mergeCell ref="SJW4:SJX4"/>
    <mergeCell ref="SJY4:SJZ4"/>
    <mergeCell ref="SKA4:SKB4"/>
    <mergeCell ref="SLY4:SLZ4"/>
    <mergeCell ref="SMA4:SMB4"/>
    <mergeCell ref="SMC4:SMD4"/>
    <mergeCell ref="SME4:SMF4"/>
    <mergeCell ref="SMG4:SMH4"/>
    <mergeCell ref="SMI4:SMJ4"/>
    <mergeCell ref="SLM4:SLN4"/>
    <mergeCell ref="SLO4:SLP4"/>
    <mergeCell ref="SLQ4:SLR4"/>
    <mergeCell ref="SLS4:SLT4"/>
    <mergeCell ref="SLU4:SLV4"/>
    <mergeCell ref="SLW4:SLX4"/>
    <mergeCell ref="SLA4:SLB4"/>
    <mergeCell ref="SLC4:SLD4"/>
    <mergeCell ref="SLE4:SLF4"/>
    <mergeCell ref="SLG4:SLH4"/>
    <mergeCell ref="SLI4:SLJ4"/>
    <mergeCell ref="SLK4:SLL4"/>
    <mergeCell ref="SNI4:SNJ4"/>
    <mergeCell ref="SNK4:SNL4"/>
    <mergeCell ref="SNM4:SNN4"/>
    <mergeCell ref="SNO4:SNP4"/>
    <mergeCell ref="SNQ4:SNR4"/>
    <mergeCell ref="SNS4:SNT4"/>
    <mergeCell ref="SMW4:SMX4"/>
    <mergeCell ref="SMY4:SMZ4"/>
    <mergeCell ref="SNA4:SNB4"/>
    <mergeCell ref="SNC4:SND4"/>
    <mergeCell ref="SNE4:SNF4"/>
    <mergeCell ref="SNG4:SNH4"/>
    <mergeCell ref="SMK4:SML4"/>
    <mergeCell ref="SMM4:SMN4"/>
    <mergeCell ref="SMO4:SMP4"/>
    <mergeCell ref="SMQ4:SMR4"/>
    <mergeCell ref="SMS4:SMT4"/>
    <mergeCell ref="SMU4:SMV4"/>
    <mergeCell ref="SOS4:SOT4"/>
    <mergeCell ref="SOU4:SOV4"/>
    <mergeCell ref="SOW4:SOX4"/>
    <mergeCell ref="SOY4:SOZ4"/>
    <mergeCell ref="SPA4:SPB4"/>
    <mergeCell ref="SPC4:SPD4"/>
    <mergeCell ref="SOG4:SOH4"/>
    <mergeCell ref="SOI4:SOJ4"/>
    <mergeCell ref="SOK4:SOL4"/>
    <mergeCell ref="SOM4:SON4"/>
    <mergeCell ref="SOO4:SOP4"/>
    <mergeCell ref="SOQ4:SOR4"/>
    <mergeCell ref="SNU4:SNV4"/>
    <mergeCell ref="SNW4:SNX4"/>
    <mergeCell ref="SNY4:SNZ4"/>
    <mergeCell ref="SOA4:SOB4"/>
    <mergeCell ref="SOC4:SOD4"/>
    <mergeCell ref="SOE4:SOF4"/>
    <mergeCell ref="SQC4:SQD4"/>
    <mergeCell ref="SQE4:SQF4"/>
    <mergeCell ref="SQG4:SQH4"/>
    <mergeCell ref="SQI4:SQJ4"/>
    <mergeCell ref="SQK4:SQL4"/>
    <mergeCell ref="SQM4:SQN4"/>
    <mergeCell ref="SPQ4:SPR4"/>
    <mergeCell ref="SPS4:SPT4"/>
    <mergeCell ref="SPU4:SPV4"/>
    <mergeCell ref="SPW4:SPX4"/>
    <mergeCell ref="SPY4:SPZ4"/>
    <mergeCell ref="SQA4:SQB4"/>
    <mergeCell ref="SPE4:SPF4"/>
    <mergeCell ref="SPG4:SPH4"/>
    <mergeCell ref="SPI4:SPJ4"/>
    <mergeCell ref="SPK4:SPL4"/>
    <mergeCell ref="SPM4:SPN4"/>
    <mergeCell ref="SPO4:SPP4"/>
    <mergeCell ref="SRM4:SRN4"/>
    <mergeCell ref="SRO4:SRP4"/>
    <mergeCell ref="SRQ4:SRR4"/>
    <mergeCell ref="SRS4:SRT4"/>
    <mergeCell ref="SRU4:SRV4"/>
    <mergeCell ref="SRW4:SRX4"/>
    <mergeCell ref="SRA4:SRB4"/>
    <mergeCell ref="SRC4:SRD4"/>
    <mergeCell ref="SRE4:SRF4"/>
    <mergeCell ref="SRG4:SRH4"/>
    <mergeCell ref="SRI4:SRJ4"/>
    <mergeCell ref="SRK4:SRL4"/>
    <mergeCell ref="SQO4:SQP4"/>
    <mergeCell ref="SQQ4:SQR4"/>
    <mergeCell ref="SQS4:SQT4"/>
    <mergeCell ref="SQU4:SQV4"/>
    <mergeCell ref="SQW4:SQX4"/>
    <mergeCell ref="SQY4:SQZ4"/>
    <mergeCell ref="SSW4:SSX4"/>
    <mergeCell ref="SSY4:SSZ4"/>
    <mergeCell ref="STA4:STB4"/>
    <mergeCell ref="STC4:STD4"/>
    <mergeCell ref="STE4:STF4"/>
    <mergeCell ref="STG4:STH4"/>
    <mergeCell ref="SSK4:SSL4"/>
    <mergeCell ref="SSM4:SSN4"/>
    <mergeCell ref="SSO4:SSP4"/>
    <mergeCell ref="SSQ4:SSR4"/>
    <mergeCell ref="SSS4:SST4"/>
    <mergeCell ref="SSU4:SSV4"/>
    <mergeCell ref="SRY4:SRZ4"/>
    <mergeCell ref="SSA4:SSB4"/>
    <mergeCell ref="SSC4:SSD4"/>
    <mergeCell ref="SSE4:SSF4"/>
    <mergeCell ref="SSG4:SSH4"/>
    <mergeCell ref="SSI4:SSJ4"/>
    <mergeCell ref="SUG4:SUH4"/>
    <mergeCell ref="SUI4:SUJ4"/>
    <mergeCell ref="SUK4:SUL4"/>
    <mergeCell ref="SUM4:SUN4"/>
    <mergeCell ref="SUO4:SUP4"/>
    <mergeCell ref="SUQ4:SUR4"/>
    <mergeCell ref="STU4:STV4"/>
    <mergeCell ref="STW4:STX4"/>
    <mergeCell ref="STY4:STZ4"/>
    <mergeCell ref="SUA4:SUB4"/>
    <mergeCell ref="SUC4:SUD4"/>
    <mergeCell ref="SUE4:SUF4"/>
    <mergeCell ref="STI4:STJ4"/>
    <mergeCell ref="STK4:STL4"/>
    <mergeCell ref="STM4:STN4"/>
    <mergeCell ref="STO4:STP4"/>
    <mergeCell ref="STQ4:STR4"/>
    <mergeCell ref="STS4:STT4"/>
    <mergeCell ref="SVQ4:SVR4"/>
    <mergeCell ref="SVS4:SVT4"/>
    <mergeCell ref="SVU4:SVV4"/>
    <mergeCell ref="SVW4:SVX4"/>
    <mergeCell ref="SVY4:SVZ4"/>
    <mergeCell ref="SWA4:SWB4"/>
    <mergeCell ref="SVE4:SVF4"/>
    <mergeCell ref="SVG4:SVH4"/>
    <mergeCell ref="SVI4:SVJ4"/>
    <mergeCell ref="SVK4:SVL4"/>
    <mergeCell ref="SVM4:SVN4"/>
    <mergeCell ref="SVO4:SVP4"/>
    <mergeCell ref="SUS4:SUT4"/>
    <mergeCell ref="SUU4:SUV4"/>
    <mergeCell ref="SUW4:SUX4"/>
    <mergeCell ref="SUY4:SUZ4"/>
    <mergeCell ref="SVA4:SVB4"/>
    <mergeCell ref="SVC4:SVD4"/>
    <mergeCell ref="SXA4:SXB4"/>
    <mergeCell ref="SXC4:SXD4"/>
    <mergeCell ref="SXE4:SXF4"/>
    <mergeCell ref="SXG4:SXH4"/>
    <mergeCell ref="SXI4:SXJ4"/>
    <mergeCell ref="SXK4:SXL4"/>
    <mergeCell ref="SWO4:SWP4"/>
    <mergeCell ref="SWQ4:SWR4"/>
    <mergeCell ref="SWS4:SWT4"/>
    <mergeCell ref="SWU4:SWV4"/>
    <mergeCell ref="SWW4:SWX4"/>
    <mergeCell ref="SWY4:SWZ4"/>
    <mergeCell ref="SWC4:SWD4"/>
    <mergeCell ref="SWE4:SWF4"/>
    <mergeCell ref="SWG4:SWH4"/>
    <mergeCell ref="SWI4:SWJ4"/>
    <mergeCell ref="SWK4:SWL4"/>
    <mergeCell ref="SWM4:SWN4"/>
    <mergeCell ref="SYK4:SYL4"/>
    <mergeCell ref="SYM4:SYN4"/>
    <mergeCell ref="SYO4:SYP4"/>
    <mergeCell ref="SYQ4:SYR4"/>
    <mergeCell ref="SYS4:SYT4"/>
    <mergeCell ref="SYU4:SYV4"/>
    <mergeCell ref="SXY4:SXZ4"/>
    <mergeCell ref="SYA4:SYB4"/>
    <mergeCell ref="SYC4:SYD4"/>
    <mergeCell ref="SYE4:SYF4"/>
    <mergeCell ref="SYG4:SYH4"/>
    <mergeCell ref="SYI4:SYJ4"/>
    <mergeCell ref="SXM4:SXN4"/>
    <mergeCell ref="SXO4:SXP4"/>
    <mergeCell ref="SXQ4:SXR4"/>
    <mergeCell ref="SXS4:SXT4"/>
    <mergeCell ref="SXU4:SXV4"/>
    <mergeCell ref="SXW4:SXX4"/>
    <mergeCell ref="SZU4:SZV4"/>
    <mergeCell ref="SZW4:SZX4"/>
    <mergeCell ref="SZY4:SZZ4"/>
    <mergeCell ref="TAA4:TAB4"/>
    <mergeCell ref="TAC4:TAD4"/>
    <mergeCell ref="TAE4:TAF4"/>
    <mergeCell ref="SZI4:SZJ4"/>
    <mergeCell ref="SZK4:SZL4"/>
    <mergeCell ref="SZM4:SZN4"/>
    <mergeCell ref="SZO4:SZP4"/>
    <mergeCell ref="SZQ4:SZR4"/>
    <mergeCell ref="SZS4:SZT4"/>
    <mergeCell ref="SYW4:SYX4"/>
    <mergeCell ref="SYY4:SYZ4"/>
    <mergeCell ref="SZA4:SZB4"/>
    <mergeCell ref="SZC4:SZD4"/>
    <mergeCell ref="SZE4:SZF4"/>
    <mergeCell ref="SZG4:SZH4"/>
    <mergeCell ref="TBE4:TBF4"/>
    <mergeCell ref="TBG4:TBH4"/>
    <mergeCell ref="TBI4:TBJ4"/>
    <mergeCell ref="TBK4:TBL4"/>
    <mergeCell ref="TBM4:TBN4"/>
    <mergeCell ref="TBO4:TBP4"/>
    <mergeCell ref="TAS4:TAT4"/>
    <mergeCell ref="TAU4:TAV4"/>
    <mergeCell ref="TAW4:TAX4"/>
    <mergeCell ref="TAY4:TAZ4"/>
    <mergeCell ref="TBA4:TBB4"/>
    <mergeCell ref="TBC4:TBD4"/>
    <mergeCell ref="TAG4:TAH4"/>
    <mergeCell ref="TAI4:TAJ4"/>
    <mergeCell ref="TAK4:TAL4"/>
    <mergeCell ref="TAM4:TAN4"/>
    <mergeCell ref="TAO4:TAP4"/>
    <mergeCell ref="TAQ4:TAR4"/>
    <mergeCell ref="TCO4:TCP4"/>
    <mergeCell ref="TCQ4:TCR4"/>
    <mergeCell ref="TCS4:TCT4"/>
    <mergeCell ref="TCU4:TCV4"/>
    <mergeCell ref="TCW4:TCX4"/>
    <mergeCell ref="TCY4:TCZ4"/>
    <mergeCell ref="TCC4:TCD4"/>
    <mergeCell ref="TCE4:TCF4"/>
    <mergeCell ref="TCG4:TCH4"/>
    <mergeCell ref="TCI4:TCJ4"/>
    <mergeCell ref="TCK4:TCL4"/>
    <mergeCell ref="TCM4:TCN4"/>
    <mergeCell ref="TBQ4:TBR4"/>
    <mergeCell ref="TBS4:TBT4"/>
    <mergeCell ref="TBU4:TBV4"/>
    <mergeCell ref="TBW4:TBX4"/>
    <mergeCell ref="TBY4:TBZ4"/>
    <mergeCell ref="TCA4:TCB4"/>
    <mergeCell ref="TDY4:TDZ4"/>
    <mergeCell ref="TEA4:TEB4"/>
    <mergeCell ref="TEC4:TED4"/>
    <mergeCell ref="TEE4:TEF4"/>
    <mergeCell ref="TEG4:TEH4"/>
    <mergeCell ref="TEI4:TEJ4"/>
    <mergeCell ref="TDM4:TDN4"/>
    <mergeCell ref="TDO4:TDP4"/>
    <mergeCell ref="TDQ4:TDR4"/>
    <mergeCell ref="TDS4:TDT4"/>
    <mergeCell ref="TDU4:TDV4"/>
    <mergeCell ref="TDW4:TDX4"/>
    <mergeCell ref="TDA4:TDB4"/>
    <mergeCell ref="TDC4:TDD4"/>
    <mergeCell ref="TDE4:TDF4"/>
    <mergeCell ref="TDG4:TDH4"/>
    <mergeCell ref="TDI4:TDJ4"/>
    <mergeCell ref="TDK4:TDL4"/>
    <mergeCell ref="TFI4:TFJ4"/>
    <mergeCell ref="TFK4:TFL4"/>
    <mergeCell ref="TFM4:TFN4"/>
    <mergeCell ref="TFO4:TFP4"/>
    <mergeCell ref="TFQ4:TFR4"/>
    <mergeCell ref="TFS4:TFT4"/>
    <mergeCell ref="TEW4:TEX4"/>
    <mergeCell ref="TEY4:TEZ4"/>
    <mergeCell ref="TFA4:TFB4"/>
    <mergeCell ref="TFC4:TFD4"/>
    <mergeCell ref="TFE4:TFF4"/>
    <mergeCell ref="TFG4:TFH4"/>
    <mergeCell ref="TEK4:TEL4"/>
    <mergeCell ref="TEM4:TEN4"/>
    <mergeCell ref="TEO4:TEP4"/>
    <mergeCell ref="TEQ4:TER4"/>
    <mergeCell ref="TES4:TET4"/>
    <mergeCell ref="TEU4:TEV4"/>
    <mergeCell ref="TGS4:TGT4"/>
    <mergeCell ref="TGU4:TGV4"/>
    <mergeCell ref="TGW4:TGX4"/>
    <mergeCell ref="TGY4:TGZ4"/>
    <mergeCell ref="THA4:THB4"/>
    <mergeCell ref="THC4:THD4"/>
    <mergeCell ref="TGG4:TGH4"/>
    <mergeCell ref="TGI4:TGJ4"/>
    <mergeCell ref="TGK4:TGL4"/>
    <mergeCell ref="TGM4:TGN4"/>
    <mergeCell ref="TGO4:TGP4"/>
    <mergeCell ref="TGQ4:TGR4"/>
    <mergeCell ref="TFU4:TFV4"/>
    <mergeCell ref="TFW4:TFX4"/>
    <mergeCell ref="TFY4:TFZ4"/>
    <mergeCell ref="TGA4:TGB4"/>
    <mergeCell ref="TGC4:TGD4"/>
    <mergeCell ref="TGE4:TGF4"/>
    <mergeCell ref="TIC4:TID4"/>
    <mergeCell ref="TIE4:TIF4"/>
    <mergeCell ref="TIG4:TIH4"/>
    <mergeCell ref="TII4:TIJ4"/>
    <mergeCell ref="TIK4:TIL4"/>
    <mergeCell ref="TIM4:TIN4"/>
    <mergeCell ref="THQ4:THR4"/>
    <mergeCell ref="THS4:THT4"/>
    <mergeCell ref="THU4:THV4"/>
    <mergeCell ref="THW4:THX4"/>
    <mergeCell ref="THY4:THZ4"/>
    <mergeCell ref="TIA4:TIB4"/>
    <mergeCell ref="THE4:THF4"/>
    <mergeCell ref="THG4:THH4"/>
    <mergeCell ref="THI4:THJ4"/>
    <mergeCell ref="THK4:THL4"/>
    <mergeCell ref="THM4:THN4"/>
    <mergeCell ref="THO4:THP4"/>
    <mergeCell ref="TJM4:TJN4"/>
    <mergeCell ref="TJO4:TJP4"/>
    <mergeCell ref="TJQ4:TJR4"/>
    <mergeCell ref="TJS4:TJT4"/>
    <mergeCell ref="TJU4:TJV4"/>
    <mergeCell ref="TJW4:TJX4"/>
    <mergeCell ref="TJA4:TJB4"/>
    <mergeCell ref="TJC4:TJD4"/>
    <mergeCell ref="TJE4:TJF4"/>
    <mergeCell ref="TJG4:TJH4"/>
    <mergeCell ref="TJI4:TJJ4"/>
    <mergeCell ref="TJK4:TJL4"/>
    <mergeCell ref="TIO4:TIP4"/>
    <mergeCell ref="TIQ4:TIR4"/>
    <mergeCell ref="TIS4:TIT4"/>
    <mergeCell ref="TIU4:TIV4"/>
    <mergeCell ref="TIW4:TIX4"/>
    <mergeCell ref="TIY4:TIZ4"/>
    <mergeCell ref="TKW4:TKX4"/>
    <mergeCell ref="TKY4:TKZ4"/>
    <mergeCell ref="TLA4:TLB4"/>
    <mergeCell ref="TLC4:TLD4"/>
    <mergeCell ref="TLE4:TLF4"/>
    <mergeCell ref="TLG4:TLH4"/>
    <mergeCell ref="TKK4:TKL4"/>
    <mergeCell ref="TKM4:TKN4"/>
    <mergeCell ref="TKO4:TKP4"/>
    <mergeCell ref="TKQ4:TKR4"/>
    <mergeCell ref="TKS4:TKT4"/>
    <mergeCell ref="TKU4:TKV4"/>
    <mergeCell ref="TJY4:TJZ4"/>
    <mergeCell ref="TKA4:TKB4"/>
    <mergeCell ref="TKC4:TKD4"/>
    <mergeCell ref="TKE4:TKF4"/>
    <mergeCell ref="TKG4:TKH4"/>
    <mergeCell ref="TKI4:TKJ4"/>
    <mergeCell ref="TMG4:TMH4"/>
    <mergeCell ref="TMI4:TMJ4"/>
    <mergeCell ref="TMK4:TML4"/>
    <mergeCell ref="TMM4:TMN4"/>
    <mergeCell ref="TMO4:TMP4"/>
    <mergeCell ref="TMQ4:TMR4"/>
    <mergeCell ref="TLU4:TLV4"/>
    <mergeCell ref="TLW4:TLX4"/>
    <mergeCell ref="TLY4:TLZ4"/>
    <mergeCell ref="TMA4:TMB4"/>
    <mergeCell ref="TMC4:TMD4"/>
    <mergeCell ref="TME4:TMF4"/>
    <mergeCell ref="TLI4:TLJ4"/>
    <mergeCell ref="TLK4:TLL4"/>
    <mergeCell ref="TLM4:TLN4"/>
    <mergeCell ref="TLO4:TLP4"/>
    <mergeCell ref="TLQ4:TLR4"/>
    <mergeCell ref="TLS4:TLT4"/>
    <mergeCell ref="TNQ4:TNR4"/>
    <mergeCell ref="TNS4:TNT4"/>
    <mergeCell ref="TNU4:TNV4"/>
    <mergeCell ref="TNW4:TNX4"/>
    <mergeCell ref="TNY4:TNZ4"/>
    <mergeCell ref="TOA4:TOB4"/>
    <mergeCell ref="TNE4:TNF4"/>
    <mergeCell ref="TNG4:TNH4"/>
    <mergeCell ref="TNI4:TNJ4"/>
    <mergeCell ref="TNK4:TNL4"/>
    <mergeCell ref="TNM4:TNN4"/>
    <mergeCell ref="TNO4:TNP4"/>
    <mergeCell ref="TMS4:TMT4"/>
    <mergeCell ref="TMU4:TMV4"/>
    <mergeCell ref="TMW4:TMX4"/>
    <mergeCell ref="TMY4:TMZ4"/>
    <mergeCell ref="TNA4:TNB4"/>
    <mergeCell ref="TNC4:TND4"/>
    <mergeCell ref="TPA4:TPB4"/>
    <mergeCell ref="TPC4:TPD4"/>
    <mergeCell ref="TPE4:TPF4"/>
    <mergeCell ref="TPG4:TPH4"/>
    <mergeCell ref="TPI4:TPJ4"/>
    <mergeCell ref="TPK4:TPL4"/>
    <mergeCell ref="TOO4:TOP4"/>
    <mergeCell ref="TOQ4:TOR4"/>
    <mergeCell ref="TOS4:TOT4"/>
    <mergeCell ref="TOU4:TOV4"/>
    <mergeCell ref="TOW4:TOX4"/>
    <mergeCell ref="TOY4:TOZ4"/>
    <mergeCell ref="TOC4:TOD4"/>
    <mergeCell ref="TOE4:TOF4"/>
    <mergeCell ref="TOG4:TOH4"/>
    <mergeCell ref="TOI4:TOJ4"/>
    <mergeCell ref="TOK4:TOL4"/>
    <mergeCell ref="TOM4:TON4"/>
    <mergeCell ref="TQK4:TQL4"/>
    <mergeCell ref="TQM4:TQN4"/>
    <mergeCell ref="TQO4:TQP4"/>
    <mergeCell ref="TQQ4:TQR4"/>
    <mergeCell ref="TQS4:TQT4"/>
    <mergeCell ref="TQU4:TQV4"/>
    <mergeCell ref="TPY4:TPZ4"/>
    <mergeCell ref="TQA4:TQB4"/>
    <mergeCell ref="TQC4:TQD4"/>
    <mergeCell ref="TQE4:TQF4"/>
    <mergeCell ref="TQG4:TQH4"/>
    <mergeCell ref="TQI4:TQJ4"/>
    <mergeCell ref="TPM4:TPN4"/>
    <mergeCell ref="TPO4:TPP4"/>
    <mergeCell ref="TPQ4:TPR4"/>
    <mergeCell ref="TPS4:TPT4"/>
    <mergeCell ref="TPU4:TPV4"/>
    <mergeCell ref="TPW4:TPX4"/>
    <mergeCell ref="TRU4:TRV4"/>
    <mergeCell ref="TRW4:TRX4"/>
    <mergeCell ref="TRY4:TRZ4"/>
    <mergeCell ref="TSA4:TSB4"/>
    <mergeCell ref="TSC4:TSD4"/>
    <mergeCell ref="TSE4:TSF4"/>
    <mergeCell ref="TRI4:TRJ4"/>
    <mergeCell ref="TRK4:TRL4"/>
    <mergeCell ref="TRM4:TRN4"/>
    <mergeCell ref="TRO4:TRP4"/>
    <mergeCell ref="TRQ4:TRR4"/>
    <mergeCell ref="TRS4:TRT4"/>
    <mergeCell ref="TQW4:TQX4"/>
    <mergeCell ref="TQY4:TQZ4"/>
    <mergeCell ref="TRA4:TRB4"/>
    <mergeCell ref="TRC4:TRD4"/>
    <mergeCell ref="TRE4:TRF4"/>
    <mergeCell ref="TRG4:TRH4"/>
    <mergeCell ref="TTE4:TTF4"/>
    <mergeCell ref="TTG4:TTH4"/>
    <mergeCell ref="TTI4:TTJ4"/>
    <mergeCell ref="TTK4:TTL4"/>
    <mergeCell ref="TTM4:TTN4"/>
    <mergeCell ref="TTO4:TTP4"/>
    <mergeCell ref="TSS4:TST4"/>
    <mergeCell ref="TSU4:TSV4"/>
    <mergeCell ref="TSW4:TSX4"/>
    <mergeCell ref="TSY4:TSZ4"/>
    <mergeCell ref="TTA4:TTB4"/>
    <mergeCell ref="TTC4:TTD4"/>
    <mergeCell ref="TSG4:TSH4"/>
    <mergeCell ref="TSI4:TSJ4"/>
    <mergeCell ref="TSK4:TSL4"/>
    <mergeCell ref="TSM4:TSN4"/>
    <mergeCell ref="TSO4:TSP4"/>
    <mergeCell ref="TSQ4:TSR4"/>
    <mergeCell ref="TUO4:TUP4"/>
    <mergeCell ref="TUQ4:TUR4"/>
    <mergeCell ref="TUS4:TUT4"/>
    <mergeCell ref="TUU4:TUV4"/>
    <mergeCell ref="TUW4:TUX4"/>
    <mergeCell ref="TUY4:TUZ4"/>
    <mergeCell ref="TUC4:TUD4"/>
    <mergeCell ref="TUE4:TUF4"/>
    <mergeCell ref="TUG4:TUH4"/>
    <mergeCell ref="TUI4:TUJ4"/>
    <mergeCell ref="TUK4:TUL4"/>
    <mergeCell ref="TUM4:TUN4"/>
    <mergeCell ref="TTQ4:TTR4"/>
    <mergeCell ref="TTS4:TTT4"/>
    <mergeCell ref="TTU4:TTV4"/>
    <mergeCell ref="TTW4:TTX4"/>
    <mergeCell ref="TTY4:TTZ4"/>
    <mergeCell ref="TUA4:TUB4"/>
    <mergeCell ref="TVY4:TVZ4"/>
    <mergeCell ref="TWA4:TWB4"/>
    <mergeCell ref="TWC4:TWD4"/>
    <mergeCell ref="TWE4:TWF4"/>
    <mergeCell ref="TWG4:TWH4"/>
    <mergeCell ref="TWI4:TWJ4"/>
    <mergeCell ref="TVM4:TVN4"/>
    <mergeCell ref="TVO4:TVP4"/>
    <mergeCell ref="TVQ4:TVR4"/>
    <mergeCell ref="TVS4:TVT4"/>
    <mergeCell ref="TVU4:TVV4"/>
    <mergeCell ref="TVW4:TVX4"/>
    <mergeCell ref="TVA4:TVB4"/>
    <mergeCell ref="TVC4:TVD4"/>
    <mergeCell ref="TVE4:TVF4"/>
    <mergeCell ref="TVG4:TVH4"/>
    <mergeCell ref="TVI4:TVJ4"/>
    <mergeCell ref="TVK4:TVL4"/>
    <mergeCell ref="TXI4:TXJ4"/>
    <mergeCell ref="TXK4:TXL4"/>
    <mergeCell ref="TXM4:TXN4"/>
    <mergeCell ref="TXO4:TXP4"/>
    <mergeCell ref="TXQ4:TXR4"/>
    <mergeCell ref="TXS4:TXT4"/>
    <mergeCell ref="TWW4:TWX4"/>
    <mergeCell ref="TWY4:TWZ4"/>
    <mergeCell ref="TXA4:TXB4"/>
    <mergeCell ref="TXC4:TXD4"/>
    <mergeCell ref="TXE4:TXF4"/>
    <mergeCell ref="TXG4:TXH4"/>
    <mergeCell ref="TWK4:TWL4"/>
    <mergeCell ref="TWM4:TWN4"/>
    <mergeCell ref="TWO4:TWP4"/>
    <mergeCell ref="TWQ4:TWR4"/>
    <mergeCell ref="TWS4:TWT4"/>
    <mergeCell ref="TWU4:TWV4"/>
    <mergeCell ref="TYS4:TYT4"/>
    <mergeCell ref="TYU4:TYV4"/>
    <mergeCell ref="TYW4:TYX4"/>
    <mergeCell ref="TYY4:TYZ4"/>
    <mergeCell ref="TZA4:TZB4"/>
    <mergeCell ref="TZC4:TZD4"/>
    <mergeCell ref="TYG4:TYH4"/>
    <mergeCell ref="TYI4:TYJ4"/>
    <mergeCell ref="TYK4:TYL4"/>
    <mergeCell ref="TYM4:TYN4"/>
    <mergeCell ref="TYO4:TYP4"/>
    <mergeCell ref="TYQ4:TYR4"/>
    <mergeCell ref="TXU4:TXV4"/>
    <mergeCell ref="TXW4:TXX4"/>
    <mergeCell ref="TXY4:TXZ4"/>
    <mergeCell ref="TYA4:TYB4"/>
    <mergeCell ref="TYC4:TYD4"/>
    <mergeCell ref="TYE4:TYF4"/>
    <mergeCell ref="UAC4:UAD4"/>
    <mergeCell ref="UAE4:UAF4"/>
    <mergeCell ref="UAG4:UAH4"/>
    <mergeCell ref="UAI4:UAJ4"/>
    <mergeCell ref="UAK4:UAL4"/>
    <mergeCell ref="UAM4:UAN4"/>
    <mergeCell ref="TZQ4:TZR4"/>
    <mergeCell ref="TZS4:TZT4"/>
    <mergeCell ref="TZU4:TZV4"/>
    <mergeCell ref="TZW4:TZX4"/>
    <mergeCell ref="TZY4:TZZ4"/>
    <mergeCell ref="UAA4:UAB4"/>
    <mergeCell ref="TZE4:TZF4"/>
    <mergeCell ref="TZG4:TZH4"/>
    <mergeCell ref="TZI4:TZJ4"/>
    <mergeCell ref="TZK4:TZL4"/>
    <mergeCell ref="TZM4:TZN4"/>
    <mergeCell ref="TZO4:TZP4"/>
    <mergeCell ref="UBM4:UBN4"/>
    <mergeCell ref="UBO4:UBP4"/>
    <mergeCell ref="UBQ4:UBR4"/>
    <mergeCell ref="UBS4:UBT4"/>
    <mergeCell ref="UBU4:UBV4"/>
    <mergeCell ref="UBW4:UBX4"/>
    <mergeCell ref="UBA4:UBB4"/>
    <mergeCell ref="UBC4:UBD4"/>
    <mergeCell ref="UBE4:UBF4"/>
    <mergeCell ref="UBG4:UBH4"/>
    <mergeCell ref="UBI4:UBJ4"/>
    <mergeCell ref="UBK4:UBL4"/>
    <mergeCell ref="UAO4:UAP4"/>
    <mergeCell ref="UAQ4:UAR4"/>
    <mergeCell ref="UAS4:UAT4"/>
    <mergeCell ref="UAU4:UAV4"/>
    <mergeCell ref="UAW4:UAX4"/>
    <mergeCell ref="UAY4:UAZ4"/>
    <mergeCell ref="UCW4:UCX4"/>
    <mergeCell ref="UCY4:UCZ4"/>
    <mergeCell ref="UDA4:UDB4"/>
    <mergeCell ref="UDC4:UDD4"/>
    <mergeCell ref="UDE4:UDF4"/>
    <mergeCell ref="UDG4:UDH4"/>
    <mergeCell ref="UCK4:UCL4"/>
    <mergeCell ref="UCM4:UCN4"/>
    <mergeCell ref="UCO4:UCP4"/>
    <mergeCell ref="UCQ4:UCR4"/>
    <mergeCell ref="UCS4:UCT4"/>
    <mergeCell ref="UCU4:UCV4"/>
    <mergeCell ref="UBY4:UBZ4"/>
    <mergeCell ref="UCA4:UCB4"/>
    <mergeCell ref="UCC4:UCD4"/>
    <mergeCell ref="UCE4:UCF4"/>
    <mergeCell ref="UCG4:UCH4"/>
    <mergeCell ref="UCI4:UCJ4"/>
    <mergeCell ref="UEG4:UEH4"/>
    <mergeCell ref="UEI4:UEJ4"/>
    <mergeCell ref="UEK4:UEL4"/>
    <mergeCell ref="UEM4:UEN4"/>
    <mergeCell ref="UEO4:UEP4"/>
    <mergeCell ref="UEQ4:UER4"/>
    <mergeCell ref="UDU4:UDV4"/>
    <mergeCell ref="UDW4:UDX4"/>
    <mergeCell ref="UDY4:UDZ4"/>
    <mergeCell ref="UEA4:UEB4"/>
    <mergeCell ref="UEC4:UED4"/>
    <mergeCell ref="UEE4:UEF4"/>
    <mergeCell ref="UDI4:UDJ4"/>
    <mergeCell ref="UDK4:UDL4"/>
    <mergeCell ref="UDM4:UDN4"/>
    <mergeCell ref="UDO4:UDP4"/>
    <mergeCell ref="UDQ4:UDR4"/>
    <mergeCell ref="UDS4:UDT4"/>
    <mergeCell ref="UFQ4:UFR4"/>
    <mergeCell ref="UFS4:UFT4"/>
    <mergeCell ref="UFU4:UFV4"/>
    <mergeCell ref="UFW4:UFX4"/>
    <mergeCell ref="UFY4:UFZ4"/>
    <mergeCell ref="UGA4:UGB4"/>
    <mergeCell ref="UFE4:UFF4"/>
    <mergeCell ref="UFG4:UFH4"/>
    <mergeCell ref="UFI4:UFJ4"/>
    <mergeCell ref="UFK4:UFL4"/>
    <mergeCell ref="UFM4:UFN4"/>
    <mergeCell ref="UFO4:UFP4"/>
    <mergeCell ref="UES4:UET4"/>
    <mergeCell ref="UEU4:UEV4"/>
    <mergeCell ref="UEW4:UEX4"/>
    <mergeCell ref="UEY4:UEZ4"/>
    <mergeCell ref="UFA4:UFB4"/>
    <mergeCell ref="UFC4:UFD4"/>
    <mergeCell ref="UHA4:UHB4"/>
    <mergeCell ref="UHC4:UHD4"/>
    <mergeCell ref="UHE4:UHF4"/>
    <mergeCell ref="UHG4:UHH4"/>
    <mergeCell ref="UHI4:UHJ4"/>
    <mergeCell ref="UHK4:UHL4"/>
    <mergeCell ref="UGO4:UGP4"/>
    <mergeCell ref="UGQ4:UGR4"/>
    <mergeCell ref="UGS4:UGT4"/>
    <mergeCell ref="UGU4:UGV4"/>
    <mergeCell ref="UGW4:UGX4"/>
    <mergeCell ref="UGY4:UGZ4"/>
    <mergeCell ref="UGC4:UGD4"/>
    <mergeCell ref="UGE4:UGF4"/>
    <mergeCell ref="UGG4:UGH4"/>
    <mergeCell ref="UGI4:UGJ4"/>
    <mergeCell ref="UGK4:UGL4"/>
    <mergeCell ref="UGM4:UGN4"/>
    <mergeCell ref="UIK4:UIL4"/>
    <mergeCell ref="UIM4:UIN4"/>
    <mergeCell ref="UIO4:UIP4"/>
    <mergeCell ref="UIQ4:UIR4"/>
    <mergeCell ref="UIS4:UIT4"/>
    <mergeCell ref="UIU4:UIV4"/>
    <mergeCell ref="UHY4:UHZ4"/>
    <mergeCell ref="UIA4:UIB4"/>
    <mergeCell ref="UIC4:UID4"/>
    <mergeCell ref="UIE4:UIF4"/>
    <mergeCell ref="UIG4:UIH4"/>
    <mergeCell ref="UII4:UIJ4"/>
    <mergeCell ref="UHM4:UHN4"/>
    <mergeCell ref="UHO4:UHP4"/>
    <mergeCell ref="UHQ4:UHR4"/>
    <mergeCell ref="UHS4:UHT4"/>
    <mergeCell ref="UHU4:UHV4"/>
    <mergeCell ref="UHW4:UHX4"/>
    <mergeCell ref="UJU4:UJV4"/>
    <mergeCell ref="UJW4:UJX4"/>
    <mergeCell ref="UJY4:UJZ4"/>
    <mergeCell ref="UKA4:UKB4"/>
    <mergeCell ref="UKC4:UKD4"/>
    <mergeCell ref="UKE4:UKF4"/>
    <mergeCell ref="UJI4:UJJ4"/>
    <mergeCell ref="UJK4:UJL4"/>
    <mergeCell ref="UJM4:UJN4"/>
    <mergeCell ref="UJO4:UJP4"/>
    <mergeCell ref="UJQ4:UJR4"/>
    <mergeCell ref="UJS4:UJT4"/>
    <mergeCell ref="UIW4:UIX4"/>
    <mergeCell ref="UIY4:UIZ4"/>
    <mergeCell ref="UJA4:UJB4"/>
    <mergeCell ref="UJC4:UJD4"/>
    <mergeCell ref="UJE4:UJF4"/>
    <mergeCell ref="UJG4:UJH4"/>
    <mergeCell ref="ULE4:ULF4"/>
    <mergeCell ref="ULG4:ULH4"/>
    <mergeCell ref="ULI4:ULJ4"/>
    <mergeCell ref="ULK4:ULL4"/>
    <mergeCell ref="ULM4:ULN4"/>
    <mergeCell ref="ULO4:ULP4"/>
    <mergeCell ref="UKS4:UKT4"/>
    <mergeCell ref="UKU4:UKV4"/>
    <mergeCell ref="UKW4:UKX4"/>
    <mergeCell ref="UKY4:UKZ4"/>
    <mergeCell ref="ULA4:ULB4"/>
    <mergeCell ref="ULC4:ULD4"/>
    <mergeCell ref="UKG4:UKH4"/>
    <mergeCell ref="UKI4:UKJ4"/>
    <mergeCell ref="UKK4:UKL4"/>
    <mergeCell ref="UKM4:UKN4"/>
    <mergeCell ref="UKO4:UKP4"/>
    <mergeCell ref="UKQ4:UKR4"/>
    <mergeCell ref="UMO4:UMP4"/>
    <mergeCell ref="UMQ4:UMR4"/>
    <mergeCell ref="UMS4:UMT4"/>
    <mergeCell ref="UMU4:UMV4"/>
    <mergeCell ref="UMW4:UMX4"/>
    <mergeCell ref="UMY4:UMZ4"/>
    <mergeCell ref="UMC4:UMD4"/>
    <mergeCell ref="UME4:UMF4"/>
    <mergeCell ref="UMG4:UMH4"/>
    <mergeCell ref="UMI4:UMJ4"/>
    <mergeCell ref="UMK4:UML4"/>
    <mergeCell ref="UMM4:UMN4"/>
    <mergeCell ref="ULQ4:ULR4"/>
    <mergeCell ref="ULS4:ULT4"/>
    <mergeCell ref="ULU4:ULV4"/>
    <mergeCell ref="ULW4:ULX4"/>
    <mergeCell ref="ULY4:ULZ4"/>
    <mergeCell ref="UMA4:UMB4"/>
    <mergeCell ref="UNY4:UNZ4"/>
    <mergeCell ref="UOA4:UOB4"/>
    <mergeCell ref="UOC4:UOD4"/>
    <mergeCell ref="UOE4:UOF4"/>
    <mergeCell ref="UOG4:UOH4"/>
    <mergeCell ref="UOI4:UOJ4"/>
    <mergeCell ref="UNM4:UNN4"/>
    <mergeCell ref="UNO4:UNP4"/>
    <mergeCell ref="UNQ4:UNR4"/>
    <mergeCell ref="UNS4:UNT4"/>
    <mergeCell ref="UNU4:UNV4"/>
    <mergeCell ref="UNW4:UNX4"/>
    <mergeCell ref="UNA4:UNB4"/>
    <mergeCell ref="UNC4:UND4"/>
    <mergeCell ref="UNE4:UNF4"/>
    <mergeCell ref="UNG4:UNH4"/>
    <mergeCell ref="UNI4:UNJ4"/>
    <mergeCell ref="UNK4:UNL4"/>
    <mergeCell ref="UPI4:UPJ4"/>
    <mergeCell ref="UPK4:UPL4"/>
    <mergeCell ref="UPM4:UPN4"/>
    <mergeCell ref="UPO4:UPP4"/>
    <mergeCell ref="UPQ4:UPR4"/>
    <mergeCell ref="UPS4:UPT4"/>
    <mergeCell ref="UOW4:UOX4"/>
    <mergeCell ref="UOY4:UOZ4"/>
    <mergeCell ref="UPA4:UPB4"/>
    <mergeCell ref="UPC4:UPD4"/>
    <mergeCell ref="UPE4:UPF4"/>
    <mergeCell ref="UPG4:UPH4"/>
    <mergeCell ref="UOK4:UOL4"/>
    <mergeCell ref="UOM4:UON4"/>
    <mergeCell ref="UOO4:UOP4"/>
    <mergeCell ref="UOQ4:UOR4"/>
    <mergeCell ref="UOS4:UOT4"/>
    <mergeCell ref="UOU4:UOV4"/>
    <mergeCell ref="UQS4:UQT4"/>
    <mergeCell ref="UQU4:UQV4"/>
    <mergeCell ref="UQW4:UQX4"/>
    <mergeCell ref="UQY4:UQZ4"/>
    <mergeCell ref="URA4:URB4"/>
    <mergeCell ref="URC4:URD4"/>
    <mergeCell ref="UQG4:UQH4"/>
    <mergeCell ref="UQI4:UQJ4"/>
    <mergeCell ref="UQK4:UQL4"/>
    <mergeCell ref="UQM4:UQN4"/>
    <mergeCell ref="UQO4:UQP4"/>
    <mergeCell ref="UQQ4:UQR4"/>
    <mergeCell ref="UPU4:UPV4"/>
    <mergeCell ref="UPW4:UPX4"/>
    <mergeCell ref="UPY4:UPZ4"/>
    <mergeCell ref="UQA4:UQB4"/>
    <mergeCell ref="UQC4:UQD4"/>
    <mergeCell ref="UQE4:UQF4"/>
    <mergeCell ref="USC4:USD4"/>
    <mergeCell ref="USE4:USF4"/>
    <mergeCell ref="USG4:USH4"/>
    <mergeCell ref="USI4:USJ4"/>
    <mergeCell ref="USK4:USL4"/>
    <mergeCell ref="USM4:USN4"/>
    <mergeCell ref="URQ4:URR4"/>
    <mergeCell ref="URS4:URT4"/>
    <mergeCell ref="URU4:URV4"/>
    <mergeCell ref="URW4:URX4"/>
    <mergeCell ref="URY4:URZ4"/>
    <mergeCell ref="USA4:USB4"/>
    <mergeCell ref="URE4:URF4"/>
    <mergeCell ref="URG4:URH4"/>
    <mergeCell ref="URI4:URJ4"/>
    <mergeCell ref="URK4:URL4"/>
    <mergeCell ref="URM4:URN4"/>
    <mergeCell ref="URO4:URP4"/>
    <mergeCell ref="UTM4:UTN4"/>
    <mergeCell ref="UTO4:UTP4"/>
    <mergeCell ref="UTQ4:UTR4"/>
    <mergeCell ref="UTS4:UTT4"/>
    <mergeCell ref="UTU4:UTV4"/>
    <mergeCell ref="UTW4:UTX4"/>
    <mergeCell ref="UTA4:UTB4"/>
    <mergeCell ref="UTC4:UTD4"/>
    <mergeCell ref="UTE4:UTF4"/>
    <mergeCell ref="UTG4:UTH4"/>
    <mergeCell ref="UTI4:UTJ4"/>
    <mergeCell ref="UTK4:UTL4"/>
    <mergeCell ref="USO4:USP4"/>
    <mergeCell ref="USQ4:USR4"/>
    <mergeCell ref="USS4:UST4"/>
    <mergeCell ref="USU4:USV4"/>
    <mergeCell ref="USW4:USX4"/>
    <mergeCell ref="USY4:USZ4"/>
    <mergeCell ref="UUW4:UUX4"/>
    <mergeCell ref="UUY4:UUZ4"/>
    <mergeCell ref="UVA4:UVB4"/>
    <mergeCell ref="UVC4:UVD4"/>
    <mergeCell ref="UVE4:UVF4"/>
    <mergeCell ref="UVG4:UVH4"/>
    <mergeCell ref="UUK4:UUL4"/>
    <mergeCell ref="UUM4:UUN4"/>
    <mergeCell ref="UUO4:UUP4"/>
    <mergeCell ref="UUQ4:UUR4"/>
    <mergeCell ref="UUS4:UUT4"/>
    <mergeCell ref="UUU4:UUV4"/>
    <mergeCell ref="UTY4:UTZ4"/>
    <mergeCell ref="UUA4:UUB4"/>
    <mergeCell ref="UUC4:UUD4"/>
    <mergeCell ref="UUE4:UUF4"/>
    <mergeCell ref="UUG4:UUH4"/>
    <mergeCell ref="UUI4:UUJ4"/>
    <mergeCell ref="UWG4:UWH4"/>
    <mergeCell ref="UWI4:UWJ4"/>
    <mergeCell ref="UWK4:UWL4"/>
    <mergeCell ref="UWM4:UWN4"/>
    <mergeCell ref="UWO4:UWP4"/>
    <mergeCell ref="UWQ4:UWR4"/>
    <mergeCell ref="UVU4:UVV4"/>
    <mergeCell ref="UVW4:UVX4"/>
    <mergeCell ref="UVY4:UVZ4"/>
    <mergeCell ref="UWA4:UWB4"/>
    <mergeCell ref="UWC4:UWD4"/>
    <mergeCell ref="UWE4:UWF4"/>
    <mergeCell ref="UVI4:UVJ4"/>
    <mergeCell ref="UVK4:UVL4"/>
    <mergeCell ref="UVM4:UVN4"/>
    <mergeCell ref="UVO4:UVP4"/>
    <mergeCell ref="UVQ4:UVR4"/>
    <mergeCell ref="UVS4:UVT4"/>
    <mergeCell ref="UXQ4:UXR4"/>
    <mergeCell ref="UXS4:UXT4"/>
    <mergeCell ref="UXU4:UXV4"/>
    <mergeCell ref="UXW4:UXX4"/>
    <mergeCell ref="UXY4:UXZ4"/>
    <mergeCell ref="UYA4:UYB4"/>
    <mergeCell ref="UXE4:UXF4"/>
    <mergeCell ref="UXG4:UXH4"/>
    <mergeCell ref="UXI4:UXJ4"/>
    <mergeCell ref="UXK4:UXL4"/>
    <mergeCell ref="UXM4:UXN4"/>
    <mergeCell ref="UXO4:UXP4"/>
    <mergeCell ref="UWS4:UWT4"/>
    <mergeCell ref="UWU4:UWV4"/>
    <mergeCell ref="UWW4:UWX4"/>
    <mergeCell ref="UWY4:UWZ4"/>
    <mergeCell ref="UXA4:UXB4"/>
    <mergeCell ref="UXC4:UXD4"/>
    <mergeCell ref="UZA4:UZB4"/>
    <mergeCell ref="UZC4:UZD4"/>
    <mergeCell ref="UZE4:UZF4"/>
    <mergeCell ref="UZG4:UZH4"/>
    <mergeCell ref="UZI4:UZJ4"/>
    <mergeCell ref="UZK4:UZL4"/>
    <mergeCell ref="UYO4:UYP4"/>
    <mergeCell ref="UYQ4:UYR4"/>
    <mergeCell ref="UYS4:UYT4"/>
    <mergeCell ref="UYU4:UYV4"/>
    <mergeCell ref="UYW4:UYX4"/>
    <mergeCell ref="UYY4:UYZ4"/>
    <mergeCell ref="UYC4:UYD4"/>
    <mergeCell ref="UYE4:UYF4"/>
    <mergeCell ref="UYG4:UYH4"/>
    <mergeCell ref="UYI4:UYJ4"/>
    <mergeCell ref="UYK4:UYL4"/>
    <mergeCell ref="UYM4:UYN4"/>
    <mergeCell ref="VAK4:VAL4"/>
    <mergeCell ref="VAM4:VAN4"/>
    <mergeCell ref="VAO4:VAP4"/>
    <mergeCell ref="VAQ4:VAR4"/>
    <mergeCell ref="VAS4:VAT4"/>
    <mergeCell ref="VAU4:VAV4"/>
    <mergeCell ref="UZY4:UZZ4"/>
    <mergeCell ref="VAA4:VAB4"/>
    <mergeCell ref="VAC4:VAD4"/>
    <mergeCell ref="VAE4:VAF4"/>
    <mergeCell ref="VAG4:VAH4"/>
    <mergeCell ref="VAI4:VAJ4"/>
    <mergeCell ref="UZM4:UZN4"/>
    <mergeCell ref="UZO4:UZP4"/>
    <mergeCell ref="UZQ4:UZR4"/>
    <mergeCell ref="UZS4:UZT4"/>
    <mergeCell ref="UZU4:UZV4"/>
    <mergeCell ref="UZW4:UZX4"/>
    <mergeCell ref="VBU4:VBV4"/>
    <mergeCell ref="VBW4:VBX4"/>
    <mergeCell ref="VBY4:VBZ4"/>
    <mergeCell ref="VCA4:VCB4"/>
    <mergeCell ref="VCC4:VCD4"/>
    <mergeCell ref="VCE4:VCF4"/>
    <mergeCell ref="VBI4:VBJ4"/>
    <mergeCell ref="VBK4:VBL4"/>
    <mergeCell ref="VBM4:VBN4"/>
    <mergeCell ref="VBO4:VBP4"/>
    <mergeCell ref="VBQ4:VBR4"/>
    <mergeCell ref="VBS4:VBT4"/>
    <mergeCell ref="VAW4:VAX4"/>
    <mergeCell ref="VAY4:VAZ4"/>
    <mergeCell ref="VBA4:VBB4"/>
    <mergeCell ref="VBC4:VBD4"/>
    <mergeCell ref="VBE4:VBF4"/>
    <mergeCell ref="VBG4:VBH4"/>
    <mergeCell ref="VDE4:VDF4"/>
    <mergeCell ref="VDG4:VDH4"/>
    <mergeCell ref="VDI4:VDJ4"/>
    <mergeCell ref="VDK4:VDL4"/>
    <mergeCell ref="VDM4:VDN4"/>
    <mergeCell ref="VDO4:VDP4"/>
    <mergeCell ref="VCS4:VCT4"/>
    <mergeCell ref="VCU4:VCV4"/>
    <mergeCell ref="VCW4:VCX4"/>
    <mergeCell ref="VCY4:VCZ4"/>
    <mergeCell ref="VDA4:VDB4"/>
    <mergeCell ref="VDC4:VDD4"/>
    <mergeCell ref="VCG4:VCH4"/>
    <mergeCell ref="VCI4:VCJ4"/>
    <mergeCell ref="VCK4:VCL4"/>
    <mergeCell ref="VCM4:VCN4"/>
    <mergeCell ref="VCO4:VCP4"/>
    <mergeCell ref="VCQ4:VCR4"/>
    <mergeCell ref="VEO4:VEP4"/>
    <mergeCell ref="VEQ4:VER4"/>
    <mergeCell ref="VES4:VET4"/>
    <mergeCell ref="VEU4:VEV4"/>
    <mergeCell ref="VEW4:VEX4"/>
    <mergeCell ref="VEY4:VEZ4"/>
    <mergeCell ref="VEC4:VED4"/>
    <mergeCell ref="VEE4:VEF4"/>
    <mergeCell ref="VEG4:VEH4"/>
    <mergeCell ref="VEI4:VEJ4"/>
    <mergeCell ref="VEK4:VEL4"/>
    <mergeCell ref="VEM4:VEN4"/>
    <mergeCell ref="VDQ4:VDR4"/>
    <mergeCell ref="VDS4:VDT4"/>
    <mergeCell ref="VDU4:VDV4"/>
    <mergeCell ref="VDW4:VDX4"/>
    <mergeCell ref="VDY4:VDZ4"/>
    <mergeCell ref="VEA4:VEB4"/>
    <mergeCell ref="VFY4:VFZ4"/>
    <mergeCell ref="VGA4:VGB4"/>
    <mergeCell ref="VGC4:VGD4"/>
    <mergeCell ref="VGE4:VGF4"/>
    <mergeCell ref="VGG4:VGH4"/>
    <mergeCell ref="VGI4:VGJ4"/>
    <mergeCell ref="VFM4:VFN4"/>
    <mergeCell ref="VFO4:VFP4"/>
    <mergeCell ref="VFQ4:VFR4"/>
    <mergeCell ref="VFS4:VFT4"/>
    <mergeCell ref="VFU4:VFV4"/>
    <mergeCell ref="VFW4:VFX4"/>
    <mergeCell ref="VFA4:VFB4"/>
    <mergeCell ref="VFC4:VFD4"/>
    <mergeCell ref="VFE4:VFF4"/>
    <mergeCell ref="VFG4:VFH4"/>
    <mergeCell ref="VFI4:VFJ4"/>
    <mergeCell ref="VFK4:VFL4"/>
    <mergeCell ref="VHI4:VHJ4"/>
    <mergeCell ref="VHK4:VHL4"/>
    <mergeCell ref="VHM4:VHN4"/>
    <mergeCell ref="VHO4:VHP4"/>
    <mergeCell ref="VHQ4:VHR4"/>
    <mergeCell ref="VHS4:VHT4"/>
    <mergeCell ref="VGW4:VGX4"/>
    <mergeCell ref="VGY4:VGZ4"/>
    <mergeCell ref="VHA4:VHB4"/>
    <mergeCell ref="VHC4:VHD4"/>
    <mergeCell ref="VHE4:VHF4"/>
    <mergeCell ref="VHG4:VHH4"/>
    <mergeCell ref="VGK4:VGL4"/>
    <mergeCell ref="VGM4:VGN4"/>
    <mergeCell ref="VGO4:VGP4"/>
    <mergeCell ref="VGQ4:VGR4"/>
    <mergeCell ref="VGS4:VGT4"/>
    <mergeCell ref="VGU4:VGV4"/>
    <mergeCell ref="VIS4:VIT4"/>
    <mergeCell ref="VIU4:VIV4"/>
    <mergeCell ref="VIW4:VIX4"/>
    <mergeCell ref="VIY4:VIZ4"/>
    <mergeCell ref="VJA4:VJB4"/>
    <mergeCell ref="VJC4:VJD4"/>
    <mergeCell ref="VIG4:VIH4"/>
    <mergeCell ref="VII4:VIJ4"/>
    <mergeCell ref="VIK4:VIL4"/>
    <mergeCell ref="VIM4:VIN4"/>
    <mergeCell ref="VIO4:VIP4"/>
    <mergeCell ref="VIQ4:VIR4"/>
    <mergeCell ref="VHU4:VHV4"/>
    <mergeCell ref="VHW4:VHX4"/>
    <mergeCell ref="VHY4:VHZ4"/>
    <mergeCell ref="VIA4:VIB4"/>
    <mergeCell ref="VIC4:VID4"/>
    <mergeCell ref="VIE4:VIF4"/>
    <mergeCell ref="VKC4:VKD4"/>
    <mergeCell ref="VKE4:VKF4"/>
    <mergeCell ref="VKG4:VKH4"/>
    <mergeCell ref="VKI4:VKJ4"/>
    <mergeCell ref="VKK4:VKL4"/>
    <mergeCell ref="VKM4:VKN4"/>
    <mergeCell ref="VJQ4:VJR4"/>
    <mergeCell ref="VJS4:VJT4"/>
    <mergeCell ref="VJU4:VJV4"/>
    <mergeCell ref="VJW4:VJX4"/>
    <mergeCell ref="VJY4:VJZ4"/>
    <mergeCell ref="VKA4:VKB4"/>
    <mergeCell ref="VJE4:VJF4"/>
    <mergeCell ref="VJG4:VJH4"/>
    <mergeCell ref="VJI4:VJJ4"/>
    <mergeCell ref="VJK4:VJL4"/>
    <mergeCell ref="VJM4:VJN4"/>
    <mergeCell ref="VJO4:VJP4"/>
    <mergeCell ref="VLM4:VLN4"/>
    <mergeCell ref="VLO4:VLP4"/>
    <mergeCell ref="VLQ4:VLR4"/>
    <mergeCell ref="VLS4:VLT4"/>
    <mergeCell ref="VLU4:VLV4"/>
    <mergeCell ref="VLW4:VLX4"/>
    <mergeCell ref="VLA4:VLB4"/>
    <mergeCell ref="VLC4:VLD4"/>
    <mergeCell ref="VLE4:VLF4"/>
    <mergeCell ref="VLG4:VLH4"/>
    <mergeCell ref="VLI4:VLJ4"/>
    <mergeCell ref="VLK4:VLL4"/>
    <mergeCell ref="VKO4:VKP4"/>
    <mergeCell ref="VKQ4:VKR4"/>
    <mergeCell ref="VKS4:VKT4"/>
    <mergeCell ref="VKU4:VKV4"/>
    <mergeCell ref="VKW4:VKX4"/>
    <mergeCell ref="VKY4:VKZ4"/>
    <mergeCell ref="VMW4:VMX4"/>
    <mergeCell ref="VMY4:VMZ4"/>
    <mergeCell ref="VNA4:VNB4"/>
    <mergeCell ref="VNC4:VND4"/>
    <mergeCell ref="VNE4:VNF4"/>
    <mergeCell ref="VNG4:VNH4"/>
    <mergeCell ref="VMK4:VML4"/>
    <mergeCell ref="VMM4:VMN4"/>
    <mergeCell ref="VMO4:VMP4"/>
    <mergeCell ref="VMQ4:VMR4"/>
    <mergeCell ref="VMS4:VMT4"/>
    <mergeCell ref="VMU4:VMV4"/>
    <mergeCell ref="VLY4:VLZ4"/>
    <mergeCell ref="VMA4:VMB4"/>
    <mergeCell ref="VMC4:VMD4"/>
    <mergeCell ref="VME4:VMF4"/>
    <mergeCell ref="VMG4:VMH4"/>
    <mergeCell ref="VMI4:VMJ4"/>
    <mergeCell ref="VOG4:VOH4"/>
    <mergeCell ref="VOI4:VOJ4"/>
    <mergeCell ref="VOK4:VOL4"/>
    <mergeCell ref="VOM4:VON4"/>
    <mergeCell ref="VOO4:VOP4"/>
    <mergeCell ref="VOQ4:VOR4"/>
    <mergeCell ref="VNU4:VNV4"/>
    <mergeCell ref="VNW4:VNX4"/>
    <mergeCell ref="VNY4:VNZ4"/>
    <mergeCell ref="VOA4:VOB4"/>
    <mergeCell ref="VOC4:VOD4"/>
    <mergeCell ref="VOE4:VOF4"/>
    <mergeCell ref="VNI4:VNJ4"/>
    <mergeCell ref="VNK4:VNL4"/>
    <mergeCell ref="VNM4:VNN4"/>
    <mergeCell ref="VNO4:VNP4"/>
    <mergeCell ref="VNQ4:VNR4"/>
    <mergeCell ref="VNS4:VNT4"/>
    <mergeCell ref="VPQ4:VPR4"/>
    <mergeCell ref="VPS4:VPT4"/>
    <mergeCell ref="VPU4:VPV4"/>
    <mergeCell ref="VPW4:VPX4"/>
    <mergeCell ref="VPY4:VPZ4"/>
    <mergeCell ref="VQA4:VQB4"/>
    <mergeCell ref="VPE4:VPF4"/>
    <mergeCell ref="VPG4:VPH4"/>
    <mergeCell ref="VPI4:VPJ4"/>
    <mergeCell ref="VPK4:VPL4"/>
    <mergeCell ref="VPM4:VPN4"/>
    <mergeCell ref="VPO4:VPP4"/>
    <mergeCell ref="VOS4:VOT4"/>
    <mergeCell ref="VOU4:VOV4"/>
    <mergeCell ref="VOW4:VOX4"/>
    <mergeCell ref="VOY4:VOZ4"/>
    <mergeCell ref="VPA4:VPB4"/>
    <mergeCell ref="VPC4:VPD4"/>
    <mergeCell ref="VRA4:VRB4"/>
    <mergeCell ref="VRC4:VRD4"/>
    <mergeCell ref="VRE4:VRF4"/>
    <mergeCell ref="VRG4:VRH4"/>
    <mergeCell ref="VRI4:VRJ4"/>
    <mergeCell ref="VRK4:VRL4"/>
    <mergeCell ref="VQO4:VQP4"/>
    <mergeCell ref="VQQ4:VQR4"/>
    <mergeCell ref="VQS4:VQT4"/>
    <mergeCell ref="VQU4:VQV4"/>
    <mergeCell ref="VQW4:VQX4"/>
    <mergeCell ref="VQY4:VQZ4"/>
    <mergeCell ref="VQC4:VQD4"/>
    <mergeCell ref="VQE4:VQF4"/>
    <mergeCell ref="VQG4:VQH4"/>
    <mergeCell ref="VQI4:VQJ4"/>
    <mergeCell ref="VQK4:VQL4"/>
    <mergeCell ref="VQM4:VQN4"/>
    <mergeCell ref="VSK4:VSL4"/>
    <mergeCell ref="VSM4:VSN4"/>
    <mergeCell ref="VSO4:VSP4"/>
    <mergeCell ref="VSQ4:VSR4"/>
    <mergeCell ref="VSS4:VST4"/>
    <mergeCell ref="VSU4:VSV4"/>
    <mergeCell ref="VRY4:VRZ4"/>
    <mergeCell ref="VSA4:VSB4"/>
    <mergeCell ref="VSC4:VSD4"/>
    <mergeCell ref="VSE4:VSF4"/>
    <mergeCell ref="VSG4:VSH4"/>
    <mergeCell ref="VSI4:VSJ4"/>
    <mergeCell ref="VRM4:VRN4"/>
    <mergeCell ref="VRO4:VRP4"/>
    <mergeCell ref="VRQ4:VRR4"/>
    <mergeCell ref="VRS4:VRT4"/>
    <mergeCell ref="VRU4:VRV4"/>
    <mergeCell ref="VRW4:VRX4"/>
    <mergeCell ref="VTU4:VTV4"/>
    <mergeCell ref="VTW4:VTX4"/>
    <mergeCell ref="VTY4:VTZ4"/>
    <mergeCell ref="VUA4:VUB4"/>
    <mergeCell ref="VUC4:VUD4"/>
    <mergeCell ref="VUE4:VUF4"/>
    <mergeCell ref="VTI4:VTJ4"/>
    <mergeCell ref="VTK4:VTL4"/>
    <mergeCell ref="VTM4:VTN4"/>
    <mergeCell ref="VTO4:VTP4"/>
    <mergeCell ref="VTQ4:VTR4"/>
    <mergeCell ref="VTS4:VTT4"/>
    <mergeCell ref="VSW4:VSX4"/>
    <mergeCell ref="VSY4:VSZ4"/>
    <mergeCell ref="VTA4:VTB4"/>
    <mergeCell ref="VTC4:VTD4"/>
    <mergeCell ref="VTE4:VTF4"/>
    <mergeCell ref="VTG4:VTH4"/>
    <mergeCell ref="VVE4:VVF4"/>
    <mergeCell ref="VVG4:VVH4"/>
    <mergeCell ref="VVI4:VVJ4"/>
    <mergeCell ref="VVK4:VVL4"/>
    <mergeCell ref="VVM4:VVN4"/>
    <mergeCell ref="VVO4:VVP4"/>
    <mergeCell ref="VUS4:VUT4"/>
    <mergeCell ref="VUU4:VUV4"/>
    <mergeCell ref="VUW4:VUX4"/>
    <mergeCell ref="VUY4:VUZ4"/>
    <mergeCell ref="VVA4:VVB4"/>
    <mergeCell ref="VVC4:VVD4"/>
    <mergeCell ref="VUG4:VUH4"/>
    <mergeCell ref="VUI4:VUJ4"/>
    <mergeCell ref="VUK4:VUL4"/>
    <mergeCell ref="VUM4:VUN4"/>
    <mergeCell ref="VUO4:VUP4"/>
    <mergeCell ref="VUQ4:VUR4"/>
    <mergeCell ref="VWO4:VWP4"/>
    <mergeCell ref="VWQ4:VWR4"/>
    <mergeCell ref="VWS4:VWT4"/>
    <mergeCell ref="VWU4:VWV4"/>
    <mergeCell ref="VWW4:VWX4"/>
    <mergeCell ref="VWY4:VWZ4"/>
    <mergeCell ref="VWC4:VWD4"/>
    <mergeCell ref="VWE4:VWF4"/>
    <mergeCell ref="VWG4:VWH4"/>
    <mergeCell ref="VWI4:VWJ4"/>
    <mergeCell ref="VWK4:VWL4"/>
    <mergeCell ref="VWM4:VWN4"/>
    <mergeCell ref="VVQ4:VVR4"/>
    <mergeCell ref="VVS4:VVT4"/>
    <mergeCell ref="VVU4:VVV4"/>
    <mergeCell ref="VVW4:VVX4"/>
    <mergeCell ref="VVY4:VVZ4"/>
    <mergeCell ref="VWA4:VWB4"/>
    <mergeCell ref="VXY4:VXZ4"/>
    <mergeCell ref="VYA4:VYB4"/>
    <mergeCell ref="VYC4:VYD4"/>
    <mergeCell ref="VYE4:VYF4"/>
    <mergeCell ref="VYG4:VYH4"/>
    <mergeCell ref="VYI4:VYJ4"/>
    <mergeCell ref="VXM4:VXN4"/>
    <mergeCell ref="VXO4:VXP4"/>
    <mergeCell ref="VXQ4:VXR4"/>
    <mergeCell ref="VXS4:VXT4"/>
    <mergeCell ref="VXU4:VXV4"/>
    <mergeCell ref="VXW4:VXX4"/>
    <mergeCell ref="VXA4:VXB4"/>
    <mergeCell ref="VXC4:VXD4"/>
    <mergeCell ref="VXE4:VXF4"/>
    <mergeCell ref="VXG4:VXH4"/>
    <mergeCell ref="VXI4:VXJ4"/>
    <mergeCell ref="VXK4:VXL4"/>
    <mergeCell ref="VZI4:VZJ4"/>
    <mergeCell ref="VZK4:VZL4"/>
    <mergeCell ref="VZM4:VZN4"/>
    <mergeCell ref="VZO4:VZP4"/>
    <mergeCell ref="VZQ4:VZR4"/>
    <mergeCell ref="VZS4:VZT4"/>
    <mergeCell ref="VYW4:VYX4"/>
    <mergeCell ref="VYY4:VYZ4"/>
    <mergeCell ref="VZA4:VZB4"/>
    <mergeCell ref="VZC4:VZD4"/>
    <mergeCell ref="VZE4:VZF4"/>
    <mergeCell ref="VZG4:VZH4"/>
    <mergeCell ref="VYK4:VYL4"/>
    <mergeCell ref="VYM4:VYN4"/>
    <mergeCell ref="VYO4:VYP4"/>
    <mergeCell ref="VYQ4:VYR4"/>
    <mergeCell ref="VYS4:VYT4"/>
    <mergeCell ref="VYU4:VYV4"/>
    <mergeCell ref="WAS4:WAT4"/>
    <mergeCell ref="WAU4:WAV4"/>
    <mergeCell ref="WAW4:WAX4"/>
    <mergeCell ref="WAY4:WAZ4"/>
    <mergeCell ref="WBA4:WBB4"/>
    <mergeCell ref="WBC4:WBD4"/>
    <mergeCell ref="WAG4:WAH4"/>
    <mergeCell ref="WAI4:WAJ4"/>
    <mergeCell ref="WAK4:WAL4"/>
    <mergeCell ref="WAM4:WAN4"/>
    <mergeCell ref="WAO4:WAP4"/>
    <mergeCell ref="WAQ4:WAR4"/>
    <mergeCell ref="VZU4:VZV4"/>
    <mergeCell ref="VZW4:VZX4"/>
    <mergeCell ref="VZY4:VZZ4"/>
    <mergeCell ref="WAA4:WAB4"/>
    <mergeCell ref="WAC4:WAD4"/>
    <mergeCell ref="WAE4:WAF4"/>
    <mergeCell ref="WCC4:WCD4"/>
    <mergeCell ref="WCE4:WCF4"/>
    <mergeCell ref="WCG4:WCH4"/>
    <mergeCell ref="WCI4:WCJ4"/>
    <mergeCell ref="WCK4:WCL4"/>
    <mergeCell ref="WCM4:WCN4"/>
    <mergeCell ref="WBQ4:WBR4"/>
    <mergeCell ref="WBS4:WBT4"/>
    <mergeCell ref="WBU4:WBV4"/>
    <mergeCell ref="WBW4:WBX4"/>
    <mergeCell ref="WBY4:WBZ4"/>
    <mergeCell ref="WCA4:WCB4"/>
    <mergeCell ref="WBE4:WBF4"/>
    <mergeCell ref="WBG4:WBH4"/>
    <mergeCell ref="WBI4:WBJ4"/>
    <mergeCell ref="WBK4:WBL4"/>
    <mergeCell ref="WBM4:WBN4"/>
    <mergeCell ref="WBO4:WBP4"/>
    <mergeCell ref="WDM4:WDN4"/>
    <mergeCell ref="WDO4:WDP4"/>
    <mergeCell ref="WDQ4:WDR4"/>
    <mergeCell ref="WDS4:WDT4"/>
    <mergeCell ref="WDU4:WDV4"/>
    <mergeCell ref="WDW4:WDX4"/>
    <mergeCell ref="WDA4:WDB4"/>
    <mergeCell ref="WDC4:WDD4"/>
    <mergeCell ref="WDE4:WDF4"/>
    <mergeCell ref="WDG4:WDH4"/>
    <mergeCell ref="WDI4:WDJ4"/>
    <mergeCell ref="WDK4:WDL4"/>
    <mergeCell ref="WCO4:WCP4"/>
    <mergeCell ref="WCQ4:WCR4"/>
    <mergeCell ref="WCS4:WCT4"/>
    <mergeCell ref="WCU4:WCV4"/>
    <mergeCell ref="WCW4:WCX4"/>
    <mergeCell ref="WCY4:WCZ4"/>
    <mergeCell ref="WEW4:WEX4"/>
    <mergeCell ref="WEY4:WEZ4"/>
    <mergeCell ref="WFA4:WFB4"/>
    <mergeCell ref="WFC4:WFD4"/>
    <mergeCell ref="WFE4:WFF4"/>
    <mergeCell ref="WFG4:WFH4"/>
    <mergeCell ref="WEK4:WEL4"/>
    <mergeCell ref="WEM4:WEN4"/>
    <mergeCell ref="WEO4:WEP4"/>
    <mergeCell ref="WEQ4:WER4"/>
    <mergeCell ref="WES4:WET4"/>
    <mergeCell ref="WEU4:WEV4"/>
    <mergeCell ref="WDY4:WDZ4"/>
    <mergeCell ref="WEA4:WEB4"/>
    <mergeCell ref="WEC4:WED4"/>
    <mergeCell ref="WEE4:WEF4"/>
    <mergeCell ref="WEG4:WEH4"/>
    <mergeCell ref="WEI4:WEJ4"/>
    <mergeCell ref="WGG4:WGH4"/>
    <mergeCell ref="WGI4:WGJ4"/>
    <mergeCell ref="WGK4:WGL4"/>
    <mergeCell ref="WGM4:WGN4"/>
    <mergeCell ref="WGO4:WGP4"/>
    <mergeCell ref="WGQ4:WGR4"/>
    <mergeCell ref="WFU4:WFV4"/>
    <mergeCell ref="WFW4:WFX4"/>
    <mergeCell ref="WFY4:WFZ4"/>
    <mergeCell ref="WGA4:WGB4"/>
    <mergeCell ref="WGC4:WGD4"/>
    <mergeCell ref="WGE4:WGF4"/>
    <mergeCell ref="WFI4:WFJ4"/>
    <mergeCell ref="WFK4:WFL4"/>
    <mergeCell ref="WFM4:WFN4"/>
    <mergeCell ref="WFO4:WFP4"/>
    <mergeCell ref="WFQ4:WFR4"/>
    <mergeCell ref="WFS4:WFT4"/>
    <mergeCell ref="WHQ4:WHR4"/>
    <mergeCell ref="WHS4:WHT4"/>
    <mergeCell ref="WHU4:WHV4"/>
    <mergeCell ref="WHW4:WHX4"/>
    <mergeCell ref="WHY4:WHZ4"/>
    <mergeCell ref="WIA4:WIB4"/>
    <mergeCell ref="WHE4:WHF4"/>
    <mergeCell ref="WHG4:WHH4"/>
    <mergeCell ref="WHI4:WHJ4"/>
    <mergeCell ref="WHK4:WHL4"/>
    <mergeCell ref="WHM4:WHN4"/>
    <mergeCell ref="WHO4:WHP4"/>
    <mergeCell ref="WGS4:WGT4"/>
    <mergeCell ref="WGU4:WGV4"/>
    <mergeCell ref="WGW4:WGX4"/>
    <mergeCell ref="WGY4:WGZ4"/>
    <mergeCell ref="WHA4:WHB4"/>
    <mergeCell ref="WHC4:WHD4"/>
    <mergeCell ref="WJA4:WJB4"/>
    <mergeCell ref="WJC4:WJD4"/>
    <mergeCell ref="WJE4:WJF4"/>
    <mergeCell ref="WJG4:WJH4"/>
    <mergeCell ref="WJI4:WJJ4"/>
    <mergeCell ref="WJK4:WJL4"/>
    <mergeCell ref="WIO4:WIP4"/>
    <mergeCell ref="WIQ4:WIR4"/>
    <mergeCell ref="WIS4:WIT4"/>
    <mergeCell ref="WIU4:WIV4"/>
    <mergeCell ref="WIW4:WIX4"/>
    <mergeCell ref="WIY4:WIZ4"/>
    <mergeCell ref="WIC4:WID4"/>
    <mergeCell ref="WIE4:WIF4"/>
    <mergeCell ref="WIG4:WIH4"/>
    <mergeCell ref="WII4:WIJ4"/>
    <mergeCell ref="WIK4:WIL4"/>
    <mergeCell ref="WIM4:WIN4"/>
    <mergeCell ref="WKK4:WKL4"/>
    <mergeCell ref="WKM4:WKN4"/>
    <mergeCell ref="WKO4:WKP4"/>
    <mergeCell ref="WKQ4:WKR4"/>
    <mergeCell ref="WKS4:WKT4"/>
    <mergeCell ref="WKU4:WKV4"/>
    <mergeCell ref="WJY4:WJZ4"/>
    <mergeCell ref="WKA4:WKB4"/>
    <mergeCell ref="WKC4:WKD4"/>
    <mergeCell ref="WKE4:WKF4"/>
    <mergeCell ref="WKG4:WKH4"/>
    <mergeCell ref="WKI4:WKJ4"/>
    <mergeCell ref="WJM4:WJN4"/>
    <mergeCell ref="WJO4:WJP4"/>
    <mergeCell ref="WJQ4:WJR4"/>
    <mergeCell ref="WJS4:WJT4"/>
    <mergeCell ref="WJU4:WJV4"/>
    <mergeCell ref="WJW4:WJX4"/>
    <mergeCell ref="WLU4:WLV4"/>
    <mergeCell ref="WLW4:WLX4"/>
    <mergeCell ref="WLY4:WLZ4"/>
    <mergeCell ref="WMA4:WMB4"/>
    <mergeCell ref="WMC4:WMD4"/>
    <mergeCell ref="WME4:WMF4"/>
    <mergeCell ref="WLI4:WLJ4"/>
    <mergeCell ref="WLK4:WLL4"/>
    <mergeCell ref="WLM4:WLN4"/>
    <mergeCell ref="WLO4:WLP4"/>
    <mergeCell ref="WLQ4:WLR4"/>
    <mergeCell ref="WLS4:WLT4"/>
    <mergeCell ref="WKW4:WKX4"/>
    <mergeCell ref="WKY4:WKZ4"/>
    <mergeCell ref="WLA4:WLB4"/>
    <mergeCell ref="WLC4:WLD4"/>
    <mergeCell ref="WLE4:WLF4"/>
    <mergeCell ref="WLG4:WLH4"/>
    <mergeCell ref="WNE4:WNF4"/>
    <mergeCell ref="WNG4:WNH4"/>
    <mergeCell ref="WNI4:WNJ4"/>
    <mergeCell ref="WNK4:WNL4"/>
    <mergeCell ref="WNM4:WNN4"/>
    <mergeCell ref="WNO4:WNP4"/>
    <mergeCell ref="WMS4:WMT4"/>
    <mergeCell ref="WMU4:WMV4"/>
    <mergeCell ref="WMW4:WMX4"/>
    <mergeCell ref="WMY4:WMZ4"/>
    <mergeCell ref="WNA4:WNB4"/>
    <mergeCell ref="WNC4:WND4"/>
    <mergeCell ref="WMG4:WMH4"/>
    <mergeCell ref="WMI4:WMJ4"/>
    <mergeCell ref="WMK4:WML4"/>
    <mergeCell ref="WMM4:WMN4"/>
    <mergeCell ref="WMO4:WMP4"/>
    <mergeCell ref="WMQ4:WMR4"/>
    <mergeCell ref="WOO4:WOP4"/>
    <mergeCell ref="WOQ4:WOR4"/>
    <mergeCell ref="WOS4:WOT4"/>
    <mergeCell ref="WOU4:WOV4"/>
    <mergeCell ref="WOW4:WOX4"/>
    <mergeCell ref="WOY4:WOZ4"/>
    <mergeCell ref="WOC4:WOD4"/>
    <mergeCell ref="WOE4:WOF4"/>
    <mergeCell ref="WOG4:WOH4"/>
    <mergeCell ref="WOI4:WOJ4"/>
    <mergeCell ref="WOK4:WOL4"/>
    <mergeCell ref="WOM4:WON4"/>
    <mergeCell ref="WNQ4:WNR4"/>
    <mergeCell ref="WNS4:WNT4"/>
    <mergeCell ref="WNU4:WNV4"/>
    <mergeCell ref="WNW4:WNX4"/>
    <mergeCell ref="WNY4:WNZ4"/>
    <mergeCell ref="WOA4:WOB4"/>
    <mergeCell ref="WPY4:WPZ4"/>
    <mergeCell ref="WQA4:WQB4"/>
    <mergeCell ref="WQC4:WQD4"/>
    <mergeCell ref="WQE4:WQF4"/>
    <mergeCell ref="WQG4:WQH4"/>
    <mergeCell ref="WQI4:WQJ4"/>
    <mergeCell ref="WPM4:WPN4"/>
    <mergeCell ref="WPO4:WPP4"/>
    <mergeCell ref="WPQ4:WPR4"/>
    <mergeCell ref="WPS4:WPT4"/>
    <mergeCell ref="WPU4:WPV4"/>
    <mergeCell ref="WPW4:WPX4"/>
    <mergeCell ref="WPA4:WPB4"/>
    <mergeCell ref="WPC4:WPD4"/>
    <mergeCell ref="WPE4:WPF4"/>
    <mergeCell ref="WPG4:WPH4"/>
    <mergeCell ref="WPI4:WPJ4"/>
    <mergeCell ref="WPK4:WPL4"/>
    <mergeCell ref="WRI4:WRJ4"/>
    <mergeCell ref="WRK4:WRL4"/>
    <mergeCell ref="WRM4:WRN4"/>
    <mergeCell ref="WRO4:WRP4"/>
    <mergeCell ref="WRQ4:WRR4"/>
    <mergeCell ref="WRS4:WRT4"/>
    <mergeCell ref="WQW4:WQX4"/>
    <mergeCell ref="WQY4:WQZ4"/>
    <mergeCell ref="WRA4:WRB4"/>
    <mergeCell ref="WRC4:WRD4"/>
    <mergeCell ref="WRE4:WRF4"/>
    <mergeCell ref="WRG4:WRH4"/>
    <mergeCell ref="WQK4:WQL4"/>
    <mergeCell ref="WQM4:WQN4"/>
    <mergeCell ref="WQO4:WQP4"/>
    <mergeCell ref="WQQ4:WQR4"/>
    <mergeCell ref="WQS4:WQT4"/>
    <mergeCell ref="WQU4:WQV4"/>
    <mergeCell ref="WSS4:WST4"/>
    <mergeCell ref="WSU4:WSV4"/>
    <mergeCell ref="WSW4:WSX4"/>
    <mergeCell ref="WSY4:WSZ4"/>
    <mergeCell ref="WTA4:WTB4"/>
    <mergeCell ref="WTC4:WTD4"/>
    <mergeCell ref="WSG4:WSH4"/>
    <mergeCell ref="WSI4:WSJ4"/>
    <mergeCell ref="WSK4:WSL4"/>
    <mergeCell ref="WSM4:WSN4"/>
    <mergeCell ref="WSO4:WSP4"/>
    <mergeCell ref="WSQ4:WSR4"/>
    <mergeCell ref="WRU4:WRV4"/>
    <mergeCell ref="WRW4:WRX4"/>
    <mergeCell ref="WRY4:WRZ4"/>
    <mergeCell ref="WSA4:WSB4"/>
    <mergeCell ref="WSC4:WSD4"/>
    <mergeCell ref="WSE4:WSF4"/>
    <mergeCell ref="WUC4:WUD4"/>
    <mergeCell ref="WUE4:WUF4"/>
    <mergeCell ref="WUG4:WUH4"/>
    <mergeCell ref="WUI4:WUJ4"/>
    <mergeCell ref="WUK4:WUL4"/>
    <mergeCell ref="WUM4:WUN4"/>
    <mergeCell ref="WTQ4:WTR4"/>
    <mergeCell ref="WTS4:WTT4"/>
    <mergeCell ref="WTU4:WTV4"/>
    <mergeCell ref="WTW4:WTX4"/>
    <mergeCell ref="WTY4:WTZ4"/>
    <mergeCell ref="WUA4:WUB4"/>
    <mergeCell ref="WTE4:WTF4"/>
    <mergeCell ref="WTG4:WTH4"/>
    <mergeCell ref="WTI4:WTJ4"/>
    <mergeCell ref="WTK4:WTL4"/>
    <mergeCell ref="WTM4:WTN4"/>
    <mergeCell ref="WTO4:WTP4"/>
    <mergeCell ref="WVM4:WVN4"/>
    <mergeCell ref="WVO4:WVP4"/>
    <mergeCell ref="WVQ4:WVR4"/>
    <mergeCell ref="WVS4:WVT4"/>
    <mergeCell ref="WVU4:WVV4"/>
    <mergeCell ref="WVW4:WVX4"/>
    <mergeCell ref="WVA4:WVB4"/>
    <mergeCell ref="WVC4:WVD4"/>
    <mergeCell ref="WVE4:WVF4"/>
    <mergeCell ref="WVG4:WVH4"/>
    <mergeCell ref="WVI4:WVJ4"/>
    <mergeCell ref="WVK4:WVL4"/>
    <mergeCell ref="WUO4:WUP4"/>
    <mergeCell ref="WUQ4:WUR4"/>
    <mergeCell ref="WUS4:WUT4"/>
    <mergeCell ref="WUU4:WUV4"/>
    <mergeCell ref="WUW4:WUX4"/>
    <mergeCell ref="WUY4:WUZ4"/>
    <mergeCell ref="WWW4:WWX4"/>
    <mergeCell ref="WWY4:WWZ4"/>
    <mergeCell ref="WXA4:WXB4"/>
    <mergeCell ref="WXC4:WXD4"/>
    <mergeCell ref="WXE4:WXF4"/>
    <mergeCell ref="WXG4:WXH4"/>
    <mergeCell ref="WWK4:WWL4"/>
    <mergeCell ref="WWM4:WWN4"/>
    <mergeCell ref="WWO4:WWP4"/>
    <mergeCell ref="WWQ4:WWR4"/>
    <mergeCell ref="WWS4:WWT4"/>
    <mergeCell ref="WWU4:WWV4"/>
    <mergeCell ref="WVY4:WVZ4"/>
    <mergeCell ref="WWA4:WWB4"/>
    <mergeCell ref="WWC4:WWD4"/>
    <mergeCell ref="WWE4:WWF4"/>
    <mergeCell ref="WWG4:WWH4"/>
    <mergeCell ref="WWI4:WWJ4"/>
    <mergeCell ref="WYG4:WYH4"/>
    <mergeCell ref="WYI4:WYJ4"/>
    <mergeCell ref="WYK4:WYL4"/>
    <mergeCell ref="WYM4:WYN4"/>
    <mergeCell ref="WYO4:WYP4"/>
    <mergeCell ref="WYQ4:WYR4"/>
    <mergeCell ref="WXU4:WXV4"/>
    <mergeCell ref="WXW4:WXX4"/>
    <mergeCell ref="WXY4:WXZ4"/>
    <mergeCell ref="WYA4:WYB4"/>
    <mergeCell ref="WYC4:WYD4"/>
    <mergeCell ref="WYE4:WYF4"/>
    <mergeCell ref="WXI4:WXJ4"/>
    <mergeCell ref="WXK4:WXL4"/>
    <mergeCell ref="WXM4:WXN4"/>
    <mergeCell ref="WXO4:WXP4"/>
    <mergeCell ref="WXQ4:WXR4"/>
    <mergeCell ref="WXS4:WXT4"/>
    <mergeCell ref="WZQ4:WZR4"/>
    <mergeCell ref="WZS4:WZT4"/>
    <mergeCell ref="WZU4:WZV4"/>
    <mergeCell ref="WZW4:WZX4"/>
    <mergeCell ref="WZY4:WZZ4"/>
    <mergeCell ref="XAA4:XAB4"/>
    <mergeCell ref="WZE4:WZF4"/>
    <mergeCell ref="WZG4:WZH4"/>
    <mergeCell ref="WZI4:WZJ4"/>
    <mergeCell ref="WZK4:WZL4"/>
    <mergeCell ref="WZM4:WZN4"/>
    <mergeCell ref="WZO4:WZP4"/>
    <mergeCell ref="WYS4:WYT4"/>
    <mergeCell ref="WYU4:WYV4"/>
    <mergeCell ref="WYW4:WYX4"/>
    <mergeCell ref="WYY4:WYZ4"/>
    <mergeCell ref="WZA4:WZB4"/>
    <mergeCell ref="WZC4:WZD4"/>
    <mergeCell ref="XBA4:XBB4"/>
    <mergeCell ref="XBC4:XBD4"/>
    <mergeCell ref="XBE4:XBF4"/>
    <mergeCell ref="XBG4:XBH4"/>
    <mergeCell ref="XBI4:XBJ4"/>
    <mergeCell ref="XBK4:XBL4"/>
    <mergeCell ref="XAO4:XAP4"/>
    <mergeCell ref="XAQ4:XAR4"/>
    <mergeCell ref="XAS4:XAT4"/>
    <mergeCell ref="XAU4:XAV4"/>
    <mergeCell ref="XAW4:XAX4"/>
    <mergeCell ref="XAY4:XAZ4"/>
    <mergeCell ref="XAC4:XAD4"/>
    <mergeCell ref="XAE4:XAF4"/>
    <mergeCell ref="XAG4:XAH4"/>
    <mergeCell ref="XAI4:XAJ4"/>
    <mergeCell ref="XAK4:XAL4"/>
    <mergeCell ref="XAM4:XAN4"/>
    <mergeCell ref="XCM4:XCN4"/>
    <mergeCell ref="XCO4:XCP4"/>
    <mergeCell ref="XCQ4:XCR4"/>
    <mergeCell ref="XCS4:XCT4"/>
    <mergeCell ref="XCU4:XCV4"/>
    <mergeCell ref="XBY4:XBZ4"/>
    <mergeCell ref="XCA4:XCB4"/>
    <mergeCell ref="XCC4:XCD4"/>
    <mergeCell ref="XCE4:XCF4"/>
    <mergeCell ref="XCG4:XCH4"/>
    <mergeCell ref="XCI4:XCJ4"/>
    <mergeCell ref="XBM4:XBN4"/>
    <mergeCell ref="XBO4:XBP4"/>
    <mergeCell ref="XBQ4:XBR4"/>
    <mergeCell ref="XBS4:XBT4"/>
    <mergeCell ref="XBU4:XBV4"/>
    <mergeCell ref="XBW4:XBX4"/>
    <mergeCell ref="B6:B12"/>
    <mergeCell ref="XES4:XET4"/>
    <mergeCell ref="XEU4:XEV4"/>
    <mergeCell ref="XEW4:XEX4"/>
    <mergeCell ref="XEY4:XEZ4"/>
    <mergeCell ref="XFA4:XFB4"/>
    <mergeCell ref="XFC4:XFD4"/>
    <mergeCell ref="XEG4:XEH4"/>
    <mergeCell ref="XEI4:XEJ4"/>
    <mergeCell ref="XEK4:XEL4"/>
    <mergeCell ref="XEM4:XEN4"/>
    <mergeCell ref="XEO4:XEP4"/>
    <mergeCell ref="XEQ4:XER4"/>
    <mergeCell ref="XDU4:XDV4"/>
    <mergeCell ref="XDW4:XDX4"/>
    <mergeCell ref="XDY4:XDZ4"/>
    <mergeCell ref="XEA4:XEB4"/>
    <mergeCell ref="XEC4:XED4"/>
    <mergeCell ref="XEE4:XEF4"/>
    <mergeCell ref="XDI4:XDJ4"/>
    <mergeCell ref="XDK4:XDL4"/>
    <mergeCell ref="XDM4:XDN4"/>
    <mergeCell ref="XDO4:XDP4"/>
    <mergeCell ref="XDQ4:XDR4"/>
    <mergeCell ref="XDS4:XDT4"/>
    <mergeCell ref="XCW4:XCX4"/>
    <mergeCell ref="XCY4:XCZ4"/>
    <mergeCell ref="XDA4:XDB4"/>
    <mergeCell ref="XDC4:XDD4"/>
    <mergeCell ref="XDE4:XDF4"/>
    <mergeCell ref="XDG4:XDH4"/>
    <mergeCell ref="XCK4:XCL4"/>
  </mergeCells>
  <pageMargins left="1" right="1" top="1" bottom="1" header="0.5" footer="0.5"/>
  <pageSetup paperSize="9" scale="7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52250-B8DF-42EE-867B-9E5637FE17BC}">
  <dimension ref="B1:F135"/>
  <sheetViews>
    <sheetView view="pageBreakPreview" topLeftCell="A17" zoomScale="60" zoomScaleNormal="100" workbookViewId="0">
      <selection activeCell="B135" sqref="B135"/>
    </sheetView>
  </sheetViews>
  <sheetFormatPr defaultRowHeight="14.4" x14ac:dyDescent="0.3"/>
  <cols>
    <col min="2" max="2" width="50.44140625" customWidth="1"/>
    <col min="3" max="5" width="11.21875" style="105" customWidth="1"/>
    <col min="6" max="6" width="11.21875" customWidth="1"/>
  </cols>
  <sheetData>
    <row r="1" spans="2:6" ht="17.399999999999999" x14ac:dyDescent="0.3">
      <c r="B1" s="2" t="s">
        <v>267</v>
      </c>
      <c r="C1" s="2"/>
      <c r="D1"/>
      <c r="E1"/>
    </row>
    <row r="2" spans="2:6" ht="17.399999999999999" x14ac:dyDescent="0.3">
      <c r="B2" s="2" t="s">
        <v>266</v>
      </c>
      <c r="C2" s="2"/>
      <c r="D2"/>
      <c r="E2"/>
    </row>
    <row r="3" spans="2:6" ht="17.399999999999999" x14ac:dyDescent="0.3">
      <c r="B3" s="2" t="s">
        <v>265</v>
      </c>
      <c r="C3" s="2"/>
      <c r="D3"/>
      <c r="E3"/>
    </row>
    <row r="4" spans="2:6" ht="17.399999999999999" x14ac:dyDescent="0.3">
      <c r="B4" s="23">
        <v>1803650</v>
      </c>
      <c r="C4" s="23"/>
      <c r="D4"/>
      <c r="E4"/>
    </row>
    <row r="5" spans="2:6" ht="17.399999999999999" x14ac:dyDescent="0.3">
      <c r="B5" s="230" t="s">
        <v>32</v>
      </c>
      <c r="D5"/>
      <c r="E5"/>
    </row>
    <row r="6" spans="2:6" x14ac:dyDescent="0.3">
      <c r="C6"/>
      <c r="D6"/>
      <c r="E6"/>
    </row>
    <row r="7" spans="2:6" x14ac:dyDescent="0.3">
      <c r="B7" s="29" t="s">
        <v>653</v>
      </c>
      <c r="C7" s="29"/>
      <c r="D7"/>
      <c r="E7"/>
    </row>
    <row r="8" spans="2:6" x14ac:dyDescent="0.3">
      <c r="B8" s="29"/>
      <c r="C8" s="29"/>
      <c r="D8"/>
      <c r="E8"/>
    </row>
    <row r="9" spans="2:6" x14ac:dyDescent="0.3">
      <c r="B9" s="29" t="s">
        <v>661</v>
      </c>
      <c r="C9" s="105">
        <v>919</v>
      </c>
      <c r="F9" t="s">
        <v>408</v>
      </c>
    </row>
    <row r="10" spans="2:6" x14ac:dyDescent="0.3">
      <c r="B10" t="s">
        <v>658</v>
      </c>
      <c r="D10" s="105">
        <v>0.3</v>
      </c>
      <c r="F10" t="s">
        <v>2</v>
      </c>
    </row>
    <row r="11" spans="2:6" x14ac:dyDescent="0.3">
      <c r="B11" t="s">
        <v>654</v>
      </c>
      <c r="D11" s="105">
        <v>0.3</v>
      </c>
      <c r="F11" t="s">
        <v>2</v>
      </c>
    </row>
    <row r="12" spans="2:6" x14ac:dyDescent="0.3">
      <c r="B12" t="s">
        <v>655</v>
      </c>
      <c r="D12" s="105">
        <v>0.14000000000000001</v>
      </c>
      <c r="F12" t="s">
        <v>2</v>
      </c>
    </row>
    <row r="13" spans="2:6" x14ac:dyDescent="0.3">
      <c r="B13" t="s">
        <v>656</v>
      </c>
      <c r="D13" s="105">
        <v>0.05</v>
      </c>
      <c r="F13" t="s">
        <v>2</v>
      </c>
    </row>
    <row r="14" spans="2:6" x14ac:dyDescent="0.3">
      <c r="B14" t="s">
        <v>657</v>
      </c>
      <c r="D14" s="105">
        <v>0.03</v>
      </c>
      <c r="F14" t="s">
        <v>2</v>
      </c>
    </row>
    <row r="15" spans="2:6" x14ac:dyDescent="0.3">
      <c r="B15" s="30" t="s">
        <v>687</v>
      </c>
      <c r="C15" s="151"/>
      <c r="D15" s="105">
        <f>SUM(D10:D14)</f>
        <v>0.82000000000000006</v>
      </c>
    </row>
    <row r="16" spans="2:6" x14ac:dyDescent="0.3">
      <c r="B16" s="30" t="s">
        <v>660</v>
      </c>
      <c r="C16" s="151"/>
      <c r="E16" s="134">
        <f>SUM(D10:D14)*C9</f>
        <v>753.58</v>
      </c>
      <c r="F16" t="s">
        <v>410</v>
      </c>
    </row>
    <row r="18" spans="2:6" x14ac:dyDescent="0.3">
      <c r="B18" s="29" t="s">
        <v>662</v>
      </c>
      <c r="C18" s="105">
        <v>1670</v>
      </c>
      <c r="F18" t="s">
        <v>408</v>
      </c>
    </row>
    <row r="19" spans="2:6" x14ac:dyDescent="0.3">
      <c r="B19" t="s">
        <v>658</v>
      </c>
      <c r="D19" s="105">
        <v>0.3</v>
      </c>
      <c r="F19" t="s">
        <v>2</v>
      </c>
    </row>
    <row r="20" spans="2:6" x14ac:dyDescent="0.3">
      <c r="B20" t="s">
        <v>654</v>
      </c>
      <c r="D20" s="105">
        <v>0.35</v>
      </c>
      <c r="F20" t="s">
        <v>2</v>
      </c>
    </row>
    <row r="21" spans="2:6" x14ac:dyDescent="0.3">
      <c r="B21" t="s">
        <v>655</v>
      </c>
      <c r="D21" s="105">
        <v>0.13</v>
      </c>
      <c r="F21" t="s">
        <v>2</v>
      </c>
    </row>
    <row r="22" spans="2:6" x14ac:dyDescent="0.3">
      <c r="B22" t="s">
        <v>673</v>
      </c>
      <c r="D22" s="105">
        <v>0.05</v>
      </c>
      <c r="F22" t="s">
        <v>2</v>
      </c>
    </row>
    <row r="23" spans="2:6" x14ac:dyDescent="0.3">
      <c r="B23" t="s">
        <v>657</v>
      </c>
      <c r="D23" s="105">
        <v>0.08</v>
      </c>
      <c r="F23" t="s">
        <v>2</v>
      </c>
    </row>
    <row r="24" spans="2:6" x14ac:dyDescent="0.3">
      <c r="B24" s="30" t="s">
        <v>687</v>
      </c>
      <c r="C24" s="151"/>
      <c r="D24" s="105">
        <f>SUM(D19:D23)</f>
        <v>0.90999999999999992</v>
      </c>
      <c r="F24" t="s">
        <v>2</v>
      </c>
    </row>
    <row r="25" spans="2:6" x14ac:dyDescent="0.3">
      <c r="B25" s="30" t="s">
        <v>660</v>
      </c>
      <c r="C25" s="151"/>
      <c r="E25" s="134">
        <f>SUM(D19:D23)*C18</f>
        <v>1519.6999999999998</v>
      </c>
      <c r="F25" t="s">
        <v>410</v>
      </c>
    </row>
    <row r="27" spans="2:6" x14ac:dyDescent="0.3">
      <c r="B27" s="29" t="s">
        <v>674</v>
      </c>
      <c r="C27" s="105">
        <v>604</v>
      </c>
      <c r="F27" t="s">
        <v>408</v>
      </c>
    </row>
    <row r="28" spans="2:6" x14ac:dyDescent="0.3">
      <c r="B28" t="s">
        <v>654</v>
      </c>
      <c r="D28" s="105">
        <v>0.15</v>
      </c>
      <c r="F28" t="s">
        <v>2</v>
      </c>
    </row>
    <row r="29" spans="2:6" x14ac:dyDescent="0.3">
      <c r="B29" t="s">
        <v>656</v>
      </c>
      <c r="D29" s="105">
        <v>0.05</v>
      </c>
      <c r="F29" t="s">
        <v>2</v>
      </c>
    </row>
    <row r="30" spans="2:6" x14ac:dyDescent="0.3">
      <c r="B30" t="s">
        <v>657</v>
      </c>
      <c r="D30" s="105">
        <v>0.02</v>
      </c>
      <c r="F30" t="s">
        <v>2</v>
      </c>
    </row>
    <row r="31" spans="2:6" x14ac:dyDescent="0.3">
      <c r="B31" s="30" t="s">
        <v>687</v>
      </c>
      <c r="C31" s="151"/>
      <c r="D31" s="105">
        <f>SUM(D28:D30)</f>
        <v>0.22</v>
      </c>
      <c r="F31" t="s">
        <v>2</v>
      </c>
    </row>
    <row r="32" spans="2:6" x14ac:dyDescent="0.3">
      <c r="B32" s="30" t="s">
        <v>660</v>
      </c>
      <c r="C32" s="151"/>
      <c r="E32" s="134">
        <f>SUM(D28:D30)*C27</f>
        <v>132.88</v>
      </c>
      <c r="F32" t="s">
        <v>410</v>
      </c>
    </row>
    <row r="33" spans="2:6" x14ac:dyDescent="0.3">
      <c r="B33" s="30"/>
      <c r="C33" s="151"/>
    </row>
    <row r="34" spans="2:6" x14ac:dyDescent="0.3">
      <c r="B34" s="29" t="s">
        <v>678</v>
      </c>
      <c r="C34" s="105">
        <v>2082</v>
      </c>
      <c r="F34" t="s">
        <v>408</v>
      </c>
    </row>
    <row r="35" spans="2:6" x14ac:dyDescent="0.3">
      <c r="B35" t="s">
        <v>675</v>
      </c>
      <c r="D35" s="105">
        <v>0.2</v>
      </c>
      <c r="F35" t="s">
        <v>2</v>
      </c>
    </row>
    <row r="36" spans="2:6" x14ac:dyDescent="0.3">
      <c r="B36" t="s">
        <v>676</v>
      </c>
      <c r="D36" s="105">
        <v>0.2</v>
      </c>
      <c r="F36" t="s">
        <v>2</v>
      </c>
    </row>
    <row r="37" spans="2:6" x14ac:dyDescent="0.3">
      <c r="B37" s="30" t="s">
        <v>687</v>
      </c>
      <c r="C37" s="151"/>
      <c r="D37" s="105">
        <f>SUM(D35:D36)</f>
        <v>0.4</v>
      </c>
      <c r="F37" t="s">
        <v>2</v>
      </c>
    </row>
    <row r="38" spans="2:6" x14ac:dyDescent="0.3">
      <c r="B38" s="30" t="s">
        <v>660</v>
      </c>
      <c r="C38" s="151"/>
      <c r="E38" s="134">
        <f>SUM(D35:D36)*C34</f>
        <v>832.80000000000007</v>
      </c>
      <c r="F38" t="s">
        <v>410</v>
      </c>
    </row>
    <row r="40" spans="2:6" x14ac:dyDescent="0.3">
      <c r="B40" s="29" t="s">
        <v>679</v>
      </c>
      <c r="C40" s="105">
        <v>909</v>
      </c>
      <c r="F40" t="s">
        <v>408</v>
      </c>
    </row>
    <row r="41" spans="2:6" x14ac:dyDescent="0.3">
      <c r="B41" t="s">
        <v>680</v>
      </c>
      <c r="D41" s="105">
        <v>0.15</v>
      </c>
    </row>
    <row r="42" spans="2:6" x14ac:dyDescent="0.3">
      <c r="B42" t="s">
        <v>681</v>
      </c>
      <c r="D42" s="105">
        <v>0.05</v>
      </c>
    </row>
    <row r="43" spans="2:6" x14ac:dyDescent="0.3">
      <c r="B43" t="s">
        <v>682</v>
      </c>
      <c r="D43" s="105">
        <v>0.05</v>
      </c>
    </row>
    <row r="44" spans="2:6" x14ac:dyDescent="0.3">
      <c r="B44" s="30" t="s">
        <v>687</v>
      </c>
      <c r="C44" s="151"/>
      <c r="D44" s="105">
        <f>SUM(D41:D43)</f>
        <v>0.25</v>
      </c>
      <c r="F44" t="s">
        <v>2</v>
      </c>
    </row>
    <row r="45" spans="2:6" x14ac:dyDescent="0.3">
      <c r="B45" s="30" t="s">
        <v>660</v>
      </c>
      <c r="C45" s="151"/>
      <c r="E45" s="134">
        <f>SUM(D41:D43)*C40</f>
        <v>227.25</v>
      </c>
      <c r="F45" t="s">
        <v>410</v>
      </c>
    </row>
    <row r="47" spans="2:6" x14ac:dyDescent="0.3">
      <c r="B47" s="29" t="s">
        <v>683</v>
      </c>
      <c r="C47" s="105">
        <v>107</v>
      </c>
      <c r="F47" t="s">
        <v>282</v>
      </c>
    </row>
    <row r="48" spans="2:6" x14ac:dyDescent="0.3">
      <c r="B48" t="s">
        <v>684</v>
      </c>
      <c r="D48" s="105">
        <v>6</v>
      </c>
    </row>
    <row r="49" spans="2:6" x14ac:dyDescent="0.3">
      <c r="B49" t="s">
        <v>685</v>
      </c>
      <c r="D49" s="105">
        <v>0.45</v>
      </c>
    </row>
    <row r="50" spans="2:6" x14ac:dyDescent="0.3">
      <c r="B50" s="30" t="s">
        <v>660</v>
      </c>
      <c r="C50" s="151"/>
      <c r="E50" s="134">
        <f>SUM(D48:D49)*C47</f>
        <v>690.15</v>
      </c>
      <c r="F50" t="s">
        <v>410</v>
      </c>
    </row>
    <row r="52" spans="2:6" x14ac:dyDescent="0.3">
      <c r="B52" s="29" t="s">
        <v>759</v>
      </c>
      <c r="C52" s="187">
        <f>51*(1.8*1.2)</f>
        <v>110.16000000000001</v>
      </c>
      <c r="F52" t="s">
        <v>408</v>
      </c>
    </row>
    <row r="53" spans="2:6" x14ac:dyDescent="0.3">
      <c r="B53" t="s">
        <v>686</v>
      </c>
      <c r="D53" s="105">
        <v>0.15</v>
      </c>
    </row>
    <row r="54" spans="2:6" x14ac:dyDescent="0.3">
      <c r="B54" t="s">
        <v>681</v>
      </c>
      <c r="D54" s="105">
        <v>0.75</v>
      </c>
    </row>
    <row r="55" spans="2:6" x14ac:dyDescent="0.3">
      <c r="B55" s="30" t="s">
        <v>687</v>
      </c>
      <c r="C55" s="151"/>
      <c r="D55" s="105">
        <f>SUM(D53:D54)</f>
        <v>0.9</v>
      </c>
      <c r="F55" t="s">
        <v>2</v>
      </c>
    </row>
    <row r="56" spans="2:6" x14ac:dyDescent="0.3">
      <c r="B56" s="30" t="s">
        <v>660</v>
      </c>
      <c r="C56" s="151"/>
      <c r="E56" s="134">
        <f>SUM(D53:D54)*C52</f>
        <v>99.144000000000005</v>
      </c>
      <c r="F56" t="s">
        <v>410</v>
      </c>
    </row>
    <row r="59" spans="2:6" x14ac:dyDescent="0.3">
      <c r="B59" s="29" t="s">
        <v>465</v>
      </c>
      <c r="C59" s="105">
        <v>238</v>
      </c>
      <c r="F59" t="s">
        <v>408</v>
      </c>
    </row>
    <row r="60" spans="2:6" x14ac:dyDescent="0.3">
      <c r="B60" t="s">
        <v>686</v>
      </c>
      <c r="D60" s="105">
        <v>0.15</v>
      </c>
    </row>
    <row r="61" spans="2:6" x14ac:dyDescent="0.3">
      <c r="B61" t="s">
        <v>681</v>
      </c>
      <c r="D61" s="105">
        <v>0.4</v>
      </c>
    </row>
    <row r="62" spans="2:6" x14ac:dyDescent="0.3">
      <c r="B62" s="30" t="s">
        <v>687</v>
      </c>
      <c r="C62" s="151"/>
      <c r="D62" s="105">
        <f>SUM(D60:D61)</f>
        <v>0.55000000000000004</v>
      </c>
      <c r="F62" t="s">
        <v>2</v>
      </c>
    </row>
    <row r="63" spans="2:6" x14ac:dyDescent="0.3">
      <c r="B63" s="30" t="s">
        <v>660</v>
      </c>
      <c r="C63" s="151"/>
      <c r="E63" s="134">
        <f>SUM(D60:D61)*C59</f>
        <v>130.9</v>
      </c>
      <c r="F63" t="s">
        <v>410</v>
      </c>
    </row>
    <row r="65" spans="2:6" x14ac:dyDescent="0.3">
      <c r="B65" s="29" t="s">
        <v>632</v>
      </c>
      <c r="C65" s="105">
        <v>1207</v>
      </c>
      <c r="F65" t="s">
        <v>408</v>
      </c>
    </row>
    <row r="66" spans="2:6" x14ac:dyDescent="0.3">
      <c r="B66" t="s">
        <v>686</v>
      </c>
      <c r="D66" s="105">
        <v>0.15</v>
      </c>
    </row>
    <row r="67" spans="2:6" x14ac:dyDescent="0.3">
      <c r="B67" t="s">
        <v>760</v>
      </c>
      <c r="D67" s="105">
        <v>0.15</v>
      </c>
    </row>
    <row r="68" spans="2:6" x14ac:dyDescent="0.3">
      <c r="B68" t="s">
        <v>681</v>
      </c>
      <c r="D68" s="105">
        <v>0.2</v>
      </c>
    </row>
    <row r="69" spans="2:6" x14ac:dyDescent="0.3">
      <c r="B69" s="30" t="s">
        <v>687</v>
      </c>
      <c r="C69" s="151"/>
      <c r="D69" s="105">
        <f>SUM(D66:D68)</f>
        <v>0.5</v>
      </c>
      <c r="F69" t="s">
        <v>2</v>
      </c>
    </row>
    <row r="70" spans="2:6" x14ac:dyDescent="0.3">
      <c r="B70" s="30" t="s">
        <v>660</v>
      </c>
      <c r="C70" s="151"/>
      <c r="E70" s="134">
        <f>SUM(D66:D68)*C65</f>
        <v>603.5</v>
      </c>
      <c r="F70" t="s">
        <v>410</v>
      </c>
    </row>
    <row r="72" spans="2:6" x14ac:dyDescent="0.3">
      <c r="B72" s="29" t="s">
        <v>634</v>
      </c>
      <c r="C72" s="105">
        <v>9</v>
      </c>
      <c r="F72" t="s">
        <v>408</v>
      </c>
    </row>
    <row r="73" spans="2:6" x14ac:dyDescent="0.3">
      <c r="B73" t="s">
        <v>686</v>
      </c>
      <c r="D73" s="105">
        <v>0.75</v>
      </c>
    </row>
    <row r="74" spans="2:6" x14ac:dyDescent="0.3">
      <c r="B74" t="s">
        <v>681</v>
      </c>
      <c r="D74" s="105">
        <v>0.3</v>
      </c>
    </row>
    <row r="75" spans="2:6" x14ac:dyDescent="0.3">
      <c r="B75" s="30" t="s">
        <v>687</v>
      </c>
      <c r="C75" s="151"/>
      <c r="D75" s="105">
        <f>SUM(D73:D74)</f>
        <v>1.05</v>
      </c>
      <c r="F75" t="s">
        <v>2</v>
      </c>
    </row>
    <row r="76" spans="2:6" x14ac:dyDescent="0.3">
      <c r="B76" s="30" t="s">
        <v>660</v>
      </c>
      <c r="C76" s="151"/>
      <c r="E76" s="134">
        <f>SUM(D73:D74)*C72</f>
        <v>9.4500000000000011</v>
      </c>
      <c r="F76" t="s">
        <v>410</v>
      </c>
    </row>
    <row r="78" spans="2:6" x14ac:dyDescent="0.3">
      <c r="B78" s="29" t="s">
        <v>1197</v>
      </c>
      <c r="C78" s="105">
        <v>427</v>
      </c>
      <c r="F78" t="s">
        <v>2</v>
      </c>
    </row>
    <row r="79" spans="2:6" x14ac:dyDescent="0.3">
      <c r="B79" t="s">
        <v>1136</v>
      </c>
      <c r="D79" s="105">
        <v>0.6</v>
      </c>
      <c r="F79" t="s">
        <v>2</v>
      </c>
    </row>
    <row r="80" spans="2:6" x14ac:dyDescent="0.3">
      <c r="B80" t="s">
        <v>1135</v>
      </c>
      <c r="D80" s="105">
        <v>0.3</v>
      </c>
      <c r="F80" t="s">
        <v>2</v>
      </c>
    </row>
    <row r="81" spans="2:6" x14ac:dyDescent="0.3">
      <c r="E81" s="134">
        <f>SUM(D79:D80)*C78</f>
        <v>384.29999999999995</v>
      </c>
      <c r="F81" t="s">
        <v>410</v>
      </c>
    </row>
    <row r="83" spans="2:6" x14ac:dyDescent="0.3">
      <c r="B83" s="29" t="s">
        <v>1198</v>
      </c>
      <c r="C83" s="105">
        <v>39</v>
      </c>
      <c r="F83" t="s">
        <v>2</v>
      </c>
    </row>
    <row r="84" spans="2:6" x14ac:dyDescent="0.3">
      <c r="B84" t="s">
        <v>1136</v>
      </c>
      <c r="D84" s="105">
        <v>0.6</v>
      </c>
      <c r="F84" t="s">
        <v>2</v>
      </c>
    </row>
    <row r="85" spans="2:6" x14ac:dyDescent="0.3">
      <c r="B85" t="s">
        <v>1135</v>
      </c>
      <c r="D85" s="105">
        <v>0.5</v>
      </c>
      <c r="F85" t="s">
        <v>2</v>
      </c>
    </row>
    <row r="86" spans="2:6" x14ac:dyDescent="0.3">
      <c r="E86" s="134">
        <f>SUM(D84:D85)*C83</f>
        <v>42.900000000000006</v>
      </c>
      <c r="F86" t="s">
        <v>410</v>
      </c>
    </row>
    <row r="88" spans="2:6" x14ac:dyDescent="0.3">
      <c r="B88" s="29" t="s">
        <v>1200</v>
      </c>
      <c r="C88" s="105">
        <v>5</v>
      </c>
      <c r="F88" t="s">
        <v>282</v>
      </c>
    </row>
    <row r="89" spans="2:6" x14ac:dyDescent="0.3">
      <c r="B89" t="s">
        <v>1137</v>
      </c>
      <c r="D89" s="105">
        <v>5</v>
      </c>
      <c r="F89" t="s">
        <v>408</v>
      </c>
    </row>
    <row r="90" spans="2:6" x14ac:dyDescent="0.3">
      <c r="B90" t="s">
        <v>1135</v>
      </c>
      <c r="D90" s="105">
        <v>1.75</v>
      </c>
      <c r="F90" t="s">
        <v>2</v>
      </c>
    </row>
    <row r="91" spans="2:6" x14ac:dyDescent="0.3">
      <c r="E91" s="134">
        <f>SUM(D89:D90)*C88</f>
        <v>33.75</v>
      </c>
      <c r="F91" t="s">
        <v>410</v>
      </c>
    </row>
    <row r="93" spans="2:6" x14ac:dyDescent="0.3">
      <c r="B93" s="29" t="s">
        <v>1199</v>
      </c>
      <c r="C93" s="105">
        <f>169</f>
        <v>169</v>
      </c>
      <c r="F93" t="s">
        <v>2</v>
      </c>
    </row>
    <row r="94" spans="2:6" x14ac:dyDescent="0.3">
      <c r="B94" t="s">
        <v>1136</v>
      </c>
      <c r="D94" s="105">
        <v>1</v>
      </c>
      <c r="F94" t="s">
        <v>2</v>
      </c>
    </row>
    <row r="95" spans="2:6" x14ac:dyDescent="0.3">
      <c r="B95" t="s">
        <v>1135</v>
      </c>
      <c r="D95" s="105">
        <f>D90</f>
        <v>1.75</v>
      </c>
      <c r="F95" t="s">
        <v>2</v>
      </c>
    </row>
    <row r="96" spans="2:6" x14ac:dyDescent="0.3">
      <c r="E96" s="134">
        <f>SUM(D94:D95)*C93</f>
        <v>464.75</v>
      </c>
      <c r="F96" t="s">
        <v>410</v>
      </c>
    </row>
    <row r="98" spans="2:6" x14ac:dyDescent="0.3">
      <c r="B98" s="29" t="s">
        <v>1201</v>
      </c>
      <c r="C98" s="105">
        <v>168</v>
      </c>
      <c r="F98" t="s">
        <v>2</v>
      </c>
    </row>
    <row r="99" spans="2:6" x14ac:dyDescent="0.3">
      <c r="B99" t="s">
        <v>1136</v>
      </c>
      <c r="D99" s="105">
        <v>0.6</v>
      </c>
      <c r="F99" t="s">
        <v>2</v>
      </c>
    </row>
    <row r="100" spans="2:6" x14ac:dyDescent="0.3">
      <c r="B100" t="s">
        <v>1135</v>
      </c>
      <c r="D100" s="105">
        <v>1</v>
      </c>
      <c r="F100" t="s">
        <v>2</v>
      </c>
    </row>
    <row r="101" spans="2:6" x14ac:dyDescent="0.3">
      <c r="E101" s="134">
        <f>SUM(D99:D100)*C98</f>
        <v>268.8</v>
      </c>
      <c r="F101" t="s">
        <v>410</v>
      </c>
    </row>
    <row r="103" spans="2:6" x14ac:dyDescent="0.3">
      <c r="B103" s="29" t="s">
        <v>1202</v>
      </c>
      <c r="C103" s="105">
        <v>5</v>
      </c>
      <c r="F103" t="s">
        <v>282</v>
      </c>
    </row>
    <row r="104" spans="2:6" x14ac:dyDescent="0.3">
      <c r="B104" t="s">
        <v>1137</v>
      </c>
      <c r="D104" s="105">
        <v>5</v>
      </c>
      <c r="F104" t="s">
        <v>408</v>
      </c>
    </row>
    <row r="105" spans="2:6" x14ac:dyDescent="0.3">
      <c r="B105" t="s">
        <v>1135</v>
      </c>
      <c r="D105" s="105">
        <v>1.75</v>
      </c>
      <c r="F105" t="s">
        <v>2</v>
      </c>
    </row>
    <row r="106" spans="2:6" x14ac:dyDescent="0.3">
      <c r="E106" s="134">
        <f>SUM(D104:D105)*C103</f>
        <v>33.75</v>
      </c>
      <c r="F106" t="s">
        <v>410</v>
      </c>
    </row>
    <row r="108" spans="2:6" x14ac:dyDescent="0.3">
      <c r="B108" s="29" t="s">
        <v>1203</v>
      </c>
      <c r="C108" s="105">
        <f>169</f>
        <v>169</v>
      </c>
      <c r="F108" t="s">
        <v>2</v>
      </c>
    </row>
    <row r="109" spans="2:6" x14ac:dyDescent="0.3">
      <c r="B109" t="s">
        <v>1136</v>
      </c>
      <c r="D109" s="105">
        <v>1</v>
      </c>
      <c r="F109" t="s">
        <v>2</v>
      </c>
    </row>
    <row r="110" spans="2:6" x14ac:dyDescent="0.3">
      <c r="B110" t="s">
        <v>1135</v>
      </c>
      <c r="D110" s="105">
        <f>D105</f>
        <v>1.75</v>
      </c>
      <c r="F110" t="s">
        <v>2</v>
      </c>
    </row>
    <row r="111" spans="2:6" x14ac:dyDescent="0.3">
      <c r="E111" s="134">
        <f>SUM(D109:D110)*C108</f>
        <v>464.75</v>
      </c>
      <c r="F111" t="s">
        <v>410</v>
      </c>
    </row>
    <row r="113" spans="2:6" x14ac:dyDescent="0.3">
      <c r="B113" s="29" t="s">
        <v>1204</v>
      </c>
      <c r="C113" s="105">
        <v>82.5</v>
      </c>
      <c r="F113" t="s">
        <v>2</v>
      </c>
    </row>
    <row r="114" spans="2:6" x14ac:dyDescent="0.3">
      <c r="B114" t="s">
        <v>1136</v>
      </c>
      <c r="D114" s="105">
        <v>0.6</v>
      </c>
      <c r="F114" t="s">
        <v>2</v>
      </c>
    </row>
    <row r="115" spans="2:6" x14ac:dyDescent="0.3">
      <c r="B115" t="s">
        <v>1135</v>
      </c>
      <c r="D115" s="105">
        <v>1</v>
      </c>
      <c r="F115" t="s">
        <v>2</v>
      </c>
    </row>
    <row r="116" spans="2:6" x14ac:dyDescent="0.3">
      <c r="E116" s="134">
        <f>SUM(D114:D115)*C113</f>
        <v>132</v>
      </c>
      <c r="F116" t="s">
        <v>410</v>
      </c>
    </row>
    <row r="118" spans="2:6" x14ac:dyDescent="0.3">
      <c r="B118" s="29" t="s">
        <v>1205</v>
      </c>
      <c r="C118" s="105">
        <v>9</v>
      </c>
      <c r="F118" t="s">
        <v>2</v>
      </c>
    </row>
    <row r="119" spans="2:6" x14ac:dyDescent="0.3">
      <c r="B119" t="s">
        <v>1136</v>
      </c>
      <c r="D119" s="105">
        <v>1</v>
      </c>
      <c r="F119" t="s">
        <v>408</v>
      </c>
    </row>
    <row r="120" spans="2:6" x14ac:dyDescent="0.3">
      <c r="B120" t="s">
        <v>1135</v>
      </c>
      <c r="D120" s="105">
        <v>1</v>
      </c>
      <c r="F120" t="s">
        <v>2</v>
      </c>
    </row>
    <row r="121" spans="2:6" x14ac:dyDescent="0.3">
      <c r="E121" s="134">
        <f>SUM(D119:D120)*C118</f>
        <v>18</v>
      </c>
      <c r="F121" t="s">
        <v>410</v>
      </c>
    </row>
    <row r="123" spans="2:6" x14ac:dyDescent="0.3">
      <c r="B123" s="29" t="s">
        <v>1206</v>
      </c>
      <c r="C123" s="105">
        <v>11</v>
      </c>
      <c r="F123" t="s">
        <v>2</v>
      </c>
    </row>
    <row r="124" spans="2:6" x14ac:dyDescent="0.3">
      <c r="B124" t="s">
        <v>1136</v>
      </c>
      <c r="D124" s="105">
        <v>1</v>
      </c>
      <c r="F124" t="s">
        <v>408</v>
      </c>
    </row>
    <row r="125" spans="2:6" x14ac:dyDescent="0.3">
      <c r="B125" t="s">
        <v>1135</v>
      </c>
      <c r="D125" s="105">
        <v>1</v>
      </c>
      <c r="F125" t="s">
        <v>2</v>
      </c>
    </row>
    <row r="126" spans="2:6" x14ac:dyDescent="0.3">
      <c r="E126" s="134">
        <f>SUM(D124:D125)*C123</f>
        <v>22</v>
      </c>
      <c r="F126" t="s">
        <v>410</v>
      </c>
    </row>
    <row r="128" spans="2:6" x14ac:dyDescent="0.3">
      <c r="B128" s="29" t="s">
        <v>1207</v>
      </c>
      <c r="C128" s="105">
        <v>43</v>
      </c>
      <c r="F128" t="s">
        <v>2</v>
      </c>
    </row>
    <row r="129" spans="2:6" x14ac:dyDescent="0.3">
      <c r="B129" t="s">
        <v>1136</v>
      </c>
      <c r="D129" s="105">
        <v>0.6</v>
      </c>
      <c r="F129" t="s">
        <v>408</v>
      </c>
    </row>
    <row r="130" spans="2:6" x14ac:dyDescent="0.3">
      <c r="B130" t="s">
        <v>1135</v>
      </c>
      <c r="D130" s="105">
        <v>1</v>
      </c>
      <c r="F130" t="s">
        <v>2</v>
      </c>
    </row>
    <row r="131" spans="2:6" x14ac:dyDescent="0.3">
      <c r="E131" s="134">
        <f>SUM(D129:D130)*C128</f>
        <v>68.8</v>
      </c>
      <c r="F131" t="s">
        <v>410</v>
      </c>
    </row>
    <row r="135" spans="2:6" x14ac:dyDescent="0.3">
      <c r="B135" s="30" t="s">
        <v>688</v>
      </c>
      <c r="C135" s="151"/>
      <c r="E135" s="180">
        <f>SUM(E9:E131)</f>
        <v>6933.1539999999995</v>
      </c>
      <c r="F135" s="30" t="s">
        <v>410</v>
      </c>
    </row>
  </sheetData>
  <pageMargins left="0.7" right="0.7" top="0.75" bottom="0.75" header="0.3" footer="0.3"/>
  <pageSetup paperSize="9" scale="83" orientation="portrait" r:id="rId1"/>
  <rowBreaks count="2" manualBreakCount="2">
    <brk id="57" max="16383" man="1"/>
    <brk id="117"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5C65F-333E-4E8A-909C-C9F1EEBE66B5}">
  <dimension ref="A1:I204"/>
  <sheetViews>
    <sheetView view="pageBreakPreview" zoomScale="60" zoomScaleNormal="100" workbookViewId="0">
      <selection activeCell="B8" sqref="B8:G8"/>
    </sheetView>
  </sheetViews>
  <sheetFormatPr defaultRowHeight="14.4" x14ac:dyDescent="0.3"/>
  <cols>
    <col min="1" max="1" width="17.33203125" customWidth="1"/>
    <col min="2" max="2" width="86" bestFit="1" customWidth="1"/>
    <col min="4" max="4" width="14.21875" bestFit="1" customWidth="1"/>
    <col min="5" max="5" width="12" bestFit="1" customWidth="1"/>
    <col min="6" max="6" width="8.21875" bestFit="1" customWidth="1"/>
    <col min="7" max="7" width="14.21875" bestFit="1" customWidth="1"/>
    <col min="8" max="8" width="12" bestFit="1" customWidth="1"/>
    <col min="9" max="9" width="13.88671875" bestFit="1" customWidth="1"/>
  </cols>
  <sheetData>
    <row r="1" spans="1:9" x14ac:dyDescent="0.3">
      <c r="A1" s="199" t="s">
        <v>1289</v>
      </c>
      <c r="B1" s="197"/>
      <c r="C1" s="198"/>
      <c r="D1" s="198"/>
      <c r="E1" s="198"/>
      <c r="F1" s="198"/>
      <c r="G1" s="198"/>
      <c r="H1" s="198"/>
      <c r="I1" s="198"/>
    </row>
    <row r="3" spans="1:9" x14ac:dyDescent="0.3">
      <c r="A3" t="s">
        <v>1290</v>
      </c>
      <c r="B3" s="30" t="s">
        <v>1397</v>
      </c>
    </row>
    <row r="4" spans="1:9" x14ac:dyDescent="0.3">
      <c r="A4" t="s">
        <v>1291</v>
      </c>
      <c r="B4" t="s">
        <v>265</v>
      </c>
    </row>
    <row r="6" spans="1:9" x14ac:dyDescent="0.3">
      <c r="B6" s="275" t="s">
        <v>1292</v>
      </c>
      <c r="C6" s="276"/>
      <c r="D6" s="276"/>
      <c r="E6" s="276"/>
      <c r="F6" s="276"/>
      <c r="G6" s="276"/>
    </row>
    <row r="8" spans="1:9" x14ac:dyDescent="0.3">
      <c r="B8" s="275" t="s">
        <v>1293</v>
      </c>
      <c r="C8" s="276"/>
      <c r="D8" s="276"/>
      <c r="E8" s="276"/>
      <c r="F8" s="276"/>
      <c r="G8" s="276"/>
    </row>
    <row r="10" spans="1:9" x14ac:dyDescent="0.3">
      <c r="B10" s="275" t="s">
        <v>1294</v>
      </c>
      <c r="C10" s="276"/>
      <c r="D10" s="276"/>
      <c r="E10" s="276"/>
      <c r="F10" s="276"/>
      <c r="G10" s="276"/>
    </row>
    <row r="12" spans="1:9" x14ac:dyDescent="0.3">
      <c r="C12" s="277" t="s">
        <v>1295</v>
      </c>
      <c r="D12" s="278"/>
      <c r="E12" s="279"/>
      <c r="F12" s="280"/>
    </row>
    <row r="13" spans="1:9" x14ac:dyDescent="0.3">
      <c r="C13" s="201"/>
      <c r="D13" s="200"/>
      <c r="E13" s="202"/>
      <c r="F13" s="202"/>
      <c r="G13" s="202"/>
      <c r="H13" s="202"/>
    </row>
    <row r="14" spans="1:9" x14ac:dyDescent="0.3">
      <c r="C14" s="201"/>
      <c r="D14" s="200"/>
      <c r="E14" s="281" t="s">
        <v>1296</v>
      </c>
      <c r="F14" s="282"/>
      <c r="G14" s="282"/>
      <c r="H14" s="283"/>
    </row>
    <row r="15" spans="1:9" x14ac:dyDescent="0.3">
      <c r="C15" s="201"/>
      <c r="D15" s="201"/>
      <c r="E15" s="201"/>
      <c r="F15" s="201"/>
      <c r="G15" s="201"/>
      <c r="H15" s="201"/>
    </row>
    <row r="16" spans="1:9" ht="84" x14ac:dyDescent="0.3">
      <c r="A16" t="s">
        <v>1297</v>
      </c>
      <c r="B16" t="s">
        <v>1298</v>
      </c>
      <c r="C16" s="203" t="s">
        <v>1299</v>
      </c>
      <c r="D16" s="203" t="s">
        <v>1300</v>
      </c>
      <c r="E16" s="203" t="s">
        <v>1301</v>
      </c>
      <c r="F16" s="203" t="s">
        <v>1302</v>
      </c>
      <c r="G16" s="203" t="s">
        <v>1300</v>
      </c>
      <c r="H16" s="204" t="s">
        <v>1301</v>
      </c>
      <c r="I16" s="205" t="s">
        <v>1303</v>
      </c>
    </row>
    <row r="17" spans="1:9" x14ac:dyDescent="0.3">
      <c r="B17" s="274" t="s">
        <v>1304</v>
      </c>
      <c r="C17" s="274"/>
      <c r="D17" s="274"/>
      <c r="E17" s="274"/>
      <c r="F17" s="274"/>
      <c r="G17" s="274"/>
      <c r="H17" s="274"/>
      <c r="I17" s="274"/>
    </row>
    <row r="18" spans="1:9" x14ac:dyDescent="0.3">
      <c r="B18" s="188" t="s">
        <v>1305</v>
      </c>
      <c r="C18" s="208">
        <v>0</v>
      </c>
      <c r="D18" s="208">
        <v>0</v>
      </c>
      <c r="E18" s="208">
        <v>0</v>
      </c>
      <c r="F18" s="209">
        <v>0</v>
      </c>
      <c r="G18" s="208">
        <v>0</v>
      </c>
      <c r="H18" s="208">
        <v>0</v>
      </c>
      <c r="I18" s="208">
        <v>0</v>
      </c>
    </row>
    <row r="20" spans="1:9" x14ac:dyDescent="0.3">
      <c r="B20" s="210" t="s">
        <v>1306</v>
      </c>
      <c r="C20" s="208">
        <v>0</v>
      </c>
      <c r="D20" s="208">
        <v>2854.654</v>
      </c>
      <c r="E20" s="208">
        <v>523.58600000000001</v>
      </c>
      <c r="F20" s="209">
        <v>0</v>
      </c>
      <c r="G20" s="208">
        <v>2854.654</v>
      </c>
      <c r="H20" s="208">
        <v>523.58600000000001</v>
      </c>
      <c r="I20" s="208">
        <v>1046.068</v>
      </c>
    </row>
    <row r="22" spans="1:9" x14ac:dyDescent="0.3">
      <c r="B22" s="210" t="s">
        <v>1307</v>
      </c>
      <c r="C22" s="208">
        <v>0</v>
      </c>
      <c r="D22" s="208">
        <v>2854.654</v>
      </c>
      <c r="E22" s="208">
        <v>523.58600000000001</v>
      </c>
      <c r="F22" s="209">
        <v>0</v>
      </c>
      <c r="G22" s="208">
        <v>2854.654</v>
      </c>
      <c r="H22" s="208">
        <v>523.58600000000001</v>
      </c>
      <c r="I22" s="208">
        <v>1046.068</v>
      </c>
    </row>
    <row r="24" spans="1:9" x14ac:dyDescent="0.3">
      <c r="B24" s="274" t="s">
        <v>632</v>
      </c>
      <c r="C24" s="274"/>
      <c r="D24" s="274"/>
      <c r="E24" s="274"/>
      <c r="F24" s="274"/>
      <c r="G24" s="274"/>
      <c r="H24" s="274"/>
      <c r="I24" s="274"/>
    </row>
    <row r="25" spans="1:9" x14ac:dyDescent="0.3">
      <c r="A25" s="182">
        <v>1</v>
      </c>
      <c r="B25" t="s">
        <v>754</v>
      </c>
      <c r="C25" s="196">
        <v>0</v>
      </c>
      <c r="D25" s="206">
        <v>1207.3420000000001</v>
      </c>
      <c r="E25" s="196">
        <v>0</v>
      </c>
      <c r="F25" s="196">
        <v>0</v>
      </c>
      <c r="G25" s="196">
        <v>1207.3424072265625</v>
      </c>
      <c r="H25" s="196">
        <v>0</v>
      </c>
      <c r="I25" s="196">
        <v>201.47</v>
      </c>
    </row>
    <row r="26" spans="1:9" x14ac:dyDescent="0.3">
      <c r="A26" s="182">
        <v>64</v>
      </c>
      <c r="B26" t="s">
        <v>1308</v>
      </c>
      <c r="C26" s="196">
        <v>0</v>
      </c>
      <c r="D26" s="206">
        <v>1409.252</v>
      </c>
      <c r="E26" s="196">
        <v>0</v>
      </c>
      <c r="F26" s="196">
        <v>0</v>
      </c>
      <c r="G26" s="196">
        <v>1409.251953125</v>
      </c>
      <c r="H26" s="196">
        <v>0</v>
      </c>
      <c r="I26" s="196">
        <v>201.09800000000001</v>
      </c>
    </row>
    <row r="27" spans="1:9" x14ac:dyDescent="0.3">
      <c r="A27" s="182">
        <v>65</v>
      </c>
      <c r="B27" t="s">
        <v>1309</v>
      </c>
      <c r="C27" s="196">
        <v>0</v>
      </c>
      <c r="D27" s="196">
        <v>0</v>
      </c>
      <c r="E27" s="206">
        <v>201.09800000000001</v>
      </c>
      <c r="F27" s="196">
        <v>0</v>
      </c>
      <c r="G27" s="196">
        <v>0</v>
      </c>
      <c r="H27" s="196">
        <v>201.09751892089844</v>
      </c>
      <c r="I27" s="196">
        <v>0</v>
      </c>
    </row>
    <row r="28" spans="1:9" x14ac:dyDescent="0.3">
      <c r="B28" s="211" t="s">
        <v>1310</v>
      </c>
      <c r="C28" s="208">
        <v>0</v>
      </c>
      <c r="D28" s="208">
        <v>2616.5940000000001</v>
      </c>
      <c r="E28" s="208">
        <v>201.09800000000001</v>
      </c>
      <c r="F28" s="209">
        <v>0</v>
      </c>
      <c r="G28" s="208">
        <v>2616.5940000000001</v>
      </c>
      <c r="H28" s="208">
        <v>201.09800000000001</v>
      </c>
      <c r="I28" s="208">
        <v>402.56799999999998</v>
      </c>
    </row>
    <row r="30" spans="1:9" x14ac:dyDescent="0.3">
      <c r="B30" s="274" t="s">
        <v>1383</v>
      </c>
      <c r="C30" s="274"/>
      <c r="D30" s="274"/>
      <c r="E30" s="274"/>
      <c r="F30" s="274"/>
      <c r="G30" s="274"/>
      <c r="H30" s="274"/>
      <c r="I30" s="274"/>
    </row>
    <row r="31" spans="1:9" x14ac:dyDescent="0.3">
      <c r="A31" s="182">
        <v>66</v>
      </c>
      <c r="B31" t="s">
        <v>1384</v>
      </c>
      <c r="C31" s="196">
        <v>0</v>
      </c>
      <c r="D31" s="206">
        <v>87.659000000000006</v>
      </c>
      <c r="E31" s="196">
        <v>0</v>
      </c>
      <c r="F31" s="196">
        <v>0</v>
      </c>
      <c r="G31" s="196">
        <v>87.658798217773438</v>
      </c>
      <c r="H31" s="196">
        <v>0</v>
      </c>
      <c r="I31" s="196">
        <v>194.636</v>
      </c>
    </row>
    <row r="32" spans="1:9" x14ac:dyDescent="0.3">
      <c r="A32" s="182">
        <v>67</v>
      </c>
      <c r="B32" t="s">
        <v>1385</v>
      </c>
      <c r="C32" s="196">
        <v>0</v>
      </c>
      <c r="D32" s="206">
        <v>37.642000000000003</v>
      </c>
      <c r="E32" s="196">
        <v>0</v>
      </c>
      <c r="F32" s="196">
        <v>0</v>
      </c>
      <c r="G32" s="196">
        <v>37.642059326171875</v>
      </c>
      <c r="H32" s="196">
        <v>0</v>
      </c>
      <c r="I32" s="196">
        <v>80.677999999999997</v>
      </c>
    </row>
    <row r="33" spans="1:9" x14ac:dyDescent="0.3">
      <c r="A33" s="182">
        <v>68</v>
      </c>
      <c r="B33" t="s">
        <v>1386</v>
      </c>
      <c r="C33" s="196">
        <v>0</v>
      </c>
      <c r="D33" s="206">
        <v>71.641999999999996</v>
      </c>
      <c r="E33" s="196">
        <v>0</v>
      </c>
      <c r="F33" s="196">
        <v>0</v>
      </c>
      <c r="G33" s="196">
        <v>71.6422119140625</v>
      </c>
      <c r="H33" s="196">
        <v>0</v>
      </c>
      <c r="I33" s="196">
        <v>162.54400000000001</v>
      </c>
    </row>
    <row r="34" spans="1:9" x14ac:dyDescent="0.3">
      <c r="A34" s="182">
        <v>69</v>
      </c>
      <c r="B34" t="s">
        <v>1387</v>
      </c>
      <c r="C34" s="196">
        <v>0</v>
      </c>
      <c r="D34" s="206">
        <v>4.2750000000000004</v>
      </c>
      <c r="E34" s="196">
        <v>0</v>
      </c>
      <c r="F34" s="196">
        <v>0</v>
      </c>
      <c r="G34" s="196">
        <v>4.2754921913146973</v>
      </c>
      <c r="H34" s="196">
        <v>0</v>
      </c>
      <c r="I34" s="196">
        <v>22.888000000000002</v>
      </c>
    </row>
    <row r="35" spans="1:9" x14ac:dyDescent="0.3">
      <c r="A35" s="182">
        <v>70</v>
      </c>
      <c r="B35" t="s">
        <v>1388</v>
      </c>
      <c r="C35" s="196">
        <v>0</v>
      </c>
      <c r="D35" s="206">
        <v>4.5670000000000002</v>
      </c>
      <c r="E35" s="196">
        <v>0</v>
      </c>
      <c r="F35" s="196">
        <v>0</v>
      </c>
      <c r="G35" s="196">
        <v>4.5674114227294922</v>
      </c>
      <c r="H35" s="196">
        <v>0</v>
      </c>
      <c r="I35" s="196">
        <v>23.204999999999998</v>
      </c>
    </row>
    <row r="36" spans="1:9" x14ac:dyDescent="0.3">
      <c r="A36" s="182">
        <v>71</v>
      </c>
      <c r="B36" t="s">
        <v>1389</v>
      </c>
      <c r="C36" s="196">
        <v>0</v>
      </c>
      <c r="D36" s="206">
        <v>2.3570000000000002</v>
      </c>
      <c r="E36" s="196">
        <v>0</v>
      </c>
      <c r="F36" s="196">
        <v>0</v>
      </c>
      <c r="G36" s="196">
        <v>2.3574123382568359</v>
      </c>
      <c r="H36" s="196">
        <v>0</v>
      </c>
      <c r="I36" s="196">
        <v>10.853</v>
      </c>
    </row>
    <row r="37" spans="1:9" x14ac:dyDescent="0.3">
      <c r="A37" s="182">
        <v>72</v>
      </c>
      <c r="B37" t="s">
        <v>1390</v>
      </c>
      <c r="C37" s="196">
        <v>0</v>
      </c>
      <c r="D37" s="206">
        <v>3.2050000000000001</v>
      </c>
      <c r="E37" s="196">
        <v>0</v>
      </c>
      <c r="F37" s="196">
        <v>0</v>
      </c>
      <c r="G37" s="196">
        <v>3.2053790092468262</v>
      </c>
      <c r="H37" s="196">
        <v>0</v>
      </c>
      <c r="I37" s="196">
        <v>15.487</v>
      </c>
    </row>
    <row r="38" spans="1:9" x14ac:dyDescent="0.3">
      <c r="A38" s="182">
        <v>73</v>
      </c>
      <c r="B38" t="s">
        <v>1391</v>
      </c>
      <c r="C38" s="196">
        <v>0</v>
      </c>
      <c r="D38" s="206">
        <v>13.916</v>
      </c>
      <c r="E38" s="196">
        <v>0</v>
      </c>
      <c r="F38" s="196">
        <v>0</v>
      </c>
      <c r="G38" s="196">
        <v>13.915525436401367</v>
      </c>
      <c r="H38" s="196">
        <v>0</v>
      </c>
      <c r="I38" s="196">
        <v>59.697000000000003</v>
      </c>
    </row>
    <row r="39" spans="1:9" x14ac:dyDescent="0.3">
      <c r="A39" s="182">
        <v>74</v>
      </c>
      <c r="B39" t="s">
        <v>1392</v>
      </c>
      <c r="C39" s="196">
        <v>0</v>
      </c>
      <c r="D39" s="206">
        <v>1.528</v>
      </c>
      <c r="E39" s="196">
        <v>0</v>
      </c>
      <c r="F39" s="196">
        <v>0</v>
      </c>
      <c r="G39" s="196">
        <v>1.5275958776473999</v>
      </c>
      <c r="H39" s="196">
        <v>0</v>
      </c>
      <c r="I39" s="196">
        <v>7.9820000000000002</v>
      </c>
    </row>
    <row r="40" spans="1:9" x14ac:dyDescent="0.3">
      <c r="A40" s="182">
        <v>75</v>
      </c>
      <c r="B40" t="s">
        <v>1393</v>
      </c>
      <c r="C40" s="196">
        <v>0</v>
      </c>
      <c r="D40" s="206">
        <v>5.9009999999999998</v>
      </c>
      <c r="E40" s="196">
        <v>0</v>
      </c>
      <c r="F40" s="196">
        <v>0</v>
      </c>
      <c r="G40" s="196">
        <v>5.9009814262390137</v>
      </c>
      <c r="H40" s="196">
        <v>0</v>
      </c>
      <c r="I40" s="196">
        <v>32.844999999999999</v>
      </c>
    </row>
    <row r="41" spans="1:9" x14ac:dyDescent="0.3">
      <c r="A41" s="182">
        <v>76</v>
      </c>
      <c r="B41" t="s">
        <v>1394</v>
      </c>
      <c r="C41" s="196">
        <v>0</v>
      </c>
      <c r="D41" s="206">
        <v>5.367</v>
      </c>
      <c r="E41" s="196">
        <v>0</v>
      </c>
      <c r="F41" s="196">
        <v>0</v>
      </c>
      <c r="G41" s="196">
        <v>5.3667688369750977</v>
      </c>
      <c r="H41" s="196">
        <v>0</v>
      </c>
      <c r="I41" s="196">
        <v>32.686999999999998</v>
      </c>
    </row>
    <row r="42" spans="1:9" x14ac:dyDescent="0.3">
      <c r="A42" s="182">
        <v>77</v>
      </c>
      <c r="B42" t="s">
        <v>1395</v>
      </c>
      <c r="C42" s="196">
        <v>0</v>
      </c>
      <c r="D42" s="196">
        <v>0</v>
      </c>
      <c r="E42" s="206">
        <v>322.48899999999998</v>
      </c>
      <c r="F42" s="196">
        <v>0</v>
      </c>
      <c r="G42" s="196">
        <v>0</v>
      </c>
      <c r="H42" s="196">
        <v>322.48873901367188</v>
      </c>
      <c r="I42" s="196">
        <v>0</v>
      </c>
    </row>
    <row r="43" spans="1:9" x14ac:dyDescent="0.3">
      <c r="B43" s="211" t="s">
        <v>1310</v>
      </c>
      <c r="C43" s="208">
        <v>0</v>
      </c>
      <c r="D43" s="208">
        <v>238.06</v>
      </c>
      <c r="E43" s="208">
        <v>322.48899999999998</v>
      </c>
      <c r="F43" s="209">
        <v>0</v>
      </c>
      <c r="G43" s="208">
        <v>238.06</v>
      </c>
      <c r="H43" s="208">
        <v>322.48899999999998</v>
      </c>
      <c r="I43" s="208">
        <v>643.50099999999998</v>
      </c>
    </row>
    <row r="44" spans="1:9" x14ac:dyDescent="0.3">
      <c r="B44" s="1"/>
      <c r="C44" s="190"/>
      <c r="D44" s="190"/>
      <c r="E44" s="190"/>
      <c r="F44" s="191"/>
      <c r="G44" s="190"/>
      <c r="H44" s="190"/>
      <c r="I44" s="190"/>
    </row>
    <row r="45" spans="1:9" x14ac:dyDescent="0.3">
      <c r="B45" s="274" t="s">
        <v>1311</v>
      </c>
      <c r="C45" s="274"/>
      <c r="D45" s="274"/>
      <c r="E45" s="274"/>
      <c r="F45" s="274"/>
      <c r="G45" s="274"/>
      <c r="H45" s="274"/>
      <c r="I45" s="274"/>
    </row>
    <row r="46" spans="1:9" x14ac:dyDescent="0.3">
      <c r="B46" s="188" t="s">
        <v>1305</v>
      </c>
      <c r="C46" s="208">
        <v>0</v>
      </c>
      <c r="D46" s="208">
        <v>0</v>
      </c>
      <c r="E46" s="208">
        <v>0</v>
      </c>
      <c r="F46" s="209">
        <v>0</v>
      </c>
      <c r="G46" s="208">
        <v>0</v>
      </c>
      <c r="H46" s="208">
        <v>0</v>
      </c>
      <c r="I46" s="208">
        <v>0</v>
      </c>
    </row>
    <row r="47" spans="1:9" x14ac:dyDescent="0.3">
      <c r="A47" s="182"/>
      <c r="C47" s="189"/>
      <c r="D47" s="189"/>
      <c r="E47" s="192"/>
      <c r="F47" s="189"/>
      <c r="G47" s="189"/>
      <c r="H47" s="189"/>
      <c r="I47" s="189"/>
    </row>
    <row r="48" spans="1:9" x14ac:dyDescent="0.3">
      <c r="B48" s="210" t="s">
        <v>1306</v>
      </c>
      <c r="C48" s="208">
        <v>0</v>
      </c>
      <c r="D48" s="208">
        <v>4660.598</v>
      </c>
      <c r="E48" s="208">
        <v>665.15499999999997</v>
      </c>
      <c r="F48" s="209">
        <v>0</v>
      </c>
      <c r="G48" s="208">
        <v>4660.598</v>
      </c>
      <c r="H48" s="208">
        <v>665.15499999999997</v>
      </c>
      <c r="I48" s="208">
        <v>1412.518</v>
      </c>
    </row>
    <row r="50" spans="1:9" x14ac:dyDescent="0.3">
      <c r="B50" s="210" t="s">
        <v>1307</v>
      </c>
      <c r="C50" s="208">
        <v>0</v>
      </c>
      <c r="D50" s="208">
        <v>4660.598</v>
      </c>
      <c r="E50" s="208">
        <v>665.15499999999997</v>
      </c>
      <c r="F50" s="209">
        <v>0</v>
      </c>
      <c r="G50" s="208">
        <v>4660.598</v>
      </c>
      <c r="H50" s="208">
        <v>665.15499999999997</v>
      </c>
      <c r="I50" s="208">
        <v>1412.518</v>
      </c>
    </row>
    <row r="51" spans="1:9" x14ac:dyDescent="0.3">
      <c r="A51" s="182"/>
      <c r="C51" s="189"/>
      <c r="D51" s="192"/>
      <c r="E51" s="189"/>
      <c r="F51" s="189"/>
      <c r="G51" s="189"/>
      <c r="H51" s="189"/>
      <c r="I51" s="189"/>
    </row>
    <row r="52" spans="1:9" x14ac:dyDescent="0.3">
      <c r="B52" s="274" t="s">
        <v>1312</v>
      </c>
      <c r="C52" s="274"/>
      <c r="D52" s="274"/>
      <c r="E52" s="274"/>
      <c r="F52" s="274"/>
      <c r="G52" s="274"/>
      <c r="H52" s="274"/>
      <c r="I52" s="274"/>
    </row>
    <row r="53" spans="1:9" x14ac:dyDescent="0.3">
      <c r="A53" s="182">
        <v>15</v>
      </c>
      <c r="B53" t="s">
        <v>1313</v>
      </c>
      <c r="C53" s="196">
        <v>0</v>
      </c>
      <c r="D53" s="206">
        <v>944.16499999999996</v>
      </c>
      <c r="E53" s="196">
        <v>0</v>
      </c>
      <c r="F53" s="196">
        <v>0</v>
      </c>
      <c r="G53" s="196">
        <v>944.16473388671875</v>
      </c>
      <c r="H53" s="196">
        <v>0</v>
      </c>
      <c r="I53" s="196">
        <v>178.51400000000001</v>
      </c>
    </row>
    <row r="54" spans="1:9" x14ac:dyDescent="0.3">
      <c r="A54" s="182">
        <v>17</v>
      </c>
      <c r="B54" t="s">
        <v>1314</v>
      </c>
      <c r="C54" s="196">
        <v>0</v>
      </c>
      <c r="D54" s="206">
        <v>725.55799999999999</v>
      </c>
      <c r="E54" s="196">
        <v>0</v>
      </c>
      <c r="F54" s="196">
        <v>0</v>
      </c>
      <c r="G54" s="196">
        <v>725.55780029296875</v>
      </c>
      <c r="H54" s="196">
        <v>0</v>
      </c>
      <c r="I54" s="196">
        <v>163.66499999999999</v>
      </c>
    </row>
    <row r="55" spans="1:9" x14ac:dyDescent="0.3">
      <c r="B55" s="211" t="s">
        <v>1315</v>
      </c>
      <c r="C55" s="208">
        <v>0</v>
      </c>
      <c r="D55" s="208">
        <v>1669.723</v>
      </c>
      <c r="E55" s="208">
        <v>0</v>
      </c>
      <c r="F55" s="209">
        <v>0</v>
      </c>
      <c r="G55" s="208">
        <v>1669.723</v>
      </c>
      <c r="H55" s="208">
        <v>0</v>
      </c>
      <c r="I55" s="208">
        <v>342.178</v>
      </c>
    </row>
    <row r="56" spans="1:9" x14ac:dyDescent="0.3">
      <c r="A56" s="182"/>
      <c r="C56" s="189"/>
      <c r="D56" s="192"/>
      <c r="E56" s="189"/>
      <c r="F56" s="189"/>
      <c r="G56" s="189"/>
      <c r="H56" s="189"/>
      <c r="I56" s="189"/>
    </row>
    <row r="57" spans="1:9" x14ac:dyDescent="0.3">
      <c r="B57" s="274" t="s">
        <v>1316</v>
      </c>
      <c r="C57" s="274"/>
      <c r="D57" s="274"/>
      <c r="E57" s="274"/>
      <c r="F57" s="274"/>
      <c r="G57" s="274"/>
      <c r="H57" s="274"/>
      <c r="I57" s="274"/>
    </row>
    <row r="58" spans="1:9" x14ac:dyDescent="0.3">
      <c r="A58" s="182">
        <v>22</v>
      </c>
      <c r="B58" t="s">
        <v>1317</v>
      </c>
      <c r="C58" s="196">
        <v>0</v>
      </c>
      <c r="D58" s="206">
        <v>908.47500000000002</v>
      </c>
      <c r="E58" s="196">
        <v>0</v>
      </c>
      <c r="F58" s="196">
        <v>0</v>
      </c>
      <c r="G58" s="196">
        <v>908.47503662109375</v>
      </c>
      <c r="H58" s="196">
        <v>0</v>
      </c>
      <c r="I58" s="196">
        <v>397.04399999999998</v>
      </c>
    </row>
    <row r="59" spans="1:9" x14ac:dyDescent="0.3">
      <c r="B59" s="211" t="s">
        <v>1315</v>
      </c>
      <c r="C59" s="208">
        <v>0</v>
      </c>
      <c r="D59" s="208">
        <v>908.47500000000002</v>
      </c>
      <c r="E59" s="208">
        <v>0</v>
      </c>
      <c r="F59" s="209">
        <v>0</v>
      </c>
      <c r="G59" s="208">
        <v>908.47500000000002</v>
      </c>
      <c r="H59" s="208">
        <v>0</v>
      </c>
      <c r="I59" s="208">
        <v>397.04399999999998</v>
      </c>
    </row>
    <row r="60" spans="1:9" x14ac:dyDescent="0.3">
      <c r="A60" s="182"/>
      <c r="C60" s="189"/>
      <c r="D60" s="189"/>
      <c r="E60" s="192"/>
      <c r="F60" s="189"/>
      <c r="G60" s="189"/>
      <c r="H60" s="189"/>
      <c r="I60" s="189"/>
    </row>
    <row r="61" spans="1:9" x14ac:dyDescent="0.3">
      <c r="B61" s="274" t="s">
        <v>429</v>
      </c>
      <c r="C61" s="274"/>
      <c r="D61" s="274"/>
      <c r="E61" s="274"/>
      <c r="F61" s="274"/>
      <c r="G61" s="274"/>
      <c r="H61" s="274"/>
      <c r="I61" s="274"/>
    </row>
    <row r="62" spans="1:9" x14ac:dyDescent="0.3">
      <c r="A62" s="182">
        <v>23</v>
      </c>
      <c r="B62" t="s">
        <v>1318</v>
      </c>
      <c r="C62" s="196">
        <v>0</v>
      </c>
      <c r="D62" s="196">
        <v>0</v>
      </c>
      <c r="E62" s="206">
        <v>72.087000000000003</v>
      </c>
      <c r="F62" s="196">
        <v>0</v>
      </c>
      <c r="G62" s="196">
        <v>0</v>
      </c>
      <c r="H62" s="196">
        <v>72.086616516113281</v>
      </c>
      <c r="I62" s="196">
        <v>0</v>
      </c>
    </row>
    <row r="63" spans="1:9" x14ac:dyDescent="0.3">
      <c r="B63" s="211" t="s">
        <v>1315</v>
      </c>
      <c r="C63" s="208">
        <v>0</v>
      </c>
      <c r="D63" s="208">
        <v>0</v>
      </c>
      <c r="E63" s="208">
        <v>72.087000000000003</v>
      </c>
      <c r="F63" s="209">
        <v>0</v>
      </c>
      <c r="G63" s="208">
        <v>0</v>
      </c>
      <c r="H63" s="208">
        <v>72.087000000000003</v>
      </c>
      <c r="I63" s="208">
        <v>0</v>
      </c>
    </row>
    <row r="64" spans="1:9" x14ac:dyDescent="0.3">
      <c r="B64" s="1"/>
      <c r="C64" s="190"/>
      <c r="D64" s="190"/>
      <c r="E64" s="190"/>
      <c r="F64" s="191"/>
      <c r="G64" s="190"/>
      <c r="H64" s="190"/>
      <c r="I64" s="190"/>
    </row>
    <row r="65" spans="1:9" x14ac:dyDescent="0.3">
      <c r="B65" s="274" t="s">
        <v>678</v>
      </c>
      <c r="C65" s="274"/>
      <c r="D65" s="274"/>
      <c r="E65" s="274"/>
      <c r="F65" s="274"/>
      <c r="G65" s="274"/>
      <c r="H65" s="274"/>
      <c r="I65" s="274"/>
    </row>
    <row r="66" spans="1:9" x14ac:dyDescent="0.3">
      <c r="A66" s="182">
        <v>24</v>
      </c>
      <c r="B66" t="s">
        <v>1319</v>
      </c>
      <c r="C66" s="196">
        <v>0</v>
      </c>
      <c r="D66" s="206">
        <v>429.88</v>
      </c>
      <c r="E66" s="196">
        <v>0</v>
      </c>
      <c r="F66" s="196">
        <v>0</v>
      </c>
      <c r="G66" s="196">
        <v>429.880126953125</v>
      </c>
      <c r="H66" s="196">
        <v>0</v>
      </c>
      <c r="I66" s="196">
        <v>162.78700000000001</v>
      </c>
    </row>
    <row r="67" spans="1:9" x14ac:dyDescent="0.3">
      <c r="A67" s="182">
        <v>25</v>
      </c>
      <c r="B67" t="s">
        <v>1320</v>
      </c>
      <c r="C67" s="196">
        <v>0</v>
      </c>
      <c r="D67" s="206">
        <v>247.52199999999999</v>
      </c>
      <c r="E67" s="196">
        <v>0</v>
      </c>
      <c r="F67" s="196">
        <v>0</v>
      </c>
      <c r="G67" s="196">
        <v>247.52195739746094</v>
      </c>
      <c r="H67" s="196">
        <v>0</v>
      </c>
      <c r="I67" s="196">
        <v>84.498999999999995</v>
      </c>
    </row>
    <row r="68" spans="1:9" x14ac:dyDescent="0.3">
      <c r="A68" s="182">
        <v>26</v>
      </c>
      <c r="B68" t="s">
        <v>1321</v>
      </c>
      <c r="C68" s="196">
        <v>0</v>
      </c>
      <c r="D68" s="206">
        <v>527.38599999999997</v>
      </c>
      <c r="E68" s="196">
        <v>0</v>
      </c>
      <c r="F68" s="196">
        <v>0</v>
      </c>
      <c r="G68" s="196">
        <v>527.3857421875</v>
      </c>
      <c r="H68" s="196">
        <v>0</v>
      </c>
      <c r="I68" s="196">
        <v>90.864000000000004</v>
      </c>
    </row>
    <row r="69" spans="1:9" x14ac:dyDescent="0.3">
      <c r="A69" s="182">
        <v>27</v>
      </c>
      <c r="B69" t="s">
        <v>1322</v>
      </c>
      <c r="C69" s="196">
        <v>0</v>
      </c>
      <c r="D69" s="206">
        <v>807.07799999999997</v>
      </c>
      <c r="E69" s="196">
        <v>0</v>
      </c>
      <c r="F69" s="196">
        <v>0</v>
      </c>
      <c r="G69" s="196">
        <v>807.077880859375</v>
      </c>
      <c r="H69" s="196">
        <v>0</v>
      </c>
      <c r="I69" s="196">
        <v>277.01299999999998</v>
      </c>
    </row>
    <row r="70" spans="1:9" x14ac:dyDescent="0.3">
      <c r="A70" s="182">
        <v>44</v>
      </c>
      <c r="B70" t="s">
        <v>1323</v>
      </c>
      <c r="C70" s="196">
        <v>0</v>
      </c>
      <c r="D70" s="206">
        <v>35.061999999999998</v>
      </c>
      <c r="E70" s="196">
        <v>0</v>
      </c>
      <c r="F70" s="196">
        <v>0</v>
      </c>
      <c r="G70" s="196">
        <v>35.062236785888672</v>
      </c>
      <c r="H70" s="196">
        <v>0</v>
      </c>
      <c r="I70" s="196">
        <v>29.062999999999999</v>
      </c>
    </row>
    <row r="71" spans="1:9" x14ac:dyDescent="0.3">
      <c r="A71" s="182">
        <v>45</v>
      </c>
      <c r="B71" t="s">
        <v>1324</v>
      </c>
      <c r="C71" s="196">
        <v>0</v>
      </c>
      <c r="D71" s="206">
        <v>35.472000000000001</v>
      </c>
      <c r="E71" s="196">
        <v>0</v>
      </c>
      <c r="F71" s="196">
        <v>0</v>
      </c>
      <c r="G71" s="196">
        <v>35.472461700439453</v>
      </c>
      <c r="H71" s="196">
        <v>0</v>
      </c>
      <c r="I71" s="196">
        <v>29.068999999999999</v>
      </c>
    </row>
    <row r="72" spans="1:9" x14ac:dyDescent="0.3">
      <c r="B72" s="211" t="s">
        <v>1315</v>
      </c>
      <c r="C72" s="208">
        <v>0</v>
      </c>
      <c r="D72" s="208">
        <v>2082.4</v>
      </c>
      <c r="E72" s="208">
        <v>0</v>
      </c>
      <c r="F72" s="209">
        <v>0</v>
      </c>
      <c r="G72" s="208">
        <v>2082.4</v>
      </c>
      <c r="H72" s="208">
        <v>0</v>
      </c>
      <c r="I72" s="208">
        <v>673.29499999999996</v>
      </c>
    </row>
    <row r="73" spans="1:9" x14ac:dyDescent="0.3">
      <c r="B73" s="194"/>
      <c r="C73" s="194"/>
      <c r="D73" s="194"/>
      <c r="E73" s="194"/>
      <c r="F73" s="194"/>
      <c r="G73" s="194"/>
      <c r="H73" s="194"/>
      <c r="I73" s="194"/>
    </row>
    <row r="74" spans="1:9" x14ac:dyDescent="0.3">
      <c r="B74" s="274" t="s">
        <v>480</v>
      </c>
      <c r="C74" s="274"/>
      <c r="D74" s="274"/>
      <c r="E74" s="274"/>
      <c r="F74" s="274"/>
      <c r="G74" s="274"/>
      <c r="H74" s="274"/>
      <c r="I74" s="274"/>
    </row>
    <row r="75" spans="1:9" x14ac:dyDescent="0.3">
      <c r="A75" s="182">
        <v>28</v>
      </c>
      <c r="B75" t="s">
        <v>1325</v>
      </c>
      <c r="C75" s="196">
        <v>0</v>
      </c>
      <c r="D75" s="196">
        <v>0</v>
      </c>
      <c r="E75" s="206">
        <v>140.69200000000001</v>
      </c>
      <c r="F75" s="196">
        <v>0</v>
      </c>
      <c r="G75" s="196">
        <v>0</v>
      </c>
      <c r="H75" s="196">
        <v>140.6922607421875</v>
      </c>
      <c r="I75" s="196">
        <v>0</v>
      </c>
    </row>
    <row r="76" spans="1:9" x14ac:dyDescent="0.3">
      <c r="A76" s="182">
        <v>29</v>
      </c>
      <c r="B76" t="s">
        <v>1326</v>
      </c>
      <c r="C76" s="196">
        <v>0</v>
      </c>
      <c r="D76" s="196">
        <v>0</v>
      </c>
      <c r="E76" s="206">
        <v>84.498999999999995</v>
      </c>
      <c r="F76" s="196">
        <v>0</v>
      </c>
      <c r="G76" s="196">
        <v>0</v>
      </c>
      <c r="H76" s="196">
        <v>84.499473571777344</v>
      </c>
      <c r="I76" s="196">
        <v>0</v>
      </c>
    </row>
    <row r="77" spans="1:9" x14ac:dyDescent="0.3">
      <c r="A77" s="182">
        <v>30</v>
      </c>
      <c r="B77" t="s">
        <v>1327</v>
      </c>
      <c r="C77" s="196">
        <v>0</v>
      </c>
      <c r="D77" s="196">
        <v>0</v>
      </c>
      <c r="E77" s="206">
        <v>90.864000000000004</v>
      </c>
      <c r="F77" s="196">
        <v>0</v>
      </c>
      <c r="G77" s="196">
        <v>0</v>
      </c>
      <c r="H77" s="196">
        <v>90.864143371582031</v>
      </c>
      <c r="I77" s="196">
        <v>0</v>
      </c>
    </row>
    <row r="78" spans="1:9" x14ac:dyDescent="0.3">
      <c r="A78" s="182">
        <v>31</v>
      </c>
      <c r="B78" t="s">
        <v>1328</v>
      </c>
      <c r="C78" s="196">
        <v>0</v>
      </c>
      <c r="D78" s="196">
        <v>0</v>
      </c>
      <c r="E78" s="206">
        <v>277.01299999999998</v>
      </c>
      <c r="F78" s="196">
        <v>0</v>
      </c>
      <c r="G78" s="196">
        <v>0</v>
      </c>
      <c r="H78" s="196">
        <v>277.01266479492188</v>
      </c>
      <c r="I78" s="196">
        <v>0</v>
      </c>
    </row>
    <row r="79" spans="1:9" x14ac:dyDescent="0.3">
      <c r="B79" s="211" t="s">
        <v>1315</v>
      </c>
      <c r="C79" s="208">
        <v>0</v>
      </c>
      <c r="D79" s="208">
        <v>0</v>
      </c>
      <c r="E79" s="208">
        <v>593.06899999999996</v>
      </c>
      <c r="F79" s="209">
        <v>0</v>
      </c>
      <c r="G79" s="208">
        <v>0</v>
      </c>
      <c r="H79" s="208">
        <v>593.06899999999996</v>
      </c>
      <c r="I79" s="208">
        <v>0</v>
      </c>
    </row>
    <row r="80" spans="1:9" x14ac:dyDescent="0.3">
      <c r="A80" s="182"/>
      <c r="C80" s="189"/>
      <c r="D80" s="192"/>
      <c r="E80" s="189"/>
      <c r="F80" s="189"/>
      <c r="G80" s="189"/>
      <c r="H80" s="189"/>
      <c r="I80" s="189"/>
    </row>
    <row r="81" spans="1:9" x14ac:dyDescent="0.3">
      <c r="B81" s="274" t="s">
        <v>1329</v>
      </c>
      <c r="C81" s="274"/>
      <c r="D81" s="274"/>
      <c r="E81" s="274"/>
      <c r="F81" s="274"/>
      <c r="G81" s="274"/>
      <c r="H81" s="274"/>
      <c r="I81" s="274"/>
    </row>
    <row r="82" spans="1:9" x14ac:dyDescent="0.3">
      <c r="B82" s="188" t="s">
        <v>1305</v>
      </c>
      <c r="C82" s="208">
        <v>0</v>
      </c>
      <c r="D82" s="208">
        <v>0</v>
      </c>
      <c r="E82" s="208">
        <v>0</v>
      </c>
      <c r="F82" s="209">
        <v>0</v>
      </c>
      <c r="G82" s="208">
        <v>0</v>
      </c>
      <c r="H82" s="208">
        <v>0</v>
      </c>
      <c r="I82" s="208">
        <v>0</v>
      </c>
    </row>
    <row r="83" spans="1:9" x14ac:dyDescent="0.3">
      <c r="A83" s="182"/>
      <c r="C83" s="189"/>
      <c r="D83" s="192"/>
      <c r="E83" s="189"/>
      <c r="F83" s="189"/>
      <c r="G83" s="189"/>
      <c r="H83" s="189"/>
      <c r="I83" s="189"/>
    </row>
    <row r="84" spans="1:9" x14ac:dyDescent="0.3">
      <c r="B84" s="210" t="s">
        <v>1306</v>
      </c>
      <c r="C84" s="208">
        <v>0</v>
      </c>
      <c r="D84" s="208">
        <v>1522.8440000000001</v>
      </c>
      <c r="E84" s="208">
        <v>645.80100000000004</v>
      </c>
      <c r="F84" s="209">
        <v>30</v>
      </c>
      <c r="G84" s="208">
        <v>1522.8440000000001</v>
      </c>
      <c r="H84" s="208">
        <v>645.80100000000004</v>
      </c>
      <c r="I84" s="208">
        <v>966.38699999999994</v>
      </c>
    </row>
    <row r="85" spans="1:9" x14ac:dyDescent="0.3">
      <c r="A85" s="182"/>
      <c r="C85" s="189"/>
      <c r="D85" s="192"/>
      <c r="E85" s="189"/>
      <c r="F85" s="189"/>
      <c r="G85" s="189"/>
      <c r="H85" s="189"/>
      <c r="I85" s="189"/>
    </row>
    <row r="86" spans="1:9" x14ac:dyDescent="0.3">
      <c r="B86" s="210" t="s">
        <v>1307</v>
      </c>
      <c r="C86" s="208">
        <v>0</v>
      </c>
      <c r="D86" s="208">
        <v>1522.8440000000001</v>
      </c>
      <c r="E86" s="208">
        <v>645.80100000000004</v>
      </c>
      <c r="F86" s="209">
        <v>30</v>
      </c>
      <c r="G86" s="208">
        <v>1522.8440000000001</v>
      </c>
      <c r="H86" s="208">
        <v>645.80100000000004</v>
      </c>
      <c r="I86" s="208">
        <v>966.38699999999994</v>
      </c>
    </row>
    <row r="87" spans="1:9" x14ac:dyDescent="0.3">
      <c r="B87" s="1"/>
      <c r="C87" s="190"/>
      <c r="D87" s="190"/>
      <c r="E87" s="190"/>
      <c r="F87" s="191"/>
      <c r="G87" s="190"/>
      <c r="H87" s="190"/>
      <c r="I87" s="190"/>
    </row>
    <row r="88" spans="1:9" x14ac:dyDescent="0.3">
      <c r="B88" s="274" t="s">
        <v>1330</v>
      </c>
      <c r="C88" s="274"/>
      <c r="D88" s="274"/>
      <c r="E88" s="274"/>
      <c r="F88" s="274"/>
      <c r="G88" s="274"/>
      <c r="H88" s="274"/>
      <c r="I88" s="274"/>
    </row>
    <row r="89" spans="1:9" x14ac:dyDescent="0.3">
      <c r="A89" s="182">
        <v>2</v>
      </c>
      <c r="B89" t="s">
        <v>1331</v>
      </c>
      <c r="C89" s="196">
        <v>0</v>
      </c>
      <c r="D89" s="206">
        <v>713.55100000000004</v>
      </c>
      <c r="E89" s="196">
        <v>0</v>
      </c>
      <c r="F89" s="196">
        <v>0</v>
      </c>
      <c r="G89" s="196">
        <v>713.55108642578125</v>
      </c>
      <c r="H89" s="196">
        <v>0</v>
      </c>
      <c r="I89" s="196">
        <v>269.71699999999998</v>
      </c>
    </row>
    <row r="90" spans="1:9" x14ac:dyDescent="0.3">
      <c r="A90" s="182">
        <v>3</v>
      </c>
      <c r="B90" t="s">
        <v>1332</v>
      </c>
      <c r="C90" s="196">
        <v>0</v>
      </c>
      <c r="D90" s="206">
        <v>205.52500000000001</v>
      </c>
      <c r="E90" s="196">
        <v>0</v>
      </c>
      <c r="F90" s="196">
        <v>0</v>
      </c>
      <c r="G90" s="196">
        <v>205.52537536621094</v>
      </c>
      <c r="H90" s="196">
        <v>0</v>
      </c>
      <c r="I90" s="196">
        <v>90.966999999999999</v>
      </c>
    </row>
    <row r="91" spans="1:9" x14ac:dyDescent="0.3">
      <c r="B91" s="211" t="s">
        <v>1333</v>
      </c>
      <c r="C91" s="208">
        <v>0</v>
      </c>
      <c r="D91" s="208">
        <v>919.07600000000002</v>
      </c>
      <c r="E91" s="208">
        <v>0</v>
      </c>
      <c r="F91" s="209">
        <v>0</v>
      </c>
      <c r="G91" s="208">
        <v>919.07600000000002</v>
      </c>
      <c r="H91" s="208">
        <v>0</v>
      </c>
      <c r="I91" s="208">
        <v>360.68400000000003</v>
      </c>
    </row>
    <row r="92" spans="1:9" x14ac:dyDescent="0.3">
      <c r="B92" s="30"/>
      <c r="C92" s="190"/>
      <c r="D92" s="190"/>
      <c r="E92" s="190"/>
      <c r="F92" s="191"/>
      <c r="G92" s="190"/>
      <c r="H92" s="190"/>
      <c r="I92" s="190"/>
    </row>
    <row r="93" spans="1:9" x14ac:dyDescent="0.3">
      <c r="B93" s="274" t="s">
        <v>1334</v>
      </c>
      <c r="C93" s="274"/>
      <c r="D93" s="274"/>
      <c r="E93" s="274"/>
      <c r="F93" s="274"/>
      <c r="G93" s="274"/>
      <c r="H93" s="274"/>
      <c r="I93" s="274"/>
    </row>
    <row r="94" spans="1:9" x14ac:dyDescent="0.3">
      <c r="A94" s="182">
        <v>4</v>
      </c>
      <c r="B94" t="s">
        <v>1335</v>
      </c>
      <c r="C94" s="196">
        <v>0</v>
      </c>
      <c r="D94" s="206">
        <v>93.433999999999997</v>
      </c>
      <c r="E94" s="196">
        <v>0</v>
      </c>
      <c r="F94" s="196">
        <v>0</v>
      </c>
      <c r="G94" s="196">
        <v>93.433692932128906</v>
      </c>
      <c r="H94" s="196">
        <v>0</v>
      </c>
      <c r="I94" s="196">
        <v>108.706</v>
      </c>
    </row>
    <row r="95" spans="1:9" x14ac:dyDescent="0.3">
      <c r="A95" s="182">
        <v>5</v>
      </c>
      <c r="B95" t="s">
        <v>1336</v>
      </c>
      <c r="C95" s="196">
        <v>0</v>
      </c>
      <c r="D95" s="206">
        <v>9.6720000000000006</v>
      </c>
      <c r="E95" s="196">
        <v>0</v>
      </c>
      <c r="F95" s="196">
        <v>0</v>
      </c>
      <c r="G95" s="196">
        <v>9.6717929840087891</v>
      </c>
      <c r="H95" s="196">
        <v>0</v>
      </c>
      <c r="I95" s="196">
        <v>14.422000000000001</v>
      </c>
    </row>
    <row r="96" spans="1:9" x14ac:dyDescent="0.3">
      <c r="A96" s="182">
        <v>6</v>
      </c>
      <c r="B96" t="s">
        <v>1337</v>
      </c>
      <c r="C96" s="196">
        <v>0</v>
      </c>
      <c r="D96" s="206">
        <v>32.744999999999997</v>
      </c>
      <c r="E96" s="196">
        <v>0</v>
      </c>
      <c r="F96" s="196">
        <v>0</v>
      </c>
      <c r="G96" s="196">
        <v>32.745079040527344</v>
      </c>
      <c r="H96" s="196">
        <v>0</v>
      </c>
      <c r="I96" s="196">
        <v>40.963999999999999</v>
      </c>
    </row>
    <row r="97" spans="1:9" x14ac:dyDescent="0.3">
      <c r="A97" s="182">
        <v>7</v>
      </c>
      <c r="B97" t="s">
        <v>1338</v>
      </c>
      <c r="C97" s="196">
        <v>0</v>
      </c>
      <c r="D97" s="206">
        <v>141.07</v>
      </c>
      <c r="E97" s="196">
        <v>0</v>
      </c>
      <c r="F97" s="196">
        <v>0</v>
      </c>
      <c r="G97" s="196">
        <v>141.06953430175781</v>
      </c>
      <c r="H97" s="196">
        <v>0</v>
      </c>
      <c r="I97" s="196">
        <v>163.43</v>
      </c>
    </row>
    <row r="98" spans="1:9" x14ac:dyDescent="0.3">
      <c r="A98" s="182">
        <v>8</v>
      </c>
      <c r="B98" t="s">
        <v>1339</v>
      </c>
      <c r="C98" s="196">
        <v>0</v>
      </c>
      <c r="D98" s="206">
        <v>89.370999999999995</v>
      </c>
      <c r="E98" s="196">
        <v>0</v>
      </c>
      <c r="F98" s="196">
        <v>0</v>
      </c>
      <c r="G98" s="196">
        <v>89.371345520019531</v>
      </c>
      <c r="H98" s="196">
        <v>0</v>
      </c>
      <c r="I98" s="196">
        <v>103.381</v>
      </c>
    </row>
    <row r="99" spans="1:9" x14ac:dyDescent="0.3">
      <c r="A99" s="182">
        <v>9</v>
      </c>
      <c r="B99" t="s">
        <v>1340</v>
      </c>
      <c r="C99" s="196">
        <v>0</v>
      </c>
      <c r="D99" s="206">
        <v>145.05600000000001</v>
      </c>
      <c r="E99" s="196">
        <v>0</v>
      </c>
      <c r="F99" s="196">
        <v>0</v>
      </c>
      <c r="G99" s="196">
        <v>145.05555725097656</v>
      </c>
      <c r="H99" s="196">
        <v>0</v>
      </c>
      <c r="I99" s="196">
        <v>113.127</v>
      </c>
    </row>
    <row r="100" spans="1:9" x14ac:dyDescent="0.3">
      <c r="A100" s="182">
        <v>10</v>
      </c>
      <c r="B100" t="s">
        <v>1341</v>
      </c>
      <c r="C100" s="196">
        <v>0</v>
      </c>
      <c r="D100" s="206">
        <v>20.986999999999998</v>
      </c>
      <c r="E100" s="196">
        <v>0</v>
      </c>
      <c r="F100" s="196">
        <v>0</v>
      </c>
      <c r="G100" s="196">
        <v>20.98699951171875</v>
      </c>
      <c r="H100" s="196">
        <v>0</v>
      </c>
      <c r="I100" s="196">
        <v>27.466999999999999</v>
      </c>
    </row>
    <row r="101" spans="1:9" x14ac:dyDescent="0.3">
      <c r="A101" s="182">
        <v>46</v>
      </c>
      <c r="B101" t="s">
        <v>1342</v>
      </c>
      <c r="C101" s="196">
        <v>0</v>
      </c>
      <c r="D101" s="206">
        <v>71.433000000000007</v>
      </c>
      <c r="E101" s="196">
        <v>0</v>
      </c>
      <c r="F101" s="196">
        <v>0</v>
      </c>
      <c r="G101" s="196">
        <v>71.433174133300781</v>
      </c>
      <c r="H101" s="196">
        <v>0</v>
      </c>
      <c r="I101" s="196">
        <v>34.207000000000001</v>
      </c>
    </row>
    <row r="102" spans="1:9" x14ac:dyDescent="0.3">
      <c r="B102" s="211" t="s">
        <v>1333</v>
      </c>
      <c r="C102" s="208">
        <v>0</v>
      </c>
      <c r="D102" s="208">
        <v>603.76700000000005</v>
      </c>
      <c r="E102" s="208">
        <v>0</v>
      </c>
      <c r="F102" s="209">
        <v>0</v>
      </c>
      <c r="G102" s="208">
        <v>603.76700000000005</v>
      </c>
      <c r="H102" s="208">
        <v>0</v>
      </c>
      <c r="I102" s="208">
        <v>605.70299999999997</v>
      </c>
    </row>
    <row r="103" spans="1:9" x14ac:dyDescent="0.3">
      <c r="B103" s="194"/>
      <c r="C103" s="194"/>
      <c r="D103" s="194"/>
      <c r="E103" s="194"/>
      <c r="F103" s="194"/>
      <c r="G103" s="194"/>
      <c r="H103" s="194"/>
      <c r="I103" s="194"/>
    </row>
    <row r="104" spans="1:9" x14ac:dyDescent="0.3">
      <c r="B104" s="274" t="s">
        <v>1343</v>
      </c>
      <c r="C104" s="274"/>
      <c r="D104" s="274"/>
      <c r="E104" s="274"/>
      <c r="F104" s="274"/>
      <c r="G104" s="274"/>
      <c r="H104" s="274"/>
      <c r="I104" s="274"/>
    </row>
    <row r="105" spans="1:9" x14ac:dyDescent="0.3">
      <c r="B105" s="211" t="s">
        <v>1333</v>
      </c>
      <c r="C105" s="208">
        <v>0</v>
      </c>
      <c r="D105" s="208">
        <v>0</v>
      </c>
      <c r="E105" s="208">
        <v>0</v>
      </c>
      <c r="F105" s="209">
        <v>0</v>
      </c>
      <c r="G105" s="208">
        <v>0</v>
      </c>
      <c r="H105" s="208">
        <v>0</v>
      </c>
      <c r="I105" s="208">
        <v>0</v>
      </c>
    </row>
    <row r="106" spans="1:9" x14ac:dyDescent="0.3">
      <c r="A106" s="182"/>
      <c r="C106" s="189"/>
      <c r="D106" s="189"/>
      <c r="E106" s="192"/>
      <c r="F106" s="189"/>
      <c r="G106" s="189"/>
      <c r="H106" s="189"/>
      <c r="I106" s="189"/>
    </row>
    <row r="107" spans="1:9" x14ac:dyDescent="0.3">
      <c r="B107" s="210" t="s">
        <v>1306</v>
      </c>
      <c r="C107" s="208">
        <v>0</v>
      </c>
      <c r="D107" s="208">
        <v>0</v>
      </c>
      <c r="E107" s="208">
        <v>645.80100000000004</v>
      </c>
      <c r="F107" s="209">
        <v>30</v>
      </c>
      <c r="G107" s="208">
        <v>0</v>
      </c>
      <c r="H107" s="208">
        <v>645.80100000000004</v>
      </c>
      <c r="I107" s="208">
        <v>0</v>
      </c>
    </row>
    <row r="108" spans="1:9" x14ac:dyDescent="0.3">
      <c r="A108" s="182"/>
      <c r="C108" s="189"/>
      <c r="D108" s="189"/>
      <c r="E108" s="189"/>
      <c r="F108" s="193"/>
      <c r="G108" s="189"/>
      <c r="H108" s="189"/>
      <c r="I108" s="189"/>
    </row>
    <row r="109" spans="1:9" x14ac:dyDescent="0.3">
      <c r="B109" s="212" t="s">
        <v>1344</v>
      </c>
      <c r="C109" s="208">
        <v>0</v>
      </c>
      <c r="D109" s="208">
        <v>0</v>
      </c>
      <c r="E109" s="208">
        <v>645.80100000000004</v>
      </c>
      <c r="F109" s="209">
        <v>30</v>
      </c>
      <c r="G109" s="208">
        <v>0</v>
      </c>
      <c r="H109" s="208">
        <v>645.80100000000004</v>
      </c>
      <c r="I109" s="208">
        <v>0</v>
      </c>
    </row>
    <row r="111" spans="1:9" x14ac:dyDescent="0.3">
      <c r="B111" s="274" t="s">
        <v>1345</v>
      </c>
      <c r="C111" s="274"/>
      <c r="D111" s="274"/>
      <c r="E111" s="274"/>
      <c r="F111" s="274"/>
      <c r="G111" s="274"/>
      <c r="H111" s="274"/>
      <c r="I111" s="274"/>
    </row>
    <row r="112" spans="1:9" x14ac:dyDescent="0.3">
      <c r="A112" s="182">
        <v>11</v>
      </c>
      <c r="B112" t="s">
        <v>1345</v>
      </c>
      <c r="C112" s="196">
        <v>0</v>
      </c>
      <c r="D112" s="196">
        <v>0</v>
      </c>
      <c r="E112" s="206">
        <v>245.126</v>
      </c>
      <c r="F112" s="196">
        <v>0</v>
      </c>
      <c r="G112" s="196">
        <v>0</v>
      </c>
      <c r="H112" s="196">
        <v>245.12564086914063</v>
      </c>
      <c r="I112" s="196">
        <v>0</v>
      </c>
    </row>
    <row r="113" spans="1:9" x14ac:dyDescent="0.3">
      <c r="A113" s="182">
        <v>12</v>
      </c>
      <c r="B113" t="s">
        <v>1345</v>
      </c>
      <c r="C113" s="196">
        <v>0</v>
      </c>
      <c r="D113" s="196">
        <v>0</v>
      </c>
      <c r="E113" s="206">
        <v>73.784999999999997</v>
      </c>
      <c r="F113" s="196">
        <v>0</v>
      </c>
      <c r="G113" s="196">
        <v>0</v>
      </c>
      <c r="H113" s="196">
        <v>73.784736633300781</v>
      </c>
      <c r="I113" s="196">
        <v>0</v>
      </c>
    </row>
    <row r="114" spans="1:9" x14ac:dyDescent="0.3">
      <c r="A114" s="182">
        <v>16</v>
      </c>
      <c r="B114" t="s">
        <v>1345</v>
      </c>
      <c r="C114" s="196">
        <v>0</v>
      </c>
      <c r="D114" s="196">
        <v>0</v>
      </c>
      <c r="E114" s="206">
        <v>141.99</v>
      </c>
      <c r="F114" s="196">
        <v>0</v>
      </c>
      <c r="G114" s="196">
        <v>0</v>
      </c>
      <c r="H114" s="196">
        <v>141.98976135253906</v>
      </c>
      <c r="I114" s="196">
        <v>0</v>
      </c>
    </row>
    <row r="115" spans="1:9" x14ac:dyDescent="0.3">
      <c r="A115" s="182">
        <v>18</v>
      </c>
      <c r="B115" t="s">
        <v>1345</v>
      </c>
      <c r="C115" s="196">
        <v>0</v>
      </c>
      <c r="D115" s="196">
        <v>0</v>
      </c>
      <c r="E115" s="206">
        <v>129.26499999999999</v>
      </c>
      <c r="F115" s="196">
        <v>0</v>
      </c>
      <c r="G115" s="196">
        <v>0</v>
      </c>
      <c r="H115" s="196">
        <v>129.26455688476563</v>
      </c>
      <c r="I115" s="196">
        <v>0</v>
      </c>
    </row>
    <row r="116" spans="1:9" x14ac:dyDescent="0.3">
      <c r="B116" s="211" t="s">
        <v>1346</v>
      </c>
      <c r="C116" s="208">
        <v>0</v>
      </c>
      <c r="D116" s="208">
        <v>0</v>
      </c>
      <c r="E116" s="208">
        <v>590.16499999999996</v>
      </c>
      <c r="F116" s="209">
        <v>0</v>
      </c>
      <c r="G116" s="208">
        <v>0</v>
      </c>
      <c r="H116" s="208">
        <v>590.16499999999996</v>
      </c>
      <c r="I116" s="208">
        <v>0</v>
      </c>
    </row>
    <row r="118" spans="1:9" x14ac:dyDescent="0.3">
      <c r="B118" s="274" t="s">
        <v>1347</v>
      </c>
      <c r="C118" s="274"/>
      <c r="D118" s="274"/>
      <c r="E118" s="274"/>
      <c r="F118" s="274"/>
      <c r="G118" s="274"/>
      <c r="H118" s="274"/>
      <c r="I118" s="274"/>
    </row>
    <row r="119" spans="1:9" x14ac:dyDescent="0.3">
      <c r="A119" s="182">
        <v>13</v>
      </c>
      <c r="B119" t="s">
        <v>1348</v>
      </c>
      <c r="C119" s="196">
        <v>0</v>
      </c>
      <c r="D119" s="196">
        <v>0</v>
      </c>
      <c r="E119" s="206">
        <v>25.946000000000002</v>
      </c>
      <c r="F119" s="196">
        <v>0</v>
      </c>
      <c r="G119" s="196">
        <v>0</v>
      </c>
      <c r="H119" s="196">
        <v>25.946039199829102</v>
      </c>
      <c r="I119" s="196">
        <v>0</v>
      </c>
    </row>
    <row r="120" spans="1:9" x14ac:dyDescent="0.3">
      <c r="A120" s="182">
        <v>14</v>
      </c>
      <c r="B120" t="s">
        <v>1349</v>
      </c>
      <c r="C120" s="196">
        <v>0</v>
      </c>
      <c r="D120" s="196">
        <v>0</v>
      </c>
      <c r="E120" s="206">
        <v>9.8109999999999999</v>
      </c>
      <c r="F120" s="196">
        <v>0</v>
      </c>
      <c r="G120" s="196">
        <v>0</v>
      </c>
      <c r="H120" s="196">
        <v>9.81060791015625</v>
      </c>
      <c r="I120" s="196">
        <v>0</v>
      </c>
    </row>
    <row r="121" spans="1:9" x14ac:dyDescent="0.3">
      <c r="A121" s="182">
        <v>19</v>
      </c>
      <c r="B121" t="s">
        <v>1350</v>
      </c>
      <c r="C121" s="196">
        <v>0</v>
      </c>
      <c r="D121" s="196">
        <v>0</v>
      </c>
      <c r="E121" s="206">
        <v>19.88</v>
      </c>
      <c r="F121" s="196">
        <v>0</v>
      </c>
      <c r="G121" s="196">
        <v>0</v>
      </c>
      <c r="H121" s="196">
        <v>19.879678726196289</v>
      </c>
      <c r="I121" s="196">
        <v>0</v>
      </c>
    </row>
    <row r="122" spans="1:9" x14ac:dyDescent="0.3">
      <c r="A122" s="182">
        <v>20</v>
      </c>
      <c r="B122" t="s">
        <v>1351</v>
      </c>
      <c r="C122" s="196">
        <v>0</v>
      </c>
      <c r="D122" s="196">
        <v>0</v>
      </c>
      <c r="E122" s="196">
        <v>0</v>
      </c>
      <c r="F122" s="207">
        <v>18</v>
      </c>
      <c r="G122" s="196">
        <v>0</v>
      </c>
      <c r="H122" s="196">
        <v>0</v>
      </c>
      <c r="I122" s="196">
        <v>0</v>
      </c>
    </row>
    <row r="123" spans="1:9" x14ac:dyDescent="0.3">
      <c r="A123" s="182">
        <v>21</v>
      </c>
      <c r="B123" t="s">
        <v>1352</v>
      </c>
      <c r="C123" s="196">
        <v>0</v>
      </c>
      <c r="D123" s="196">
        <v>0</v>
      </c>
      <c r="E123" s="196">
        <v>0</v>
      </c>
      <c r="F123" s="207">
        <v>12</v>
      </c>
      <c r="G123" s="196">
        <v>0</v>
      </c>
      <c r="H123" s="196">
        <v>0</v>
      </c>
      <c r="I123" s="196">
        <v>0</v>
      </c>
    </row>
    <row r="124" spans="1:9" x14ac:dyDescent="0.3">
      <c r="B124" s="211" t="s">
        <v>1346</v>
      </c>
      <c r="C124" s="208">
        <v>0</v>
      </c>
      <c r="D124" s="208">
        <v>0</v>
      </c>
      <c r="E124" s="208">
        <v>55.636000000000003</v>
      </c>
      <c r="F124" s="209">
        <v>30</v>
      </c>
      <c r="G124" s="208">
        <v>0</v>
      </c>
      <c r="H124" s="208">
        <v>55.636000000000003</v>
      </c>
      <c r="I124" s="208">
        <v>0</v>
      </c>
    </row>
    <row r="125" spans="1:9" x14ac:dyDescent="0.3">
      <c r="B125" s="1"/>
      <c r="C125" s="259"/>
      <c r="D125" s="259"/>
      <c r="E125" s="259"/>
      <c r="F125" s="260"/>
      <c r="G125" s="259"/>
      <c r="H125" s="259"/>
      <c r="I125" s="259"/>
    </row>
    <row r="126" spans="1:9" x14ac:dyDescent="0.3">
      <c r="B126" s="1"/>
      <c r="C126" s="190"/>
      <c r="D126" s="190"/>
      <c r="E126" s="190"/>
      <c r="F126" s="191"/>
      <c r="G126" s="190"/>
      <c r="H126" s="190"/>
      <c r="I126" s="190"/>
    </row>
    <row r="127" spans="1:9" x14ac:dyDescent="0.3">
      <c r="B127" s="274" t="s">
        <v>1353</v>
      </c>
      <c r="C127" s="274"/>
      <c r="D127" s="274"/>
      <c r="E127" s="274"/>
      <c r="F127" s="274"/>
      <c r="G127" s="274"/>
      <c r="H127" s="274"/>
      <c r="I127" s="274"/>
    </row>
    <row r="128" spans="1:9" x14ac:dyDescent="0.3">
      <c r="B128" s="188" t="s">
        <v>1305</v>
      </c>
      <c r="C128" s="208">
        <v>0</v>
      </c>
      <c r="D128" s="208">
        <v>0</v>
      </c>
      <c r="E128" s="208">
        <v>0</v>
      </c>
      <c r="F128" s="209">
        <v>0</v>
      </c>
      <c r="G128" s="208">
        <v>0</v>
      </c>
      <c r="H128" s="208">
        <v>0</v>
      </c>
      <c r="I128" s="208">
        <v>0</v>
      </c>
    </row>
    <row r="129" spans="1:9" x14ac:dyDescent="0.3">
      <c r="A129" s="182"/>
      <c r="C129" s="189"/>
      <c r="D129" s="189"/>
      <c r="E129" s="192"/>
      <c r="F129" s="189"/>
      <c r="G129" s="189"/>
      <c r="H129" s="189"/>
      <c r="I129" s="189"/>
    </row>
    <row r="130" spans="1:9" x14ac:dyDescent="0.3">
      <c r="B130" s="210" t="s">
        <v>1306</v>
      </c>
      <c r="C130" s="208">
        <v>0</v>
      </c>
      <c r="D130" s="208">
        <v>0</v>
      </c>
      <c r="E130" s="208">
        <v>379.90100000000001</v>
      </c>
      <c r="F130" s="209">
        <v>33</v>
      </c>
      <c r="G130" s="208">
        <v>0</v>
      </c>
      <c r="H130" s="208">
        <v>379.90100000000001</v>
      </c>
      <c r="I130" s="208">
        <v>0</v>
      </c>
    </row>
    <row r="131" spans="1:9" x14ac:dyDescent="0.3">
      <c r="A131" s="182"/>
      <c r="C131" s="189"/>
      <c r="D131" s="189"/>
      <c r="E131" s="189"/>
      <c r="F131" s="193"/>
      <c r="G131" s="189"/>
      <c r="H131" s="189"/>
      <c r="I131" s="189"/>
    </row>
    <row r="132" spans="1:9" x14ac:dyDescent="0.3">
      <c r="B132" s="210" t="s">
        <v>1307</v>
      </c>
      <c r="C132" s="208">
        <v>0</v>
      </c>
      <c r="D132" s="208">
        <v>0</v>
      </c>
      <c r="E132" s="208">
        <v>379.90100000000001</v>
      </c>
      <c r="F132" s="209">
        <v>33</v>
      </c>
      <c r="G132" s="208">
        <v>0</v>
      </c>
      <c r="H132" s="208">
        <v>379.90100000000001</v>
      </c>
      <c r="I132" s="208">
        <v>0</v>
      </c>
    </row>
    <row r="134" spans="1:9" x14ac:dyDescent="0.3">
      <c r="B134" s="274" t="s">
        <v>1354</v>
      </c>
      <c r="C134" s="274"/>
      <c r="D134" s="274"/>
      <c r="E134" s="274"/>
      <c r="F134" s="274"/>
      <c r="G134" s="274"/>
      <c r="H134" s="274"/>
      <c r="I134" s="274"/>
    </row>
    <row r="135" spans="1:9" x14ac:dyDescent="0.3">
      <c r="A135" s="182">
        <v>32</v>
      </c>
      <c r="B135" t="s">
        <v>1355</v>
      </c>
      <c r="C135" s="196">
        <v>0</v>
      </c>
      <c r="D135" s="196">
        <v>0</v>
      </c>
      <c r="E135" s="206">
        <v>168.94800000000001</v>
      </c>
      <c r="F135" s="196">
        <v>0</v>
      </c>
      <c r="G135" s="196">
        <v>0</v>
      </c>
      <c r="H135" s="196">
        <v>168.947998046875</v>
      </c>
      <c r="I135" s="196">
        <v>0</v>
      </c>
    </row>
    <row r="136" spans="1:9" x14ac:dyDescent="0.3">
      <c r="A136" s="182">
        <v>33</v>
      </c>
      <c r="B136" t="s">
        <v>132</v>
      </c>
      <c r="C136" s="196">
        <v>0</v>
      </c>
      <c r="D136" s="196">
        <v>0</v>
      </c>
      <c r="E136" s="196">
        <v>0</v>
      </c>
      <c r="F136" s="207">
        <v>5</v>
      </c>
      <c r="G136" s="196">
        <v>0</v>
      </c>
      <c r="H136" s="196">
        <v>0</v>
      </c>
      <c r="I136" s="196">
        <v>0</v>
      </c>
    </row>
    <row r="137" spans="1:9" x14ac:dyDescent="0.3">
      <c r="A137" s="182">
        <v>34</v>
      </c>
      <c r="B137" t="s">
        <v>1356</v>
      </c>
      <c r="C137" s="196">
        <v>0</v>
      </c>
      <c r="D137" s="196">
        <v>0</v>
      </c>
      <c r="E137" s="196">
        <v>0</v>
      </c>
      <c r="F137" s="207">
        <v>2</v>
      </c>
      <c r="G137" s="196">
        <v>0</v>
      </c>
      <c r="H137" s="196">
        <v>0</v>
      </c>
      <c r="I137" s="196">
        <v>0</v>
      </c>
    </row>
    <row r="138" spans="1:9" x14ac:dyDescent="0.3">
      <c r="A138" s="182">
        <v>57</v>
      </c>
      <c r="B138" t="s">
        <v>153</v>
      </c>
      <c r="C138" s="196">
        <v>0</v>
      </c>
      <c r="D138" s="196">
        <v>0</v>
      </c>
      <c r="E138" s="196">
        <v>0</v>
      </c>
      <c r="F138" s="207">
        <v>11</v>
      </c>
      <c r="G138" s="196">
        <v>0</v>
      </c>
      <c r="H138" s="196">
        <v>0</v>
      </c>
      <c r="I138" s="196">
        <v>0</v>
      </c>
    </row>
    <row r="139" spans="1:9" x14ac:dyDescent="0.3">
      <c r="A139" s="182">
        <v>58</v>
      </c>
      <c r="B139" t="s">
        <v>1357</v>
      </c>
      <c r="C139" s="196">
        <v>0</v>
      </c>
      <c r="D139" s="196">
        <v>0</v>
      </c>
      <c r="E139" s="206">
        <v>42.795999999999999</v>
      </c>
      <c r="F139" s="196">
        <v>0</v>
      </c>
      <c r="G139" s="196">
        <v>0</v>
      </c>
      <c r="H139" s="196">
        <v>42.795948028564453</v>
      </c>
      <c r="I139" s="196">
        <v>0</v>
      </c>
    </row>
    <row r="140" spans="1:9" x14ac:dyDescent="0.3">
      <c r="A140" s="182">
        <v>59</v>
      </c>
      <c r="B140" t="s">
        <v>1358</v>
      </c>
      <c r="C140" s="196">
        <v>0</v>
      </c>
      <c r="D140" s="196">
        <v>0</v>
      </c>
      <c r="E140" s="196">
        <v>0</v>
      </c>
      <c r="F140" s="207">
        <v>8</v>
      </c>
      <c r="G140" s="196">
        <v>0</v>
      </c>
      <c r="H140" s="196">
        <v>0</v>
      </c>
      <c r="I140" s="196">
        <v>0</v>
      </c>
    </row>
    <row r="141" spans="1:9" x14ac:dyDescent="0.3">
      <c r="B141" s="211" t="s">
        <v>1359</v>
      </c>
      <c r="C141" s="208">
        <v>0</v>
      </c>
      <c r="D141" s="208">
        <v>0</v>
      </c>
      <c r="E141" s="208">
        <v>211.744</v>
      </c>
      <c r="F141" s="209">
        <v>26</v>
      </c>
      <c r="G141" s="208">
        <v>0</v>
      </c>
      <c r="H141" s="208">
        <v>211.744</v>
      </c>
      <c r="I141" s="208">
        <v>0</v>
      </c>
    </row>
    <row r="142" spans="1:9" x14ac:dyDescent="0.3">
      <c r="A142" s="182"/>
      <c r="C142" s="189"/>
      <c r="D142" s="189"/>
      <c r="E142" s="192"/>
      <c r="F142" s="189"/>
      <c r="G142" s="189"/>
      <c r="H142" s="189"/>
      <c r="I142" s="189"/>
    </row>
    <row r="143" spans="1:9" x14ac:dyDescent="0.3">
      <c r="B143" s="274" t="s">
        <v>1360</v>
      </c>
      <c r="C143" s="274"/>
      <c r="D143" s="274"/>
      <c r="E143" s="274"/>
      <c r="F143" s="274"/>
      <c r="G143" s="274"/>
      <c r="H143" s="274"/>
      <c r="I143" s="274"/>
    </row>
    <row r="144" spans="1:9" x14ac:dyDescent="0.3">
      <c r="A144" s="182">
        <v>35</v>
      </c>
      <c r="B144" t="s">
        <v>1361</v>
      </c>
      <c r="C144" s="196">
        <v>0</v>
      </c>
      <c r="D144" s="196">
        <v>0</v>
      </c>
      <c r="E144" s="206">
        <v>168.15700000000001</v>
      </c>
      <c r="F144" s="196">
        <v>0</v>
      </c>
      <c r="G144" s="196">
        <v>0</v>
      </c>
      <c r="H144" s="196">
        <v>168.15724182128906</v>
      </c>
      <c r="I144" s="196">
        <v>0</v>
      </c>
    </row>
    <row r="145" spans="1:9" x14ac:dyDescent="0.3">
      <c r="A145" s="182">
        <v>36</v>
      </c>
      <c r="B145" t="s">
        <v>1362</v>
      </c>
      <c r="C145" s="196">
        <v>0</v>
      </c>
      <c r="D145" s="196">
        <v>0</v>
      </c>
      <c r="E145" s="196">
        <v>0</v>
      </c>
      <c r="F145" s="207">
        <v>5</v>
      </c>
      <c r="G145" s="196">
        <v>0</v>
      </c>
      <c r="H145" s="196">
        <v>0</v>
      </c>
      <c r="I145" s="196">
        <v>0</v>
      </c>
    </row>
    <row r="146" spans="1:9" x14ac:dyDescent="0.3">
      <c r="A146" s="182">
        <v>37</v>
      </c>
      <c r="B146" t="s">
        <v>1356</v>
      </c>
      <c r="C146" s="196">
        <v>0</v>
      </c>
      <c r="D146" s="196">
        <v>0</v>
      </c>
      <c r="E146" s="196">
        <v>0</v>
      </c>
      <c r="F146" s="207">
        <v>2</v>
      </c>
      <c r="G146" s="196">
        <v>0</v>
      </c>
      <c r="H146" s="196">
        <v>0</v>
      </c>
      <c r="I146" s="196">
        <v>0</v>
      </c>
    </row>
    <row r="147" spans="1:9" x14ac:dyDescent="0.3">
      <c r="B147" s="211" t="s">
        <v>1359</v>
      </c>
      <c r="C147" s="208">
        <v>0</v>
      </c>
      <c r="D147" s="208">
        <v>0</v>
      </c>
      <c r="E147" s="208">
        <v>168.15700000000001</v>
      </c>
      <c r="F147" s="209">
        <v>7</v>
      </c>
      <c r="G147" s="208">
        <v>0</v>
      </c>
      <c r="H147" s="208">
        <v>168.15700000000001</v>
      </c>
      <c r="I147" s="208">
        <v>0</v>
      </c>
    </row>
    <row r="148" spans="1:9" x14ac:dyDescent="0.3">
      <c r="B148" s="194"/>
      <c r="C148" s="194"/>
      <c r="D148" s="194"/>
      <c r="E148" s="194"/>
      <c r="F148" s="194"/>
      <c r="G148" s="194"/>
      <c r="H148" s="194"/>
      <c r="I148" s="194"/>
    </row>
    <row r="149" spans="1:9" x14ac:dyDescent="0.3">
      <c r="B149" s="274" t="s">
        <v>1363</v>
      </c>
      <c r="C149" s="274"/>
      <c r="D149" s="274"/>
      <c r="E149" s="274"/>
      <c r="F149" s="274"/>
      <c r="G149" s="274"/>
      <c r="H149" s="274"/>
      <c r="I149" s="274"/>
    </row>
    <row r="150" spans="1:9" x14ac:dyDescent="0.3">
      <c r="B150" s="188" t="s">
        <v>1305</v>
      </c>
      <c r="C150" s="208">
        <v>0</v>
      </c>
      <c r="D150" s="208">
        <v>0</v>
      </c>
      <c r="E150" s="208">
        <v>0</v>
      </c>
      <c r="F150" s="209">
        <v>0</v>
      </c>
      <c r="G150" s="208">
        <v>0</v>
      </c>
      <c r="H150" s="208">
        <v>0</v>
      </c>
      <c r="I150" s="208">
        <v>0</v>
      </c>
    </row>
    <row r="151" spans="1:9" x14ac:dyDescent="0.3">
      <c r="A151" s="182"/>
      <c r="C151" s="189"/>
      <c r="D151" s="189"/>
      <c r="E151" s="189"/>
      <c r="F151" s="193"/>
      <c r="G151" s="189"/>
      <c r="H151" s="189"/>
      <c r="I151" s="189"/>
    </row>
    <row r="152" spans="1:9" x14ac:dyDescent="0.3">
      <c r="B152" s="210" t="s">
        <v>1306</v>
      </c>
      <c r="C152" s="208">
        <v>0</v>
      </c>
      <c r="D152" s="208">
        <v>0</v>
      </c>
      <c r="E152" s="208">
        <v>208.541</v>
      </c>
      <c r="F152" s="209">
        <v>16</v>
      </c>
      <c r="G152" s="208">
        <v>0</v>
      </c>
      <c r="H152" s="208">
        <v>208.541</v>
      </c>
      <c r="I152" s="208">
        <v>0</v>
      </c>
    </row>
    <row r="154" spans="1:9" x14ac:dyDescent="0.3">
      <c r="B154" s="210" t="s">
        <v>1307</v>
      </c>
      <c r="C154" s="208">
        <v>0</v>
      </c>
      <c r="D154" s="208">
        <v>0</v>
      </c>
      <c r="E154" s="208">
        <v>208.541</v>
      </c>
      <c r="F154" s="209">
        <v>16</v>
      </c>
      <c r="G154" s="208">
        <v>0</v>
      </c>
      <c r="H154" s="208">
        <v>208.541</v>
      </c>
      <c r="I154" s="208">
        <v>0</v>
      </c>
    </row>
    <row r="155" spans="1:9" x14ac:dyDescent="0.3">
      <c r="C155" s="190"/>
      <c r="D155" s="190"/>
      <c r="E155" s="190"/>
      <c r="F155" s="191"/>
      <c r="G155" s="190"/>
      <c r="H155" s="190"/>
      <c r="I155" s="190"/>
    </row>
    <row r="156" spans="1:9" x14ac:dyDescent="0.3">
      <c r="B156" s="274" t="s">
        <v>1354</v>
      </c>
      <c r="C156" s="274"/>
      <c r="D156" s="274"/>
      <c r="E156" s="274"/>
      <c r="F156" s="274"/>
      <c r="G156" s="274"/>
      <c r="H156" s="274"/>
      <c r="I156" s="274"/>
    </row>
    <row r="157" spans="1:9" x14ac:dyDescent="0.3">
      <c r="A157" s="182">
        <v>38</v>
      </c>
      <c r="B157" t="s">
        <v>1364</v>
      </c>
      <c r="C157" s="196">
        <v>0</v>
      </c>
      <c r="D157" s="196">
        <v>0</v>
      </c>
      <c r="E157" s="206">
        <v>52.183999999999997</v>
      </c>
      <c r="F157" s="196">
        <v>0</v>
      </c>
      <c r="G157" s="196">
        <v>0</v>
      </c>
      <c r="H157" s="196">
        <v>52.183742523193359</v>
      </c>
      <c r="I157" s="196">
        <v>0</v>
      </c>
    </row>
    <row r="158" spans="1:9" x14ac:dyDescent="0.3">
      <c r="A158" s="182">
        <v>39</v>
      </c>
      <c r="B158" t="s">
        <v>1365</v>
      </c>
      <c r="C158" s="196">
        <v>0</v>
      </c>
      <c r="D158" s="196">
        <v>0</v>
      </c>
      <c r="E158" s="206">
        <v>73.858000000000004</v>
      </c>
      <c r="F158" s="196">
        <v>0</v>
      </c>
      <c r="G158" s="196">
        <v>0</v>
      </c>
      <c r="H158" s="196">
        <v>73.857826232910156</v>
      </c>
      <c r="I158" s="196">
        <v>0</v>
      </c>
    </row>
    <row r="159" spans="1:9" x14ac:dyDescent="0.3">
      <c r="A159" s="182">
        <v>40</v>
      </c>
      <c r="B159" t="s">
        <v>1366</v>
      </c>
      <c r="C159" s="196">
        <v>0</v>
      </c>
      <c r="D159" s="196">
        <v>0</v>
      </c>
      <c r="E159" s="196">
        <v>0</v>
      </c>
      <c r="F159" s="207">
        <v>6</v>
      </c>
      <c r="G159" s="196">
        <v>0</v>
      </c>
      <c r="H159" s="196">
        <v>0</v>
      </c>
      <c r="I159" s="196">
        <v>0</v>
      </c>
    </row>
    <row r="160" spans="1:9" x14ac:dyDescent="0.3">
      <c r="A160" s="182">
        <v>60</v>
      </c>
      <c r="B160" t="s">
        <v>1367</v>
      </c>
      <c r="C160" s="196">
        <v>0</v>
      </c>
      <c r="D160" s="196">
        <v>0</v>
      </c>
      <c r="E160" s="196">
        <v>0</v>
      </c>
      <c r="F160" s="207">
        <v>7</v>
      </c>
      <c r="G160" s="196">
        <v>0</v>
      </c>
      <c r="H160" s="196">
        <v>0</v>
      </c>
      <c r="I160" s="196">
        <v>0</v>
      </c>
    </row>
    <row r="161" spans="1:9" x14ac:dyDescent="0.3">
      <c r="B161" s="211" t="s">
        <v>1368</v>
      </c>
      <c r="C161" s="208">
        <v>0</v>
      </c>
      <c r="D161" s="208">
        <v>0</v>
      </c>
      <c r="E161" s="208">
        <v>126.042</v>
      </c>
      <c r="F161" s="209">
        <v>13</v>
      </c>
      <c r="G161" s="208">
        <v>0</v>
      </c>
      <c r="H161" s="208">
        <v>126.042</v>
      </c>
      <c r="I161" s="208">
        <v>0</v>
      </c>
    </row>
    <row r="162" spans="1:9" x14ac:dyDescent="0.3">
      <c r="A162" s="182"/>
      <c r="C162" s="189"/>
      <c r="D162" s="189"/>
      <c r="E162" s="192"/>
      <c r="F162" s="189"/>
      <c r="G162" s="189"/>
      <c r="H162" s="189"/>
      <c r="I162" s="189"/>
    </row>
    <row r="163" spans="1:9" x14ac:dyDescent="0.3">
      <c r="B163" s="274" t="s">
        <v>1360</v>
      </c>
      <c r="C163" s="274"/>
      <c r="D163" s="274"/>
      <c r="E163" s="274"/>
      <c r="F163" s="274"/>
      <c r="G163" s="274"/>
      <c r="H163" s="274"/>
      <c r="I163" s="274"/>
    </row>
    <row r="164" spans="1:9" x14ac:dyDescent="0.3">
      <c r="A164" s="182">
        <v>41</v>
      </c>
      <c r="B164" t="s">
        <v>1369</v>
      </c>
      <c r="C164" s="196">
        <v>0</v>
      </c>
      <c r="D164" s="196">
        <v>0</v>
      </c>
      <c r="E164" s="206">
        <v>47.689</v>
      </c>
      <c r="F164" s="196">
        <v>0</v>
      </c>
      <c r="G164" s="196">
        <v>0</v>
      </c>
      <c r="H164" s="196">
        <v>47.688835144042969</v>
      </c>
      <c r="I164" s="196">
        <v>0</v>
      </c>
    </row>
    <row r="165" spans="1:9" x14ac:dyDescent="0.3">
      <c r="A165" s="182">
        <v>43</v>
      </c>
      <c r="B165" t="s">
        <v>1396</v>
      </c>
      <c r="C165" s="196">
        <v>0</v>
      </c>
      <c r="D165" s="196">
        <v>0</v>
      </c>
      <c r="E165" s="206">
        <v>34.81</v>
      </c>
      <c r="F165" s="196">
        <v>0</v>
      </c>
      <c r="G165" s="196">
        <v>0</v>
      </c>
      <c r="H165" s="196">
        <v>34.810176849365234</v>
      </c>
      <c r="I165" s="196">
        <v>0</v>
      </c>
    </row>
    <row r="166" spans="1:9" x14ac:dyDescent="0.3">
      <c r="A166" s="182">
        <v>42</v>
      </c>
      <c r="B166" t="s">
        <v>1366</v>
      </c>
      <c r="C166" s="196">
        <v>0</v>
      </c>
      <c r="D166" s="196">
        <v>0</v>
      </c>
      <c r="E166" s="196">
        <v>0</v>
      </c>
      <c r="F166" s="207">
        <v>3</v>
      </c>
      <c r="G166" s="196">
        <v>0</v>
      </c>
      <c r="H166" s="196">
        <v>0</v>
      </c>
      <c r="I166" s="196">
        <v>0</v>
      </c>
    </row>
    <row r="167" spans="1:9" x14ac:dyDescent="0.3">
      <c r="B167" s="211" t="s">
        <v>1368</v>
      </c>
      <c r="C167" s="208">
        <v>0</v>
      </c>
      <c r="D167" s="208">
        <v>0</v>
      </c>
      <c r="E167" s="208">
        <v>82.498999999999995</v>
      </c>
      <c r="F167" s="209">
        <v>3</v>
      </c>
      <c r="G167" s="208">
        <v>0</v>
      </c>
      <c r="H167" s="208">
        <v>82.498999999999995</v>
      </c>
      <c r="I167" s="208">
        <v>0</v>
      </c>
    </row>
    <row r="168" spans="1:9" x14ac:dyDescent="0.3">
      <c r="A168" s="182"/>
      <c r="C168" s="189"/>
      <c r="D168" s="189"/>
      <c r="E168" s="192"/>
      <c r="F168" s="189"/>
      <c r="G168" s="189"/>
      <c r="H168" s="189"/>
      <c r="I168" s="189"/>
    </row>
    <row r="169" spans="1:9" x14ac:dyDescent="0.3">
      <c r="B169" s="274" t="s">
        <v>159</v>
      </c>
      <c r="C169" s="274"/>
      <c r="D169" s="274"/>
      <c r="E169" s="274"/>
      <c r="F169" s="274"/>
      <c r="G169" s="274"/>
      <c r="H169" s="274"/>
      <c r="I169" s="274"/>
    </row>
    <row r="170" spans="1:9" x14ac:dyDescent="0.3">
      <c r="B170" s="188" t="s">
        <v>1305</v>
      </c>
      <c r="C170" s="208">
        <v>0</v>
      </c>
      <c r="D170" s="208">
        <v>0</v>
      </c>
      <c r="E170" s="208">
        <v>0</v>
      </c>
      <c r="F170" s="209">
        <v>0</v>
      </c>
      <c r="G170" s="208">
        <v>0</v>
      </c>
      <c r="H170" s="208">
        <v>0</v>
      </c>
      <c r="I170" s="208">
        <v>0</v>
      </c>
    </row>
    <row r="171" spans="1:9" x14ac:dyDescent="0.3">
      <c r="B171" s="194"/>
      <c r="C171" s="194"/>
      <c r="D171" s="194"/>
      <c r="E171" s="194"/>
      <c r="F171" s="194"/>
      <c r="G171" s="194"/>
      <c r="H171" s="194"/>
      <c r="I171" s="194"/>
    </row>
    <row r="172" spans="1:9" x14ac:dyDescent="0.3">
      <c r="B172" s="210" t="s">
        <v>1306</v>
      </c>
      <c r="C172" s="208">
        <v>0</v>
      </c>
      <c r="D172" s="208">
        <v>0</v>
      </c>
      <c r="E172" s="208">
        <v>396.48599999999999</v>
      </c>
      <c r="F172" s="209">
        <v>0</v>
      </c>
      <c r="G172" s="208">
        <v>0</v>
      </c>
      <c r="H172" s="208">
        <v>396.48599999999999</v>
      </c>
      <c r="I172" s="208">
        <v>0</v>
      </c>
    </row>
    <row r="173" spans="1:9" x14ac:dyDescent="0.3">
      <c r="A173" s="182"/>
      <c r="C173" s="189"/>
      <c r="D173" s="189"/>
      <c r="E173" s="192"/>
      <c r="F173" s="189"/>
      <c r="G173" s="189"/>
      <c r="H173" s="189"/>
      <c r="I173" s="189"/>
    </row>
    <row r="174" spans="1:9" x14ac:dyDescent="0.3">
      <c r="B174" s="210" t="s">
        <v>1307</v>
      </c>
      <c r="C174" s="208">
        <v>0</v>
      </c>
      <c r="D174" s="208">
        <v>0</v>
      </c>
      <c r="E174" s="208">
        <v>396.48599999999999</v>
      </c>
      <c r="F174" s="209">
        <v>0</v>
      </c>
      <c r="G174" s="208">
        <v>0</v>
      </c>
      <c r="H174" s="208">
        <v>396.48599999999999</v>
      </c>
      <c r="I174" s="208">
        <v>0</v>
      </c>
    </row>
    <row r="176" spans="1:9" x14ac:dyDescent="0.3">
      <c r="B176" s="274" t="s">
        <v>1370</v>
      </c>
      <c r="C176" s="274"/>
      <c r="D176" s="274"/>
      <c r="E176" s="274"/>
      <c r="F176" s="274"/>
      <c r="G176" s="274"/>
      <c r="H176" s="274"/>
      <c r="I176" s="274"/>
    </row>
    <row r="177" spans="1:9" x14ac:dyDescent="0.3">
      <c r="A177" s="182">
        <v>47</v>
      </c>
      <c r="B177" t="s">
        <v>1371</v>
      </c>
      <c r="C177" s="196">
        <v>0</v>
      </c>
      <c r="D177" s="196">
        <v>0</v>
      </c>
      <c r="E177" s="206">
        <v>60.07</v>
      </c>
      <c r="F177" s="196">
        <v>0</v>
      </c>
      <c r="G177" s="196">
        <v>0</v>
      </c>
      <c r="H177" s="196">
        <v>60.06976318359375</v>
      </c>
      <c r="I177" s="196">
        <v>0</v>
      </c>
    </row>
    <row r="178" spans="1:9" x14ac:dyDescent="0.3">
      <c r="A178" s="182">
        <v>48</v>
      </c>
      <c r="B178" t="s">
        <v>1372</v>
      </c>
      <c r="C178" s="196">
        <v>0</v>
      </c>
      <c r="D178" s="196">
        <v>0</v>
      </c>
      <c r="E178" s="206">
        <v>6.21</v>
      </c>
      <c r="F178" s="196">
        <v>0</v>
      </c>
      <c r="G178" s="196">
        <v>0</v>
      </c>
      <c r="H178" s="196">
        <v>6.2103128433227539</v>
      </c>
      <c r="I178" s="196">
        <v>0</v>
      </c>
    </row>
    <row r="179" spans="1:9" x14ac:dyDescent="0.3">
      <c r="B179" s="211" t="s">
        <v>1373</v>
      </c>
      <c r="C179" s="208">
        <v>0</v>
      </c>
      <c r="D179" s="208">
        <v>0</v>
      </c>
      <c r="E179" s="208">
        <v>66.28</v>
      </c>
      <c r="F179" s="209">
        <v>0</v>
      </c>
      <c r="G179" s="208">
        <v>0</v>
      </c>
      <c r="H179" s="208">
        <v>66.28</v>
      </c>
      <c r="I179" s="208">
        <v>0</v>
      </c>
    </row>
    <row r="181" spans="1:9" x14ac:dyDescent="0.3">
      <c r="B181" s="274" t="s">
        <v>1374</v>
      </c>
      <c r="C181" s="274"/>
      <c r="D181" s="274"/>
      <c r="E181" s="274"/>
      <c r="F181" s="274"/>
      <c r="G181" s="274"/>
      <c r="H181" s="274"/>
      <c r="I181" s="274"/>
    </row>
    <row r="182" spans="1:9" x14ac:dyDescent="0.3">
      <c r="A182" s="182">
        <v>49</v>
      </c>
      <c r="B182" t="s">
        <v>1371</v>
      </c>
      <c r="C182" s="196">
        <v>0</v>
      </c>
      <c r="D182" s="196">
        <v>0</v>
      </c>
      <c r="E182" s="206">
        <v>54.11</v>
      </c>
      <c r="F182" s="196">
        <v>0</v>
      </c>
      <c r="G182" s="196">
        <v>0</v>
      </c>
      <c r="H182" s="196">
        <v>54.109619140625</v>
      </c>
      <c r="I182" s="196">
        <v>0</v>
      </c>
    </row>
    <row r="183" spans="1:9" x14ac:dyDescent="0.3">
      <c r="A183" s="182">
        <v>50</v>
      </c>
      <c r="B183" t="s">
        <v>1375</v>
      </c>
      <c r="C183" s="196">
        <v>0</v>
      </c>
      <c r="D183" s="196">
        <v>0</v>
      </c>
      <c r="E183" s="206">
        <v>6.3739999999999997</v>
      </c>
      <c r="F183" s="196">
        <v>0</v>
      </c>
      <c r="G183" s="196">
        <v>0</v>
      </c>
      <c r="H183" s="196">
        <v>6.3739299774169922</v>
      </c>
      <c r="I183" s="196">
        <v>0</v>
      </c>
    </row>
    <row r="184" spans="1:9" x14ac:dyDescent="0.3">
      <c r="B184" s="211" t="s">
        <v>1373</v>
      </c>
      <c r="C184" s="208">
        <v>0</v>
      </c>
      <c r="D184" s="208">
        <v>0</v>
      </c>
      <c r="E184" s="208">
        <v>60.484000000000002</v>
      </c>
      <c r="F184" s="209">
        <v>0</v>
      </c>
      <c r="G184" s="208">
        <v>0</v>
      </c>
      <c r="H184" s="208">
        <v>60.484000000000002</v>
      </c>
      <c r="I184" s="208">
        <v>0</v>
      </c>
    </row>
    <row r="186" spans="1:9" x14ac:dyDescent="0.3">
      <c r="B186" s="274" t="s">
        <v>1376</v>
      </c>
      <c r="C186" s="274"/>
      <c r="D186" s="274"/>
      <c r="E186" s="274"/>
      <c r="F186" s="274"/>
      <c r="G186" s="274"/>
      <c r="H186" s="274"/>
      <c r="I186" s="274"/>
    </row>
    <row r="187" spans="1:9" x14ac:dyDescent="0.3">
      <c r="A187" s="182">
        <v>51</v>
      </c>
      <c r="B187" t="s">
        <v>1371</v>
      </c>
      <c r="C187" s="196">
        <v>0</v>
      </c>
      <c r="D187" s="196">
        <v>0</v>
      </c>
      <c r="E187" s="206">
        <v>128.922</v>
      </c>
      <c r="F187" s="196">
        <v>0</v>
      </c>
      <c r="G187" s="196">
        <v>0</v>
      </c>
      <c r="H187" s="196">
        <v>128.92193603515625</v>
      </c>
      <c r="I187" s="196">
        <v>0</v>
      </c>
    </row>
    <row r="188" spans="1:9" x14ac:dyDescent="0.3">
      <c r="A188" s="182">
        <v>52</v>
      </c>
      <c r="B188" t="s">
        <v>1375</v>
      </c>
      <c r="C188" s="196">
        <v>0</v>
      </c>
      <c r="D188" s="196">
        <v>0</v>
      </c>
      <c r="E188" s="206">
        <v>6.5730000000000004</v>
      </c>
      <c r="F188" s="196">
        <v>0</v>
      </c>
      <c r="G188" s="196">
        <v>0</v>
      </c>
      <c r="H188" s="196">
        <v>6.572972297668457</v>
      </c>
      <c r="I188" s="196">
        <v>0</v>
      </c>
    </row>
    <row r="189" spans="1:9" x14ac:dyDescent="0.3">
      <c r="B189" s="211" t="s">
        <v>1373</v>
      </c>
      <c r="C189" s="208">
        <v>0</v>
      </c>
      <c r="D189" s="208">
        <v>0</v>
      </c>
      <c r="E189" s="208">
        <v>135.495</v>
      </c>
      <c r="F189" s="209">
        <v>0</v>
      </c>
      <c r="G189" s="208">
        <v>0</v>
      </c>
      <c r="H189" s="208">
        <v>135.495</v>
      </c>
      <c r="I189" s="208">
        <v>0</v>
      </c>
    </row>
    <row r="191" spans="1:9" x14ac:dyDescent="0.3">
      <c r="B191" s="274" t="s">
        <v>1377</v>
      </c>
      <c r="C191" s="274"/>
      <c r="D191" s="274"/>
      <c r="E191" s="274"/>
      <c r="F191" s="274"/>
      <c r="G191" s="274"/>
      <c r="H191" s="274"/>
      <c r="I191" s="274"/>
    </row>
    <row r="192" spans="1:9" x14ac:dyDescent="0.3">
      <c r="A192" s="182">
        <v>53</v>
      </c>
      <c r="B192" t="s">
        <v>1371</v>
      </c>
      <c r="C192" s="196">
        <v>0</v>
      </c>
      <c r="D192" s="196">
        <v>0</v>
      </c>
      <c r="E192" s="206">
        <v>62.601999999999997</v>
      </c>
      <c r="F192" s="196">
        <v>0</v>
      </c>
      <c r="G192" s="196">
        <v>0</v>
      </c>
      <c r="H192" s="196">
        <v>62.602035522460938</v>
      </c>
      <c r="I192" s="196">
        <v>0</v>
      </c>
    </row>
    <row r="193" spans="1:9" x14ac:dyDescent="0.3">
      <c r="A193" s="182">
        <v>54</v>
      </c>
      <c r="B193" t="s">
        <v>1375</v>
      </c>
      <c r="C193" s="196">
        <v>0</v>
      </c>
      <c r="D193" s="196">
        <v>0</v>
      </c>
      <c r="E193" s="206">
        <v>6.6070000000000002</v>
      </c>
      <c r="F193" s="196">
        <v>0</v>
      </c>
      <c r="G193" s="196">
        <v>0</v>
      </c>
      <c r="H193" s="196">
        <v>6.6072268486022949</v>
      </c>
      <c r="I193" s="196">
        <v>0</v>
      </c>
    </row>
    <row r="194" spans="1:9" x14ac:dyDescent="0.3">
      <c r="B194" s="211" t="s">
        <v>1373</v>
      </c>
      <c r="C194" s="208">
        <v>0</v>
      </c>
      <c r="D194" s="208">
        <v>0</v>
      </c>
      <c r="E194" s="208">
        <v>69.209000000000003</v>
      </c>
      <c r="F194" s="209">
        <v>0</v>
      </c>
      <c r="G194" s="208">
        <v>0</v>
      </c>
      <c r="H194" s="208">
        <v>69.209000000000003</v>
      </c>
      <c r="I194" s="208">
        <v>0</v>
      </c>
    </row>
    <row r="196" spans="1:9" x14ac:dyDescent="0.3">
      <c r="B196" s="274" t="s">
        <v>1378</v>
      </c>
      <c r="C196" s="274"/>
      <c r="D196" s="274"/>
      <c r="E196" s="274"/>
      <c r="F196" s="274"/>
      <c r="G196" s="274"/>
      <c r="H196" s="274"/>
      <c r="I196" s="274"/>
    </row>
    <row r="197" spans="1:9" x14ac:dyDescent="0.3">
      <c r="A197" s="182">
        <v>55</v>
      </c>
      <c r="B197" t="s">
        <v>1371</v>
      </c>
      <c r="C197" s="196">
        <v>0</v>
      </c>
      <c r="D197" s="196">
        <v>0</v>
      </c>
      <c r="E197" s="206">
        <v>58.860999999999997</v>
      </c>
      <c r="F197" s="196">
        <v>0</v>
      </c>
      <c r="G197" s="196">
        <v>0</v>
      </c>
      <c r="H197" s="196">
        <v>58.861175537109375</v>
      </c>
      <c r="I197" s="196">
        <v>0</v>
      </c>
    </row>
    <row r="198" spans="1:9" x14ac:dyDescent="0.3">
      <c r="A198" s="182">
        <v>56</v>
      </c>
      <c r="B198" t="s">
        <v>1379</v>
      </c>
      <c r="C198" s="196">
        <v>0</v>
      </c>
      <c r="D198" s="196">
        <v>0</v>
      </c>
      <c r="E198" s="206">
        <v>6.157</v>
      </c>
      <c r="F198" s="196">
        <v>0</v>
      </c>
      <c r="G198" s="196">
        <v>0</v>
      </c>
      <c r="H198" s="196">
        <v>6.1570863723754883</v>
      </c>
      <c r="I198" s="196">
        <v>0</v>
      </c>
    </row>
    <row r="199" spans="1:9" x14ac:dyDescent="0.3">
      <c r="B199" s="211" t="s">
        <v>1373</v>
      </c>
      <c r="C199" s="208">
        <v>0</v>
      </c>
      <c r="D199" s="208">
        <v>0</v>
      </c>
      <c r="E199" s="208">
        <v>65.018000000000001</v>
      </c>
      <c r="F199" s="209">
        <v>0</v>
      </c>
      <c r="G199" s="208">
        <v>0</v>
      </c>
      <c r="H199" s="208">
        <v>65.018000000000001</v>
      </c>
      <c r="I199" s="208">
        <v>0</v>
      </c>
    </row>
    <row r="201" spans="1:9" x14ac:dyDescent="0.3">
      <c r="B201" s="274" t="s">
        <v>1380</v>
      </c>
      <c r="C201" s="274"/>
      <c r="D201" s="274"/>
      <c r="E201" s="274"/>
      <c r="F201" s="274"/>
      <c r="G201" s="274"/>
      <c r="H201" s="274"/>
      <c r="I201" s="274"/>
    </row>
    <row r="202" spans="1:9" x14ac:dyDescent="0.3">
      <c r="A202" s="182">
        <v>62</v>
      </c>
      <c r="B202" t="s">
        <v>1381</v>
      </c>
      <c r="C202" s="196">
        <v>0</v>
      </c>
      <c r="D202" s="206">
        <v>7379.7939999999999</v>
      </c>
      <c r="E202" s="196">
        <v>0</v>
      </c>
      <c r="F202" s="196">
        <v>0</v>
      </c>
      <c r="G202" s="196">
        <v>7379.79443359375</v>
      </c>
      <c r="H202" s="196">
        <v>0</v>
      </c>
      <c r="I202" s="196">
        <v>346.435</v>
      </c>
    </row>
    <row r="203" spans="1:9" x14ac:dyDescent="0.3">
      <c r="A203" s="182">
        <v>63</v>
      </c>
      <c r="B203" t="s">
        <v>1382</v>
      </c>
      <c r="C203" s="196">
        <v>0</v>
      </c>
      <c r="D203" s="196">
        <v>0</v>
      </c>
      <c r="E203" s="206">
        <v>346.435</v>
      </c>
      <c r="F203" s="196">
        <v>0</v>
      </c>
      <c r="G203" s="196">
        <v>0</v>
      </c>
      <c r="H203" s="196">
        <v>346.4351806640625</v>
      </c>
      <c r="I203" s="196">
        <v>0</v>
      </c>
    </row>
    <row r="204" spans="1:9" x14ac:dyDescent="0.3">
      <c r="B204" s="188" t="s">
        <v>1305</v>
      </c>
      <c r="C204" s="208">
        <v>0</v>
      </c>
      <c r="D204" s="208">
        <v>7379.7939999999999</v>
      </c>
      <c r="E204" s="208">
        <v>346.435</v>
      </c>
      <c r="F204" s="209">
        <v>0</v>
      </c>
      <c r="G204" s="208">
        <v>7379.7939999999999</v>
      </c>
      <c r="H204" s="208">
        <v>346.435</v>
      </c>
      <c r="I204" s="208">
        <v>346.435</v>
      </c>
    </row>
  </sheetData>
  <mergeCells count="33">
    <mergeCell ref="B6:G6"/>
    <mergeCell ref="B8:G8"/>
    <mergeCell ref="B10:G10"/>
    <mergeCell ref="C12:F12"/>
    <mergeCell ref="E14:H14"/>
    <mergeCell ref="B17:I17"/>
    <mergeCell ref="B24:I24"/>
    <mergeCell ref="B30:I30"/>
    <mergeCell ref="B45:I45"/>
    <mergeCell ref="B52:I52"/>
    <mergeCell ref="B57:I57"/>
    <mergeCell ref="B149:I149"/>
    <mergeCell ref="B65:I65"/>
    <mergeCell ref="B74:I74"/>
    <mergeCell ref="B81:I81"/>
    <mergeCell ref="B88:I88"/>
    <mergeCell ref="B93:I93"/>
    <mergeCell ref="B104:I104"/>
    <mergeCell ref="B111:I111"/>
    <mergeCell ref="B118:I118"/>
    <mergeCell ref="B127:I127"/>
    <mergeCell ref="B134:I134"/>
    <mergeCell ref="B143:I143"/>
    <mergeCell ref="B61:I61"/>
    <mergeCell ref="B191:I191"/>
    <mergeCell ref="B196:I196"/>
    <mergeCell ref="B201:I201"/>
    <mergeCell ref="B156:I156"/>
    <mergeCell ref="B163:I163"/>
    <mergeCell ref="B169:I169"/>
    <mergeCell ref="B176:I176"/>
    <mergeCell ref="B181:I181"/>
    <mergeCell ref="B186:I186"/>
  </mergeCells>
  <pageMargins left="0.7" right="0.7" top="0.75" bottom="0.75" header="0.3" footer="0.3"/>
  <pageSetup paperSize="9" scale="37" orientation="portrait" r:id="rId1"/>
  <rowBreaks count="1" manualBreakCount="1">
    <brk id="125"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Summary</vt:lpstr>
      <vt:lpstr>Elemental Split</vt:lpstr>
      <vt:lpstr>Details</vt:lpstr>
      <vt:lpstr>Tender Qualifications</vt:lpstr>
      <vt:lpstr>Daywork Schedule</vt:lpstr>
      <vt:lpstr>Notes &amp; Assumptions</vt:lpstr>
      <vt:lpstr>Cash Flow</vt:lpstr>
      <vt:lpstr>Material Costs</vt:lpstr>
      <vt:lpstr>Foundation Substantiation</vt:lpstr>
      <vt:lpstr>Earthworks</vt:lpstr>
      <vt:lpstr>Measure</vt:lpstr>
      <vt:lpstr>'Cash Flow'!Print_Area</vt:lpstr>
      <vt:lpstr>'Daywork Schedule'!Print_Area</vt:lpstr>
      <vt:lpstr>Details!Print_Area</vt:lpstr>
      <vt:lpstr>'Elemental Split'!Print_Area</vt:lpstr>
      <vt:lpstr>'Foundation Substantiation'!Print_Area</vt:lpstr>
      <vt:lpstr>'Material Costs'!Print_Area</vt:lpstr>
      <vt:lpstr>Measure!Print_Area</vt:lpstr>
      <vt:lpstr>'Notes &amp; Assumptions'!Print_Area</vt:lpstr>
      <vt:lpstr>'Tender Qualifications'!Print_Area</vt:lpstr>
    </vt:vector>
  </TitlesOfParts>
  <Company>Eque2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BQ7 - Bill Summary.</dc:title>
  <dc:creator>EValuate</dc:creator>
  <cp:lastModifiedBy>Jacob</cp:lastModifiedBy>
  <cp:lastPrinted>2023-05-01T12:27:29Z</cp:lastPrinted>
  <dcterms:created xsi:type="dcterms:W3CDTF">2021-10-29T14:06:29Z</dcterms:created>
  <dcterms:modified xsi:type="dcterms:W3CDTF">2023-05-02T18:28:02Z</dcterms:modified>
  <cp:category>Report</cp:category>
</cp:coreProperties>
</file>