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Tim\OneDrive - University of Wales Trinity Saint David 1\Teaching\2020-21\MSc Project\"/>
    </mc:Choice>
  </mc:AlternateContent>
  <xr:revisionPtr revIDLastSave="0" documentId="13_ncr:1_{8D32F95F-92AF-4064-9B10-14065E06367A}" xr6:coauthVersionLast="47" xr6:coauthVersionMax="47" xr10:uidLastSave="{00000000-0000-0000-0000-000000000000}"/>
  <bookViews>
    <workbookView xWindow="30612" yWindow="-108" windowWidth="30936" windowHeight="16896" xr2:uid="{E85A0621-7F95-492E-8576-ADD946D1989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6" i="1" l="1"/>
  <c r="H35" i="1"/>
  <c r="G35" i="1"/>
  <c r="F35" i="1"/>
  <c r="G34" i="1"/>
  <c r="H34" i="1"/>
  <c r="F34" i="1"/>
  <c r="H33" i="1"/>
  <c r="G33" i="1"/>
  <c r="F33" i="1"/>
  <c r="I23" i="1"/>
  <c r="I24" i="1"/>
  <c r="I25" i="1"/>
  <c r="I27" i="1"/>
  <c r="I28" i="1"/>
  <c r="I29" i="1"/>
  <c r="I22" i="1"/>
  <c r="I5" i="1"/>
  <c r="I6" i="1"/>
  <c r="I7" i="1"/>
  <c r="I8" i="1"/>
  <c r="I9" i="1"/>
  <c r="I10" i="1"/>
  <c r="I11" i="1"/>
  <c r="I12" i="1"/>
  <c r="I14" i="1"/>
  <c r="I15" i="1"/>
  <c r="I16" i="1"/>
  <c r="I17" i="1"/>
  <c r="I4" i="1"/>
  <c r="I33" i="1" l="1"/>
  <c r="I34" i="1"/>
  <c r="I35" i="1"/>
</calcChain>
</file>

<file path=xl/sharedStrings.xml><?xml version="1.0" encoding="utf-8"?>
<sst xmlns="http://schemas.openxmlformats.org/spreadsheetml/2006/main" count="147" uniqueCount="96">
  <si>
    <t>Avbenake</t>
  </si>
  <si>
    <t>Blunt</t>
  </si>
  <si>
    <t>Chai</t>
  </si>
  <si>
    <t>Holland</t>
  </si>
  <si>
    <t>Kang</t>
  </si>
  <si>
    <t>Li</t>
  </si>
  <si>
    <t>Shao</t>
  </si>
  <si>
    <t>Sun</t>
  </si>
  <si>
    <t>Van Den Eeckhaute-Jones</t>
  </si>
  <si>
    <t>Wan</t>
  </si>
  <si>
    <t>Wang</t>
  </si>
  <si>
    <t>Yan</t>
  </si>
  <si>
    <t>Yao</t>
  </si>
  <si>
    <t>Zhang</t>
  </si>
  <si>
    <t>Zhao</t>
  </si>
  <si>
    <t>Zuo</t>
  </si>
  <si>
    <t>Gabriel</t>
  </si>
  <si>
    <t>Liam</t>
  </si>
  <si>
    <t>Hankun</t>
  </si>
  <si>
    <t>Jack</t>
  </si>
  <si>
    <t>Wenhao</t>
  </si>
  <si>
    <t>Geng</t>
  </si>
  <si>
    <t>Pan</t>
  </si>
  <si>
    <t>Yi</t>
  </si>
  <si>
    <t>Lijie</t>
  </si>
  <si>
    <t>Haoyi</t>
  </si>
  <si>
    <t>Ross</t>
  </si>
  <si>
    <t>Zeyi</t>
  </si>
  <si>
    <t>Zhe</t>
  </si>
  <si>
    <t>Jiayuan</t>
  </si>
  <si>
    <t>Chuanliang</t>
  </si>
  <si>
    <t>Mimi</t>
  </si>
  <si>
    <t>Yang</t>
  </si>
  <si>
    <t>Ziheng</t>
  </si>
  <si>
    <t>Ning</t>
  </si>
  <si>
    <t>Hang</t>
  </si>
  <si>
    <t>Nitheesh Kaliyamurthy</t>
  </si>
  <si>
    <t>Tim Bashford</t>
  </si>
  <si>
    <t>Gaynor Thomas</t>
  </si>
  <si>
    <t>Kapilan Radhakrishnan</t>
  </si>
  <si>
    <t>Michael Dacey</t>
  </si>
  <si>
    <t>Beverley Holland</t>
  </si>
  <si>
    <t>Carlene Campbell</t>
  </si>
  <si>
    <t>Stephen Mosey</t>
  </si>
  <si>
    <t>Gordon Dickers</t>
  </si>
  <si>
    <t>Gareth Jones</t>
  </si>
  <si>
    <t>Nik Whitehead</t>
  </si>
  <si>
    <t>A Design of Nominal MWE Tool</t>
  </si>
  <si>
    <t>Development of Network Security in a Small Enterprise Environment</t>
  </si>
  <si>
    <t>Design and implementation of object detection  web application based on Flask</t>
  </si>
  <si>
    <t>A study of railway capacity systems used in Wales</t>
  </si>
  <si>
    <t>Resident travel survey system based on smart phone</t>
  </si>
  <si>
    <t>Research on Cybersecurity Situation Awareness and Key Technologies</t>
  </si>
  <si>
    <t>Design and implementation of market management system based on .NET</t>
  </si>
  <si>
    <t>Construction and performance research of cloud-based optical fiber hydrogen monitoring system</t>
  </si>
  <si>
    <t>Design of reservation ordering system</t>
  </si>
  <si>
    <t>ELM Optimization based on hidden layer output matrix</t>
  </si>
  <si>
    <t>Analysing the process of targetd cybersecurity attacks</t>
  </si>
  <si>
    <t>A solution of Job Shop Scheduling Problems Based on Improved Genetic Algorithms</t>
  </si>
  <si>
    <t>Design and Implmentation of Agriculutural Products E-commerce Website Based on Usability Testing</t>
  </si>
  <si>
    <t>Design of upper computer monitoring software of fiber Grating demodulator based on optical performance monitoring module</t>
  </si>
  <si>
    <t>Implementation of an OFDM system based on SDR</t>
  </si>
  <si>
    <t>Subway vibration signal Anomaly Detection Based on Deep Convolutional Neural Networks</t>
  </si>
  <si>
    <t>Recognition of ship image based on deep learning</t>
  </si>
  <si>
    <t>Design of train personnel information management system based on neo4j under the background of epidemic situation</t>
  </si>
  <si>
    <t>Combatting Data Heterogeneity in Federated Learning through Last-Layer Clustering</t>
  </si>
  <si>
    <t>A Study of Recommender Systems based on Mahout</t>
  </si>
  <si>
    <t>Proposal</t>
  </si>
  <si>
    <t>Viva</t>
  </si>
  <si>
    <t>UP</t>
  </si>
  <si>
    <t>-</t>
  </si>
  <si>
    <t>Morris</t>
  </si>
  <si>
    <t>Chris</t>
  </si>
  <si>
    <t>An analysis of Network Forensic tools</t>
  </si>
  <si>
    <t>N/A</t>
  </si>
  <si>
    <t>Software Engineering</t>
  </si>
  <si>
    <t>Other programmes</t>
  </si>
  <si>
    <t>Viva (20%)</t>
  </si>
  <si>
    <t>Project (80%)</t>
  </si>
  <si>
    <t>Total</t>
  </si>
  <si>
    <t>Report (70%)</t>
  </si>
  <si>
    <t>Proposal (10%)</t>
  </si>
  <si>
    <t>Proposal (N/A)</t>
  </si>
  <si>
    <t>Stats</t>
  </si>
  <si>
    <t>Mean</t>
  </si>
  <si>
    <t>Median</t>
  </si>
  <si>
    <t>Project</t>
  </si>
  <si>
    <t>Std. Dev.</t>
  </si>
  <si>
    <t>Surname</t>
  </si>
  <si>
    <t>First name</t>
  </si>
  <si>
    <t>Second marker</t>
  </si>
  <si>
    <t>First Marker</t>
  </si>
  <si>
    <t>Project title</t>
  </si>
  <si>
    <t>Nabil</t>
  </si>
  <si>
    <t>Ouzahra</t>
  </si>
  <si>
    <t>Evaluation and analysis of open source IDS deployed as Docker and Virtual Machine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</si>
</sst>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681716-E427-4DCB-84BF-473CEFF3F31E}">
  <dimension ref="A1:I35"/>
  <sheetViews>
    <sheetView tabSelected="1" workbookViewId="0">
      <selection activeCell="A6" sqref="A6"/>
    </sheetView>
  </sheetViews>
  <sheetFormatPr defaultRowHeight="14.4" x14ac:dyDescent="0.3"/>
  <cols>
    <col min="1" max="1" width="22.21875" bestFit="1" customWidth="1"/>
    <col min="2" max="2" width="9.88671875" bestFit="1" customWidth="1"/>
    <col min="3" max="4" width="19.44140625" bestFit="1" customWidth="1"/>
    <col min="5" max="5" width="106.109375" bestFit="1" customWidth="1"/>
    <col min="6" max="6" width="9.44140625" bestFit="1" customWidth="1"/>
    <col min="7" max="7" width="11.77734375" bestFit="1" customWidth="1"/>
    <col min="8" max="8" width="13.21875" bestFit="1" customWidth="1"/>
  </cols>
  <sheetData>
    <row r="1" spans="1:9" x14ac:dyDescent="0.3">
      <c r="A1" s="2" t="s">
        <v>75</v>
      </c>
    </row>
    <row r="2" spans="1:9" x14ac:dyDescent="0.3">
      <c r="A2" s="2"/>
    </row>
    <row r="3" spans="1:9" ht="18" customHeight="1" x14ac:dyDescent="0.3">
      <c r="A3" s="1" t="s">
        <v>89</v>
      </c>
      <c r="B3" s="1" t="s">
        <v>88</v>
      </c>
      <c r="C3" s="1" t="s">
        <v>91</v>
      </c>
      <c r="D3" s="1" t="s">
        <v>90</v>
      </c>
      <c r="E3" s="1" t="s">
        <v>92</v>
      </c>
      <c r="F3" s="1" t="s">
        <v>77</v>
      </c>
      <c r="G3" s="1" t="s">
        <v>80</v>
      </c>
      <c r="H3" s="1" t="s">
        <v>81</v>
      </c>
      <c r="I3" s="1" t="s">
        <v>79</v>
      </c>
    </row>
    <row r="4" spans="1:9" x14ac:dyDescent="0.3">
      <c r="A4" t="s">
        <v>2</v>
      </c>
      <c r="B4" t="s">
        <v>18</v>
      </c>
      <c r="C4" t="s">
        <v>37</v>
      </c>
      <c r="D4" t="s">
        <v>40</v>
      </c>
      <c r="E4" t="s">
        <v>49</v>
      </c>
      <c r="F4">
        <v>72</v>
      </c>
      <c r="G4">
        <v>70</v>
      </c>
      <c r="H4">
        <v>72</v>
      </c>
      <c r="I4">
        <f>(F4*0.2)+(G4*0.7)+(H4*0.1)</f>
        <v>70.599999999999994</v>
      </c>
    </row>
    <row r="5" spans="1:9" x14ac:dyDescent="0.3">
      <c r="A5" t="s">
        <v>3</v>
      </c>
      <c r="B5" t="s">
        <v>19</v>
      </c>
      <c r="C5" t="s">
        <v>38</v>
      </c>
      <c r="D5" t="s">
        <v>41</v>
      </c>
      <c r="E5" t="s">
        <v>50</v>
      </c>
      <c r="F5">
        <v>66.5</v>
      </c>
      <c r="G5">
        <v>56</v>
      </c>
      <c r="H5">
        <v>62</v>
      </c>
      <c r="I5">
        <f t="shared" ref="I5:I17" si="0">(F5*0.2)+(G5*0.7)+(H5*0.1)</f>
        <v>58.7</v>
      </c>
    </row>
    <row r="6" spans="1:9" x14ac:dyDescent="0.3">
      <c r="A6" t="s">
        <v>4</v>
      </c>
      <c r="B6" t="s">
        <v>20</v>
      </c>
      <c r="C6" t="s">
        <v>38</v>
      </c>
      <c r="D6" t="s">
        <v>41</v>
      </c>
      <c r="E6" t="s">
        <v>51</v>
      </c>
      <c r="F6">
        <v>75</v>
      </c>
      <c r="G6">
        <v>65</v>
      </c>
      <c r="H6">
        <v>73</v>
      </c>
      <c r="I6">
        <f t="shared" si="0"/>
        <v>67.8</v>
      </c>
    </row>
    <row r="7" spans="1:9" x14ac:dyDescent="0.3">
      <c r="A7" t="s">
        <v>5</v>
      </c>
      <c r="B7" t="s">
        <v>22</v>
      </c>
      <c r="C7" t="s">
        <v>37</v>
      </c>
      <c r="D7" t="s">
        <v>40</v>
      </c>
      <c r="E7" t="s">
        <v>53</v>
      </c>
      <c r="F7">
        <v>50</v>
      </c>
      <c r="G7">
        <v>52</v>
      </c>
      <c r="H7">
        <v>50</v>
      </c>
      <c r="I7">
        <f t="shared" si="0"/>
        <v>51.4</v>
      </c>
    </row>
    <row r="8" spans="1:9" x14ac:dyDescent="0.3">
      <c r="A8" t="s">
        <v>5</v>
      </c>
      <c r="B8" t="s">
        <v>23</v>
      </c>
      <c r="C8" t="s">
        <v>40</v>
      </c>
      <c r="D8" t="s">
        <v>38</v>
      </c>
      <c r="E8" t="s">
        <v>54</v>
      </c>
      <c r="F8">
        <v>57</v>
      </c>
      <c r="G8">
        <v>57</v>
      </c>
      <c r="H8">
        <v>55</v>
      </c>
      <c r="I8">
        <f t="shared" si="0"/>
        <v>56.8</v>
      </c>
    </row>
    <row r="9" spans="1:9" x14ac:dyDescent="0.3">
      <c r="A9" t="s">
        <v>6</v>
      </c>
      <c r="B9" t="s">
        <v>24</v>
      </c>
      <c r="C9" t="s">
        <v>41</v>
      </c>
      <c r="D9" t="s">
        <v>38</v>
      </c>
      <c r="E9" t="s">
        <v>55</v>
      </c>
      <c r="F9">
        <v>58</v>
      </c>
      <c r="G9">
        <v>58</v>
      </c>
      <c r="H9">
        <v>66</v>
      </c>
      <c r="I9">
        <f t="shared" si="0"/>
        <v>58.8</v>
      </c>
    </row>
    <row r="10" spans="1:9" x14ac:dyDescent="0.3">
      <c r="A10" t="s">
        <v>9</v>
      </c>
      <c r="B10" t="s">
        <v>27</v>
      </c>
      <c r="C10" t="s">
        <v>40</v>
      </c>
      <c r="D10" t="s">
        <v>37</v>
      </c>
      <c r="E10" t="s">
        <v>58</v>
      </c>
      <c r="F10">
        <v>56</v>
      </c>
      <c r="G10">
        <v>53</v>
      </c>
      <c r="H10">
        <v>56</v>
      </c>
      <c r="I10">
        <f t="shared" si="0"/>
        <v>53.9</v>
      </c>
    </row>
    <row r="11" spans="1:9" x14ac:dyDescent="0.3">
      <c r="A11" t="s">
        <v>10</v>
      </c>
      <c r="B11" t="s">
        <v>28</v>
      </c>
      <c r="C11" t="s">
        <v>40</v>
      </c>
      <c r="D11" t="s">
        <v>38</v>
      </c>
      <c r="E11" t="s">
        <v>59</v>
      </c>
      <c r="F11">
        <v>58</v>
      </c>
      <c r="G11">
        <v>55</v>
      </c>
      <c r="H11">
        <v>60</v>
      </c>
      <c r="I11">
        <f t="shared" si="0"/>
        <v>56.1</v>
      </c>
    </row>
    <row r="12" spans="1:9" x14ac:dyDescent="0.3">
      <c r="A12" t="s">
        <v>11</v>
      </c>
      <c r="B12" t="s">
        <v>29</v>
      </c>
      <c r="C12" t="s">
        <v>37</v>
      </c>
      <c r="D12" t="s">
        <v>43</v>
      </c>
      <c r="E12" t="s">
        <v>60</v>
      </c>
      <c r="F12">
        <v>50</v>
      </c>
      <c r="G12">
        <v>50</v>
      </c>
      <c r="H12">
        <v>54</v>
      </c>
      <c r="I12">
        <f t="shared" si="0"/>
        <v>50.4</v>
      </c>
    </row>
    <row r="13" spans="1:9" x14ac:dyDescent="0.3">
      <c r="A13" t="s">
        <v>12</v>
      </c>
      <c r="B13" t="s">
        <v>30</v>
      </c>
      <c r="C13" t="s">
        <v>43</v>
      </c>
      <c r="D13" t="s">
        <v>45</v>
      </c>
      <c r="E13" t="s">
        <v>61</v>
      </c>
      <c r="F13" t="s">
        <v>69</v>
      </c>
      <c r="G13">
        <v>50</v>
      </c>
      <c r="H13">
        <v>58</v>
      </c>
      <c r="I13" t="s">
        <v>74</v>
      </c>
    </row>
    <row r="14" spans="1:9" x14ac:dyDescent="0.3">
      <c r="A14" t="s">
        <v>13</v>
      </c>
      <c r="B14" t="s">
        <v>31</v>
      </c>
      <c r="C14" t="s">
        <v>37</v>
      </c>
      <c r="D14" t="s">
        <v>44</v>
      </c>
      <c r="E14" t="s">
        <v>62</v>
      </c>
      <c r="F14">
        <v>76</v>
      </c>
      <c r="G14">
        <v>73</v>
      </c>
      <c r="H14">
        <v>76</v>
      </c>
      <c r="I14">
        <f t="shared" si="0"/>
        <v>73.899999999999991</v>
      </c>
    </row>
    <row r="15" spans="1:9" x14ac:dyDescent="0.3">
      <c r="A15" t="s">
        <v>13</v>
      </c>
      <c r="B15" t="s">
        <v>32</v>
      </c>
      <c r="C15" t="s">
        <v>44</v>
      </c>
      <c r="D15" t="s">
        <v>37</v>
      </c>
      <c r="E15" t="s">
        <v>63</v>
      </c>
      <c r="F15">
        <v>70</v>
      </c>
      <c r="G15">
        <v>70</v>
      </c>
      <c r="H15">
        <v>71</v>
      </c>
      <c r="I15">
        <f t="shared" si="0"/>
        <v>70.099999999999994</v>
      </c>
    </row>
    <row r="16" spans="1:9" x14ac:dyDescent="0.3">
      <c r="A16" t="s">
        <v>13</v>
      </c>
      <c r="B16" t="s">
        <v>33</v>
      </c>
      <c r="C16" t="s">
        <v>40</v>
      </c>
      <c r="D16" t="s">
        <v>46</v>
      </c>
      <c r="E16" t="s">
        <v>64</v>
      </c>
      <c r="F16">
        <v>72</v>
      </c>
      <c r="G16">
        <v>79</v>
      </c>
      <c r="H16">
        <v>60</v>
      </c>
      <c r="I16">
        <f t="shared" si="0"/>
        <v>75.7</v>
      </c>
    </row>
    <row r="17" spans="1:9" x14ac:dyDescent="0.3">
      <c r="A17" t="s">
        <v>15</v>
      </c>
      <c r="B17" t="s">
        <v>35</v>
      </c>
      <c r="C17" t="s">
        <v>40</v>
      </c>
      <c r="D17" t="s">
        <v>46</v>
      </c>
      <c r="E17" t="s">
        <v>66</v>
      </c>
      <c r="F17">
        <v>46</v>
      </c>
      <c r="G17">
        <v>52</v>
      </c>
      <c r="H17">
        <v>54</v>
      </c>
      <c r="I17">
        <f t="shared" si="0"/>
        <v>51</v>
      </c>
    </row>
    <row r="19" spans="1:9" x14ac:dyDescent="0.3">
      <c r="A19" s="2" t="s">
        <v>76</v>
      </c>
    </row>
    <row r="21" spans="1:9" x14ac:dyDescent="0.3">
      <c r="A21" s="1" t="s">
        <v>89</v>
      </c>
      <c r="B21" s="1" t="s">
        <v>88</v>
      </c>
      <c r="C21" s="1" t="s">
        <v>91</v>
      </c>
      <c r="D21" s="1" t="s">
        <v>90</v>
      </c>
      <c r="E21" s="1" t="s">
        <v>92</v>
      </c>
      <c r="F21" s="1" t="s">
        <v>77</v>
      </c>
      <c r="G21" s="1" t="s">
        <v>78</v>
      </c>
      <c r="H21" s="1" t="s">
        <v>82</v>
      </c>
      <c r="I21" s="1" t="s">
        <v>79</v>
      </c>
    </row>
    <row r="22" spans="1:9" x14ac:dyDescent="0.3">
      <c r="A22" t="s">
        <v>0</v>
      </c>
      <c r="B22" t="s">
        <v>16</v>
      </c>
      <c r="C22" t="s">
        <v>36</v>
      </c>
      <c r="D22" t="s">
        <v>42</v>
      </c>
      <c r="E22" t="s">
        <v>47</v>
      </c>
      <c r="F22">
        <v>86</v>
      </c>
      <c r="G22">
        <v>72</v>
      </c>
      <c r="H22" t="s">
        <v>70</v>
      </c>
      <c r="I22">
        <f>(F22*0.2)+(G22*0.8)</f>
        <v>74.8</v>
      </c>
    </row>
    <row r="23" spans="1:9" x14ac:dyDescent="0.3">
      <c r="A23" t="s">
        <v>1</v>
      </c>
      <c r="B23" t="s">
        <v>17</v>
      </c>
      <c r="C23" t="s">
        <v>36</v>
      </c>
      <c r="D23" t="s">
        <v>42</v>
      </c>
      <c r="E23" t="s">
        <v>48</v>
      </c>
      <c r="F23">
        <v>70</v>
      </c>
      <c r="G23">
        <v>57</v>
      </c>
      <c r="H23" t="s">
        <v>70</v>
      </c>
      <c r="I23">
        <f t="shared" ref="I23:I29" si="1">(F23*0.2)+(G23*0.8)</f>
        <v>59.6</v>
      </c>
    </row>
    <row r="24" spans="1:9" x14ac:dyDescent="0.3">
      <c r="A24" t="s">
        <v>5</v>
      </c>
      <c r="B24" t="s">
        <v>21</v>
      </c>
      <c r="C24" t="s">
        <v>39</v>
      </c>
      <c r="D24" t="s">
        <v>36</v>
      </c>
      <c r="E24" t="s">
        <v>52</v>
      </c>
      <c r="F24">
        <v>71</v>
      </c>
      <c r="G24">
        <v>61.5</v>
      </c>
      <c r="H24" t="s">
        <v>70</v>
      </c>
      <c r="I24">
        <f t="shared" si="1"/>
        <v>63.400000000000006</v>
      </c>
    </row>
    <row r="25" spans="1:9" x14ac:dyDescent="0.3">
      <c r="A25" t="s">
        <v>71</v>
      </c>
      <c r="B25" t="s">
        <v>72</v>
      </c>
      <c r="C25" t="s">
        <v>42</v>
      </c>
      <c r="D25" t="s">
        <v>36</v>
      </c>
      <c r="E25" t="s">
        <v>73</v>
      </c>
      <c r="F25">
        <v>82</v>
      </c>
      <c r="G25">
        <v>74</v>
      </c>
      <c r="H25" t="s">
        <v>70</v>
      </c>
      <c r="I25">
        <f t="shared" si="1"/>
        <v>75.600000000000009</v>
      </c>
    </row>
    <row r="26" spans="1:9" x14ac:dyDescent="0.3">
      <c r="A26" t="s">
        <v>93</v>
      </c>
      <c r="B26" t="s">
        <v>94</v>
      </c>
      <c r="C26" t="s">
        <v>39</v>
      </c>
      <c r="D26" t="s">
        <v>36</v>
      </c>
      <c r="E26" t="s">
        <v>95</v>
      </c>
      <c r="F26">
        <v>55</v>
      </c>
      <c r="G26">
        <v>36</v>
      </c>
      <c r="I26">
        <f t="shared" si="1"/>
        <v>39.799999999999997</v>
      </c>
    </row>
    <row r="27" spans="1:9" x14ac:dyDescent="0.3">
      <c r="A27" t="s">
        <v>7</v>
      </c>
      <c r="B27" t="s">
        <v>25</v>
      </c>
      <c r="C27" t="s">
        <v>37</v>
      </c>
      <c r="D27" t="s">
        <v>40</v>
      </c>
      <c r="E27" t="s">
        <v>56</v>
      </c>
      <c r="F27">
        <v>61</v>
      </c>
      <c r="G27">
        <v>75</v>
      </c>
      <c r="H27" t="s">
        <v>70</v>
      </c>
      <c r="I27">
        <f t="shared" si="1"/>
        <v>72.2</v>
      </c>
    </row>
    <row r="28" spans="1:9" x14ac:dyDescent="0.3">
      <c r="A28" t="s">
        <v>8</v>
      </c>
      <c r="B28" t="s">
        <v>26</v>
      </c>
      <c r="C28" t="s">
        <v>42</v>
      </c>
      <c r="D28" t="s">
        <v>36</v>
      </c>
      <c r="E28" t="s">
        <v>57</v>
      </c>
      <c r="F28">
        <v>93</v>
      </c>
      <c r="G28">
        <v>82</v>
      </c>
      <c r="H28" t="s">
        <v>70</v>
      </c>
      <c r="I28">
        <f t="shared" si="1"/>
        <v>84.200000000000017</v>
      </c>
    </row>
    <row r="29" spans="1:9" x14ac:dyDescent="0.3">
      <c r="A29" t="s">
        <v>14</v>
      </c>
      <c r="B29" t="s">
        <v>34</v>
      </c>
      <c r="C29" t="s">
        <v>37</v>
      </c>
      <c r="D29" t="s">
        <v>44</v>
      </c>
      <c r="E29" t="s">
        <v>65</v>
      </c>
      <c r="F29">
        <v>72</v>
      </c>
      <c r="G29">
        <v>78</v>
      </c>
      <c r="H29" t="s">
        <v>70</v>
      </c>
      <c r="I29">
        <f t="shared" si="1"/>
        <v>76.800000000000011</v>
      </c>
    </row>
    <row r="31" spans="1:9" x14ac:dyDescent="0.3">
      <c r="A31" s="2" t="s">
        <v>83</v>
      </c>
    </row>
    <row r="32" spans="1:9" x14ac:dyDescent="0.3">
      <c r="F32" s="1" t="s">
        <v>68</v>
      </c>
      <c r="G32" s="1" t="s">
        <v>86</v>
      </c>
      <c r="H32" s="1" t="s">
        <v>67</v>
      </c>
      <c r="I32" s="1" t="s">
        <v>79</v>
      </c>
    </row>
    <row r="33" spans="5:9" x14ac:dyDescent="0.3">
      <c r="E33" s="1" t="s">
        <v>84</v>
      </c>
      <c r="F33">
        <f>AVERAGE(F4:F17,F22:F29)</f>
        <v>66.5</v>
      </c>
      <c r="G33">
        <f>AVERAGE(G4:G17,G22:G29)</f>
        <v>62.522727272727273</v>
      </c>
      <c r="H33">
        <f>AVERAGE(H4:H17)</f>
        <v>61.928571428571431</v>
      </c>
      <c r="I33">
        <f>AVERAGE(I4:I17,I22:I29)</f>
        <v>63.885714285714279</v>
      </c>
    </row>
    <row r="34" spans="5:9" x14ac:dyDescent="0.3">
      <c r="E34" s="1" t="s">
        <v>85</v>
      </c>
      <c r="F34">
        <f>MEDIAN(F4:F17, F22:F29)</f>
        <v>70</v>
      </c>
      <c r="G34">
        <f t="shared" ref="G34:I34" si="2">MEDIAN(G4:G17, G22:G29)</f>
        <v>59.75</v>
      </c>
      <c r="H34">
        <f t="shared" si="2"/>
        <v>60</v>
      </c>
      <c r="I34">
        <f t="shared" si="2"/>
        <v>63.400000000000006</v>
      </c>
    </row>
    <row r="35" spans="5:9" x14ac:dyDescent="0.3">
      <c r="E35" s="1" t="s">
        <v>87</v>
      </c>
      <c r="F35">
        <f>_xlfn.STDEV.P(F4:F17, F22:F29)</f>
        <v>12.136132591798521</v>
      </c>
      <c r="G35">
        <f t="shared" ref="G35:I35" si="3">_xlfn.STDEV.P(G4:G17, G22:G29)</f>
        <v>11.689619786109455</v>
      </c>
      <c r="H35">
        <f>_xlfn.STDEV.P(H4:H17)</f>
        <v>7.9952154059634379</v>
      </c>
      <c r="I35">
        <f t="shared" si="3"/>
        <v>11.147550903963744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</dc:creator>
  <cp:lastModifiedBy>Tim</cp:lastModifiedBy>
  <dcterms:created xsi:type="dcterms:W3CDTF">2021-01-26T11:09:40Z</dcterms:created>
  <dcterms:modified xsi:type="dcterms:W3CDTF">2021-06-10T15:03:21Z</dcterms:modified>
</cp:coreProperties>
</file>