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ntempoary Issues in CR\4 Leases\Tuna\"/>
    </mc:Choice>
  </mc:AlternateContent>
  <xr:revisionPtr revIDLastSave="0" documentId="13_ncr:1_{FC25C484-D325-428C-AE4A-3E2CEB443B95}" xr6:coauthVersionLast="47" xr6:coauthVersionMax="47" xr10:uidLastSave="{00000000-0000-0000-0000-000000000000}"/>
  <bookViews>
    <workbookView xWindow="-120" yWindow="-120" windowWidth="20730" windowHeight="11160" xr2:uid="{DD40A10E-9EE2-482C-9BA6-BD35F46A82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E9" i="1"/>
  <c r="D9" i="1"/>
  <c r="B9" i="1"/>
  <c r="E8" i="1"/>
  <c r="D8" i="1"/>
  <c r="E38" i="1"/>
  <c r="E32" i="1"/>
  <c r="E24" i="1"/>
  <c r="E26" i="1"/>
  <c r="D68" i="1"/>
  <c r="D59" i="1"/>
  <c r="D49" i="1"/>
  <c r="D50" i="1"/>
  <c r="D51" i="1"/>
  <c r="D52" i="1"/>
  <c r="D53" i="1"/>
  <c r="D54" i="1"/>
  <c r="D55" i="1"/>
  <c r="D56" i="1"/>
  <c r="D57" i="1"/>
  <c r="D48" i="1"/>
  <c r="D10" i="1" l="1"/>
  <c r="E10" i="1" s="1"/>
  <c r="B11" i="1" s="1"/>
  <c r="D11" i="1" l="1"/>
  <c r="E11" i="1" s="1"/>
  <c r="B12" i="1" s="1"/>
  <c r="D12" i="1" l="1"/>
  <c r="E12" i="1" s="1"/>
  <c r="B13" i="1" s="1"/>
  <c r="D13" i="1" l="1"/>
  <c r="E13" i="1"/>
  <c r="B14" i="1" s="1"/>
  <c r="D14" i="1" l="1"/>
  <c r="E14" i="1" s="1"/>
  <c r="B15" i="1" s="1"/>
  <c r="D15" i="1" l="1"/>
  <c r="E15" i="1" s="1"/>
  <c r="B16" i="1" s="1"/>
  <c r="E16" i="1" l="1"/>
  <c r="B17" i="1" s="1"/>
  <c r="D17" i="1" l="1"/>
  <c r="E17" i="1"/>
</calcChain>
</file>

<file path=xl/sharedStrings.xml><?xml version="1.0" encoding="utf-8"?>
<sst xmlns="http://schemas.openxmlformats.org/spreadsheetml/2006/main" count="29" uniqueCount="28">
  <si>
    <t>Lease Liability:</t>
  </si>
  <si>
    <t>£</t>
  </si>
  <si>
    <t>Right of Use Asset:</t>
  </si>
  <si>
    <t>STATEMENT OF PROFIT OR LOSS</t>
  </si>
  <si>
    <t>Depreciation</t>
  </si>
  <si>
    <t>Finance costs</t>
  </si>
  <si>
    <t>STATEMENT OF FINANCIAL POSITION</t>
  </si>
  <si>
    <t>Lease Liability</t>
  </si>
  <si>
    <t>W1 Present Value of Lease Payments</t>
  </si>
  <si>
    <t>Year</t>
  </si>
  <si>
    <t>Lease payment</t>
  </si>
  <si>
    <t xml:space="preserve">Discount </t>
  </si>
  <si>
    <t>factor</t>
  </si>
  <si>
    <t>NBV</t>
  </si>
  <si>
    <t>W2  Cost Recognised</t>
  </si>
  <si>
    <t>Initial direct costs</t>
  </si>
  <si>
    <t>Lease incentive</t>
  </si>
  <si>
    <t>Initial recognition at 1-4-19</t>
  </si>
  <si>
    <t>NBV at 31-3-20</t>
  </si>
  <si>
    <t>Discounted liability</t>
  </si>
  <si>
    <t>Start</t>
  </si>
  <si>
    <t>Finance cost</t>
  </si>
  <si>
    <t>Repayment</t>
  </si>
  <si>
    <t>End</t>
  </si>
  <si>
    <t>Pisces</t>
  </si>
  <si>
    <t>Depreciation (over 10 years)</t>
  </si>
  <si>
    <t>Right of Use Asset: Plant and Machinery</t>
  </si>
  <si>
    <t>at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</si>
</sst>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1" fontId="1" fillId="0" borderId="0" xfId="0" applyNumberFormat="1" applyFont="1"/>
    <xf numFmtId="1" fontId="1" fillId="0" borderId="1" xfId="0" applyNumberFormat="1" applyFont="1" applyBorder="1"/>
    <xf numFmtId="1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2443-2878-4B40-AD07-B9510C34A0DE}">
  <dimension ref="A1:H68"/>
  <sheetViews>
    <sheetView tabSelected="1" topLeftCell="A25" workbookViewId="0">
      <selection activeCell="B25" sqref="B25:C25"/>
    </sheetView>
  </sheetViews>
  <sheetFormatPr defaultRowHeight="15" x14ac:dyDescent="0.25"/>
  <cols>
    <col min="1" max="1" width="14.7109375" customWidth="1"/>
    <col min="2" max="2" width="20.42578125" customWidth="1"/>
    <col min="3" max="6" width="14.7109375" customWidth="1"/>
  </cols>
  <sheetData>
    <row r="1" spans="1:8" ht="18.75" x14ac:dyDescent="0.3">
      <c r="A1" s="2" t="s">
        <v>24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18.75" x14ac:dyDescent="0.3">
      <c r="A4" s="1"/>
      <c r="B4" s="1"/>
      <c r="C4" s="1"/>
      <c r="D4" s="1"/>
      <c r="E4" s="1"/>
      <c r="F4" s="1"/>
      <c r="G4" s="1"/>
      <c r="H4" s="1"/>
    </row>
    <row r="5" spans="1:8" ht="18.75" x14ac:dyDescent="0.3">
      <c r="A5" s="4" t="s">
        <v>9</v>
      </c>
      <c r="B5" s="4" t="s">
        <v>20</v>
      </c>
      <c r="C5" s="4" t="s">
        <v>22</v>
      </c>
      <c r="D5" s="4" t="s">
        <v>21</v>
      </c>
      <c r="E5" s="4" t="s">
        <v>23</v>
      </c>
      <c r="F5" s="1"/>
      <c r="G5" s="1"/>
      <c r="H5" s="1"/>
    </row>
    <row r="6" spans="1:8" ht="18.75" x14ac:dyDescent="0.3">
      <c r="A6" s="4"/>
      <c r="B6" s="4"/>
      <c r="C6" s="4"/>
      <c r="D6" s="4" t="s">
        <v>27</v>
      </c>
      <c r="E6" s="4"/>
      <c r="F6" s="1"/>
      <c r="G6" s="1"/>
      <c r="H6" s="1"/>
    </row>
    <row r="7" spans="1:8" ht="18.75" x14ac:dyDescent="0.3">
      <c r="A7" s="4"/>
      <c r="B7" s="4"/>
      <c r="C7" s="4"/>
      <c r="D7" s="4"/>
      <c r="E7" s="4"/>
      <c r="F7" s="1"/>
      <c r="G7" s="1"/>
      <c r="H7" s="1"/>
    </row>
    <row r="8" spans="1:8" ht="18.75" x14ac:dyDescent="0.3">
      <c r="A8" s="4">
        <v>1</v>
      </c>
      <c r="B8" s="7">
        <v>405385</v>
      </c>
      <c r="C8" s="7">
        <v>-50000</v>
      </c>
      <c r="D8" s="8">
        <f>(B8+C8) *0.05</f>
        <v>17769.25</v>
      </c>
      <c r="E8" s="8">
        <f>B8+C8+D8</f>
        <v>373154.25</v>
      </c>
      <c r="F8" s="1"/>
      <c r="G8" s="1"/>
      <c r="H8" s="1"/>
    </row>
    <row r="9" spans="1:8" ht="18.75" x14ac:dyDescent="0.3">
      <c r="A9" s="4">
        <v>2</v>
      </c>
      <c r="B9" s="7">
        <f>E8</f>
        <v>373154.25</v>
      </c>
      <c r="C9" s="7">
        <v>-50000</v>
      </c>
      <c r="D9" s="7">
        <f t="shared" ref="D9:D17" si="0">(B9+C9) *0.05</f>
        <v>16157.712500000001</v>
      </c>
      <c r="E9" s="7">
        <f t="shared" ref="E9:E17" si="1">B9+C9+D9</f>
        <v>339311.96250000002</v>
      </c>
      <c r="F9" s="1"/>
      <c r="G9" s="1"/>
      <c r="H9" s="1"/>
    </row>
    <row r="10" spans="1:8" ht="18.75" x14ac:dyDescent="0.3">
      <c r="A10" s="4">
        <v>3</v>
      </c>
      <c r="B10" s="7">
        <f t="shared" ref="B10:B17" si="2">E9</f>
        <v>339311.96250000002</v>
      </c>
      <c r="C10" s="7">
        <v>-50000</v>
      </c>
      <c r="D10" s="7">
        <f t="shared" si="0"/>
        <v>14465.598125000002</v>
      </c>
      <c r="E10" s="7">
        <f t="shared" si="1"/>
        <v>303777.56062500004</v>
      </c>
      <c r="F10" s="1"/>
      <c r="G10" s="1"/>
      <c r="H10" s="1"/>
    </row>
    <row r="11" spans="1:8" ht="18.75" x14ac:dyDescent="0.3">
      <c r="A11" s="4">
        <v>4</v>
      </c>
      <c r="B11" s="7">
        <f t="shared" si="2"/>
        <v>303777.56062500004</v>
      </c>
      <c r="C11" s="7">
        <v>-50000</v>
      </c>
      <c r="D11" s="7">
        <f t="shared" si="0"/>
        <v>12688.878031250002</v>
      </c>
      <c r="E11" s="7">
        <f t="shared" si="1"/>
        <v>266466.43865625001</v>
      </c>
      <c r="F11" s="1"/>
      <c r="G11" s="1"/>
      <c r="H11" s="1"/>
    </row>
    <row r="12" spans="1:8" ht="18.75" x14ac:dyDescent="0.3">
      <c r="A12" s="4">
        <v>5</v>
      </c>
      <c r="B12" s="7">
        <f t="shared" si="2"/>
        <v>266466.43865625001</v>
      </c>
      <c r="C12" s="7">
        <v>-50000</v>
      </c>
      <c r="D12" s="7">
        <f t="shared" si="0"/>
        <v>10823.321932812501</v>
      </c>
      <c r="E12" s="7">
        <f t="shared" si="1"/>
        <v>227289.76058906253</v>
      </c>
      <c r="F12" s="1"/>
      <c r="G12" s="1"/>
      <c r="H12" s="1"/>
    </row>
    <row r="13" spans="1:8" ht="18.75" x14ac:dyDescent="0.3">
      <c r="A13" s="4">
        <v>6</v>
      </c>
      <c r="B13" s="7">
        <f t="shared" si="2"/>
        <v>227289.76058906253</v>
      </c>
      <c r="C13" s="7">
        <v>-50000</v>
      </c>
      <c r="D13" s="7">
        <f t="shared" si="0"/>
        <v>8864.4880294531267</v>
      </c>
      <c r="E13" s="7">
        <f t="shared" si="1"/>
        <v>186154.24861851564</v>
      </c>
      <c r="F13" s="1"/>
      <c r="G13" s="1"/>
      <c r="H13" s="1"/>
    </row>
    <row r="14" spans="1:8" ht="18.75" x14ac:dyDescent="0.3">
      <c r="A14" s="4">
        <v>7</v>
      </c>
      <c r="B14" s="7">
        <f t="shared" si="2"/>
        <v>186154.24861851564</v>
      </c>
      <c r="C14" s="7">
        <v>-50000</v>
      </c>
      <c r="D14" s="7">
        <f t="shared" si="0"/>
        <v>6807.7124309257824</v>
      </c>
      <c r="E14" s="7">
        <f t="shared" si="1"/>
        <v>142961.96104944142</v>
      </c>
      <c r="F14" s="1"/>
      <c r="G14" s="1"/>
      <c r="H14" s="1"/>
    </row>
    <row r="15" spans="1:8" ht="18.75" x14ac:dyDescent="0.3">
      <c r="A15" s="4">
        <v>8</v>
      </c>
      <c r="B15" s="7">
        <f t="shared" si="2"/>
        <v>142961.96104944142</v>
      </c>
      <c r="C15" s="7">
        <v>-50000</v>
      </c>
      <c r="D15" s="7">
        <f t="shared" si="0"/>
        <v>4648.0980524720717</v>
      </c>
      <c r="E15" s="7">
        <f t="shared" si="1"/>
        <v>97610.059101913488</v>
      </c>
      <c r="F15" s="1"/>
      <c r="G15" s="1"/>
      <c r="H15" s="1"/>
    </row>
    <row r="16" spans="1:8" ht="18.75" x14ac:dyDescent="0.3">
      <c r="A16" s="4">
        <v>9</v>
      </c>
      <c r="B16" s="7">
        <f t="shared" si="2"/>
        <v>97610.059101913488</v>
      </c>
      <c r="C16" s="7">
        <v>-50000</v>
      </c>
      <c r="D16" s="7">
        <v>2390</v>
      </c>
      <c r="E16" s="7">
        <f t="shared" si="1"/>
        <v>50000.059101913488</v>
      </c>
      <c r="F16" s="1"/>
      <c r="G16" s="1"/>
      <c r="H16" s="1"/>
    </row>
    <row r="17" spans="1:8" ht="18.75" x14ac:dyDescent="0.3">
      <c r="A17" s="4">
        <v>10</v>
      </c>
      <c r="B17" s="7">
        <f t="shared" si="2"/>
        <v>50000.059101913488</v>
      </c>
      <c r="C17" s="7">
        <v>-50000</v>
      </c>
      <c r="D17" s="7">
        <f t="shared" si="0"/>
        <v>2.9550956744060389E-3</v>
      </c>
      <c r="E17" s="7">
        <f t="shared" si="1"/>
        <v>6.2057009162526808E-2</v>
      </c>
      <c r="F17" s="1"/>
      <c r="G17" s="1"/>
      <c r="H17" s="1"/>
    </row>
    <row r="18" spans="1:8" ht="18.75" x14ac:dyDescent="0.3">
      <c r="A18" s="4"/>
      <c r="B18" s="4"/>
      <c r="C18" s="4"/>
      <c r="D18" s="4"/>
      <c r="E18" s="4"/>
      <c r="F18" s="1"/>
      <c r="G18" s="1"/>
      <c r="H18" s="1"/>
    </row>
    <row r="19" spans="1:8" ht="18.75" x14ac:dyDescent="0.3">
      <c r="A19" s="4"/>
      <c r="B19" s="4"/>
      <c r="C19" s="4"/>
      <c r="D19" s="4"/>
      <c r="E19" s="4"/>
      <c r="F19" s="1"/>
      <c r="G19" s="1"/>
      <c r="H19" s="1"/>
    </row>
    <row r="20" spans="1:8" ht="18.75" x14ac:dyDescent="0.3">
      <c r="A20" s="4"/>
      <c r="B20" s="4"/>
      <c r="C20" s="4"/>
      <c r="D20" s="4"/>
      <c r="E20" s="4"/>
      <c r="F20" s="1"/>
      <c r="G20" s="1"/>
      <c r="H20" s="1"/>
    </row>
    <row r="21" spans="1:8" ht="18.75" x14ac:dyDescent="0.3">
      <c r="A21" s="1" t="s">
        <v>2</v>
      </c>
      <c r="B21" s="1"/>
      <c r="C21" s="1"/>
      <c r="D21" s="1"/>
      <c r="E21" s="1"/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 t="s">
        <v>17</v>
      </c>
      <c r="B23" s="1"/>
      <c r="C23" s="1"/>
      <c r="D23" s="1"/>
      <c r="E23" s="5">
        <v>420385</v>
      </c>
      <c r="F23" s="1"/>
      <c r="G23" s="1"/>
      <c r="H23" s="1"/>
    </row>
    <row r="24" spans="1:8" ht="18.75" x14ac:dyDescent="0.3">
      <c r="A24" s="1" t="s">
        <v>25</v>
      </c>
      <c r="B24" s="1"/>
      <c r="C24" s="1"/>
      <c r="D24" s="1"/>
      <c r="E24" s="5">
        <f>-E23/10</f>
        <v>-42038.5</v>
      </c>
      <c r="F24" s="1"/>
      <c r="G24" s="1"/>
      <c r="H24" s="1"/>
    </row>
    <row r="25" spans="1:8" ht="18.75" x14ac:dyDescent="0.3">
      <c r="A25" s="1"/>
      <c r="B25" s="1"/>
      <c r="C25" s="1"/>
      <c r="D25" s="1"/>
      <c r="E25" s="5"/>
      <c r="F25" s="1"/>
      <c r="G25" s="1"/>
      <c r="H25" s="1"/>
    </row>
    <row r="26" spans="1:8" ht="18.75" x14ac:dyDescent="0.3">
      <c r="A26" s="1" t="s">
        <v>18</v>
      </c>
      <c r="B26" s="1"/>
      <c r="C26" s="1"/>
      <c r="D26" s="1"/>
      <c r="E26" s="6">
        <f>SUM(E23:E25)</f>
        <v>378346.5</v>
      </c>
      <c r="F26" s="1"/>
      <c r="G26" s="1"/>
      <c r="H26" s="1"/>
    </row>
    <row r="27" spans="1:8" ht="18.75" x14ac:dyDescent="0.3">
      <c r="A27" s="1"/>
      <c r="B27" s="1"/>
      <c r="C27" s="1"/>
      <c r="D27" s="1"/>
      <c r="E27" s="1"/>
      <c r="F27" s="1"/>
      <c r="G27" s="1"/>
      <c r="H27" s="1"/>
    </row>
    <row r="28" spans="1:8" ht="18.75" x14ac:dyDescent="0.3">
      <c r="A28" s="1"/>
      <c r="B28" s="1"/>
      <c r="C28" s="1"/>
      <c r="D28" s="1"/>
      <c r="E28" s="1"/>
      <c r="F28" s="1"/>
      <c r="G28" s="1"/>
      <c r="H28" s="1"/>
    </row>
    <row r="29" spans="1:8" ht="18.75" x14ac:dyDescent="0.3">
      <c r="A29" s="1"/>
      <c r="B29" s="1"/>
      <c r="C29" s="1"/>
      <c r="D29" s="1"/>
      <c r="E29" s="1"/>
      <c r="F29" s="1"/>
      <c r="G29" s="1"/>
      <c r="H29" s="1"/>
    </row>
    <row r="30" spans="1:8" ht="18.75" x14ac:dyDescent="0.3">
      <c r="A30" s="2" t="s">
        <v>3</v>
      </c>
      <c r="B30" s="1"/>
      <c r="C30" s="1"/>
      <c r="D30" s="1"/>
      <c r="E30" s="1"/>
      <c r="F30" s="1"/>
      <c r="G30" s="1"/>
      <c r="H30" s="1"/>
    </row>
    <row r="31" spans="1:8" ht="18.75" x14ac:dyDescent="0.3">
      <c r="A31" s="1"/>
      <c r="B31" s="1"/>
      <c r="C31" s="1"/>
      <c r="D31" s="1"/>
      <c r="E31" s="1"/>
      <c r="F31" s="1"/>
      <c r="G31" s="1"/>
      <c r="H31" s="1"/>
    </row>
    <row r="32" spans="1:8" ht="18.75" x14ac:dyDescent="0.3">
      <c r="A32" s="1" t="s">
        <v>4</v>
      </c>
      <c r="B32" s="1"/>
      <c r="C32" s="1"/>
      <c r="D32" s="1"/>
      <c r="E32" s="5">
        <f>-E24</f>
        <v>42038.5</v>
      </c>
      <c r="F32" s="1"/>
      <c r="G32" s="1"/>
      <c r="H32" s="1"/>
    </row>
    <row r="33" spans="1:8" ht="18.75" x14ac:dyDescent="0.3">
      <c r="A33" s="1" t="s">
        <v>5</v>
      </c>
      <c r="B33" s="1"/>
      <c r="C33" s="1"/>
      <c r="D33" s="1"/>
      <c r="E33" s="1">
        <v>17769</v>
      </c>
      <c r="F33" s="1"/>
      <c r="G33" s="1"/>
      <c r="H33" s="1"/>
    </row>
    <row r="34" spans="1:8" ht="18.75" x14ac:dyDescent="0.3">
      <c r="A34" s="1"/>
      <c r="B34" s="1"/>
      <c r="C34" s="1"/>
      <c r="D34" s="1"/>
      <c r="E34" s="1"/>
      <c r="F34" s="1"/>
      <c r="G34" s="1"/>
      <c r="H34" s="1"/>
    </row>
    <row r="35" spans="1:8" ht="18.75" x14ac:dyDescent="0.3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2" t="s">
        <v>6</v>
      </c>
      <c r="B36" s="1"/>
      <c r="C36" s="1"/>
      <c r="D36" s="1"/>
      <c r="E36" s="1"/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1" t="s">
        <v>26</v>
      </c>
      <c r="B38" s="1"/>
      <c r="C38" s="1"/>
      <c r="D38" s="1"/>
      <c r="E38" s="5">
        <f>E26</f>
        <v>378346.5</v>
      </c>
      <c r="F38" s="1"/>
      <c r="G38" s="1"/>
      <c r="H38" s="1"/>
    </row>
    <row r="39" spans="1:8" ht="18.75" x14ac:dyDescent="0.3">
      <c r="A39" s="1" t="s">
        <v>7</v>
      </c>
      <c r="B39" s="1"/>
      <c r="C39" s="1"/>
      <c r="D39" s="1"/>
      <c r="E39" s="1">
        <v>373154</v>
      </c>
      <c r="F39" s="1"/>
      <c r="G39" s="1"/>
      <c r="H39" s="1"/>
    </row>
    <row r="40" spans="1:8" ht="18.75" x14ac:dyDescent="0.3">
      <c r="A40" s="1"/>
      <c r="B40" s="1"/>
      <c r="C40" s="1"/>
      <c r="D40" s="1"/>
      <c r="E40" s="1"/>
      <c r="F40" s="1"/>
      <c r="G40" s="1"/>
      <c r="H40" s="1"/>
    </row>
    <row r="41" spans="1:8" ht="18.75" x14ac:dyDescent="0.3">
      <c r="A41" s="1"/>
      <c r="B41" s="1"/>
      <c r="C41" s="1"/>
      <c r="D41" s="1"/>
      <c r="E41" s="1"/>
      <c r="F41" s="1"/>
      <c r="G41" s="1"/>
      <c r="H41" s="1"/>
    </row>
    <row r="42" spans="1:8" ht="18.75" x14ac:dyDescent="0.3">
      <c r="A42" s="1"/>
      <c r="B42" s="1"/>
      <c r="C42" s="1"/>
      <c r="D42" s="1"/>
      <c r="E42" s="1"/>
      <c r="F42" s="1"/>
      <c r="G42" s="1"/>
      <c r="H42" s="1"/>
    </row>
    <row r="43" spans="1:8" ht="18.75" x14ac:dyDescent="0.3">
      <c r="A43" s="2" t="s">
        <v>8</v>
      </c>
      <c r="B43" s="1"/>
      <c r="C43" s="1"/>
      <c r="D43" s="1"/>
      <c r="E43" s="1"/>
      <c r="F43" s="1"/>
      <c r="G43" s="1"/>
      <c r="H43" s="1"/>
    </row>
    <row r="44" spans="1:8" ht="18.75" x14ac:dyDescent="0.3">
      <c r="A44" s="1"/>
      <c r="B44" s="1"/>
      <c r="C44" s="1"/>
      <c r="D44" s="1"/>
      <c r="E44" s="1"/>
      <c r="F44" s="1"/>
      <c r="G44" s="1"/>
      <c r="H44" s="1"/>
    </row>
    <row r="45" spans="1:8" ht="18.75" x14ac:dyDescent="0.3">
      <c r="A45" s="1" t="s">
        <v>9</v>
      </c>
      <c r="B45" s="1" t="s">
        <v>10</v>
      </c>
      <c r="C45" s="1" t="s">
        <v>11</v>
      </c>
      <c r="D45" s="1" t="s">
        <v>13</v>
      </c>
      <c r="E45" s="1"/>
      <c r="F45" s="1"/>
    </row>
    <row r="46" spans="1:8" ht="18.75" x14ac:dyDescent="0.3">
      <c r="A46" s="1"/>
      <c r="B46" s="1"/>
      <c r="C46" s="1" t="s">
        <v>12</v>
      </c>
      <c r="D46" s="1"/>
      <c r="E46" s="1"/>
      <c r="F46" s="1"/>
    </row>
    <row r="47" spans="1:8" ht="18.75" x14ac:dyDescent="0.3">
      <c r="A47" s="1"/>
      <c r="B47" s="1"/>
      <c r="C47" s="1"/>
      <c r="D47" s="1"/>
      <c r="E47" s="1"/>
      <c r="F47" s="1"/>
    </row>
    <row r="48" spans="1:8" ht="18.75" x14ac:dyDescent="0.3">
      <c r="A48" s="1">
        <v>0</v>
      </c>
      <c r="B48" s="1">
        <v>50000</v>
      </c>
      <c r="C48" s="1">
        <v>1</v>
      </c>
      <c r="D48" s="1">
        <f>B48*C48</f>
        <v>50000</v>
      </c>
      <c r="E48" s="1"/>
      <c r="F48" s="1"/>
    </row>
    <row r="49" spans="1:6" ht="18.75" x14ac:dyDescent="0.3">
      <c r="A49" s="1">
        <v>1</v>
      </c>
      <c r="B49" s="1">
        <v>50000</v>
      </c>
      <c r="C49" s="1">
        <v>0.95240000000000002</v>
      </c>
      <c r="D49" s="1">
        <f t="shared" ref="D49:D57" si="3">B49*C49</f>
        <v>47620</v>
      </c>
      <c r="E49" s="1"/>
      <c r="F49" s="1"/>
    </row>
    <row r="50" spans="1:6" ht="18.75" x14ac:dyDescent="0.3">
      <c r="A50" s="1">
        <v>2</v>
      </c>
      <c r="B50" s="1">
        <v>50000</v>
      </c>
      <c r="C50" s="1">
        <v>0.90700000000000003</v>
      </c>
      <c r="D50" s="1">
        <f t="shared" si="3"/>
        <v>45350</v>
      </c>
      <c r="E50" s="1"/>
      <c r="F50" s="1"/>
    </row>
    <row r="51" spans="1:6" ht="18.75" x14ac:dyDescent="0.3">
      <c r="A51" s="1">
        <v>3</v>
      </c>
      <c r="B51" s="1">
        <v>50000</v>
      </c>
      <c r="C51" s="1">
        <v>0.86380000000000001</v>
      </c>
      <c r="D51" s="1">
        <f t="shared" si="3"/>
        <v>43190</v>
      </c>
      <c r="E51" s="1"/>
      <c r="F51" s="1"/>
    </row>
    <row r="52" spans="1:6" ht="18.75" x14ac:dyDescent="0.3">
      <c r="A52" s="1">
        <v>4</v>
      </c>
      <c r="B52" s="1">
        <v>50000</v>
      </c>
      <c r="C52" s="1">
        <v>0.82269999999999999</v>
      </c>
      <c r="D52" s="1">
        <f t="shared" si="3"/>
        <v>41135</v>
      </c>
      <c r="E52" s="1"/>
      <c r="F52" s="1"/>
    </row>
    <row r="53" spans="1:6" ht="18.75" x14ac:dyDescent="0.3">
      <c r="A53" s="1">
        <v>5</v>
      </c>
      <c r="B53" s="1">
        <v>50000</v>
      </c>
      <c r="C53" s="1">
        <v>0.78349999999999997</v>
      </c>
      <c r="D53" s="1">
        <f t="shared" si="3"/>
        <v>39175</v>
      </c>
      <c r="E53" s="1"/>
      <c r="F53" s="1"/>
    </row>
    <row r="54" spans="1:6" ht="18.75" x14ac:dyDescent="0.3">
      <c r="A54" s="1">
        <v>6</v>
      </c>
      <c r="B54" s="1">
        <v>50000</v>
      </c>
      <c r="C54" s="1">
        <v>0.74619999999999997</v>
      </c>
      <c r="D54" s="1">
        <f t="shared" si="3"/>
        <v>37310</v>
      </c>
      <c r="E54" s="1"/>
      <c r="F54" s="1"/>
    </row>
    <row r="55" spans="1:6" ht="18.75" x14ac:dyDescent="0.3">
      <c r="A55" s="1">
        <v>7</v>
      </c>
      <c r="B55" s="1">
        <v>50000</v>
      </c>
      <c r="C55" s="1">
        <v>0.7107</v>
      </c>
      <c r="D55" s="1">
        <f t="shared" si="3"/>
        <v>35535</v>
      </c>
      <c r="E55" s="1"/>
      <c r="F55" s="1"/>
    </row>
    <row r="56" spans="1:6" ht="18.75" x14ac:dyDescent="0.3">
      <c r="A56" s="1">
        <v>8</v>
      </c>
      <c r="B56" s="1">
        <v>50000</v>
      </c>
      <c r="C56" s="1">
        <v>0.67679999999999996</v>
      </c>
      <c r="D56" s="1">
        <f t="shared" si="3"/>
        <v>33840</v>
      </c>
      <c r="E56" s="1"/>
      <c r="F56" s="1"/>
    </row>
    <row r="57" spans="1:6" ht="18.75" x14ac:dyDescent="0.3">
      <c r="A57" s="1">
        <v>9</v>
      </c>
      <c r="B57" s="1">
        <v>50000</v>
      </c>
      <c r="C57" s="1">
        <v>0.64459999999999995</v>
      </c>
      <c r="D57" s="1">
        <f t="shared" si="3"/>
        <v>32229.999999999996</v>
      </c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3">
        <f>SUM(D48:D58)</f>
        <v>405385</v>
      </c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2" t="s">
        <v>14</v>
      </c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 t="s">
        <v>1</v>
      </c>
      <c r="E63" s="1"/>
      <c r="F63" s="1"/>
    </row>
    <row r="64" spans="1:6" ht="18.75" x14ac:dyDescent="0.3">
      <c r="A64" s="1" t="s">
        <v>19</v>
      </c>
      <c r="B64" s="1"/>
      <c r="C64" s="1"/>
      <c r="D64" s="1">
        <v>405385</v>
      </c>
      <c r="E64" s="1"/>
      <c r="F64" s="1"/>
    </row>
    <row r="65" spans="1:6" ht="18.75" x14ac:dyDescent="0.3">
      <c r="A65" s="1" t="s">
        <v>15</v>
      </c>
      <c r="B65" s="1"/>
      <c r="C65" s="1"/>
      <c r="D65" s="1">
        <v>20000</v>
      </c>
      <c r="E65" s="1"/>
      <c r="F65" s="1"/>
    </row>
    <row r="66" spans="1:6" ht="18.75" x14ac:dyDescent="0.3">
      <c r="A66" s="1" t="s">
        <v>16</v>
      </c>
      <c r="B66" s="1"/>
      <c r="C66" s="1"/>
      <c r="D66" s="1">
        <v>-5000</v>
      </c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3">
        <f>SUM(D64:D67)</f>
        <v>420385</v>
      </c>
      <c r="E68" s="1"/>
      <c r="F68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2021-03-22T15:58:05Z</dcterms:created>
  <dcterms:modified xsi:type="dcterms:W3CDTF">2021-11-25T15:30:35Z</dcterms:modified>
</cp:coreProperties>
</file>