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AW Business\ABF\UoW TRINITY SAINT DAVID TSD\3. FINANCIAL REPORTING\ii. Delivery 2019-20\5. TEACHING MATERIAL - AMW\15. Group Financial Statements\"/>
    </mc:Choice>
  </mc:AlternateContent>
  <xr:revisionPtr revIDLastSave="0" documentId="13_ncr:1_{D7F2A97A-3AAF-4A7D-8EFF-994B7525DB1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8" i="1" l="1"/>
  <c r="D40" i="1" s="1"/>
  <c r="C24" i="1"/>
  <c r="D11" i="1"/>
  <c r="C126" i="1"/>
  <c r="C110" i="1"/>
  <c r="C101" i="1"/>
  <c r="D70" i="1"/>
  <c r="C70" i="1"/>
  <c r="C103" i="1" l="1"/>
  <c r="D47" i="1" l="1"/>
  <c r="C17" i="1" l="1"/>
  <c r="D26" i="1" s="1"/>
  <c r="D28" i="1" l="1"/>
  <c r="D32" i="1"/>
</calcChain>
</file>

<file path=xl/sharedStrings.xml><?xml version="1.0" encoding="utf-8"?>
<sst xmlns="http://schemas.openxmlformats.org/spreadsheetml/2006/main" count="115" uniqueCount="109">
  <si>
    <t>Intangible Fixed Assets:</t>
  </si>
  <si>
    <t>Current Assets</t>
  </si>
  <si>
    <t>Net Current Assets</t>
  </si>
  <si>
    <t>Creditors &gt; 1 year</t>
  </si>
  <si>
    <t>Total Assets less Current Liabilities</t>
  </si>
  <si>
    <t>Share Capital</t>
  </si>
  <si>
    <t>Capital and Reserves:</t>
  </si>
  <si>
    <t>Minority Interest</t>
  </si>
  <si>
    <t>Profit &amp; Loss Reserve</t>
  </si>
  <si>
    <t>WORKINGS.</t>
  </si>
  <si>
    <t>W1 Group Structure.</t>
  </si>
  <si>
    <t>01-04-2015</t>
  </si>
  <si>
    <t>P&amp;L Account</t>
  </si>
  <si>
    <t>(Figs in £M)</t>
  </si>
  <si>
    <t>Cr Stock B/S</t>
  </si>
  <si>
    <t>Dr Group P&amp;L a/c</t>
  </si>
  <si>
    <t>CONSOLIDATION SCHEDULES</t>
  </si>
  <si>
    <t>1. Goodwill</t>
  </si>
  <si>
    <t>Cost of Investment</t>
  </si>
  <si>
    <t>less: share of Net Assets acquired</t>
  </si>
  <si>
    <t>Intangible Asset</t>
  </si>
  <si>
    <t>2. Minority Interest</t>
  </si>
  <si>
    <t>3. Consolidated P&amp;L Reserve</t>
  </si>
  <si>
    <t>Less Unrealised Profit on Stock</t>
  </si>
  <si>
    <t>Less Goodwill amortised to date</t>
  </si>
  <si>
    <t>Tax</t>
  </si>
  <si>
    <t xml:space="preserve">Stock </t>
  </si>
  <si>
    <t>Creditors &lt; 1 year</t>
  </si>
  <si>
    <t>Addn. Depreciation</t>
  </si>
  <si>
    <t>[Carrying value of the Goodwill in Consolidated B/S]</t>
  </si>
  <si>
    <t>He Ltd</t>
  </si>
  <si>
    <t>She Ltd</t>
  </si>
  <si>
    <t>Plus share of She's post-acqn profits</t>
  </si>
  <si>
    <t>He Ltd P&amp;L Reserve</t>
  </si>
  <si>
    <t>(million shares)</t>
  </si>
  <si>
    <t>31-03-2017</t>
  </si>
  <si>
    <t>Share premium</t>
  </si>
  <si>
    <t>FV adjustments:</t>
  </si>
  <si>
    <t>Land - surplus FV increase</t>
  </si>
  <si>
    <t>Plant - surplus</t>
  </si>
  <si>
    <t>UNP = 20/120 x 600,000 = 100</t>
  </si>
  <si>
    <t>100</t>
  </si>
  <si>
    <t>60</t>
  </si>
  <si>
    <t>40</t>
  </si>
  <si>
    <t>Dr Creditors</t>
  </si>
  <si>
    <t>Cr Debtors</t>
  </si>
  <si>
    <t>220</t>
  </si>
  <si>
    <t>W3 Unrealised Proft on Stock (S to H)</t>
  </si>
  <si>
    <t>40% x 25,260</t>
  </si>
  <si>
    <t>less minority interest</t>
  </si>
  <si>
    <t>[60,500 + 240]</t>
  </si>
  <si>
    <t>Less Group share of Addn. Depreciation</t>
  </si>
  <si>
    <t>[60% x 900]</t>
  </si>
  <si>
    <t>Land &amp; Buildings</t>
  </si>
  <si>
    <t>Plant &amp; Equipment</t>
  </si>
  <si>
    <t>[45,000 + 10,000 + 4,100]</t>
  </si>
  <si>
    <t>Tangible Fixed Assets:</t>
  </si>
  <si>
    <t>[9,660 + 2,650 - 220]</t>
  </si>
  <si>
    <t>Debtors</t>
  </si>
  <si>
    <t xml:space="preserve">Cash at Bank </t>
  </si>
  <si>
    <t>[8,250 + 4,350 - 100]</t>
  </si>
  <si>
    <t>Bank overdraft</t>
  </si>
  <si>
    <t>Creditors</t>
  </si>
  <si>
    <t>Dividends</t>
  </si>
  <si>
    <t>[2,330 + 890]</t>
  </si>
  <si>
    <t>[600 + 160]</t>
  </si>
  <si>
    <t>[4,600 + 2,440 - 220]</t>
  </si>
  <si>
    <t xml:space="preserve">10% Debenture </t>
  </si>
  <si>
    <t>[7,240 + 2,490]</t>
  </si>
  <si>
    <t>Ordinary Share Capital</t>
  </si>
  <si>
    <t>Revaluation Reserve</t>
  </si>
  <si>
    <t>[60% x (4,100 - 2,000)]</t>
  </si>
  <si>
    <t>Q2 MODEL ANSWER - He Ltd and She Ltd</t>
  </si>
  <si>
    <t>W4 Current Accounts</t>
  </si>
  <si>
    <t>Acquisition</t>
  </si>
  <si>
    <t>Consolidated Balance Sheet at 31 March 2017</t>
  </si>
  <si>
    <t>B/Sheet date</t>
  </si>
  <si>
    <t>From Balance Sheet</t>
  </si>
  <si>
    <r>
      <t xml:space="preserve">W2 Net assets of </t>
    </r>
    <r>
      <rPr>
        <b/>
        <u/>
        <sz val="11"/>
        <color theme="1"/>
        <rFont val="Calibri"/>
        <family val="2"/>
        <scheme val="minor"/>
      </rPr>
      <t>She Ltd</t>
    </r>
    <r>
      <rPr>
        <b/>
        <sz val="11"/>
        <color theme="1"/>
        <rFont val="Calibri"/>
        <family val="2"/>
        <scheme val="minor"/>
      </rPr>
      <t xml:space="preserve"> (100%)</t>
    </r>
  </si>
  <si>
    <t>P&amp;L Reserve of £2,800 is given at top of question page.
She's P&amp;L Reserve on the Balance Sheet.</t>
  </si>
  <si>
    <t>Recent revaluation from £2.4 m to £6.5m. 
Increase is 6.5 - 2.4 = £4.1m.  Information is at Q(i)</t>
  </si>
  <si>
    <t>The value in excess of the recorded value at acquisition.  Data is at Q(ii)</t>
  </si>
  <si>
    <r>
      <t xml:space="preserve">[£3,600m x 1/8 x 2]
Value of the increase of </t>
    </r>
    <r>
      <rPr>
        <b/>
        <sz val="11"/>
        <color theme="1" tint="4.9989318521683403E-2"/>
        <rFont val="Calibri"/>
        <family val="2"/>
        <scheme val="minor"/>
      </rPr>
      <t>(£3.6m)</t>
    </r>
    <r>
      <rPr>
        <sz val="11"/>
        <color theme="1" tint="4.9989318521683403E-2"/>
        <rFont val="Calibri"/>
        <family val="2"/>
        <scheme val="minor"/>
      </rPr>
      <t xml:space="preserve"> x </t>
    </r>
    <r>
      <rPr>
        <b/>
        <sz val="11"/>
        <color theme="1" tint="4.9989318521683403E-2"/>
        <rFont val="Calibri"/>
        <family val="2"/>
        <scheme val="minor"/>
      </rPr>
      <t>(1/8)</t>
    </r>
    <r>
      <rPr>
        <sz val="11"/>
        <color theme="1" tint="4.9989318521683403E-2"/>
        <rFont val="Calibri"/>
        <family val="2"/>
        <scheme val="minor"/>
      </rPr>
      <t xml:space="preserve"> as it has a life of 8 years x (</t>
    </r>
    <r>
      <rPr>
        <b/>
        <sz val="11"/>
        <color theme="1" tint="4.9989318521683403E-2"/>
        <rFont val="Calibri"/>
        <family val="2"/>
        <scheme val="minor"/>
      </rPr>
      <t>2 years</t>
    </r>
    <r>
      <rPr>
        <sz val="11"/>
        <color theme="1" tint="4.9989318521683403E-2"/>
        <rFont val="Calibri"/>
        <family val="2"/>
        <scheme val="minor"/>
      </rPr>
      <t>) as asset has been held for 2 years. Data is at Q(ii)</t>
    </r>
  </si>
  <si>
    <r>
      <t xml:space="preserve">Data is in Q(iii).  
Goods at selling price of £600,000 sold by He Ltd to She Ltd included a mark-up of 20%. Must calculate and </t>
    </r>
    <r>
      <rPr>
        <b/>
        <sz val="11"/>
        <color theme="1"/>
        <rFont val="Calibri"/>
        <family val="2"/>
        <scheme val="minor"/>
      </rPr>
      <t>reverse</t>
    </r>
    <r>
      <rPr>
        <sz val="11"/>
        <color theme="1"/>
        <rFont val="Calibri"/>
        <family val="2"/>
        <scheme val="minor"/>
      </rPr>
      <t xml:space="preserve"> the mark-up for the Group Accounts, as both companies are in the same group.</t>
    </r>
  </si>
  <si>
    <t>We are taking the unrealised profit out of the Stock , and out of the P&amp;L account (as this profit never really existed).</t>
  </si>
  <si>
    <t>Reversal of the payments of £220m sent before the year end, but received in the next year.  Data is at Q(iv)</t>
  </si>
  <si>
    <t>Top of question page - He Ltd bought 3 million shares in She Ltd at £3.30 each = £9m.</t>
  </si>
  <si>
    <t>[60% x 14,400] He Ltd has a 60% holding in She Ltd i.e. total value of assets at time of acquisition is calculated at W2 above.</t>
  </si>
  <si>
    <t>Therefore Initial Goodwill</t>
  </si>
  <si>
    <r>
      <rPr>
        <u/>
        <sz val="11"/>
        <color theme="1"/>
        <rFont val="Calibri"/>
        <family val="2"/>
        <scheme val="minor"/>
      </rPr>
      <t>less:</t>
    </r>
    <r>
      <rPr>
        <sz val="11"/>
        <color theme="1"/>
        <rFont val="Calibri"/>
        <family val="2"/>
        <scheme val="minor"/>
      </rPr>
      <t xml:space="preserve"> amortised to date</t>
    </r>
  </si>
  <si>
    <t>[2/4 x 1,260  Goodwill has an estimated life of 4 years, and we are 2 years after acquisition]</t>
  </si>
  <si>
    <t>The share of the Net Assets owned by the minority shareholder.</t>
  </si>
  <si>
    <t>£25,260 is the value of assets at Balance Sheet date (See W2). The minority shareholders have a 40% shareholding.</t>
  </si>
  <si>
    <t>Deducting the un-realised inter-company profit.</t>
  </si>
  <si>
    <t>[60% x (12,460 - 2,800)] £12,460 is She's P&amp;L Reserve on latest B/Sheet. £240 is She's P&amp;L Reserve at Acquisition date (given at top of question page.</t>
  </si>
  <si>
    <t>[See Working 3]</t>
  </si>
  <si>
    <t>[See Consolidation Schedule 1]</t>
  </si>
  <si>
    <t>£900 Depn calculated in W2.</t>
  </si>
  <si>
    <t>From Consolidation Schedule 1</t>
  </si>
  <si>
    <t>[16,920 + 8,330 + 3,600 - 900]</t>
  </si>
  <si>
    <t>B/S and W1
FV adj</t>
  </si>
  <si>
    <t>B/S and W4
Current a/c</t>
  </si>
  <si>
    <t>B/S and W3
Stock UNP</t>
  </si>
  <si>
    <t>B/Sheet</t>
  </si>
  <si>
    <t>B/Sheet + 40% of She's Div Prov</t>
  </si>
  <si>
    <t>B/S of He Ltd</t>
  </si>
  <si>
    <t>From Consol Schedule 2</t>
  </si>
  <si>
    <t>From Consol Schedule 3</t>
  </si>
  <si>
    <t>W2. 60% of inc in FV of Land since Acqn.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</si>
</sst>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_ ;[Red]\-#,##0\ "/>
    <numFmt numFmtId="166" formatCode="#,##0.00_ ;[Red]\-#,##0.00\ 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4" fontId="0" fillId="0" borderId="0" xfId="0" applyNumberFormat="1"/>
    <xf numFmtId="4" fontId="0" fillId="0" borderId="0" xfId="0" applyNumberFormat="1" applyFill="1" applyBorder="1"/>
    <xf numFmtId="4" fontId="0" fillId="0" borderId="2" xfId="0" applyNumberFormat="1" applyFill="1" applyBorder="1"/>
    <xf numFmtId="49" fontId="0" fillId="0" borderId="0" xfId="0" applyNumberFormat="1" applyFill="1" applyAlignment="1">
      <alignment horizontal="center"/>
    </xf>
    <xf numFmtId="0" fontId="0" fillId="0" borderId="0" xfId="0" applyFill="1"/>
    <xf numFmtId="0" fontId="1" fillId="0" borderId="0" xfId="0" applyFont="1" applyFill="1"/>
    <xf numFmtId="4" fontId="0" fillId="0" borderId="0" xfId="0" applyNumberFormat="1" applyFill="1"/>
    <xf numFmtId="4" fontId="0" fillId="0" borderId="6" xfId="0" applyNumberFormat="1" applyFill="1" applyBorder="1"/>
    <xf numFmtId="0" fontId="1" fillId="0" borderId="5" xfId="0" applyFont="1" applyFill="1" applyBorder="1"/>
    <xf numFmtId="0" fontId="0" fillId="0" borderId="5" xfId="0" applyFill="1" applyBorder="1" applyAlignment="1">
      <alignment horizontal="right"/>
    </xf>
    <xf numFmtId="0" fontId="0" fillId="0" borderId="5" xfId="0" applyFill="1" applyBorder="1"/>
    <xf numFmtId="0" fontId="0" fillId="0" borderId="7" xfId="0" applyFill="1" applyBorder="1"/>
    <xf numFmtId="0" fontId="6" fillId="0" borderId="0" xfId="0" applyFont="1" applyFill="1"/>
    <xf numFmtId="0" fontId="0" fillId="0" borderId="0" xfId="0" applyFill="1" applyAlignment="1">
      <alignment horizontal="right"/>
    </xf>
    <xf numFmtId="4" fontId="0" fillId="0" borderId="0" xfId="0" applyNumberFormat="1" applyFill="1" applyAlignment="1">
      <alignment horizontal="right"/>
    </xf>
    <xf numFmtId="0" fontId="0" fillId="0" borderId="0" xfId="0" quotePrefix="1" applyFill="1" applyAlignment="1">
      <alignment horizontal="right"/>
    </xf>
    <xf numFmtId="49" fontId="0" fillId="0" borderId="0" xfId="0" quotePrefix="1" applyNumberFormat="1" applyFill="1" applyAlignment="1">
      <alignment horizontal="left"/>
    </xf>
    <xf numFmtId="0" fontId="9" fillId="0" borderId="0" xfId="0" applyFont="1" applyFill="1"/>
    <xf numFmtId="49" fontId="9" fillId="0" borderId="0" xfId="0" applyNumberFormat="1" applyFont="1" applyFill="1" applyAlignment="1">
      <alignment horizontal="center"/>
    </xf>
    <xf numFmtId="0" fontId="12" fillId="0" borderId="0" xfId="0" applyFont="1" applyFill="1"/>
    <xf numFmtId="0" fontId="0" fillId="0" borderId="0" xfId="0" applyFont="1" applyFill="1"/>
    <xf numFmtId="0" fontId="4" fillId="0" borderId="0" xfId="0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left" vertical="center"/>
    </xf>
    <xf numFmtId="4" fontId="1" fillId="0" borderId="10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3" fontId="0" fillId="0" borderId="2" xfId="0" quotePrefix="1" applyNumberFormat="1" applyFill="1" applyBorder="1" applyAlignment="1">
      <alignment horizontal="center"/>
    </xf>
    <xf numFmtId="164" fontId="0" fillId="0" borderId="0" xfId="0" quotePrefix="1" applyNumberFormat="1" applyFill="1"/>
    <xf numFmtId="3" fontId="0" fillId="0" borderId="0" xfId="0" applyNumberFormat="1" applyFill="1" applyAlignment="1">
      <alignment horizontal="center"/>
    </xf>
    <xf numFmtId="0" fontId="0" fillId="0" borderId="5" xfId="0" applyFont="1" applyFill="1" applyBorder="1"/>
    <xf numFmtId="0" fontId="0" fillId="0" borderId="0" xfId="0" applyFont="1" applyFill="1" applyAlignment="1">
      <alignment horizontal="center"/>
    </xf>
    <xf numFmtId="166" fontId="0" fillId="0" borderId="0" xfId="0" applyNumberFormat="1" applyFill="1" applyAlignment="1">
      <alignment horizontal="center"/>
    </xf>
    <xf numFmtId="166" fontId="0" fillId="0" borderId="0" xfId="0" quotePrefix="1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165" fontId="0" fillId="0" borderId="0" xfId="0" quotePrefix="1" applyNumberFormat="1" applyFill="1" applyAlignment="1">
      <alignment horizontal="center"/>
    </xf>
    <xf numFmtId="0" fontId="13" fillId="0" borderId="0" xfId="0" applyFont="1" applyFill="1" applyAlignment="1">
      <alignment horizontal="left" vertical="center"/>
    </xf>
    <xf numFmtId="0" fontId="12" fillId="0" borderId="0" xfId="0" applyFont="1"/>
    <xf numFmtId="165" fontId="1" fillId="0" borderId="4" xfId="0" applyNumberFormat="1" applyFon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/>
    <xf numFmtId="3" fontId="0" fillId="0" borderId="6" xfId="0" applyNumberFormat="1" applyFill="1" applyBorder="1"/>
    <xf numFmtId="3" fontId="0" fillId="0" borderId="10" xfId="0" applyNumberFormat="1" applyFill="1" applyBorder="1"/>
    <xf numFmtId="0" fontId="3" fillId="0" borderId="5" xfId="0" applyFont="1" applyFill="1" applyBorder="1" applyAlignment="1">
      <alignment horizontal="left" vertical="center"/>
    </xf>
    <xf numFmtId="4" fontId="1" fillId="0" borderId="0" xfId="0" applyNumberFormat="1" applyFont="1" applyFill="1" applyBorder="1" applyAlignment="1">
      <alignment horizontal="left" vertical="center"/>
    </xf>
    <xf numFmtId="4" fontId="1" fillId="0" borderId="6" xfId="0" applyNumberFormat="1" applyFont="1" applyFill="1" applyBorder="1" applyAlignment="1">
      <alignment horizontal="left" vertical="center"/>
    </xf>
    <xf numFmtId="165" fontId="0" fillId="0" borderId="6" xfId="0" quotePrefix="1" applyNumberFormat="1" applyFill="1" applyBorder="1" applyAlignment="1">
      <alignment horizontal="center"/>
    </xf>
    <xf numFmtId="165" fontId="0" fillId="0" borderId="8" xfId="0" quotePrefix="1" applyNumberFormat="1" applyFill="1" applyBorder="1" applyAlignment="1">
      <alignment horizontal="center"/>
    </xf>
    <xf numFmtId="165" fontId="0" fillId="0" borderId="0" xfId="0" quotePrefix="1" applyNumberFormat="1" applyFill="1" applyBorder="1" applyAlignment="1">
      <alignment horizontal="center"/>
    </xf>
    <xf numFmtId="165" fontId="0" fillId="0" borderId="1" xfId="0" quotePrefix="1" applyNumberFormat="1" applyFill="1" applyBorder="1" applyAlignment="1">
      <alignment horizontal="center"/>
    </xf>
    <xf numFmtId="165" fontId="0" fillId="0" borderId="10" xfId="0" quotePrefix="1" applyNumberFormat="1" applyFill="1" applyBorder="1" applyAlignment="1">
      <alignment horizontal="center"/>
    </xf>
    <xf numFmtId="165" fontId="1" fillId="0" borderId="11" xfId="0" quotePrefix="1" applyNumberFormat="1" applyFont="1" applyFill="1" applyBorder="1" applyAlignment="1">
      <alignment horizontal="center"/>
    </xf>
    <xf numFmtId="0" fontId="10" fillId="0" borderId="0" xfId="0" applyFont="1" applyFill="1" applyAlignment="1">
      <alignment horizontal="left" vertical="center"/>
    </xf>
    <xf numFmtId="0" fontId="9" fillId="0" borderId="0" xfId="0" applyFont="1"/>
    <xf numFmtId="3" fontId="1" fillId="0" borderId="11" xfId="0" applyNumberFormat="1" applyFont="1" applyFill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165" fontId="0" fillId="0" borderId="0" xfId="0" applyNumberFormat="1" applyFill="1" applyAlignment="1">
      <alignment horizontal="center" vertical="center"/>
    </xf>
    <xf numFmtId="0" fontId="9" fillId="0" borderId="0" xfId="0" applyFont="1" applyFill="1" applyAlignment="1">
      <alignment horizontal="left" vertical="center" wrapText="1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0" fontId="9" fillId="0" borderId="0" xfId="0" quotePrefix="1" applyFont="1" applyFill="1" applyAlignment="1">
      <alignment vertical="center"/>
    </xf>
    <xf numFmtId="165" fontId="0" fillId="0" borderId="0" xfId="0" quotePrefix="1" applyNumberFormat="1" applyFill="1" applyAlignment="1">
      <alignment horizontal="center" vertical="center"/>
    </xf>
    <xf numFmtId="49" fontId="0" fillId="0" borderId="0" xfId="0" quotePrefix="1" applyNumberFormat="1" applyFill="1" applyAlignment="1">
      <alignment horizontal="center" vertical="center"/>
    </xf>
    <xf numFmtId="165" fontId="1" fillId="0" borderId="3" xfId="0" applyNumberFormat="1" applyFont="1" applyFill="1" applyBorder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4" fontId="2" fillId="0" borderId="0" xfId="0" applyNumberFormat="1" applyFont="1" applyFill="1"/>
    <xf numFmtId="4" fontId="3" fillId="0" borderId="0" xfId="0" quotePrefix="1" applyNumberFormat="1" applyFont="1" applyFill="1" applyAlignment="1">
      <alignment horizontal="center"/>
    </xf>
    <xf numFmtId="0" fontId="9" fillId="0" borderId="0" xfId="0" quotePrefix="1" applyFont="1" applyFill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 wrapText="1"/>
    </xf>
    <xf numFmtId="4" fontId="0" fillId="0" borderId="0" xfId="0" applyNumberFormat="1" applyFill="1" applyAlignment="1">
      <alignment horizontal="left" wrapText="1"/>
    </xf>
    <xf numFmtId="4" fontId="0" fillId="0" borderId="0" xfId="0" applyNumberFormat="1" applyFill="1" applyAlignment="1">
      <alignment horizontal="left" wrapText="1"/>
    </xf>
    <xf numFmtId="0" fontId="0" fillId="0" borderId="0" xfId="0" applyFill="1" applyAlignment="1">
      <alignment horizontal="left" vertical="center" wrapText="1"/>
    </xf>
    <xf numFmtId="0" fontId="1" fillId="0" borderId="0" xfId="0" applyFont="1" applyFill="1" applyAlignment="1">
      <alignment horizontal="right" vertical="center"/>
    </xf>
    <xf numFmtId="165" fontId="0" fillId="0" borderId="1" xfId="0" applyNumberFormat="1" applyFill="1" applyBorder="1" applyAlignment="1">
      <alignment horizontal="center" vertical="center"/>
    </xf>
    <xf numFmtId="4" fontId="0" fillId="0" borderId="0" xfId="0" applyNumberFormat="1" applyFill="1" applyAlignment="1">
      <alignment vertical="center"/>
    </xf>
    <xf numFmtId="165" fontId="1" fillId="0" borderId="4" xfId="0" applyNumberFormat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left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Alignment="1">
      <alignment horizontal="right" vertical="center"/>
    </xf>
    <xf numFmtId="165" fontId="0" fillId="0" borderId="4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4" fontId="0" fillId="0" borderId="0" xfId="0" applyNumberFormat="1" applyFill="1" applyAlignment="1">
      <alignment horizontal="right" vertical="center"/>
    </xf>
    <xf numFmtId="49" fontId="0" fillId="0" borderId="0" xfId="0" applyNumberFormat="1" applyFill="1" applyAlignment="1">
      <alignment horizontal="left" vertical="center" wrapText="1"/>
    </xf>
    <xf numFmtId="49" fontId="0" fillId="0" borderId="0" xfId="0" quotePrefix="1" applyNumberFormat="1" applyFill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9" fillId="0" borderId="0" xfId="0" applyFont="1" applyFill="1" applyAlignment="1">
      <alignment horizontal="right" vertical="center"/>
    </xf>
    <xf numFmtId="165" fontId="9" fillId="0" borderId="0" xfId="0" applyNumberFormat="1" applyFont="1" applyFill="1" applyAlignment="1">
      <alignment horizontal="center" vertical="center"/>
    </xf>
    <xf numFmtId="49" fontId="9" fillId="0" borderId="0" xfId="0" quotePrefix="1" applyNumberFormat="1" applyFont="1" applyFill="1" applyAlignment="1">
      <alignment horizontal="left" vertical="center" wrapText="1"/>
    </xf>
    <xf numFmtId="166" fontId="0" fillId="0" borderId="0" xfId="0" applyNumberFormat="1" applyFill="1" applyAlignment="1">
      <alignment horizontal="center" vertical="center"/>
    </xf>
    <xf numFmtId="49" fontId="14" fillId="0" borderId="0" xfId="0" applyNumberFormat="1" applyFont="1" applyAlignment="1">
      <alignment horizontal="left"/>
    </xf>
    <xf numFmtId="49" fontId="12" fillId="0" borderId="0" xfId="0" applyNumberFormat="1" applyFont="1" applyAlignment="1">
      <alignment horizontal="center"/>
    </xf>
    <xf numFmtId="0" fontId="14" fillId="0" borderId="0" xfId="0" applyFont="1" applyAlignment="1">
      <alignment vertical="center"/>
    </xf>
    <xf numFmtId="0" fontId="0" fillId="0" borderId="5" xfId="0" applyFill="1" applyBorder="1" applyAlignment="1">
      <alignment horizontal="right" vertical="center"/>
    </xf>
    <xf numFmtId="165" fontId="0" fillId="0" borderId="6" xfId="0" quotePrefix="1" applyNumberFormat="1" applyFill="1" applyBorder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5" xfId="0" applyFont="1" applyFill="1" applyBorder="1" applyAlignment="1">
      <alignment vertical="center"/>
    </xf>
    <xf numFmtId="165" fontId="0" fillId="0" borderId="0" xfId="0" quotePrefix="1" applyNumberFormat="1" applyFill="1" applyBorder="1" applyAlignment="1">
      <alignment horizontal="center" vertical="center"/>
    </xf>
    <xf numFmtId="3" fontId="0" fillId="0" borderId="6" xfId="0" applyNumberForma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3" fontId="0" fillId="0" borderId="0" xfId="0" applyNumberFormat="1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3" fontId="0" fillId="0" borderId="6" xfId="0" applyNumberFormat="1" applyFill="1" applyBorder="1" applyAlignment="1">
      <alignment horizontal="center" vertical="center"/>
    </xf>
    <xf numFmtId="4" fontId="0" fillId="0" borderId="6" xfId="0" applyNumberFormat="1" applyFill="1" applyBorder="1" applyAlignment="1">
      <alignment vertical="center"/>
    </xf>
    <xf numFmtId="4" fontId="0" fillId="0" borderId="0" xfId="0" quotePrefix="1" applyNumberFormat="1" applyFill="1" applyAlignment="1">
      <alignment vertical="center"/>
    </xf>
    <xf numFmtId="3" fontId="0" fillId="0" borderId="10" xfId="0" applyNumberFormat="1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1150939</xdr:colOff>
      <xdr:row>46</xdr:row>
      <xdr:rowOff>158749</xdr:rowOff>
    </xdr:from>
    <xdr:to>
      <xdr:col>1</xdr:col>
      <xdr:colOff>1158875</xdr:colOff>
      <xdr:row>49</xdr:row>
      <xdr:rowOff>158750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C0587C55-FD74-4CE7-A3C9-A839DD8385C5}"/>
            </a:ext>
          </a:extLst>
        </xdr:cNvPr>
        <xdr:cNvCxnSpPr/>
      </xdr:nvCxnSpPr>
      <xdr:spPr>
        <a:xfrm>
          <a:off x="1754189" y="9969499"/>
          <a:ext cx="7936" cy="5715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29"/>
  <sheetViews>
    <sheetView tabSelected="1" zoomScale="80" zoomScaleNormal="80" workbookViewId="0">
      <selection activeCell="M90" sqref="M90"/>
    </sheetView>
  </sheetViews>
  <sheetFormatPr defaultRowHeight="15" x14ac:dyDescent="0.25"/>
  <cols>
    <col min="1" max="1" width="4.42578125" customWidth="1"/>
    <col min="2" max="2" width="33.42578125" customWidth="1"/>
    <col min="3" max="4" width="14.140625" style="1" customWidth="1"/>
    <col min="5" max="5" width="14" style="41" customWidth="1"/>
    <col min="6" max="7" width="14" customWidth="1"/>
    <col min="8" max="8" width="8.42578125" customWidth="1"/>
    <col min="11" max="11" width="13" customWidth="1"/>
  </cols>
  <sheetData>
    <row r="1" spans="2:7" s="5" customFormat="1" x14ac:dyDescent="0.25">
      <c r="C1" s="7"/>
      <c r="D1" s="7"/>
      <c r="E1" s="20"/>
    </row>
    <row r="2" spans="2:7" s="25" customFormat="1" ht="24" customHeight="1" x14ac:dyDescent="0.25">
      <c r="B2" s="59" t="s">
        <v>72</v>
      </c>
      <c r="C2" s="24"/>
      <c r="D2" s="24"/>
      <c r="E2" s="40"/>
    </row>
    <row r="3" spans="2:7" s="25" customFormat="1" ht="15" customHeight="1" x14ac:dyDescent="0.25">
      <c r="B3" s="22"/>
      <c r="C3" s="24"/>
      <c r="D3" s="24"/>
      <c r="E3" s="40"/>
    </row>
    <row r="4" spans="2:7" s="25" customFormat="1" ht="19.5" customHeight="1" x14ac:dyDescent="0.25">
      <c r="B4" s="26" t="s">
        <v>13</v>
      </c>
      <c r="C4" s="24"/>
      <c r="D4" s="24"/>
      <c r="E4" s="40"/>
    </row>
    <row r="5" spans="2:7" s="30" customFormat="1" ht="15.75" x14ac:dyDescent="0.25">
      <c r="B5" s="27" t="s">
        <v>75</v>
      </c>
      <c r="C5" s="28"/>
      <c r="D5" s="29"/>
      <c r="E5" s="56"/>
    </row>
    <row r="6" spans="2:7" s="30" customFormat="1" ht="15.75" x14ac:dyDescent="0.25">
      <c r="B6" s="47"/>
      <c r="C6" s="48"/>
      <c r="D6" s="49"/>
      <c r="E6" s="56"/>
    </row>
    <row r="7" spans="2:7" s="5" customFormat="1" x14ac:dyDescent="0.25">
      <c r="B7" s="9" t="s">
        <v>0</v>
      </c>
      <c r="D7" s="50">
        <v>630</v>
      </c>
      <c r="E7" s="103" t="s">
        <v>98</v>
      </c>
    </row>
    <row r="8" spans="2:7" s="5" customFormat="1" x14ac:dyDescent="0.25">
      <c r="B8" s="9" t="s">
        <v>56</v>
      </c>
      <c r="D8" s="50"/>
      <c r="E8" s="18"/>
    </row>
    <row r="9" spans="2:7" s="63" customFormat="1" ht="30" x14ac:dyDescent="0.25">
      <c r="B9" s="104" t="s">
        <v>53</v>
      </c>
      <c r="D9" s="105">
        <v>59100</v>
      </c>
      <c r="E9" s="65" t="s">
        <v>55</v>
      </c>
      <c r="G9" s="106" t="s">
        <v>100</v>
      </c>
    </row>
    <row r="10" spans="2:7" s="63" customFormat="1" ht="30" x14ac:dyDescent="0.25">
      <c r="B10" s="104" t="s">
        <v>54</v>
      </c>
      <c r="D10" s="105">
        <v>27950</v>
      </c>
      <c r="E10" s="65" t="s">
        <v>99</v>
      </c>
      <c r="G10" s="106" t="s">
        <v>100</v>
      </c>
    </row>
    <row r="11" spans="2:7" s="5" customFormat="1" x14ac:dyDescent="0.25">
      <c r="B11" s="10"/>
      <c r="C11" s="44"/>
      <c r="D11" s="54">
        <f>SUM(D7:D10)</f>
        <v>87680</v>
      </c>
      <c r="E11" s="18"/>
    </row>
    <row r="12" spans="2:7" s="5" customFormat="1" x14ac:dyDescent="0.25">
      <c r="B12" s="11"/>
      <c r="C12" s="44"/>
      <c r="D12" s="45"/>
      <c r="E12" s="18"/>
      <c r="G12" s="39"/>
    </row>
    <row r="13" spans="2:7" s="5" customFormat="1" x14ac:dyDescent="0.25">
      <c r="B13" s="9" t="s">
        <v>1</v>
      </c>
      <c r="C13" s="44"/>
      <c r="D13" s="45"/>
      <c r="E13" s="18"/>
    </row>
    <row r="14" spans="2:7" s="63" customFormat="1" ht="30" x14ac:dyDescent="0.25">
      <c r="B14" s="107" t="s">
        <v>26</v>
      </c>
      <c r="C14" s="108">
        <v>12500</v>
      </c>
      <c r="D14" s="109"/>
      <c r="E14" s="65" t="s">
        <v>60</v>
      </c>
      <c r="G14" s="106" t="s">
        <v>102</v>
      </c>
    </row>
    <row r="15" spans="2:7" s="63" customFormat="1" ht="30" x14ac:dyDescent="0.25">
      <c r="B15" s="110" t="s">
        <v>58</v>
      </c>
      <c r="C15" s="108">
        <v>12090</v>
      </c>
      <c r="D15" s="109"/>
      <c r="E15" s="65" t="s">
        <v>57</v>
      </c>
      <c r="G15" s="106" t="s">
        <v>101</v>
      </c>
    </row>
    <row r="16" spans="2:7" s="5" customFormat="1" x14ac:dyDescent="0.25">
      <c r="B16" s="11" t="s">
        <v>59</v>
      </c>
      <c r="C16" s="52">
        <v>540</v>
      </c>
      <c r="D16" s="45"/>
      <c r="E16" s="18"/>
    </row>
    <row r="17" spans="2:7" s="5" customFormat="1" x14ac:dyDescent="0.25">
      <c r="B17" s="11"/>
      <c r="C17" s="53">
        <f>SUM(C14:C16)</f>
        <v>25130</v>
      </c>
      <c r="D17" s="45"/>
      <c r="E17" s="18"/>
    </row>
    <row r="18" spans="2:7" s="5" customFormat="1" x14ac:dyDescent="0.25">
      <c r="B18" s="11"/>
      <c r="C18" s="44"/>
      <c r="D18" s="45"/>
      <c r="E18" s="18"/>
    </row>
    <row r="19" spans="2:7" s="63" customFormat="1" x14ac:dyDescent="0.25">
      <c r="B19" s="111" t="s">
        <v>27</v>
      </c>
      <c r="C19" s="112"/>
      <c r="D19" s="109"/>
      <c r="E19" s="65"/>
    </row>
    <row r="20" spans="2:7" s="5" customFormat="1" ht="30" x14ac:dyDescent="0.25">
      <c r="B20" s="107" t="s">
        <v>62</v>
      </c>
      <c r="C20" s="108">
        <v>6820</v>
      </c>
      <c r="D20" s="109"/>
      <c r="E20" s="65" t="s">
        <v>66</v>
      </c>
      <c r="F20" s="63"/>
      <c r="G20" s="106" t="s">
        <v>101</v>
      </c>
    </row>
    <row r="21" spans="2:7" s="5" customFormat="1" x14ac:dyDescent="0.25">
      <c r="B21" s="34" t="s">
        <v>61</v>
      </c>
      <c r="C21" s="52">
        <v>650</v>
      </c>
      <c r="D21" s="45"/>
      <c r="E21" s="18"/>
    </row>
    <row r="22" spans="2:7" s="63" customFormat="1" ht="21" customHeight="1" x14ac:dyDescent="0.25">
      <c r="B22" s="107" t="s">
        <v>25</v>
      </c>
      <c r="C22" s="108">
        <v>3220</v>
      </c>
      <c r="D22" s="109"/>
      <c r="E22" s="65" t="s">
        <v>64</v>
      </c>
      <c r="G22" s="63" t="s">
        <v>103</v>
      </c>
    </row>
    <row r="23" spans="2:7" s="63" customFormat="1" ht="45" x14ac:dyDescent="0.25">
      <c r="B23" s="107" t="s">
        <v>63</v>
      </c>
      <c r="C23" s="108">
        <v>760</v>
      </c>
      <c r="D23" s="109"/>
      <c r="E23" s="65" t="s">
        <v>65</v>
      </c>
      <c r="G23" s="106" t="s">
        <v>104</v>
      </c>
    </row>
    <row r="24" spans="2:7" s="5" customFormat="1" x14ac:dyDescent="0.25">
      <c r="B24" s="34"/>
      <c r="C24" s="53">
        <f>SUM(C20:C23)</f>
        <v>11450</v>
      </c>
      <c r="D24" s="45"/>
      <c r="E24" s="18"/>
    </row>
    <row r="25" spans="2:7" s="5" customFormat="1" x14ac:dyDescent="0.25">
      <c r="B25" s="11"/>
      <c r="C25" s="44"/>
      <c r="D25" s="45"/>
      <c r="E25" s="18"/>
    </row>
    <row r="26" spans="2:7" s="5" customFormat="1" x14ac:dyDescent="0.25">
      <c r="B26" s="9" t="s">
        <v>2</v>
      </c>
      <c r="C26" s="44"/>
      <c r="D26" s="51">
        <f>C17-C24</f>
        <v>13680</v>
      </c>
      <c r="E26" s="18"/>
    </row>
    <row r="27" spans="2:7" s="5" customFormat="1" x14ac:dyDescent="0.25">
      <c r="B27" s="11"/>
      <c r="C27" s="44"/>
      <c r="D27" s="46"/>
      <c r="E27" s="18"/>
    </row>
    <row r="28" spans="2:7" s="5" customFormat="1" x14ac:dyDescent="0.25">
      <c r="B28" s="9" t="s">
        <v>4</v>
      </c>
      <c r="C28" s="44"/>
      <c r="D28" s="50">
        <f>D11+D26</f>
        <v>101360</v>
      </c>
      <c r="E28" s="18"/>
    </row>
    <row r="29" spans="2:7" s="5" customFormat="1" x14ac:dyDescent="0.25">
      <c r="B29" s="11"/>
      <c r="C29" s="44"/>
      <c r="D29" s="45"/>
      <c r="E29" s="18"/>
    </row>
    <row r="30" spans="2:7" s="5" customFormat="1" x14ac:dyDescent="0.25">
      <c r="B30" s="9" t="s">
        <v>3</v>
      </c>
      <c r="C30" s="44"/>
      <c r="D30" s="45"/>
      <c r="E30" s="18"/>
    </row>
    <row r="31" spans="2:7" s="5" customFormat="1" x14ac:dyDescent="0.25">
      <c r="B31" s="34" t="s">
        <v>67</v>
      </c>
      <c r="C31" s="44"/>
      <c r="D31" s="51">
        <v>-9730</v>
      </c>
      <c r="E31" s="18" t="s">
        <v>68</v>
      </c>
      <c r="G31" s="63" t="s">
        <v>103</v>
      </c>
    </row>
    <row r="32" spans="2:7" s="5" customFormat="1" ht="15.75" thickBot="1" x14ac:dyDescent="0.3">
      <c r="B32" s="11"/>
      <c r="C32" s="44"/>
      <c r="D32" s="55">
        <f>D11+D26+D31</f>
        <v>91630</v>
      </c>
      <c r="E32" s="18"/>
    </row>
    <row r="33" spans="2:7" s="5" customFormat="1" ht="15.75" thickTop="1" x14ac:dyDescent="0.25">
      <c r="B33" s="11"/>
      <c r="C33" s="2"/>
      <c r="D33" s="8"/>
      <c r="E33" s="18"/>
    </row>
    <row r="34" spans="2:7" s="63" customFormat="1" ht="16.5" customHeight="1" x14ac:dyDescent="0.25">
      <c r="B34" s="111" t="s">
        <v>6</v>
      </c>
      <c r="C34" s="113"/>
      <c r="D34" s="115"/>
      <c r="E34" s="65"/>
    </row>
    <row r="35" spans="2:7" s="63" customFormat="1" ht="16.5" customHeight="1" x14ac:dyDescent="0.25">
      <c r="B35" s="110" t="s">
        <v>69</v>
      </c>
      <c r="C35" s="113"/>
      <c r="D35" s="114">
        <v>15000</v>
      </c>
      <c r="E35" s="65"/>
      <c r="F35" s="116"/>
      <c r="G35" s="63" t="s">
        <v>105</v>
      </c>
    </row>
    <row r="36" spans="2:7" s="63" customFormat="1" ht="33" customHeight="1" x14ac:dyDescent="0.25">
      <c r="B36" s="110" t="s">
        <v>8</v>
      </c>
      <c r="C36" s="113"/>
      <c r="D36" s="114">
        <v>65306</v>
      </c>
      <c r="E36" s="65"/>
      <c r="G36" s="118" t="s">
        <v>107</v>
      </c>
    </row>
    <row r="37" spans="2:7" s="63" customFormat="1" ht="66" customHeight="1" x14ac:dyDescent="0.25">
      <c r="B37" s="110" t="s">
        <v>70</v>
      </c>
      <c r="C37" s="113"/>
      <c r="D37" s="114">
        <v>1260</v>
      </c>
      <c r="E37" s="65" t="s">
        <v>71</v>
      </c>
      <c r="G37" s="118" t="s">
        <v>108</v>
      </c>
    </row>
    <row r="38" spans="2:7" s="63" customFormat="1" ht="16.5" customHeight="1" x14ac:dyDescent="0.25">
      <c r="B38" s="110"/>
      <c r="C38" s="113"/>
      <c r="D38" s="117">
        <f>SUM(D35:D37)</f>
        <v>81566</v>
      </c>
      <c r="E38" s="65"/>
    </row>
    <row r="39" spans="2:7" s="63" customFormat="1" ht="30" x14ac:dyDescent="0.25">
      <c r="B39" s="110" t="s">
        <v>7</v>
      </c>
      <c r="C39" s="113"/>
      <c r="D39" s="114">
        <v>10064</v>
      </c>
      <c r="E39" s="65"/>
      <c r="G39" s="95" t="s">
        <v>106</v>
      </c>
    </row>
    <row r="40" spans="2:7" s="5" customFormat="1" ht="15.75" thickBot="1" x14ac:dyDescent="0.3">
      <c r="B40" s="12"/>
      <c r="C40" s="3"/>
      <c r="D40" s="58">
        <f>SUM(D38:D39)</f>
        <v>91630</v>
      </c>
      <c r="E40" s="18"/>
    </row>
    <row r="41" spans="2:7" s="5" customFormat="1" ht="15.75" thickTop="1" x14ac:dyDescent="0.25">
      <c r="C41" s="7"/>
      <c r="D41" s="7"/>
      <c r="E41" s="18"/>
    </row>
    <row r="42" spans="2:7" s="5" customFormat="1" ht="80.25" customHeight="1" x14ac:dyDescent="0.25">
      <c r="C42" s="7"/>
      <c r="D42" s="7"/>
      <c r="E42" s="18"/>
    </row>
    <row r="43" spans="2:7" s="5" customFormat="1" x14ac:dyDescent="0.25">
      <c r="B43" s="13" t="s">
        <v>9</v>
      </c>
      <c r="C43" s="7"/>
      <c r="D43" s="7"/>
      <c r="E43" s="18"/>
    </row>
    <row r="44" spans="2:7" s="5" customFormat="1" x14ac:dyDescent="0.25">
      <c r="C44" s="7"/>
      <c r="D44" s="7"/>
      <c r="E44" s="18"/>
    </row>
    <row r="45" spans="2:7" s="5" customFormat="1" x14ac:dyDescent="0.25">
      <c r="B45" s="6" t="s">
        <v>10</v>
      </c>
      <c r="C45" s="7"/>
      <c r="D45" s="7"/>
      <c r="E45" s="18"/>
    </row>
    <row r="46" spans="2:7" s="5" customFormat="1" x14ac:dyDescent="0.25">
      <c r="C46" s="7" t="s">
        <v>34</v>
      </c>
      <c r="D46" s="7"/>
      <c r="E46" s="18"/>
    </row>
    <row r="47" spans="2:7" s="5" customFormat="1" x14ac:dyDescent="0.25">
      <c r="B47" s="35" t="s">
        <v>30</v>
      </c>
      <c r="C47" s="31">
        <v>3</v>
      </c>
      <c r="D47" s="32">
        <f>C47/C48</f>
        <v>0.6</v>
      </c>
      <c r="E47" s="18"/>
    </row>
    <row r="48" spans="2:7" s="5" customFormat="1" x14ac:dyDescent="0.25">
      <c r="B48" s="21"/>
      <c r="C48" s="33">
        <v>5</v>
      </c>
      <c r="D48" s="7"/>
      <c r="E48" s="18"/>
    </row>
    <row r="49" spans="2:10" s="5" customFormat="1" x14ac:dyDescent="0.25">
      <c r="B49" s="21"/>
      <c r="C49" s="7"/>
      <c r="D49" s="7"/>
      <c r="E49" s="18"/>
    </row>
    <row r="50" spans="2:10" s="5" customFormat="1" x14ac:dyDescent="0.25">
      <c r="B50" s="21"/>
      <c r="C50" s="7"/>
      <c r="D50" s="7"/>
      <c r="E50" s="18"/>
    </row>
    <row r="51" spans="2:10" s="5" customFormat="1" x14ac:dyDescent="0.25">
      <c r="B51" s="35" t="s">
        <v>31</v>
      </c>
      <c r="C51" s="7"/>
      <c r="D51" s="7"/>
      <c r="E51" s="18"/>
    </row>
    <row r="52" spans="2:10" s="5" customFormat="1" x14ac:dyDescent="0.25">
      <c r="C52" s="7"/>
      <c r="D52" s="7"/>
      <c r="E52" s="18"/>
    </row>
    <row r="53" spans="2:10" s="5" customFormat="1" x14ac:dyDescent="0.25">
      <c r="C53" s="7"/>
      <c r="D53" s="7"/>
      <c r="E53" s="18"/>
    </row>
    <row r="54" spans="2:10" s="5" customFormat="1" x14ac:dyDescent="0.25">
      <c r="C54" s="7"/>
      <c r="D54" s="7"/>
      <c r="E54" s="18"/>
    </row>
    <row r="55" spans="2:10" s="5" customFormat="1" ht="21" customHeight="1" x14ac:dyDescent="0.25">
      <c r="B55" s="6" t="s">
        <v>78</v>
      </c>
      <c r="C55" s="71" t="s">
        <v>74</v>
      </c>
      <c r="D55" s="72" t="s">
        <v>76</v>
      </c>
      <c r="E55" s="18"/>
    </row>
    <row r="56" spans="2:10" s="5" customFormat="1" ht="15.75" x14ac:dyDescent="0.25">
      <c r="C56" s="73" t="s">
        <v>11</v>
      </c>
      <c r="D56" s="73" t="s">
        <v>35</v>
      </c>
      <c r="E56" s="18"/>
    </row>
    <row r="57" spans="2:10" s="63" customFormat="1" ht="18.75" customHeight="1" x14ac:dyDescent="0.25">
      <c r="B57" s="60" t="s">
        <v>5</v>
      </c>
      <c r="C57" s="61">
        <v>5000</v>
      </c>
      <c r="D57" s="61">
        <v>5000</v>
      </c>
      <c r="E57" s="65" t="s">
        <v>77</v>
      </c>
      <c r="I57" s="64"/>
      <c r="J57" s="64"/>
    </row>
    <row r="58" spans="2:10" s="63" customFormat="1" ht="18.75" customHeight="1" x14ac:dyDescent="0.25">
      <c r="B58" s="60"/>
      <c r="C58" s="61"/>
      <c r="D58" s="61"/>
      <c r="E58" s="65"/>
      <c r="I58" s="64"/>
      <c r="J58" s="64"/>
    </row>
    <row r="59" spans="2:10" s="63" customFormat="1" ht="18.75" customHeight="1" x14ac:dyDescent="0.25">
      <c r="B59" s="60" t="s">
        <v>36</v>
      </c>
      <c r="C59" s="61">
        <v>1000</v>
      </c>
      <c r="D59" s="61">
        <v>1000</v>
      </c>
      <c r="E59" s="65" t="s">
        <v>77</v>
      </c>
      <c r="I59" s="64"/>
      <c r="J59" s="64"/>
    </row>
    <row r="60" spans="2:10" s="63" customFormat="1" ht="18.75" customHeight="1" x14ac:dyDescent="0.25">
      <c r="B60" s="60"/>
      <c r="C60" s="61"/>
      <c r="D60" s="61"/>
      <c r="E60" s="65"/>
      <c r="I60" s="64"/>
      <c r="J60" s="64"/>
    </row>
    <row r="61" spans="2:10" s="63" customFormat="1" ht="52.5" customHeight="1" x14ac:dyDescent="0.25">
      <c r="B61" s="60" t="s">
        <v>12</v>
      </c>
      <c r="C61" s="61">
        <v>2800</v>
      </c>
      <c r="D61" s="61">
        <v>12460</v>
      </c>
      <c r="E61" s="62" t="s">
        <v>79</v>
      </c>
      <c r="F61" s="62"/>
      <c r="G61" s="62"/>
      <c r="I61" s="64"/>
      <c r="J61" s="64"/>
    </row>
    <row r="62" spans="2:10" s="63" customFormat="1" x14ac:dyDescent="0.25">
      <c r="B62" s="66"/>
      <c r="C62" s="61"/>
      <c r="D62" s="61"/>
      <c r="E62" s="65"/>
      <c r="I62" s="64"/>
      <c r="J62" s="64"/>
    </row>
    <row r="63" spans="2:10" s="63" customFormat="1" x14ac:dyDescent="0.25">
      <c r="B63" s="60" t="s">
        <v>37</v>
      </c>
      <c r="C63" s="61"/>
      <c r="D63" s="61"/>
      <c r="E63" s="65"/>
      <c r="I63" s="64"/>
      <c r="J63" s="64"/>
    </row>
    <row r="64" spans="2:10" s="63" customFormat="1" ht="48.75" customHeight="1" x14ac:dyDescent="0.25">
      <c r="B64" s="66" t="s">
        <v>38</v>
      </c>
      <c r="C64" s="61">
        <v>2000</v>
      </c>
      <c r="D64" s="61">
        <v>4100</v>
      </c>
      <c r="E64" s="74" t="s">
        <v>80</v>
      </c>
      <c r="F64" s="74"/>
      <c r="G64" s="74"/>
      <c r="I64" s="64"/>
      <c r="J64" s="64"/>
    </row>
    <row r="65" spans="2:11" s="63" customFormat="1" x14ac:dyDescent="0.25">
      <c r="B65" s="66"/>
      <c r="C65" s="61"/>
      <c r="D65" s="68"/>
      <c r="E65" s="67"/>
      <c r="I65" s="64"/>
      <c r="J65" s="69"/>
    </row>
    <row r="66" spans="2:11" s="63" customFormat="1" x14ac:dyDescent="0.25">
      <c r="B66" s="60"/>
      <c r="C66" s="61"/>
      <c r="D66" s="61"/>
      <c r="E66" s="65"/>
      <c r="I66" s="64"/>
      <c r="J66" s="64"/>
    </row>
    <row r="67" spans="2:11" s="63" customFormat="1" ht="39" customHeight="1" x14ac:dyDescent="0.25">
      <c r="B67" s="66" t="s">
        <v>39</v>
      </c>
      <c r="C67" s="61">
        <v>3600</v>
      </c>
      <c r="D67" s="61">
        <v>3600</v>
      </c>
      <c r="E67" s="62" t="s">
        <v>81</v>
      </c>
      <c r="F67" s="62"/>
      <c r="G67" s="62"/>
      <c r="I67" s="64"/>
      <c r="J67" s="64"/>
    </row>
    <row r="68" spans="2:11" s="63" customFormat="1" ht="69" customHeight="1" x14ac:dyDescent="0.25">
      <c r="B68" s="66" t="s">
        <v>28</v>
      </c>
      <c r="C68" s="61">
        <v>0</v>
      </c>
      <c r="D68" s="68">
        <v>-900</v>
      </c>
      <c r="E68" s="62" t="s">
        <v>82</v>
      </c>
      <c r="F68" s="62"/>
      <c r="G68" s="62"/>
      <c r="I68" s="64"/>
      <c r="J68" s="64"/>
      <c r="K68" s="64"/>
    </row>
    <row r="69" spans="2:11" s="63" customFormat="1" x14ac:dyDescent="0.25">
      <c r="C69" s="61"/>
      <c r="D69" s="61"/>
      <c r="E69" s="65"/>
      <c r="I69" s="64"/>
      <c r="J69" s="64"/>
      <c r="K69" s="64"/>
    </row>
    <row r="70" spans="2:11" s="63" customFormat="1" ht="19.5" customHeight="1" x14ac:dyDescent="0.25">
      <c r="C70" s="70">
        <f>SUM(C57:C69)</f>
        <v>14400</v>
      </c>
      <c r="D70" s="70">
        <f>SUM(D57:D69)</f>
        <v>25260</v>
      </c>
      <c r="E70" s="65"/>
      <c r="I70" s="64"/>
      <c r="J70" s="64"/>
      <c r="K70" s="64"/>
    </row>
    <row r="71" spans="2:11" s="5" customFormat="1" x14ac:dyDescent="0.25">
      <c r="C71" s="4"/>
      <c r="D71" s="4"/>
      <c r="E71" s="18"/>
      <c r="I71" s="4"/>
      <c r="J71" s="4"/>
      <c r="K71" s="4"/>
    </row>
    <row r="72" spans="2:11" s="5" customFormat="1" x14ac:dyDescent="0.25">
      <c r="C72" s="4"/>
      <c r="D72" s="4"/>
      <c r="E72" s="18"/>
      <c r="I72" s="4"/>
      <c r="J72" s="4"/>
      <c r="K72" s="4"/>
    </row>
    <row r="73" spans="2:11" s="5" customFormat="1" x14ac:dyDescent="0.25">
      <c r="C73" s="4"/>
      <c r="D73" s="4"/>
      <c r="E73" s="18"/>
    </row>
    <row r="74" spans="2:11" s="63" customFormat="1" ht="21.75" customHeight="1" x14ac:dyDescent="0.25">
      <c r="B74" s="75" t="s">
        <v>47</v>
      </c>
      <c r="C74" s="64"/>
      <c r="D74" s="64"/>
      <c r="E74" s="65"/>
    </row>
    <row r="75" spans="2:11" s="63" customFormat="1" ht="57" customHeight="1" x14ac:dyDescent="0.25">
      <c r="B75" s="79" t="s">
        <v>83</v>
      </c>
      <c r="C75" s="78"/>
      <c r="D75" s="78"/>
      <c r="E75" s="78"/>
      <c r="F75" s="78"/>
      <c r="G75" s="78"/>
    </row>
    <row r="76" spans="2:11" s="63" customFormat="1" ht="25.5" customHeight="1" x14ac:dyDescent="0.25">
      <c r="B76" s="77" t="s">
        <v>40</v>
      </c>
      <c r="C76" s="76"/>
      <c r="D76" s="64"/>
      <c r="E76" s="65"/>
    </row>
    <row r="77" spans="2:11" s="5" customFormat="1" x14ac:dyDescent="0.25">
      <c r="C77" s="7"/>
      <c r="D77" s="4"/>
      <c r="E77" s="18"/>
    </row>
    <row r="78" spans="2:11" s="5" customFormat="1" x14ac:dyDescent="0.25">
      <c r="B78" s="15" t="s">
        <v>15</v>
      </c>
      <c r="C78" s="4" t="s">
        <v>42</v>
      </c>
      <c r="E78" s="18"/>
    </row>
    <row r="79" spans="2:11" s="5" customFormat="1" x14ac:dyDescent="0.25">
      <c r="B79" s="15" t="s">
        <v>7</v>
      </c>
      <c r="C79" s="4" t="s">
        <v>43</v>
      </c>
      <c r="E79" s="18"/>
    </row>
    <row r="80" spans="2:11" s="5" customFormat="1" x14ac:dyDescent="0.25">
      <c r="B80" s="15"/>
      <c r="C80" s="4"/>
      <c r="E80" s="18"/>
    </row>
    <row r="81" spans="2:6" s="5" customFormat="1" x14ac:dyDescent="0.25">
      <c r="B81" s="15" t="s">
        <v>14</v>
      </c>
      <c r="C81" s="4"/>
      <c r="D81" s="4" t="s">
        <v>41</v>
      </c>
      <c r="E81" s="18"/>
    </row>
    <row r="82" spans="2:6" s="5" customFormat="1" x14ac:dyDescent="0.25">
      <c r="B82" s="15"/>
      <c r="C82" s="4"/>
      <c r="D82" s="4"/>
      <c r="E82" s="18"/>
    </row>
    <row r="83" spans="2:6" s="5" customFormat="1" ht="29.25" customHeight="1" x14ac:dyDescent="0.25">
      <c r="B83" s="80" t="s">
        <v>84</v>
      </c>
      <c r="C83" s="80"/>
      <c r="D83" s="80"/>
      <c r="E83" s="80"/>
      <c r="F83" s="80"/>
    </row>
    <row r="84" spans="2:6" s="5" customFormat="1" x14ac:dyDescent="0.25">
      <c r="B84" s="81"/>
      <c r="C84" s="81"/>
      <c r="D84" s="81"/>
      <c r="E84" s="81"/>
      <c r="F84" s="81"/>
    </row>
    <row r="85" spans="2:6" s="5" customFormat="1" ht="18" customHeight="1" x14ac:dyDescent="0.25">
      <c r="B85" s="81"/>
      <c r="C85" s="81"/>
      <c r="D85" s="81"/>
      <c r="E85" s="81"/>
      <c r="F85" s="81"/>
    </row>
    <row r="86" spans="2:6" s="5" customFormat="1" ht="18" customHeight="1" x14ac:dyDescent="0.25">
      <c r="B86" s="81"/>
      <c r="C86" s="81"/>
      <c r="D86" s="81"/>
      <c r="E86" s="81"/>
      <c r="F86" s="81"/>
    </row>
    <row r="87" spans="2:6" s="5" customFormat="1" x14ac:dyDescent="0.25">
      <c r="C87" s="7"/>
      <c r="D87" s="4"/>
      <c r="E87" s="18"/>
    </row>
    <row r="88" spans="2:6" s="63" customFormat="1" x14ac:dyDescent="0.25">
      <c r="B88" s="75" t="s">
        <v>73</v>
      </c>
      <c r="C88" s="85"/>
      <c r="D88" s="85"/>
      <c r="E88" s="65"/>
    </row>
    <row r="89" spans="2:6" s="63" customFormat="1" x14ac:dyDescent="0.25">
      <c r="B89" s="92" t="s">
        <v>44</v>
      </c>
      <c r="C89" s="64" t="s">
        <v>46</v>
      </c>
      <c r="D89" s="64"/>
      <c r="E89" s="65"/>
    </row>
    <row r="90" spans="2:6" s="63" customFormat="1" x14ac:dyDescent="0.25">
      <c r="B90" s="92" t="s">
        <v>45</v>
      </c>
      <c r="C90" s="64"/>
      <c r="D90" s="64" t="s">
        <v>46</v>
      </c>
      <c r="E90" s="65"/>
    </row>
    <row r="91" spans="2:6" s="5" customFormat="1" x14ac:dyDescent="0.25">
      <c r="B91" s="15"/>
      <c r="C91" s="4"/>
      <c r="D91" s="4"/>
      <c r="E91" s="18"/>
    </row>
    <row r="92" spans="2:6" s="63" customFormat="1" ht="32.25" customHeight="1" x14ac:dyDescent="0.25">
      <c r="B92" s="82" t="s">
        <v>85</v>
      </c>
      <c r="C92" s="82"/>
      <c r="D92" s="82"/>
      <c r="E92" s="82"/>
      <c r="F92" s="82"/>
    </row>
    <row r="93" spans="2:6" s="5" customFormat="1" x14ac:dyDescent="0.25">
      <c r="C93" s="7"/>
      <c r="D93" s="4"/>
      <c r="E93" s="19"/>
    </row>
    <row r="94" spans="2:6" s="5" customFormat="1" x14ac:dyDescent="0.25">
      <c r="C94" s="7"/>
      <c r="D94" s="4"/>
      <c r="E94" s="19"/>
    </row>
    <row r="95" spans="2:6" s="5" customFormat="1" x14ac:dyDescent="0.25">
      <c r="C95" s="7"/>
      <c r="D95" s="4"/>
      <c r="E95" s="19"/>
    </row>
    <row r="96" spans="2:6" s="5" customFormat="1" x14ac:dyDescent="0.25">
      <c r="B96" s="6" t="s">
        <v>16</v>
      </c>
      <c r="C96" s="7"/>
      <c r="D96" s="4"/>
      <c r="E96" s="19"/>
    </row>
    <row r="97" spans="2:11" s="5" customFormat="1" x14ac:dyDescent="0.25">
      <c r="C97" s="4"/>
      <c r="D97" s="4"/>
      <c r="E97" s="18"/>
    </row>
    <row r="98" spans="2:11" s="63" customFormat="1" ht="21.75" customHeight="1" x14ac:dyDescent="0.25">
      <c r="B98" s="75" t="s">
        <v>17</v>
      </c>
      <c r="C98" s="64"/>
      <c r="D98" s="64"/>
      <c r="E98" s="65"/>
    </row>
    <row r="99" spans="2:11" s="63" customFormat="1" ht="40.5" customHeight="1" x14ac:dyDescent="0.25">
      <c r="B99" s="66" t="s">
        <v>18</v>
      </c>
      <c r="C99" s="61">
        <v>9900</v>
      </c>
      <c r="D99" s="93" t="s">
        <v>86</v>
      </c>
      <c r="E99" s="93"/>
      <c r="F99" s="93"/>
      <c r="G99" s="93"/>
      <c r="I99" s="66"/>
      <c r="K99" s="64"/>
    </row>
    <row r="100" spans="2:11" s="63" customFormat="1" ht="48" customHeight="1" x14ac:dyDescent="0.25">
      <c r="B100" s="66" t="s">
        <v>19</v>
      </c>
      <c r="C100" s="61">
        <v>-8640</v>
      </c>
      <c r="D100" s="94" t="s">
        <v>87</v>
      </c>
      <c r="E100" s="94"/>
      <c r="F100" s="94"/>
      <c r="G100" s="94"/>
      <c r="I100" s="66"/>
      <c r="K100" s="69"/>
    </row>
    <row r="101" spans="2:11" s="63" customFormat="1" ht="21.75" customHeight="1" x14ac:dyDescent="0.25">
      <c r="B101" s="83" t="s">
        <v>88</v>
      </c>
      <c r="C101" s="84">
        <f>C99+C100</f>
        <v>1260</v>
      </c>
      <c r="D101" s="85"/>
      <c r="E101" s="65"/>
      <c r="I101" s="66"/>
      <c r="K101" s="85"/>
    </row>
    <row r="102" spans="2:11" s="63" customFormat="1" ht="42.75" customHeight="1" x14ac:dyDescent="0.25">
      <c r="B102" s="66" t="s">
        <v>89</v>
      </c>
      <c r="C102" s="68">
        <v>630</v>
      </c>
      <c r="D102" s="62" t="s">
        <v>90</v>
      </c>
      <c r="E102" s="62"/>
      <c r="F102" s="62"/>
      <c r="G102" s="62"/>
      <c r="I102" s="66"/>
      <c r="K102" s="69"/>
    </row>
    <row r="103" spans="2:11" s="63" customFormat="1" ht="21.75" customHeight="1" thickBot="1" x14ac:dyDescent="0.3">
      <c r="B103" s="83" t="s">
        <v>20</v>
      </c>
      <c r="C103" s="86">
        <f>C101-C102</f>
        <v>630</v>
      </c>
      <c r="D103" s="87" t="s">
        <v>29</v>
      </c>
      <c r="E103" s="65"/>
      <c r="I103" s="66"/>
      <c r="K103" s="87"/>
    </row>
    <row r="104" spans="2:11" s="63" customFormat="1" ht="15.75" customHeight="1" thickTop="1" x14ac:dyDescent="0.25">
      <c r="B104" s="66"/>
      <c r="C104" s="88"/>
      <c r="D104" s="87"/>
      <c r="E104" s="65"/>
    </row>
    <row r="105" spans="2:11" s="63" customFormat="1" ht="15.75" customHeight="1" x14ac:dyDescent="0.25">
      <c r="B105" s="66"/>
      <c r="C105" s="88"/>
      <c r="D105" s="87"/>
      <c r="E105" s="65"/>
    </row>
    <row r="106" spans="2:11" s="63" customFormat="1" ht="15.75" customHeight="1" x14ac:dyDescent="0.25">
      <c r="C106" s="64"/>
      <c r="D106" s="64"/>
      <c r="E106" s="65"/>
    </row>
    <row r="107" spans="2:11" s="63" customFormat="1" ht="15.75" customHeight="1" x14ac:dyDescent="0.25">
      <c r="B107" s="75" t="s">
        <v>21</v>
      </c>
      <c r="C107" s="64"/>
      <c r="D107" s="64"/>
      <c r="E107" s="65"/>
    </row>
    <row r="108" spans="2:11" s="63" customFormat="1" ht="50.25" customHeight="1" x14ac:dyDescent="0.25">
      <c r="B108" s="89" t="s">
        <v>48</v>
      </c>
      <c r="C108" s="61">
        <v>10104</v>
      </c>
      <c r="D108" s="93" t="s">
        <v>92</v>
      </c>
      <c r="E108" s="93"/>
      <c r="F108" s="93"/>
      <c r="G108" s="93"/>
    </row>
    <row r="109" spans="2:11" s="63" customFormat="1" ht="21.75" customHeight="1" x14ac:dyDescent="0.25">
      <c r="B109" s="89" t="s">
        <v>49</v>
      </c>
      <c r="C109" s="61">
        <v>-40</v>
      </c>
      <c r="D109" s="93" t="s">
        <v>93</v>
      </c>
      <c r="E109" s="93"/>
      <c r="F109" s="93"/>
      <c r="G109" s="93"/>
    </row>
    <row r="110" spans="2:11" s="63" customFormat="1" ht="30.75" customHeight="1" thickBot="1" x14ac:dyDescent="0.3">
      <c r="B110" s="89"/>
      <c r="C110" s="90">
        <f>SUM(C108:C109)</f>
        <v>10064</v>
      </c>
      <c r="D110" s="96" t="s">
        <v>91</v>
      </c>
      <c r="E110" s="96"/>
      <c r="F110" s="96"/>
      <c r="G110" s="96"/>
    </row>
    <row r="111" spans="2:11" s="63" customFormat="1" ht="15.75" customHeight="1" thickTop="1" x14ac:dyDescent="0.25">
      <c r="B111" s="89"/>
      <c r="C111" s="91"/>
      <c r="D111" s="64"/>
      <c r="E111" s="65"/>
    </row>
    <row r="112" spans="2:11" s="63" customFormat="1" ht="15.75" customHeight="1" x14ac:dyDescent="0.25">
      <c r="B112" s="89"/>
      <c r="C112" s="91"/>
      <c r="D112" s="64"/>
      <c r="E112" s="65"/>
    </row>
    <row r="113" spans="2:9" s="5" customFormat="1" x14ac:dyDescent="0.25">
      <c r="B113" s="16"/>
      <c r="C113" s="43"/>
      <c r="D113" s="4"/>
      <c r="E113" s="18"/>
    </row>
    <row r="114" spans="2:9" s="5" customFormat="1" x14ac:dyDescent="0.25">
      <c r="C114" s="4"/>
      <c r="D114" s="4"/>
      <c r="E114" s="18"/>
    </row>
    <row r="115" spans="2:9" s="63" customFormat="1" ht="19.5" customHeight="1" x14ac:dyDescent="0.25">
      <c r="B115" s="75" t="s">
        <v>22</v>
      </c>
      <c r="C115" s="64"/>
      <c r="D115" s="64"/>
      <c r="E115" s="65"/>
      <c r="H115" s="100"/>
      <c r="I115" s="64"/>
    </row>
    <row r="116" spans="2:9" s="63" customFormat="1" ht="19.5" customHeight="1" x14ac:dyDescent="0.25">
      <c r="B116" s="66" t="s">
        <v>33</v>
      </c>
      <c r="C116" s="61">
        <v>60740</v>
      </c>
      <c r="D116" s="64" t="s">
        <v>50</v>
      </c>
      <c r="E116" s="65"/>
      <c r="H116" s="100"/>
      <c r="I116" s="64"/>
    </row>
    <row r="117" spans="2:9" s="5" customFormat="1" x14ac:dyDescent="0.25">
      <c r="B117" s="14"/>
      <c r="C117" s="38"/>
      <c r="D117" s="4"/>
      <c r="E117" s="18"/>
      <c r="H117" s="36"/>
      <c r="I117" s="17"/>
    </row>
    <row r="118" spans="2:9" s="63" customFormat="1" ht="45.75" customHeight="1" x14ac:dyDescent="0.25">
      <c r="B118" s="97" t="s">
        <v>32</v>
      </c>
      <c r="C118" s="98">
        <v>5796</v>
      </c>
      <c r="D118" s="99" t="s">
        <v>94</v>
      </c>
      <c r="E118" s="99"/>
      <c r="F118" s="99"/>
      <c r="G118" s="99"/>
      <c r="H118" s="100"/>
      <c r="I118" s="64"/>
    </row>
    <row r="119" spans="2:9" s="5" customFormat="1" x14ac:dyDescent="0.25">
      <c r="B119" s="14"/>
      <c r="C119" s="38"/>
      <c r="D119" s="4"/>
      <c r="E119" s="18"/>
      <c r="H119" s="36"/>
      <c r="I119" s="23"/>
    </row>
    <row r="120" spans="2:9" s="5" customFormat="1" x14ac:dyDescent="0.25">
      <c r="B120" s="14" t="s">
        <v>23</v>
      </c>
      <c r="C120" s="38">
        <v>-60</v>
      </c>
      <c r="D120" s="101" t="s">
        <v>95</v>
      </c>
      <c r="E120" s="18"/>
      <c r="H120" s="36"/>
      <c r="I120" s="4"/>
    </row>
    <row r="121" spans="2:9" s="5" customFormat="1" x14ac:dyDescent="0.25">
      <c r="B121" s="14"/>
      <c r="C121" s="38"/>
      <c r="D121" s="102"/>
      <c r="E121" s="18"/>
      <c r="H121" s="37"/>
    </row>
    <row r="122" spans="2:9" s="5" customFormat="1" x14ac:dyDescent="0.25">
      <c r="B122" s="14" t="s">
        <v>24</v>
      </c>
      <c r="C122" s="39">
        <v>-630</v>
      </c>
      <c r="D122" s="101" t="s">
        <v>96</v>
      </c>
      <c r="E122" s="18"/>
      <c r="H122" s="36"/>
      <c r="I122" s="4"/>
    </row>
    <row r="123" spans="2:9" s="5" customFormat="1" x14ac:dyDescent="0.25">
      <c r="B123" s="14"/>
      <c r="C123" s="38"/>
      <c r="D123" s="4"/>
      <c r="E123" s="18"/>
      <c r="H123" s="36"/>
      <c r="I123" s="23"/>
    </row>
    <row r="124" spans="2:9" s="5" customFormat="1" x14ac:dyDescent="0.25">
      <c r="B124" s="14" t="s">
        <v>51</v>
      </c>
      <c r="C124" s="39">
        <v>-540</v>
      </c>
      <c r="D124" s="4" t="s">
        <v>52</v>
      </c>
      <c r="E124" s="18" t="s">
        <v>97</v>
      </c>
      <c r="H124" s="36"/>
      <c r="I124" s="4"/>
    </row>
    <row r="125" spans="2:9" s="5" customFormat="1" x14ac:dyDescent="0.25">
      <c r="B125" s="14"/>
      <c r="C125" s="36"/>
      <c r="D125" s="4"/>
      <c r="E125" s="18"/>
      <c r="H125" s="36"/>
      <c r="I125" s="4"/>
    </row>
    <row r="126" spans="2:9" s="5" customFormat="1" ht="15.75" thickBot="1" x14ac:dyDescent="0.3">
      <c r="B126" s="14"/>
      <c r="C126" s="42">
        <f>SUM(C116:C124)</f>
        <v>65306</v>
      </c>
      <c r="D126" s="4"/>
      <c r="E126" s="18"/>
      <c r="H126" s="36"/>
    </row>
    <row r="127" spans="2:9" s="5" customFormat="1" ht="15.75" thickTop="1" x14ac:dyDescent="0.25">
      <c r="C127" s="4"/>
      <c r="D127" s="4"/>
      <c r="E127" s="18"/>
    </row>
    <row r="128" spans="2:9" x14ac:dyDescent="0.25">
      <c r="E128" s="57"/>
    </row>
    <row r="129" spans="5:5" x14ac:dyDescent="0.25">
      <c r="E129" s="57"/>
    </row>
  </sheetData>
  <mergeCells count="14">
    <mergeCell ref="D118:G118"/>
    <mergeCell ref="B92:F92"/>
    <mergeCell ref="D99:G99"/>
    <mergeCell ref="D100:G100"/>
    <mergeCell ref="D102:G102"/>
    <mergeCell ref="D110:G110"/>
    <mergeCell ref="D108:G108"/>
    <mergeCell ref="D109:G109"/>
    <mergeCell ref="E61:G61"/>
    <mergeCell ref="E64:G64"/>
    <mergeCell ref="E67:G67"/>
    <mergeCell ref="E68:G68"/>
    <mergeCell ref="B75:G75"/>
    <mergeCell ref="B83:F83"/>
  </mergeCells>
  <phoneticPr fontId="7" type="noConversion"/>
  <pageMargins left="0.70866141732283472" right="0.31496062992125984" top="0.55118110236220474" bottom="0.35433070866141736" header="0.31496062992125984" footer="0.31496062992125984"/>
  <pageSetup paperSize="9" scale="8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2019-11-27T19:34:10Z</cp:lastPrinted>
  <dcterms:created xsi:type="dcterms:W3CDTF">2019-07-14T09:15:46Z</dcterms:created>
  <dcterms:modified xsi:type="dcterms:W3CDTF">2019-11-27T19:36:14Z</dcterms:modified>
</cp:coreProperties>
</file>