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UWTSD\Academic Sessions\2017-2018\Assessment\Analysing and Solving Problems\"/>
    </mc:Choice>
  </mc:AlternateContent>
  <bookViews>
    <workbookView xWindow="0" yWindow="0" windowWidth="28800" windowHeight="127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0" i="1" l="1"/>
  <c r="E29" i="1"/>
  <c r="E28" i="1"/>
  <c r="E27" i="1"/>
  <c r="E26" i="1"/>
  <c r="E25" i="1"/>
  <c r="E24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2" i="1"/>
  <c r="F37" i="1" l="1"/>
  <c r="E37" i="1"/>
  <c r="F36" i="1"/>
  <c r="E36" i="1"/>
  <c r="F32" i="1"/>
  <c r="E32" i="1"/>
  <c r="F30" i="1"/>
  <c r="F29" i="1"/>
  <c r="F28" i="1"/>
  <c r="F27" i="1"/>
  <c r="F26" i="1"/>
  <c r="F25" i="1"/>
  <c r="F24" i="1"/>
  <c r="F33" i="1" s="1"/>
  <c r="E33" i="1" l="1"/>
  <c r="G24" i="1" l="1"/>
  <c r="G36" i="1"/>
  <c r="G30" i="1"/>
  <c r="G29" i="1"/>
  <c r="G28" i="1"/>
  <c r="G27" i="1"/>
  <c r="G26" i="1"/>
  <c r="G37" i="1"/>
  <c r="G32" i="1"/>
  <c r="G25" i="1"/>
  <c r="G33" i="1" l="1"/>
</calcChain>
</file>

<file path=xl/sharedStrings.xml><?xml version="1.0" encoding="utf-8"?>
<sst xmlns="http://schemas.openxmlformats.org/spreadsheetml/2006/main" count="111" uniqueCount="82">
  <si>
    <t>Student No.</t>
  </si>
  <si>
    <t>Firstname</t>
  </si>
  <si>
    <t>Surname</t>
  </si>
  <si>
    <t>Stream</t>
  </si>
  <si>
    <t>HND</t>
  </si>
  <si>
    <t>EVANS</t>
  </si>
  <si>
    <t>N</t>
  </si>
  <si>
    <t>1st</t>
  </si>
  <si>
    <t>Exceptional</t>
  </si>
  <si>
    <t>&gt;= 80%</t>
  </si>
  <si>
    <t>Excellent</t>
  </si>
  <si>
    <t>70 - 79%</t>
  </si>
  <si>
    <t>Very Good</t>
  </si>
  <si>
    <t>60 - 69%</t>
  </si>
  <si>
    <t>2.2</t>
  </si>
  <si>
    <t>Good</t>
  </si>
  <si>
    <t>50 - 59%</t>
  </si>
  <si>
    <t>3rd</t>
  </si>
  <si>
    <t>Satisfactory</t>
  </si>
  <si>
    <t>40 - 49%</t>
  </si>
  <si>
    <t>Fail</t>
  </si>
  <si>
    <t>30 - 39%</t>
  </si>
  <si>
    <t>&lt;= 29%</t>
  </si>
  <si>
    <t>No Submission</t>
  </si>
  <si>
    <t>Average</t>
  </si>
  <si>
    <t>Standard Deviation</t>
  </si>
  <si>
    <t>Overall</t>
  </si>
  <si>
    <t>JONES</t>
  </si>
  <si>
    <t>1708257</t>
  </si>
  <si>
    <t xml:space="preserve">MOHAMED  </t>
  </si>
  <si>
    <t>ADAM</t>
  </si>
  <si>
    <t>1706977</t>
  </si>
  <si>
    <t xml:space="preserve">DANIEL  </t>
  </si>
  <si>
    <t>ALGIE</t>
  </si>
  <si>
    <t>1705184</t>
  </si>
  <si>
    <t xml:space="preserve">ABUKHAR  </t>
  </si>
  <si>
    <t>DAHIR CABDINUUR</t>
  </si>
  <si>
    <t>1704662</t>
  </si>
  <si>
    <t>NICHOLAS NATHANIAL WILKIE</t>
  </si>
  <si>
    <t>1702520</t>
  </si>
  <si>
    <t xml:space="preserve">MATTHEW THOMAS </t>
  </si>
  <si>
    <t>HOWELLS</t>
  </si>
  <si>
    <t>1705651</t>
  </si>
  <si>
    <t>HAYDN GARETH WILLIAM</t>
  </si>
  <si>
    <t>1701698</t>
  </si>
  <si>
    <t xml:space="preserve">ALEXANDRU MARIAN </t>
  </si>
  <si>
    <t>MARDARE</t>
  </si>
  <si>
    <t>1706559</t>
  </si>
  <si>
    <t xml:space="preserve">RYAN LEE </t>
  </si>
  <si>
    <t>MORGAN</t>
  </si>
  <si>
    <t>1703601</t>
  </si>
  <si>
    <t xml:space="preserve">PATRYK BENIAMIN </t>
  </si>
  <si>
    <t>RAPACZ</t>
  </si>
  <si>
    <t>1708310</t>
  </si>
  <si>
    <t xml:space="preserve">RYAN  </t>
  </si>
  <si>
    <t>WILLIAMS</t>
  </si>
  <si>
    <t>1703138</t>
  </si>
  <si>
    <t xml:space="preserve">ABDIRAHMAN  </t>
  </si>
  <si>
    <t>MOHAMED</t>
  </si>
  <si>
    <t>1701105</t>
  </si>
  <si>
    <t xml:space="preserve">FATHI  </t>
  </si>
  <si>
    <t>SHARIF</t>
  </si>
  <si>
    <t>1704559</t>
  </si>
  <si>
    <t xml:space="preserve">ANTHONY  </t>
  </si>
  <si>
    <t>SMITH</t>
  </si>
  <si>
    <t>1705105</t>
  </si>
  <si>
    <t xml:space="preserve">MARTIN CHRISTOPHER </t>
  </si>
  <si>
    <t>DUNN</t>
  </si>
  <si>
    <t>1705433</t>
  </si>
  <si>
    <t xml:space="preserve">REBECCA MICHELLE </t>
  </si>
  <si>
    <t>RYALL</t>
  </si>
  <si>
    <t>1707589</t>
  </si>
  <si>
    <t xml:space="preserve">MANISHA  </t>
  </si>
  <si>
    <t>GREWAL</t>
  </si>
  <si>
    <t>BSC4F_CISSHF</t>
  </si>
  <si>
    <t>CERTHE_SCTSH</t>
  </si>
  <si>
    <t>BSC4F_CNESHF</t>
  </si>
  <si>
    <t>BSC4F_SFESHF</t>
  </si>
  <si>
    <t>BSC4F_BTSHF</t>
  </si>
  <si>
    <t>BSC4F_CGDSHF</t>
  </si>
  <si>
    <t>In-class Test</t>
  </si>
  <si>
    <t>Coursework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</si>
</sst>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2" fontId="0" fillId="0" borderId="1" xfId="0" applyNumberForma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0" fillId="0" borderId="5" xfId="0" applyBorder="1"/>
    <xf numFmtId="2" fontId="1" fillId="0" borderId="6" xfId="0" applyNumberFormat="1" applyFont="1" applyBorder="1"/>
    <xf numFmtId="0" fontId="0" fillId="0" borderId="7" xfId="0" applyBorder="1"/>
    <xf numFmtId="0" fontId="0" fillId="0" borderId="8" xfId="0" applyBorder="1"/>
    <xf numFmtId="2" fontId="0" fillId="0" borderId="8" xfId="0" applyNumberFormat="1" applyBorder="1"/>
    <xf numFmtId="2" fontId="1" fillId="0" borderId="9" xfId="0" applyNumberFormat="1" applyFont="1" applyBorder="1"/>
  </cellXfs>
  <cellStyles count="1">
    <cellStyle name="Normal" xfId="0" builtinId="0"/>
  </cellStyles>
  <dxfs count="2">
    <dxf>
      <fill>
        <patternFill patternType="gray0625"/>
      </fill>
    </dxf>
    <dxf>
      <fill>
        <patternFill patternType="gray0625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workbookViewId="0">
      <selection activeCell="E24" sqref="E24:G33"/>
    </sheetView>
  </sheetViews>
  <sheetFormatPr defaultRowHeight="15" x14ac:dyDescent="0.25"/>
  <cols>
    <col min="1" max="1" width="11.5703125" bestFit="1" customWidth="1"/>
    <col min="2" max="2" width="16.7109375" customWidth="1"/>
    <col min="3" max="3" width="16.5703125" customWidth="1"/>
    <col min="4" max="4" width="23" bestFit="1" customWidth="1"/>
    <col min="5" max="5" width="11.5703125" bestFit="1" customWidth="1"/>
    <col min="6" max="6" width="13.5703125" bestFit="1" customWidth="1"/>
    <col min="7" max="7" width="13.7109375" bestFit="1" customWidth="1"/>
    <col min="8" max="8" width="10.5703125" bestFit="1" customWidth="1"/>
  </cols>
  <sheetData>
    <row r="1" spans="1:8" x14ac:dyDescent="0.2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80</v>
      </c>
      <c r="G1" s="5" t="s">
        <v>81</v>
      </c>
      <c r="H1" s="6" t="s">
        <v>26</v>
      </c>
    </row>
    <row r="2" spans="1:8" x14ac:dyDescent="0.25">
      <c r="A2" s="7" t="s">
        <v>28</v>
      </c>
      <c r="B2" s="1" t="s">
        <v>29</v>
      </c>
      <c r="C2" s="1" t="s">
        <v>30</v>
      </c>
      <c r="D2" s="1" t="s">
        <v>74</v>
      </c>
      <c r="E2" s="1" t="s">
        <v>6</v>
      </c>
      <c r="F2" s="1">
        <v>0</v>
      </c>
      <c r="G2" s="3">
        <v>0</v>
      </c>
      <c r="H2" s="8">
        <f>(0.5*F2)+(0.5*G2)</f>
        <v>0</v>
      </c>
    </row>
    <row r="3" spans="1:8" x14ac:dyDescent="0.25">
      <c r="A3" s="7" t="s">
        <v>31</v>
      </c>
      <c r="B3" s="1" t="s">
        <v>32</v>
      </c>
      <c r="C3" s="1" t="s">
        <v>33</v>
      </c>
      <c r="D3" s="1" t="s">
        <v>75</v>
      </c>
      <c r="E3" s="1" t="s">
        <v>6</v>
      </c>
      <c r="F3" s="1">
        <v>60</v>
      </c>
      <c r="G3" s="3">
        <v>76</v>
      </c>
      <c r="H3" s="8">
        <f t="shared" ref="H3:H17" si="0">(0.5*F3)+(0.5*G3)</f>
        <v>68</v>
      </c>
    </row>
    <row r="4" spans="1:8" x14ac:dyDescent="0.25">
      <c r="A4" s="7" t="s">
        <v>34</v>
      </c>
      <c r="B4" s="1" t="s">
        <v>35</v>
      </c>
      <c r="C4" s="1" t="s">
        <v>36</v>
      </c>
      <c r="D4" s="1" t="s">
        <v>76</v>
      </c>
      <c r="E4" s="1" t="s">
        <v>6</v>
      </c>
      <c r="F4" s="1">
        <v>26</v>
      </c>
      <c r="G4" s="3">
        <v>0</v>
      </c>
      <c r="H4" s="8">
        <f t="shared" si="0"/>
        <v>13</v>
      </c>
    </row>
    <row r="5" spans="1:8" x14ac:dyDescent="0.25">
      <c r="A5" s="7" t="s">
        <v>65</v>
      </c>
      <c r="B5" s="1" t="s">
        <v>66</v>
      </c>
      <c r="C5" s="1" t="s">
        <v>67</v>
      </c>
      <c r="D5" s="1" t="s">
        <v>79</v>
      </c>
      <c r="E5" s="1" t="s">
        <v>6</v>
      </c>
      <c r="F5" s="1">
        <v>0</v>
      </c>
      <c r="G5" s="3">
        <v>80</v>
      </c>
      <c r="H5" s="8">
        <f t="shared" si="0"/>
        <v>40</v>
      </c>
    </row>
    <row r="6" spans="1:8" x14ac:dyDescent="0.25">
      <c r="A6" s="7" t="s">
        <v>37</v>
      </c>
      <c r="B6" s="1" t="s">
        <v>38</v>
      </c>
      <c r="C6" s="1" t="s">
        <v>5</v>
      </c>
      <c r="D6" s="1" t="s">
        <v>76</v>
      </c>
      <c r="E6" s="1" t="s">
        <v>6</v>
      </c>
      <c r="F6" s="1">
        <v>64</v>
      </c>
      <c r="G6" s="3">
        <v>60</v>
      </c>
      <c r="H6" s="8">
        <f t="shared" si="0"/>
        <v>62</v>
      </c>
    </row>
    <row r="7" spans="1:8" x14ac:dyDescent="0.25">
      <c r="A7" s="7" t="s">
        <v>71</v>
      </c>
      <c r="B7" s="1" t="s">
        <v>72</v>
      </c>
      <c r="C7" s="1" t="s">
        <v>73</v>
      </c>
      <c r="D7" s="1" t="s">
        <v>77</v>
      </c>
      <c r="E7" s="1" t="s">
        <v>6</v>
      </c>
      <c r="F7" s="1">
        <v>0</v>
      </c>
      <c r="G7" s="3">
        <v>0</v>
      </c>
      <c r="H7" s="8">
        <f t="shared" si="0"/>
        <v>0</v>
      </c>
    </row>
    <row r="8" spans="1:8" x14ac:dyDescent="0.25">
      <c r="A8" s="7" t="s">
        <v>39</v>
      </c>
      <c r="B8" s="1" t="s">
        <v>40</v>
      </c>
      <c r="C8" s="1" t="s">
        <v>41</v>
      </c>
      <c r="D8" s="1" t="s">
        <v>74</v>
      </c>
      <c r="E8" s="1" t="s">
        <v>6</v>
      </c>
      <c r="F8" s="1">
        <v>70.680000000000007</v>
      </c>
      <c r="G8" s="3">
        <v>71</v>
      </c>
      <c r="H8" s="8">
        <f t="shared" si="0"/>
        <v>70.84</v>
      </c>
    </row>
    <row r="9" spans="1:8" x14ac:dyDescent="0.25">
      <c r="A9" s="7" t="s">
        <v>42</v>
      </c>
      <c r="B9" s="1" t="s">
        <v>43</v>
      </c>
      <c r="C9" s="1" t="s">
        <v>27</v>
      </c>
      <c r="D9" s="1" t="s">
        <v>76</v>
      </c>
      <c r="E9" s="1" t="s">
        <v>6</v>
      </c>
      <c r="F9" s="1">
        <v>0</v>
      </c>
      <c r="G9" s="3">
        <v>0</v>
      </c>
      <c r="H9" s="8">
        <f t="shared" si="0"/>
        <v>0</v>
      </c>
    </row>
    <row r="10" spans="1:8" x14ac:dyDescent="0.25">
      <c r="A10" s="7" t="s">
        <v>44</v>
      </c>
      <c r="B10" s="1" t="s">
        <v>45</v>
      </c>
      <c r="C10" s="1" t="s">
        <v>46</v>
      </c>
      <c r="D10" s="1" t="s">
        <v>74</v>
      </c>
      <c r="E10" s="1" t="s">
        <v>6</v>
      </c>
      <c r="F10" s="1">
        <v>56</v>
      </c>
      <c r="G10" s="3">
        <v>50</v>
      </c>
      <c r="H10" s="8">
        <f t="shared" si="0"/>
        <v>53</v>
      </c>
    </row>
    <row r="11" spans="1:8" x14ac:dyDescent="0.25">
      <c r="A11" s="7" t="s">
        <v>56</v>
      </c>
      <c r="B11" s="1" t="s">
        <v>57</v>
      </c>
      <c r="C11" s="1" t="s">
        <v>58</v>
      </c>
      <c r="D11" s="1" t="s">
        <v>78</v>
      </c>
      <c r="E11" s="1" t="s">
        <v>6</v>
      </c>
      <c r="F11" s="1">
        <v>0</v>
      </c>
      <c r="G11" s="3">
        <v>0</v>
      </c>
      <c r="H11" s="8">
        <f t="shared" si="0"/>
        <v>0</v>
      </c>
    </row>
    <row r="12" spans="1:8" x14ac:dyDescent="0.25">
      <c r="A12" s="7" t="s">
        <v>47</v>
      </c>
      <c r="B12" s="1" t="s">
        <v>48</v>
      </c>
      <c r="C12" s="1" t="s">
        <v>49</v>
      </c>
      <c r="D12" s="1" t="s">
        <v>75</v>
      </c>
      <c r="E12" s="1" t="s">
        <v>6</v>
      </c>
      <c r="F12" s="1">
        <v>72</v>
      </c>
      <c r="G12" s="3">
        <v>62</v>
      </c>
      <c r="H12" s="8">
        <f t="shared" si="0"/>
        <v>67</v>
      </c>
    </row>
    <row r="13" spans="1:8" x14ac:dyDescent="0.25">
      <c r="A13" s="7" t="s">
        <v>50</v>
      </c>
      <c r="B13" s="1" t="s">
        <v>51</v>
      </c>
      <c r="C13" s="1" t="s">
        <v>52</v>
      </c>
      <c r="D13" s="1" t="s">
        <v>76</v>
      </c>
      <c r="E13" s="1" t="s">
        <v>6</v>
      </c>
      <c r="F13" s="1">
        <v>96</v>
      </c>
      <c r="G13" s="3">
        <v>38</v>
      </c>
      <c r="H13" s="8">
        <f t="shared" si="0"/>
        <v>67</v>
      </c>
    </row>
    <row r="14" spans="1:8" x14ac:dyDescent="0.25">
      <c r="A14" s="7" t="s">
        <v>68</v>
      </c>
      <c r="B14" s="1" t="s">
        <v>69</v>
      </c>
      <c r="C14" s="1" t="s">
        <v>70</v>
      </c>
      <c r="D14" s="1" t="s">
        <v>79</v>
      </c>
      <c r="E14" s="1" t="s">
        <v>6</v>
      </c>
      <c r="F14" s="1">
        <v>68.680000000000007</v>
      </c>
      <c r="G14" s="3">
        <v>68</v>
      </c>
      <c r="H14" s="8">
        <f t="shared" si="0"/>
        <v>68.34</v>
      </c>
    </row>
    <row r="15" spans="1:8" x14ac:dyDescent="0.25">
      <c r="A15" s="7" t="s">
        <v>59</v>
      </c>
      <c r="B15" s="1" t="s">
        <v>60</v>
      </c>
      <c r="C15" s="1" t="s">
        <v>61</v>
      </c>
      <c r="D15" s="1" t="s">
        <v>77</v>
      </c>
      <c r="E15" s="1" t="s">
        <v>6</v>
      </c>
      <c r="F15" s="1">
        <v>50.68</v>
      </c>
      <c r="G15" s="3">
        <v>42.5</v>
      </c>
      <c r="H15" s="8">
        <f t="shared" si="0"/>
        <v>46.59</v>
      </c>
    </row>
    <row r="16" spans="1:8" x14ac:dyDescent="0.25">
      <c r="A16" s="7" t="s">
        <v>62</v>
      </c>
      <c r="B16" s="1" t="s">
        <v>63</v>
      </c>
      <c r="C16" s="1" t="s">
        <v>64</v>
      </c>
      <c r="D16" s="1" t="s">
        <v>77</v>
      </c>
      <c r="E16" s="1" t="s">
        <v>6</v>
      </c>
      <c r="F16" s="1">
        <v>70</v>
      </c>
      <c r="G16" s="3">
        <v>78</v>
      </c>
      <c r="H16" s="8">
        <f t="shared" si="0"/>
        <v>74</v>
      </c>
    </row>
    <row r="17" spans="1:8" ht="15.75" thickBot="1" x14ac:dyDescent="0.3">
      <c r="A17" s="9" t="s">
        <v>53</v>
      </c>
      <c r="B17" s="10" t="s">
        <v>54</v>
      </c>
      <c r="C17" s="10" t="s">
        <v>55</v>
      </c>
      <c r="D17" s="10" t="s">
        <v>77</v>
      </c>
      <c r="E17" s="10" t="s">
        <v>6</v>
      </c>
      <c r="F17" s="10">
        <v>70</v>
      </c>
      <c r="G17" s="11">
        <v>55</v>
      </c>
      <c r="H17" s="12">
        <f t="shared" si="0"/>
        <v>62.5</v>
      </c>
    </row>
    <row r="24" spans="1:8" x14ac:dyDescent="0.25">
      <c r="B24" s="1" t="s">
        <v>7</v>
      </c>
      <c r="C24" s="1" t="s">
        <v>8</v>
      </c>
      <c r="D24" s="1" t="s">
        <v>9</v>
      </c>
      <c r="E24" s="1">
        <f>COUNTIFS($F$2:$F$17,"&gt;=80")</f>
        <v>1</v>
      </c>
      <c r="F24" s="1">
        <f>COUNTIFS($G$2:$G$17,"&gt;=80")</f>
        <v>1</v>
      </c>
      <c r="G24" s="1">
        <f>COUNTIFS($H$2:$H$17,"&gt;=80")</f>
        <v>0</v>
      </c>
    </row>
    <row r="25" spans="1:8" x14ac:dyDescent="0.25">
      <c r="B25" s="1" t="s">
        <v>7</v>
      </c>
      <c r="C25" s="1" t="s">
        <v>10</v>
      </c>
      <c r="D25" s="1" t="s">
        <v>11</v>
      </c>
      <c r="E25" s="1">
        <f>COUNTIFS($F$2:$F$17,"&gt;=70",$F$2:$F$17,"&lt;80")</f>
        <v>4</v>
      </c>
      <c r="F25" s="1">
        <f>COUNTIFS($G$2:$G$17,"&gt;=70",$G$2:$G$17,"&lt;80")</f>
        <v>3</v>
      </c>
      <c r="G25" s="1">
        <f>COUNTIFS($H$2:$H$17,"&gt;=70",$H$2:$H$17,"&lt;80")</f>
        <v>2</v>
      </c>
    </row>
    <row r="26" spans="1:8" x14ac:dyDescent="0.25">
      <c r="B26" s="2">
        <v>2.1</v>
      </c>
      <c r="C26" s="1" t="s">
        <v>12</v>
      </c>
      <c r="D26" s="1" t="s">
        <v>13</v>
      </c>
      <c r="E26" s="1">
        <f>COUNTIFS($F$2:$F$17,"&gt;=60",$F$2:$F$17,"&lt;70")</f>
        <v>3</v>
      </c>
      <c r="F26" s="1">
        <f>COUNTIFS($G$2:$G$17,"&gt;=60",$G$2:$G$17,"&lt;70")</f>
        <v>3</v>
      </c>
      <c r="G26" s="1">
        <f>COUNTIFS($H$2:$H$17,"&gt;=60",$H$2:$H$17,"&lt;70")</f>
        <v>6</v>
      </c>
    </row>
    <row r="27" spans="1:8" x14ac:dyDescent="0.25">
      <c r="B27" s="1" t="s">
        <v>14</v>
      </c>
      <c r="C27" s="1" t="s">
        <v>15</v>
      </c>
      <c r="D27" s="1" t="s">
        <v>16</v>
      </c>
      <c r="E27" s="1">
        <f>COUNTIFS($F$2:$F$17,"&gt;=50",$F$2:$F$17,"&lt;60")</f>
        <v>2</v>
      </c>
      <c r="F27" s="1">
        <f>COUNTIFS($G$2:$G$17,"&gt;=50",$G$2:$G$17,"&lt;60")</f>
        <v>2</v>
      </c>
      <c r="G27" s="1">
        <f>COUNTIFS($H$2:$H$17,"&gt;=50",$H$2:$H$17,"&lt;60")</f>
        <v>1</v>
      </c>
    </row>
    <row r="28" spans="1:8" x14ac:dyDescent="0.25">
      <c r="B28" s="1" t="s">
        <v>17</v>
      </c>
      <c r="C28" s="1" t="s">
        <v>18</v>
      </c>
      <c r="D28" s="1" t="s">
        <v>19</v>
      </c>
      <c r="E28" s="1">
        <f>COUNTIFS($F$2:$F$17,"&gt;=40",$F$2:$F$17,"&lt;50")</f>
        <v>0</v>
      </c>
      <c r="F28" s="1">
        <f>COUNTIFS($G$2:$G$17,"&gt;=40",$G$2:$G$17,"&lt;50")</f>
        <v>1</v>
      </c>
      <c r="G28" s="1">
        <f>COUNTIFS($H$2:$H$17,"&gt;=40",$H$2:$H$17,"&lt;50")</f>
        <v>2</v>
      </c>
    </row>
    <row r="29" spans="1:8" x14ac:dyDescent="0.25">
      <c r="B29" s="1" t="s">
        <v>20</v>
      </c>
      <c r="C29" s="1" t="s">
        <v>20</v>
      </c>
      <c r="D29" s="1" t="s">
        <v>21</v>
      </c>
      <c r="E29" s="1">
        <f>COUNTIFS($F$2:$F$17,"&gt;=30",$F$2:$F$17,"&lt;40")</f>
        <v>0</v>
      </c>
      <c r="F29" s="1">
        <f>COUNTIFS($G$2:$G$17,"&gt;=30",$G$2:$G$17,"&lt;40")</f>
        <v>1</v>
      </c>
      <c r="G29" s="1">
        <f>COUNTIFS($H$2:$H$17,"&gt;=30",$H$2:$H$17,"&lt;40")</f>
        <v>0</v>
      </c>
    </row>
    <row r="30" spans="1:8" x14ac:dyDescent="0.25">
      <c r="B30" s="1" t="s">
        <v>20</v>
      </c>
      <c r="C30" s="1" t="s">
        <v>20</v>
      </c>
      <c r="D30" s="1" t="s">
        <v>22</v>
      </c>
      <c r="E30" s="1">
        <f>COUNTIFS($F$2:$F$17,"&gt;0",$F$2:$F$17,"&lt;30")</f>
        <v>1</v>
      </c>
      <c r="F30" s="1">
        <f>COUNTIFS($G$2:$G$17,"&gt;0",$G$2:$G$17,"&lt;30")</f>
        <v>0</v>
      </c>
      <c r="G30" s="1">
        <f>COUNTIFS($H$2:$H$17,"&gt;0",$H$2:$H$17,"&lt;30")</f>
        <v>1</v>
      </c>
    </row>
    <row r="31" spans="1:8" x14ac:dyDescent="0.25">
      <c r="B31" s="1"/>
      <c r="C31" s="1"/>
      <c r="D31" s="1"/>
      <c r="E31" s="1"/>
      <c r="F31" s="1"/>
      <c r="G31" s="1"/>
    </row>
    <row r="32" spans="1:8" x14ac:dyDescent="0.25">
      <c r="B32" s="1" t="s">
        <v>23</v>
      </c>
      <c r="C32" s="1"/>
      <c r="D32" s="1">
        <v>0</v>
      </c>
      <c r="E32" s="1">
        <f>COUNTIF(F2:F17, "0")</f>
        <v>5</v>
      </c>
      <c r="F32" s="1">
        <f>COUNTIF(G2:G17, "0")</f>
        <v>5</v>
      </c>
      <c r="G32" s="1">
        <f>COUNTIF(H2:H17, "0")</f>
        <v>4</v>
      </c>
    </row>
    <row r="33" spans="2:7" x14ac:dyDescent="0.25">
      <c r="B33" s="1"/>
      <c r="C33" s="1"/>
      <c r="D33" s="1"/>
      <c r="E33" s="1">
        <f>SUM(E24:E30)</f>
        <v>11</v>
      </c>
      <c r="F33" s="1">
        <f t="shared" ref="F33:G33" si="1">SUM(F24:F30)</f>
        <v>11</v>
      </c>
      <c r="G33" s="1">
        <f t="shared" si="1"/>
        <v>12</v>
      </c>
    </row>
    <row r="36" spans="2:7" x14ac:dyDescent="0.25">
      <c r="B36" s="1" t="s">
        <v>24</v>
      </c>
      <c r="C36" s="1"/>
      <c r="D36" s="1"/>
      <c r="E36" s="3">
        <f>AVERAGEIF(F2:F17, "&gt;0")</f>
        <v>64.00363636363636</v>
      </c>
      <c r="F36" s="3">
        <f>AVERAGEIF(G2:G17, "&gt;0")</f>
        <v>61.863636363636367</v>
      </c>
      <c r="G36" s="3">
        <f>AVERAGEIF(H2:H17, "&gt;0")</f>
        <v>57.689166666666672</v>
      </c>
    </row>
    <row r="37" spans="2:7" x14ac:dyDescent="0.25">
      <c r="B37" s="1" t="s">
        <v>25</v>
      </c>
      <c r="C37" s="1"/>
      <c r="D37" s="1"/>
      <c r="E37" s="3">
        <f>STDEVA(F2:F17)</f>
        <v>33.674468171994441</v>
      </c>
      <c r="F37" s="3">
        <f t="shared" ref="F37:G37" si="2">STDEVA(G2:G17)</f>
        <v>31.834713102733208</v>
      </c>
      <c r="G37" s="3">
        <f t="shared" si="2"/>
        <v>29.791698780868465</v>
      </c>
    </row>
  </sheetData>
  <sortState ref="A2:H17">
    <sortCondition ref="C2:C17"/>
    <sortCondition ref="B2:B17"/>
  </sortState>
  <conditionalFormatting sqref="G2:G17">
    <cfRule type="cellIs" dxfId="1" priority="2" operator="lessThan">
      <formula>40</formula>
    </cfRule>
  </conditionalFormatting>
  <conditionalFormatting sqref="F2:F17">
    <cfRule type="cellIs" dxfId="0" priority="1" operator="lessThan">
      <formula>20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Kemi Ademoye</dc:creator>
  <cp:lastModifiedBy>Kemi Ademoye</cp:lastModifiedBy>
  <dcterms:created xsi:type="dcterms:W3CDTF">2018-02-08T08:43:08Z</dcterms:created>
  <dcterms:modified xsi:type="dcterms:W3CDTF">2018-05-30T07:18:51Z</dcterms:modified>
</cp:coreProperties>
</file>