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ENG\HE Electrical\Module Boxes 2017-2018\PSDE4005\"/>
    </mc:Choice>
  </mc:AlternateContent>
  <bookViews>
    <workbookView xWindow="120" yWindow="150" windowWidth="19440" windowHeight="1176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E32" i="1" l="1"/>
  <c r="E14" i="1"/>
  <c r="E13" i="1"/>
  <c r="E12" i="1"/>
  <c r="E11" i="1"/>
  <c r="E10" i="1"/>
  <c r="E9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8" i="1" l="1"/>
  <c r="E7" i="1"/>
  <c r="E34" i="1" l="1"/>
  <c r="E33" i="1"/>
  <c r="E31" i="1"/>
  <c r="E15" i="1"/>
  <c r="E6" i="1"/>
  <c r="D36" i="1" l="1"/>
  <c r="C36" i="1"/>
  <c r="B36" i="1"/>
  <c r="D35" i="1"/>
  <c r="C35" i="1"/>
  <c r="B35" i="1"/>
  <c r="E36" i="1"/>
  <c r="E35" i="1" l="1"/>
</calcChain>
</file>

<file path=xl/sharedStrings.xml><?xml version="1.0" encoding="utf-8"?>
<sst xmlns="http://schemas.openxmlformats.org/spreadsheetml/2006/main" count="85" uniqueCount="56">
  <si>
    <t>Module Code</t>
  </si>
  <si>
    <t>Credits</t>
  </si>
  <si>
    <t>mark</t>
  </si>
  <si>
    <t>grade</t>
  </si>
  <si>
    <t>average</t>
  </si>
  <si>
    <t>SD</t>
  </si>
  <si>
    <t>outcome 1</t>
  </si>
  <si>
    <t>ü</t>
  </si>
  <si>
    <t>outcome 2</t>
  </si>
  <si>
    <t>outcome 3</t>
  </si>
  <si>
    <t>PSDE4005</t>
  </si>
  <si>
    <t>Colour Key</t>
  </si>
  <si>
    <t>Bold Red</t>
  </si>
  <si>
    <t>Sampled and original mark agreed</t>
  </si>
  <si>
    <t>Bold Green</t>
  </si>
  <si>
    <t>Sampled and amended mark agreed</t>
  </si>
  <si>
    <t>Notes</t>
  </si>
  <si>
    <t>P</t>
  </si>
  <si>
    <t>D</t>
  </si>
  <si>
    <t>M</t>
  </si>
  <si>
    <t>Bold Blue</t>
  </si>
  <si>
    <t>Mark capped</t>
  </si>
  <si>
    <t>F</t>
  </si>
  <si>
    <t>Module Results and Analysis Sheet 2017-2018</t>
  </si>
  <si>
    <t>Tomas Wyn Jones</t>
  </si>
  <si>
    <t>Tom Phillips</t>
  </si>
  <si>
    <t>Tom Wood</t>
  </si>
  <si>
    <t>Jonny Phillips</t>
  </si>
  <si>
    <t>Jordan Gouch</t>
  </si>
  <si>
    <t>Cian Bateman</t>
  </si>
  <si>
    <t>Phillip Hockin</t>
  </si>
  <si>
    <t>Tyler Lloyd</t>
  </si>
  <si>
    <t>Joshua Lloyd-Evans</t>
  </si>
  <si>
    <t>William Young</t>
  </si>
  <si>
    <t>Adam Bednar</t>
  </si>
  <si>
    <t>Chris Milner</t>
  </si>
  <si>
    <t>Sean Jones</t>
  </si>
  <si>
    <t>Declan Davies</t>
  </si>
  <si>
    <t>Trystan Daniels</t>
  </si>
  <si>
    <t>Daniel Ince</t>
  </si>
  <si>
    <t>Aled Edgell</t>
  </si>
  <si>
    <t>Philip Rowe</t>
  </si>
  <si>
    <t>Jonathan Williams</t>
  </si>
  <si>
    <t>Nic Devoy</t>
  </si>
  <si>
    <t>Callum Williams</t>
  </si>
  <si>
    <t>Jonathan Morgan</t>
  </si>
  <si>
    <t>James Lynch</t>
  </si>
  <si>
    <t>Jed Davies</t>
  </si>
  <si>
    <t>Callum DeVlugt</t>
  </si>
  <si>
    <t>Daniel Evans</t>
  </si>
  <si>
    <t>Ethan Howells</t>
  </si>
  <si>
    <t>Callum Thornhill</t>
  </si>
  <si>
    <t>Jac Williams</t>
  </si>
  <si>
    <t>Assignment 2: Joshua Lloyd-Evans did not submit</t>
  </si>
  <si>
    <t>Assignment 3: Cian Bateman and Joshua Lloyd-Evans submitted late but marks were either 40% or below so no cap was applied.</t>
  </si>
  <si>
    <t>Assignment 1: Callum DeVlugt (60%), Joshua Lloyd Evans (52%) and Chris Milner (40)were all capped to 40% due to late submission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</si>
</sst>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Wingdings"/>
      <charset val="2"/>
    </font>
    <font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4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2" fillId="0" borderId="19" xfId="0" applyFont="1" applyBorder="1" applyAlignment="1">
      <alignment horizontal="center" vertical="center"/>
    </xf>
    <xf numFmtId="0" fontId="1" fillId="0" borderId="0" xfId="0" applyFont="1"/>
    <xf numFmtId="0" fontId="3" fillId="0" borderId="0" xfId="0" applyFont="1"/>
    <xf numFmtId="0" fontId="3" fillId="0" borderId="1" xfId="0" applyFon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7" xfId="0" applyFont="1" applyBorder="1" applyAlignment="1">
      <alignment horizontal="right" vertical="center"/>
    </xf>
    <xf numFmtId="0" fontId="3" fillId="0" borderId="22" xfId="0" applyFont="1" applyBorder="1" applyAlignment="1">
      <alignment horizontal="right" vertical="center"/>
    </xf>
    <xf numFmtId="164" fontId="3" fillId="0" borderId="23" xfId="0" applyNumberFormat="1" applyFont="1" applyBorder="1" applyAlignment="1">
      <alignment horizontal="center" vertical="center"/>
    </xf>
    <xf numFmtId="164" fontId="3" fillId="2" borderId="26" xfId="0" applyNumberFormat="1" applyFont="1" applyFill="1" applyBorder="1" applyAlignment="1">
      <alignment horizontal="center" vertical="center"/>
    </xf>
    <xf numFmtId="0" fontId="3" fillId="0" borderId="17" xfId="0" applyFont="1" applyBorder="1" applyAlignment="1">
      <alignment horizontal="right" vertical="center"/>
    </xf>
    <xf numFmtId="1" fontId="3" fillId="2" borderId="31" xfId="0" applyNumberFormat="1" applyFont="1" applyFill="1" applyBorder="1" applyAlignment="1">
      <alignment horizontal="center" vertical="center"/>
    </xf>
    <xf numFmtId="164" fontId="3" fillId="0" borderId="24" xfId="0" applyNumberFormat="1" applyFont="1" applyBorder="1" applyAlignment="1">
      <alignment horizontal="center" vertical="center"/>
    </xf>
    <xf numFmtId="164" fontId="3" fillId="0" borderId="25" xfId="0" applyNumberFormat="1" applyFont="1" applyBorder="1" applyAlignment="1">
      <alignment horizontal="center" vertical="center"/>
    </xf>
    <xf numFmtId="0" fontId="3" fillId="0" borderId="32" xfId="0" applyFont="1" applyBorder="1" applyAlignment="1">
      <alignment horizontal="right" vertical="center"/>
    </xf>
    <xf numFmtId="0" fontId="3" fillId="0" borderId="3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right" vertical="center"/>
    </xf>
    <xf numFmtId="0" fontId="7" fillId="0" borderId="0" xfId="0" applyFont="1" applyAlignment="1">
      <alignment horizontal="right"/>
    </xf>
    <xf numFmtId="0" fontId="5" fillId="0" borderId="0" xfId="0" applyFont="1"/>
    <xf numFmtId="0" fontId="3" fillId="0" borderId="34" xfId="0" applyFont="1" applyBorder="1"/>
    <xf numFmtId="0" fontId="3" fillId="0" borderId="35" xfId="0" applyFont="1" applyBorder="1"/>
    <xf numFmtId="0" fontId="3" fillId="0" borderId="36" xfId="0" applyFont="1" applyBorder="1"/>
    <xf numFmtId="0" fontId="3" fillId="0" borderId="28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8" fillId="0" borderId="0" xfId="0" applyFont="1" applyAlignment="1">
      <alignment horizontal="right"/>
    </xf>
    <xf numFmtId="0" fontId="9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164" fontId="3" fillId="0" borderId="30" xfId="0" applyNumberFormat="1" applyFont="1" applyBorder="1" applyAlignment="1">
      <alignment horizontal="center" vertical="center"/>
    </xf>
    <xf numFmtId="164" fontId="3" fillId="0" borderId="28" xfId="0" applyNumberFormat="1" applyFont="1" applyBorder="1" applyAlignment="1">
      <alignment horizontal="center" vertical="center"/>
    </xf>
    <xf numFmtId="164" fontId="3" fillId="0" borderId="29" xfId="0" applyNumberFormat="1" applyFont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vertical="center"/>
    </xf>
    <xf numFmtId="164" fontId="3" fillId="3" borderId="13" xfId="0" applyNumberFormat="1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164" fontId="3" fillId="3" borderId="18" xfId="0" applyNumberFormat="1" applyFont="1" applyFill="1" applyBorder="1" applyAlignment="1">
      <alignment horizontal="center" vertical="center"/>
    </xf>
    <xf numFmtId="0" fontId="3" fillId="3" borderId="31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164" fontId="3" fillId="3" borderId="23" xfId="0" applyNumberFormat="1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/>
    </xf>
    <xf numFmtId="0" fontId="3" fillId="0" borderId="37" xfId="0" applyFont="1" applyBorder="1"/>
    <xf numFmtId="0" fontId="9" fillId="0" borderId="29" xfId="0" applyFont="1" applyBorder="1" applyAlignment="1">
      <alignment horizontal="center" vertical="center"/>
    </xf>
    <xf numFmtId="164" fontId="3" fillId="3" borderId="30" xfId="0" applyNumberFormat="1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FFFF8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160</xdr:row>
      <xdr:rowOff>0</xdr:rowOff>
    </xdr:from>
    <xdr:to>
      <xdr:col>19</xdr:col>
      <xdr:colOff>427003</xdr:colOff>
      <xdr:row>213</xdr:row>
      <xdr:rowOff>189214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8013025"/>
          <a:ext cx="12971428" cy="102857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abSelected="1" topLeftCell="A13" workbookViewId="0">
      <selection activeCell="D6" sqref="D6"/>
    </sheetView>
  </sheetViews>
  <sheetFormatPr defaultRowHeight="15" x14ac:dyDescent="0.25"/>
  <cols>
    <col min="1" max="1" width="23.5703125" customWidth="1"/>
  </cols>
  <sheetData>
    <row r="1" spans="1:6" ht="26.25" x14ac:dyDescent="0.4">
      <c r="A1" s="2" t="s">
        <v>23</v>
      </c>
    </row>
    <row r="2" spans="1:6" s="3" customFormat="1" ht="19.5" thickBot="1" x14ac:dyDescent="0.35"/>
    <row r="3" spans="1:6" s="3" customFormat="1" ht="18.75" x14ac:dyDescent="0.3">
      <c r="A3" s="20" t="s">
        <v>0</v>
      </c>
      <c r="B3" s="75" t="s">
        <v>10</v>
      </c>
      <c r="C3" s="76"/>
      <c r="D3" s="76"/>
      <c r="E3" s="76"/>
      <c r="F3" s="77"/>
    </row>
    <row r="4" spans="1:6" s="3" customFormat="1" ht="19.5" thickBot="1" x14ac:dyDescent="0.35">
      <c r="A4" s="4" t="s">
        <v>1</v>
      </c>
      <c r="B4" s="78">
        <v>20</v>
      </c>
      <c r="C4" s="79"/>
      <c r="D4" s="79"/>
      <c r="E4" s="79"/>
      <c r="F4" s="80"/>
    </row>
    <row r="5" spans="1:6" s="3" customFormat="1" ht="19.5" thickBot="1" x14ac:dyDescent="0.35">
      <c r="A5" s="5"/>
      <c r="B5" s="21">
        <v>30</v>
      </c>
      <c r="C5" s="6">
        <v>30</v>
      </c>
      <c r="D5" s="7">
        <v>40</v>
      </c>
      <c r="E5" s="60" t="s">
        <v>2</v>
      </c>
      <c r="F5" s="61" t="s">
        <v>3</v>
      </c>
    </row>
    <row r="6" spans="1:6" s="3" customFormat="1" ht="18.75" x14ac:dyDescent="0.3">
      <c r="A6" s="43" t="s">
        <v>29</v>
      </c>
      <c r="B6" s="73">
        <v>56</v>
      </c>
      <c r="C6" s="8">
        <v>36</v>
      </c>
      <c r="D6" s="84">
        <v>40</v>
      </c>
      <c r="E6" s="62">
        <f>SUM(B6*(B$5/100)+C6*(C$5/100)+D6*(D$5/100))</f>
        <v>43.6</v>
      </c>
      <c r="F6" s="63" t="s">
        <v>17</v>
      </c>
    </row>
    <row r="7" spans="1:6" s="3" customFormat="1" ht="18.75" x14ac:dyDescent="0.3">
      <c r="A7" s="42" t="s">
        <v>34</v>
      </c>
      <c r="B7" s="46">
        <v>63</v>
      </c>
      <c r="C7" s="54">
        <v>78</v>
      </c>
      <c r="D7" s="50">
        <v>69</v>
      </c>
      <c r="E7" s="64">
        <f t="shared" ref="E7:E14" si="0">SUM(B7*(B$5/100)+C7*(C$5/100)+D7*(D$5/100))</f>
        <v>69.900000000000006</v>
      </c>
      <c r="F7" s="65" t="s">
        <v>18</v>
      </c>
    </row>
    <row r="8" spans="1:6" s="3" customFormat="1" ht="18.75" x14ac:dyDescent="0.3">
      <c r="A8" s="42" t="s">
        <v>47</v>
      </c>
      <c r="B8" s="46">
        <v>66</v>
      </c>
      <c r="C8" s="45">
        <v>84</v>
      </c>
      <c r="D8" s="71">
        <v>76</v>
      </c>
      <c r="E8" s="64">
        <f t="shared" si="0"/>
        <v>75.400000000000006</v>
      </c>
      <c r="F8" s="65" t="s">
        <v>18</v>
      </c>
    </row>
    <row r="9" spans="1:6" s="3" customFormat="1" ht="18.75" x14ac:dyDescent="0.3">
      <c r="A9" s="42" t="s">
        <v>48</v>
      </c>
      <c r="B9" s="81">
        <v>40</v>
      </c>
      <c r="C9" s="45">
        <v>74</v>
      </c>
      <c r="D9" s="56">
        <v>72</v>
      </c>
      <c r="E9" s="64">
        <f t="shared" si="0"/>
        <v>63</v>
      </c>
      <c r="F9" s="65" t="s">
        <v>19</v>
      </c>
    </row>
    <row r="10" spans="1:6" s="3" customFormat="1" ht="18.75" x14ac:dyDescent="0.3">
      <c r="A10" s="42" t="s">
        <v>43</v>
      </c>
      <c r="B10" s="52">
        <v>74</v>
      </c>
      <c r="C10" s="10">
        <v>66</v>
      </c>
      <c r="D10" s="11">
        <v>64</v>
      </c>
      <c r="E10" s="64">
        <f t="shared" si="0"/>
        <v>67.599999999999994</v>
      </c>
      <c r="F10" s="66" t="s">
        <v>19</v>
      </c>
    </row>
    <row r="11" spans="1:6" s="3" customFormat="1" ht="18.75" x14ac:dyDescent="0.3">
      <c r="A11" s="42" t="s">
        <v>49</v>
      </c>
      <c r="B11" s="35">
        <v>69</v>
      </c>
      <c r="C11" s="10">
        <v>81</v>
      </c>
      <c r="D11" s="11">
        <v>65</v>
      </c>
      <c r="E11" s="64">
        <f t="shared" si="0"/>
        <v>71</v>
      </c>
      <c r="F11" s="66" t="s">
        <v>18</v>
      </c>
    </row>
    <row r="12" spans="1:6" s="3" customFormat="1" ht="18.75" x14ac:dyDescent="0.3">
      <c r="A12" s="42" t="s">
        <v>28</v>
      </c>
      <c r="B12" s="52">
        <v>71</v>
      </c>
      <c r="C12" s="10">
        <v>68</v>
      </c>
      <c r="D12" s="11">
        <v>86</v>
      </c>
      <c r="E12" s="64">
        <f t="shared" si="0"/>
        <v>76.099999999999994</v>
      </c>
      <c r="F12" s="66" t="s">
        <v>18</v>
      </c>
    </row>
    <row r="13" spans="1:6" s="3" customFormat="1" ht="18.75" x14ac:dyDescent="0.3">
      <c r="A13" s="42" t="s">
        <v>30</v>
      </c>
      <c r="B13" s="9">
        <v>65</v>
      </c>
      <c r="C13" s="10">
        <v>47</v>
      </c>
      <c r="D13" s="11">
        <v>57</v>
      </c>
      <c r="E13" s="64">
        <f t="shared" si="0"/>
        <v>56.400000000000006</v>
      </c>
      <c r="F13" s="66" t="s">
        <v>17</v>
      </c>
    </row>
    <row r="14" spans="1:6" s="3" customFormat="1" ht="18.75" x14ac:dyDescent="0.3">
      <c r="A14" s="42" t="s">
        <v>50</v>
      </c>
      <c r="B14" s="9">
        <v>74</v>
      </c>
      <c r="C14" s="10">
        <v>87</v>
      </c>
      <c r="D14" s="55">
        <v>82</v>
      </c>
      <c r="E14" s="64">
        <f t="shared" si="0"/>
        <v>81.099999999999994</v>
      </c>
      <c r="F14" s="66" t="s">
        <v>18</v>
      </c>
    </row>
    <row r="15" spans="1:6" s="3" customFormat="1" ht="18.75" x14ac:dyDescent="0.3">
      <c r="A15" s="42" t="s">
        <v>24</v>
      </c>
      <c r="B15" s="9">
        <v>62</v>
      </c>
      <c r="C15" s="10">
        <v>66</v>
      </c>
      <c r="D15" s="11">
        <v>49</v>
      </c>
      <c r="E15" s="64">
        <f t="shared" ref="E15:E34" si="1">SUM(B15*(B$5/100)+C15*(C$5/100)+D15*(D$5/100))</f>
        <v>58</v>
      </c>
      <c r="F15" s="66" t="s">
        <v>17</v>
      </c>
    </row>
    <row r="16" spans="1:6" s="3" customFormat="1" ht="18.75" x14ac:dyDescent="0.3">
      <c r="A16" s="42" t="s">
        <v>31</v>
      </c>
      <c r="B16" s="9">
        <v>67</v>
      </c>
      <c r="C16" s="10">
        <v>56</v>
      </c>
      <c r="D16" s="11">
        <v>49</v>
      </c>
      <c r="E16" s="64">
        <f t="shared" si="1"/>
        <v>56.5</v>
      </c>
      <c r="F16" s="66" t="s">
        <v>17</v>
      </c>
    </row>
    <row r="17" spans="1:6" s="3" customFormat="1" ht="18.75" x14ac:dyDescent="0.3">
      <c r="A17" s="42" t="s">
        <v>32</v>
      </c>
      <c r="B17" s="82">
        <v>40</v>
      </c>
      <c r="C17" s="83">
        <v>0</v>
      </c>
      <c r="D17" s="11">
        <v>35</v>
      </c>
      <c r="E17" s="64">
        <f t="shared" si="1"/>
        <v>26</v>
      </c>
      <c r="F17" s="67" t="s">
        <v>22</v>
      </c>
    </row>
    <row r="18" spans="1:6" s="3" customFormat="1" ht="18.75" x14ac:dyDescent="0.3">
      <c r="A18" s="42" t="s">
        <v>46</v>
      </c>
      <c r="B18" s="9">
        <v>66</v>
      </c>
      <c r="C18" s="10">
        <v>65</v>
      </c>
      <c r="D18" s="11">
        <v>51</v>
      </c>
      <c r="E18" s="64">
        <f t="shared" si="1"/>
        <v>59.7</v>
      </c>
      <c r="F18" s="66" t="s">
        <v>19</v>
      </c>
    </row>
    <row r="19" spans="1:6" s="3" customFormat="1" ht="18.75" x14ac:dyDescent="0.3">
      <c r="A19" s="42" t="s">
        <v>45</v>
      </c>
      <c r="B19" s="9">
        <v>61</v>
      </c>
      <c r="C19" s="10">
        <v>79</v>
      </c>
      <c r="D19" s="37">
        <v>59</v>
      </c>
      <c r="E19" s="64">
        <f t="shared" si="1"/>
        <v>65.599999999999994</v>
      </c>
      <c r="F19" s="66" t="s">
        <v>19</v>
      </c>
    </row>
    <row r="20" spans="1:6" s="3" customFormat="1" ht="18.75" x14ac:dyDescent="0.3">
      <c r="A20" s="42" t="s">
        <v>27</v>
      </c>
      <c r="B20" s="9">
        <v>67</v>
      </c>
      <c r="C20" s="36">
        <v>58</v>
      </c>
      <c r="D20" s="11">
        <v>50</v>
      </c>
      <c r="E20" s="64">
        <f t="shared" si="1"/>
        <v>57.5</v>
      </c>
      <c r="F20" s="66" t="s">
        <v>17</v>
      </c>
    </row>
    <row r="21" spans="1:6" s="3" customFormat="1" ht="18.75" x14ac:dyDescent="0.3">
      <c r="A21" s="42" t="s">
        <v>25</v>
      </c>
      <c r="B21" s="9">
        <v>65</v>
      </c>
      <c r="C21" s="53">
        <v>36</v>
      </c>
      <c r="D21" s="11">
        <v>51</v>
      </c>
      <c r="E21" s="64">
        <f t="shared" si="1"/>
        <v>50.7</v>
      </c>
      <c r="F21" s="66" t="s">
        <v>17</v>
      </c>
    </row>
    <row r="22" spans="1:6" s="3" customFormat="1" ht="18.75" x14ac:dyDescent="0.3">
      <c r="A22" s="42" t="s">
        <v>51</v>
      </c>
      <c r="B22" s="35">
        <v>60</v>
      </c>
      <c r="C22" s="10">
        <v>62</v>
      </c>
      <c r="D22" s="11">
        <v>63</v>
      </c>
      <c r="E22" s="64">
        <f t="shared" si="1"/>
        <v>61.8</v>
      </c>
      <c r="F22" s="66" t="s">
        <v>19</v>
      </c>
    </row>
    <row r="23" spans="1:6" s="3" customFormat="1" ht="18.75" x14ac:dyDescent="0.3">
      <c r="A23" s="42" t="s">
        <v>44</v>
      </c>
      <c r="B23" s="9">
        <v>61</v>
      </c>
      <c r="C23" s="53">
        <v>38</v>
      </c>
      <c r="D23" s="11">
        <v>53</v>
      </c>
      <c r="E23" s="64">
        <f t="shared" si="1"/>
        <v>50.900000000000006</v>
      </c>
      <c r="F23" s="66" t="s">
        <v>17</v>
      </c>
    </row>
    <row r="24" spans="1:6" s="3" customFormat="1" ht="18.75" x14ac:dyDescent="0.3">
      <c r="A24" s="42" t="s">
        <v>52</v>
      </c>
      <c r="B24" s="9">
        <v>72</v>
      </c>
      <c r="C24" s="36">
        <v>92</v>
      </c>
      <c r="D24" s="11">
        <v>81</v>
      </c>
      <c r="E24" s="64">
        <f t="shared" si="1"/>
        <v>81.599999999999994</v>
      </c>
      <c r="F24" s="66" t="s">
        <v>18</v>
      </c>
    </row>
    <row r="25" spans="1:6" s="3" customFormat="1" ht="18.75" x14ac:dyDescent="0.3">
      <c r="A25" s="42" t="s">
        <v>42</v>
      </c>
      <c r="B25" s="9">
        <v>72</v>
      </c>
      <c r="C25" s="10">
        <v>78</v>
      </c>
      <c r="D25" s="55">
        <v>58</v>
      </c>
      <c r="E25" s="64">
        <f t="shared" si="1"/>
        <v>68.2</v>
      </c>
      <c r="F25" s="66" t="s">
        <v>19</v>
      </c>
    </row>
    <row r="26" spans="1:6" s="3" customFormat="1" ht="18.75" x14ac:dyDescent="0.3">
      <c r="A26" s="42" t="s">
        <v>26</v>
      </c>
      <c r="B26" s="35">
        <v>78</v>
      </c>
      <c r="C26" s="10">
        <v>75</v>
      </c>
      <c r="D26" s="11">
        <v>85</v>
      </c>
      <c r="E26" s="64">
        <f t="shared" si="1"/>
        <v>79.900000000000006</v>
      </c>
      <c r="F26" s="66" t="s">
        <v>18</v>
      </c>
    </row>
    <row r="27" spans="1:6" s="3" customFormat="1" ht="19.5" thickBot="1" x14ac:dyDescent="0.35">
      <c r="A27" s="44" t="s">
        <v>33</v>
      </c>
      <c r="B27" s="47">
        <v>43</v>
      </c>
      <c r="C27" s="48">
        <v>65</v>
      </c>
      <c r="D27" s="49">
        <v>48</v>
      </c>
      <c r="E27" s="68">
        <f t="shared" si="1"/>
        <v>51.6</v>
      </c>
      <c r="F27" s="69" t="s">
        <v>17</v>
      </c>
    </row>
    <row r="28" spans="1:6" s="3" customFormat="1" ht="18.75" x14ac:dyDescent="0.3">
      <c r="A28" s="70" t="s">
        <v>38</v>
      </c>
      <c r="B28" s="46">
        <v>66</v>
      </c>
      <c r="C28" s="45">
        <v>74</v>
      </c>
      <c r="D28" s="50">
        <v>46</v>
      </c>
      <c r="E28" s="72">
        <f t="shared" si="1"/>
        <v>60.400000000000006</v>
      </c>
      <c r="F28" s="65" t="s">
        <v>19</v>
      </c>
    </row>
    <row r="29" spans="1:6" s="3" customFormat="1" ht="18.75" x14ac:dyDescent="0.3">
      <c r="A29" s="42" t="s">
        <v>37</v>
      </c>
      <c r="B29" s="9">
        <v>56</v>
      </c>
      <c r="C29" s="10">
        <v>54</v>
      </c>
      <c r="D29" s="11">
        <v>53</v>
      </c>
      <c r="E29" s="64">
        <f t="shared" si="1"/>
        <v>54.2</v>
      </c>
      <c r="F29" s="66" t="s">
        <v>17</v>
      </c>
    </row>
    <row r="30" spans="1:6" s="3" customFormat="1" ht="18.75" x14ac:dyDescent="0.3">
      <c r="A30" s="42" t="s">
        <v>40</v>
      </c>
      <c r="B30" s="9">
        <v>63</v>
      </c>
      <c r="C30" s="10">
        <v>66</v>
      </c>
      <c r="D30" s="11">
        <v>63</v>
      </c>
      <c r="E30" s="64">
        <f t="shared" si="1"/>
        <v>63.900000000000006</v>
      </c>
      <c r="F30" s="66" t="s">
        <v>19</v>
      </c>
    </row>
    <row r="31" spans="1:6" s="3" customFormat="1" ht="18.75" x14ac:dyDescent="0.3">
      <c r="A31" s="42" t="s">
        <v>39</v>
      </c>
      <c r="B31" s="35">
        <v>60</v>
      </c>
      <c r="C31" s="10">
        <v>67</v>
      </c>
      <c r="D31" s="11">
        <v>59</v>
      </c>
      <c r="E31" s="64">
        <f t="shared" si="1"/>
        <v>61.699999999999996</v>
      </c>
      <c r="F31" s="66" t="s">
        <v>19</v>
      </c>
    </row>
    <row r="32" spans="1:6" s="3" customFormat="1" ht="18.75" x14ac:dyDescent="0.3">
      <c r="A32" s="42" t="s">
        <v>36</v>
      </c>
      <c r="B32" s="52">
        <v>60</v>
      </c>
      <c r="C32" s="10">
        <v>60</v>
      </c>
      <c r="D32" s="11">
        <v>61</v>
      </c>
      <c r="E32" s="64">
        <f t="shared" si="1"/>
        <v>60.400000000000006</v>
      </c>
      <c r="F32" s="66" t="s">
        <v>19</v>
      </c>
    </row>
    <row r="33" spans="1:6" s="3" customFormat="1" ht="18.75" x14ac:dyDescent="0.3">
      <c r="A33" s="42" t="s">
        <v>35</v>
      </c>
      <c r="B33" s="82">
        <v>40</v>
      </c>
      <c r="C33" s="10">
        <v>30</v>
      </c>
      <c r="D33" s="37">
        <v>58</v>
      </c>
      <c r="E33" s="64">
        <f t="shared" si="1"/>
        <v>44.2</v>
      </c>
      <c r="F33" s="66" t="s">
        <v>17</v>
      </c>
    </row>
    <row r="34" spans="1:6" s="3" customFormat="1" ht="19.5" thickBot="1" x14ac:dyDescent="0.35">
      <c r="A34" s="44" t="s">
        <v>41</v>
      </c>
      <c r="B34" s="47">
        <v>51</v>
      </c>
      <c r="C34" s="74">
        <v>59</v>
      </c>
      <c r="D34" s="49">
        <v>51</v>
      </c>
      <c r="E34" s="68">
        <f t="shared" si="1"/>
        <v>53.400000000000006</v>
      </c>
      <c r="F34" s="69" t="s">
        <v>17</v>
      </c>
    </row>
    <row r="35" spans="1:6" s="3" customFormat="1" ht="18.75" x14ac:dyDescent="0.3">
      <c r="A35" s="12" t="s">
        <v>4</v>
      </c>
      <c r="B35" s="57">
        <f>AVERAGE(B6:B34)</f>
        <v>61.655172413793103</v>
      </c>
      <c r="C35" s="58">
        <f>AVERAGE(C6:C34)</f>
        <v>62.103448275862071</v>
      </c>
      <c r="D35" s="59">
        <f>AVERAGE(D6:D34)</f>
        <v>59.793103448275865</v>
      </c>
      <c r="E35" s="57">
        <f>AVERAGE(E6:E34)</f>
        <v>61.044827586206921</v>
      </c>
      <c r="F35" s="17"/>
    </row>
    <row r="36" spans="1:6" s="3" customFormat="1" ht="19.5" thickBot="1" x14ac:dyDescent="0.35">
      <c r="A36" s="13" t="s">
        <v>5</v>
      </c>
      <c r="B36" s="14">
        <f>STDEV(B6:B34)</f>
        <v>10.365726017123395</v>
      </c>
      <c r="C36" s="18">
        <f>STDEV(C6:C34)</f>
        <v>19.734568704951307</v>
      </c>
      <c r="D36" s="19">
        <f>STDEV(D6:D34)</f>
        <v>13.137675675989554</v>
      </c>
      <c r="E36" s="14">
        <f>STDEV(E6:E34)</f>
        <v>12.255802888162615</v>
      </c>
      <c r="F36" s="15"/>
    </row>
    <row r="37" spans="1:6" s="3" customFormat="1" ht="18.75" x14ac:dyDescent="0.3">
      <c r="A37" s="12" t="s">
        <v>6</v>
      </c>
      <c r="B37" s="25" t="s">
        <v>7</v>
      </c>
      <c r="C37" s="22" t="s">
        <v>7</v>
      </c>
      <c r="D37" s="31" t="s">
        <v>7</v>
      </c>
      <c r="E37" s="33"/>
      <c r="F37" s="26"/>
    </row>
    <row r="38" spans="1:6" s="3" customFormat="1" ht="18.75" x14ac:dyDescent="0.3">
      <c r="A38" s="16" t="s">
        <v>8</v>
      </c>
      <c r="B38" s="27"/>
      <c r="C38" s="1" t="s">
        <v>7</v>
      </c>
      <c r="D38" s="32" t="s">
        <v>7</v>
      </c>
      <c r="E38" s="34"/>
      <c r="F38" s="28"/>
    </row>
    <row r="39" spans="1:6" s="3" customFormat="1" ht="19.5" thickBot="1" x14ac:dyDescent="0.35">
      <c r="A39" s="13" t="s">
        <v>9</v>
      </c>
      <c r="B39" s="29"/>
      <c r="C39" s="23"/>
      <c r="D39" s="24"/>
      <c r="E39" s="29"/>
      <c r="F39" s="30"/>
    </row>
    <row r="40" spans="1:6" s="3" customFormat="1" ht="18.75" x14ac:dyDescent="0.3"/>
    <row r="42" spans="1:6" x14ac:dyDescent="0.25">
      <c r="A42" s="38" t="s">
        <v>11</v>
      </c>
    </row>
    <row r="43" spans="1:6" x14ac:dyDescent="0.25">
      <c r="A43" s="39" t="s">
        <v>12</v>
      </c>
      <c r="C43" t="s">
        <v>13</v>
      </c>
    </row>
    <row r="44" spans="1:6" x14ac:dyDescent="0.25">
      <c r="A44" s="40" t="s">
        <v>14</v>
      </c>
      <c r="C44" t="s">
        <v>15</v>
      </c>
    </row>
    <row r="45" spans="1:6" x14ac:dyDescent="0.25">
      <c r="A45" s="51" t="s">
        <v>20</v>
      </c>
      <c r="C45" t="s">
        <v>21</v>
      </c>
    </row>
    <row r="47" spans="1:6" x14ac:dyDescent="0.25">
      <c r="A47" s="41" t="s">
        <v>16</v>
      </c>
    </row>
    <row r="48" spans="1:6" x14ac:dyDescent="0.25">
      <c r="A48" t="s">
        <v>55</v>
      </c>
    </row>
    <row r="50" spans="1:1" x14ac:dyDescent="0.25">
      <c r="A50" t="s">
        <v>53</v>
      </c>
    </row>
    <row r="52" spans="1:1" x14ac:dyDescent="0.25">
      <c r="A52" t="s">
        <v>54</v>
      </c>
    </row>
  </sheetData>
  <mergeCells count="2">
    <mergeCell ref="B3:F3"/>
    <mergeCell ref="B4:F4"/>
  </mergeCells>
  <pageMargins left="0.7" right="0.7" top="0.75" bottom="0.75" header="0.3" footer="0.3"/>
  <pageSetup paperSize="9" orientation="portrait" horizontalDpi="4294967292" verticalDpi="4294967292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Coleg Sir Gar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RobertDa</cp:lastModifiedBy>
  <cp:lastPrinted>2016-05-27T12:06:30Z</cp:lastPrinted>
  <dcterms:created xsi:type="dcterms:W3CDTF">2015-05-19T16:03:29Z</dcterms:created>
  <dcterms:modified xsi:type="dcterms:W3CDTF">2018-05-25T12:30:19Z</dcterms:modified>
</cp:coreProperties>
</file>