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lexa\Documents\Mat_lab_at_home\"/>
    </mc:Choice>
  </mc:AlternateContent>
  <xr:revisionPtr revIDLastSave="0" documentId="13_ncr:1_{0576A1A9-06A5-48BB-8147-434568648C80}" xr6:coauthVersionLast="47" xr6:coauthVersionMax="47" xr10:uidLastSave="{00000000-0000-0000-0000-000000000000}"/>
  <bookViews>
    <workbookView xWindow="-108" yWindow="-108" windowWidth="41496" windowHeight="16776" xr2:uid="{A41A09A5-3FF6-4352-9C8E-105172A0A54C}"/>
  </bookViews>
  <sheets>
    <sheet name="Flow Bench Data" sheetId="8" r:id="rId1"/>
    <sheet name="Inlet Cam Lift" sheetId="6" r:id="rId2"/>
    <sheet name="Exhaust Cam Lift" sheetId="7" r:id="rId3"/>
  </sheets>
  <externalReferences>
    <externalReference r:id="rId4"/>
  </externalReferences>
  <definedNames>
    <definedName name="_xlchart.v1.0" hidden="1">'Flow Bench Data'!$D$30:$L$30</definedName>
    <definedName name="_xlchart.v1.1" hidden="1">'Flow Bench Data'!$V$4:$AD$4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4" i="8" l="1"/>
  <c r="W4" i="8"/>
  <c r="X4" i="8"/>
  <c r="Y4" i="8"/>
  <c r="Z4" i="8"/>
  <c r="AA4" i="8"/>
  <c r="AB4" i="8"/>
  <c r="AC4" i="8"/>
  <c r="AD4" i="8"/>
  <c r="V4" i="8"/>
  <c r="W3" i="8"/>
  <c r="X3" i="8"/>
  <c r="Y3" i="8"/>
  <c r="Z3" i="8"/>
  <c r="AA3" i="8"/>
  <c r="AB3" i="8"/>
  <c r="AC3" i="8"/>
  <c r="AD3" i="8"/>
  <c r="V3" i="8"/>
  <c r="AD2" i="8"/>
  <c r="AC2" i="8"/>
  <c r="AB2" i="8"/>
  <c r="AA2" i="8"/>
  <c r="Z2" i="8"/>
  <c r="Y2" i="8"/>
  <c r="X2" i="8"/>
  <c r="W2" i="8"/>
  <c r="V2" i="8"/>
  <c r="AD1" i="8"/>
  <c r="AC1" i="8"/>
  <c r="AB1" i="8"/>
  <c r="AA1" i="8"/>
  <c r="Z1" i="8"/>
  <c r="Y1" i="8"/>
  <c r="W1" i="8"/>
  <c r="X1" i="8"/>
  <c r="V1" i="8"/>
  <c r="D50" i="8"/>
  <c r="G49" i="8"/>
  <c r="H47" i="8"/>
  <c r="H49" i="8" s="1"/>
  <c r="G47" i="8"/>
  <c r="L46" i="8"/>
  <c r="L47" i="8" s="1"/>
  <c r="L49" i="8" s="1"/>
  <c r="L51" i="8" s="1"/>
  <c r="K46" i="8"/>
  <c r="K47" i="8" s="1"/>
  <c r="K49" i="8" s="1"/>
  <c r="J46" i="8"/>
  <c r="J47" i="8" s="1"/>
  <c r="J49" i="8" s="1"/>
  <c r="I46" i="8"/>
  <c r="I47" i="8" s="1"/>
  <c r="I49" i="8" s="1"/>
  <c r="H46" i="8"/>
  <c r="G46" i="8"/>
  <c r="F46" i="8"/>
  <c r="F47" i="8" s="1"/>
  <c r="F49" i="8" s="1"/>
  <c r="E46" i="8"/>
  <c r="E47" i="8" s="1"/>
  <c r="E49" i="8" s="1"/>
  <c r="D46" i="8"/>
  <c r="D47" i="8" s="1"/>
  <c r="D49" i="8" s="1"/>
  <c r="G43" i="8"/>
  <c r="H43" i="8" s="1"/>
  <c r="F43" i="8"/>
  <c r="F50" i="8" s="1"/>
  <c r="E43" i="8"/>
  <c r="E50" i="8" s="1"/>
  <c r="D37" i="8"/>
  <c r="L34" i="8"/>
  <c r="L36" i="8" s="1"/>
  <c r="L38" i="8" s="1"/>
  <c r="K34" i="8"/>
  <c r="K36" i="8" s="1"/>
  <c r="F34" i="8"/>
  <c r="F36" i="8" s="1"/>
  <c r="E34" i="8"/>
  <c r="E36" i="8" s="1"/>
  <c r="L33" i="8"/>
  <c r="K33" i="8"/>
  <c r="J33" i="8"/>
  <c r="J34" i="8" s="1"/>
  <c r="J36" i="8" s="1"/>
  <c r="I33" i="8"/>
  <c r="I34" i="8" s="1"/>
  <c r="I36" i="8" s="1"/>
  <c r="H33" i="8"/>
  <c r="H34" i="8" s="1"/>
  <c r="H36" i="8" s="1"/>
  <c r="G33" i="8"/>
  <c r="G34" i="8" s="1"/>
  <c r="G36" i="8" s="1"/>
  <c r="F33" i="8"/>
  <c r="E33" i="8"/>
  <c r="D33" i="8"/>
  <c r="D34" i="8" s="1"/>
  <c r="D36" i="8" s="1"/>
  <c r="E30" i="8"/>
  <c r="F30" i="8" s="1"/>
  <c r="E21" i="8"/>
  <c r="F21" i="8" s="1"/>
  <c r="G21" i="8" s="1"/>
  <c r="H21" i="8" s="1"/>
  <c r="I21" i="8" s="1"/>
  <c r="J21" i="8" s="1"/>
  <c r="K21" i="8" s="1"/>
  <c r="L21" i="8" s="1"/>
  <c r="M21" i="8" s="1"/>
  <c r="E20" i="8"/>
  <c r="F20" i="8" s="1"/>
  <c r="G20" i="8" s="1"/>
  <c r="H20" i="8" s="1"/>
  <c r="I20" i="8" s="1"/>
  <c r="J20" i="8" s="1"/>
  <c r="K20" i="8" s="1"/>
  <c r="L20" i="8" s="1"/>
  <c r="M20" i="8" s="1"/>
  <c r="B362" i="7"/>
  <c r="B362" i="6"/>
  <c r="G30" i="8" l="1"/>
  <c r="F37" i="8"/>
  <c r="I43" i="8"/>
  <c r="H50" i="8"/>
  <c r="F38" i="8"/>
  <c r="F51" i="8"/>
  <c r="E37" i="8"/>
  <c r="G50" i="8"/>
  <c r="J43" i="8" l="1"/>
  <c r="I50" i="8"/>
  <c r="G37" i="8"/>
  <c r="H30" i="8"/>
  <c r="I30" i="8" l="1"/>
  <c r="H37" i="8"/>
  <c r="K43" i="8"/>
  <c r="J50" i="8"/>
  <c r="L43" i="8" l="1"/>
  <c r="L50" i="8" s="1"/>
  <c r="K50" i="8"/>
  <c r="J30" i="8"/>
  <c r="I37" i="8"/>
  <c r="J37" i="8" l="1"/>
  <c r="K30" i="8"/>
  <c r="K37" i="8" l="1"/>
  <c r="L30" i="8"/>
  <c r="L37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tc={34F59490-B2B7-4AA9-A63D-6F2CEEE037B8}</author>
  </authors>
  <commentList>
    <comment ref="J15" authorId="0" shapeId="0" xr:uid="{34F59490-B2B7-4AA9-A63D-6F2CEEE037B8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sharedStrings.xml><?xml version="1.0" encoding="utf-8"?>
<sst xmlns="http://schemas.openxmlformats.org/spreadsheetml/2006/main" count="113" uniqueCount="78">
  <si>
    <t>m</t>
  </si>
  <si>
    <t>Stroke</t>
  </si>
  <si>
    <t>Test Setup Data</t>
  </si>
  <si>
    <t>Intake Valve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</si>
  <si>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</si>
  <si>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</si>
  <si>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</si>
  <si>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</si>
  <si>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</si>
  <si>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</si>
  <si>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</si>
  <si>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</si>
  <si>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</si>
  <si>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</si>
  <si>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Scale Reading (%)</t>
  </si>
  <si>
    <t>Exhaust Valve Test Data</t>
  </si>
  <si>
    <t>Bore</t>
  </si>
  <si>
    <t>Cam Rotation (Deg)</t>
  </si>
  <si>
    <t>Lift (mm)</t>
  </si>
  <si>
    <t>SuperFlow SF-110 Test Data</t>
  </si>
  <si>
    <t>Test Description:</t>
  </si>
  <si>
    <t>FlowBench Test on 2 Litre Duratec</t>
  </si>
  <si>
    <t>Test Number</t>
  </si>
  <si>
    <t>Head Description: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</si>
  <si>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</si>
  <si>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</si>
  <si>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</si>
  <si>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</si>
  <si>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</si>
  <si>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</si>
  <si>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</si>
  <si>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</si>
  <si>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</si>
  <si>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Exhaust Valve:</t>
  </si>
  <si>
    <t>Exhaust Seat Angle</t>
  </si>
  <si>
    <t>Intake Manifold:</t>
  </si>
  <si>
    <t>Runner Length</t>
  </si>
  <si>
    <t>Cylinder Bore:</t>
  </si>
  <si>
    <t>mm</t>
  </si>
  <si>
    <t>Test Operator:</t>
  </si>
  <si>
    <t>Alex Jay + Group 7</t>
  </si>
  <si>
    <t>Head Porter</t>
  </si>
  <si>
    <t>Diameter</t>
  </si>
  <si>
    <t>Stem</t>
  </si>
  <si>
    <t>Lift Increments</t>
  </si>
  <si>
    <t>Effective Area</t>
  </si>
  <si>
    <t>Leakage</t>
  </si>
  <si>
    <t>Seat Width</t>
  </si>
  <si>
    <t>sq.cm</t>
  </si>
  <si>
    <t>litres/sec</t>
  </si>
  <si>
    <t>Flow Range (1-6)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</si>
  <si>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</si>
  <si>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</si>
  <si>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</si>
  <si>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</si>
  <si>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</si>
  <si>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</si>
  <si>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</si>
  <si>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</si>
  <si>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</si>
  <si>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</si>
  <si>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</si>
  <si>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</si>
  <si>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</si>
  <si>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</si>
  <si>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</si>
  <si>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</si>
  <si>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</si>
  <si>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CFM Intake</t>
  </si>
  <si>
    <t>CFM Exhaust</t>
  </si>
  <si>
    <t>Exhaust CF</t>
  </si>
  <si>
    <t>Intake  CF</t>
  </si>
  <si>
    <t xml:space="preserve">Intake Mean CF </t>
  </si>
  <si>
    <t>Comp Ratio</t>
  </si>
  <si>
    <t>Clearance Vol</t>
  </si>
  <si>
    <t>Cylinders</t>
  </si>
  <si>
    <t>Con Rod Length</t>
  </si>
  <si>
    <t>Capacity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</si>
</sst>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8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9"/>
      <color indexed="81"/>
      <name val="Tahoma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FFFFFF"/>
        <bgColor rgb="FF000000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6" xfId="0" applyFill="1" applyBorder="1"/>
    <xf numFmtId="0" fontId="0" fillId="4" borderId="16" xfId="0" applyFill="1" applyBorder="1"/>
    <xf numFmtId="0" fontId="2" fillId="4" borderId="16" xfId="0" applyFont="1" applyFill="1" applyBorder="1"/>
    <xf numFmtId="0" fontId="0" fillId="3" borderId="16" xfId="0" applyFill="1" applyBorder="1"/>
    <xf numFmtId="0" fontId="2" fillId="3" borderId="16" xfId="0" applyFont="1" applyFill="1" applyBorder="1" applyAlignment="1">
      <alignment horizontal="center"/>
    </xf>
    <xf numFmtId="0" fontId="0" fillId="3" borderId="10" xfId="0" applyFill="1" applyBorder="1"/>
    <xf numFmtId="0" fontId="3" fillId="2" borderId="0" xfId="0" applyFont="1" applyFill="1" applyAlignment="1">
      <alignment horizontal="right"/>
    </xf>
    <xf numFmtId="166" fontId="3" fillId="2" borderId="0" xfId="0" applyNumberFormat="1" applyFont="1" applyFill="1"/>
    <xf numFmtId="0" fontId="0" fillId="5" borderId="2" xfId="0" applyFill="1" applyBorder="1"/>
    <xf numFmtId="0" fontId="4" fillId="5" borderId="17" xfId="0" applyFont="1" applyFill="1" applyBorder="1" applyAlignment="1">
      <alignment horizontal="righ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5" borderId="17" xfId="0" applyFont="1" applyFill="1" applyBorder="1" applyAlignment="1">
      <alignment horizontal="right"/>
    </xf>
    <xf numFmtId="0" fontId="4" fillId="5" borderId="3" xfId="0" applyFont="1" applyFill="1" applyBorder="1" applyAlignment="1">
      <alignment horizontal="righ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5" borderId="7" xfId="0" applyFill="1" applyBorder="1"/>
    <xf numFmtId="0" fontId="4" fillId="5" borderId="0" xfId="0" applyFont="1" applyFill="1" applyAlignment="1">
      <alignment horizontal="right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5" borderId="0" xfId="0" applyFont="1" applyFill="1" applyAlignment="1">
      <alignment horizontal="right"/>
    </xf>
    <xf numFmtId="0" fontId="4" fillId="5" borderId="23" xfId="0" applyFont="1" applyFill="1" applyBorder="1" applyAlignment="1">
      <alignment horizontal="right"/>
    </xf>
    <xf numFmtId="0" fontId="0" fillId="0" borderId="24" xfId="0" applyBorder="1"/>
    <xf numFmtId="0" fontId="0" fillId="0" borderId="11" xfId="0" applyBorder="1"/>
    <xf numFmtId="0" fontId="0" fillId="0" borderId="25" xfId="0" applyBorder="1"/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0" borderId="26" xfId="0" applyBorder="1"/>
    <xf numFmtId="0" fontId="0" fillId="5" borderId="29" xfId="0" applyFill="1" applyBorder="1"/>
    <xf numFmtId="0" fontId="0" fillId="5" borderId="30" xfId="0" applyFill="1" applyBorder="1"/>
    <xf numFmtId="0" fontId="0" fillId="2" borderId="24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5" borderId="31" xfId="0" applyFill="1" applyBorder="1"/>
    <xf numFmtId="0" fontId="0" fillId="5" borderId="23" xfId="0" applyFill="1" applyBorder="1"/>
    <xf numFmtId="0" fontId="0" fillId="0" borderId="32" xfId="0" applyBorder="1"/>
    <xf numFmtId="0" fontId="0" fillId="5" borderId="33" xfId="0" applyFill="1" applyBorder="1"/>
    <xf numFmtId="0" fontId="0" fillId="5" borderId="28" xfId="0" applyFill="1" applyBorder="1"/>
    <xf numFmtId="0" fontId="0" fillId="5" borderId="4" xfId="0" applyFill="1" applyBorder="1"/>
    <xf numFmtId="0" fontId="4" fillId="5" borderId="34" xfId="0" applyFont="1" applyFill="1" applyBorder="1" applyAlignment="1">
      <alignment horizontal="right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4" fillId="5" borderId="34" xfId="0" applyFont="1" applyFill="1" applyBorder="1" applyAlignment="1">
      <alignment horizontal="right"/>
    </xf>
    <xf numFmtId="0" fontId="4" fillId="5" borderId="5" xfId="0" applyFont="1" applyFill="1" applyBorder="1" applyAlignment="1">
      <alignment horizontal="right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3" borderId="2" xfId="0" applyFill="1" applyBorder="1"/>
    <xf numFmtId="0" fontId="0" fillId="3" borderId="17" xfId="0" applyFill="1" applyBorder="1"/>
    <xf numFmtId="0" fontId="2" fillId="3" borderId="17" xfId="0" applyFont="1" applyFill="1" applyBorder="1"/>
    <xf numFmtId="0" fontId="2" fillId="3" borderId="17" xfId="0" applyFont="1" applyFill="1" applyBorder="1" applyAlignment="1">
      <alignment horizontal="center"/>
    </xf>
    <xf numFmtId="0" fontId="0" fillId="3" borderId="3" xfId="0" applyFill="1" applyBorder="1"/>
    <xf numFmtId="0" fontId="0" fillId="2" borderId="7" xfId="0" applyFill="1" applyBorder="1"/>
    <xf numFmtId="0" fontId="4" fillId="2" borderId="0" xfId="0" applyFont="1" applyFill="1"/>
    <xf numFmtId="0" fontId="0" fillId="2" borderId="23" xfId="0" applyFill="1" applyBorder="1"/>
    <xf numFmtId="0" fontId="0" fillId="0" borderId="12" xfId="0" applyBorder="1"/>
    <xf numFmtId="0" fontId="4" fillId="5" borderId="0" xfId="0" applyFont="1" applyFill="1"/>
    <xf numFmtId="0" fontId="4" fillId="5" borderId="23" xfId="0" applyFont="1" applyFill="1" applyBorder="1"/>
    <xf numFmtId="0" fontId="0" fillId="0" borderId="38" xfId="0" applyBorder="1"/>
    <xf numFmtId="0" fontId="4" fillId="5" borderId="34" xfId="0" applyFont="1" applyFill="1" applyBorder="1"/>
    <xf numFmtId="0" fontId="4" fillId="5" borderId="5" xfId="0" applyFont="1" applyFill="1" applyBorder="1"/>
    <xf numFmtId="0" fontId="4" fillId="2" borderId="0" xfId="0" applyFont="1" applyFill="1" applyAlignment="1">
      <alignment horizontal="right"/>
    </xf>
    <xf numFmtId="0" fontId="4" fillId="5" borderId="3" xfId="0" applyFont="1" applyFill="1" applyBorder="1" applyAlignment="1">
      <alignment horizontal="right"/>
    </xf>
    <xf numFmtId="2" fontId="4" fillId="5" borderId="39" xfId="0" applyNumberFormat="1" applyFont="1" applyFill="1" applyBorder="1"/>
    <xf numFmtId="2" fontId="4" fillId="5" borderId="40" xfId="0" applyNumberFormat="1" applyFont="1" applyFill="1" applyBorder="1"/>
    <xf numFmtId="0" fontId="4" fillId="5" borderId="40" xfId="0" applyFont="1" applyFill="1" applyBorder="1"/>
    <xf numFmtId="0" fontId="4" fillId="5" borderId="41" xfId="0" applyFont="1" applyFill="1" applyBorder="1"/>
    <xf numFmtId="0" fontId="0" fillId="0" borderId="21" xfId="0" applyBorder="1"/>
    <xf numFmtId="0" fontId="0" fillId="0" borderId="42" xfId="0" applyBorder="1"/>
    <xf numFmtId="0" fontId="4" fillId="2" borderId="43" xfId="0" applyFont="1" applyFill="1" applyBorder="1"/>
    <xf numFmtId="0" fontId="4" fillId="5" borderId="3" xfId="0" applyFont="1" applyFill="1" applyBorder="1"/>
    <xf numFmtId="0" fontId="0" fillId="5" borderId="39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23" xfId="0" applyFill="1" applyBorder="1"/>
    <xf numFmtId="0" fontId="0" fillId="2" borderId="2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5" borderId="5" xfId="0" applyFill="1" applyBorder="1"/>
    <xf numFmtId="0" fontId="0" fillId="2" borderId="42" xfId="0" applyFill="1" applyBorder="1"/>
    <xf numFmtId="0" fontId="0" fillId="2" borderId="38" xfId="0" applyFill="1" applyBorder="1"/>
    <xf numFmtId="0" fontId="0" fillId="2" borderId="45" xfId="0" applyFill="1" applyBorder="1"/>
    <xf numFmtId="0" fontId="4" fillId="5" borderId="46" xfId="0" applyFont="1" applyFill="1" applyBorder="1"/>
    <xf numFmtId="0" fontId="4" fillId="5" borderId="14" xfId="0" applyFont="1" applyFill="1" applyBorder="1"/>
    <xf numFmtId="0" fontId="4" fillId="5" borderId="47" xfId="0" applyFont="1" applyFill="1" applyBorder="1"/>
    <xf numFmtId="0" fontId="4" fillId="5" borderId="21" xfId="0" applyFont="1" applyFill="1" applyBorder="1"/>
    <xf numFmtId="0" fontId="4" fillId="5" borderId="12" xfId="0" applyFont="1" applyFill="1" applyBorder="1"/>
    <xf numFmtId="0" fontId="0" fillId="0" borderId="22" xfId="0" applyBorder="1"/>
    <xf numFmtId="0" fontId="4" fillId="5" borderId="48" xfId="0" applyFont="1" applyFill="1" applyBorder="1"/>
    <xf numFmtId="0" fontId="4" fillId="5" borderId="42" xfId="0" applyFont="1" applyFill="1" applyBorder="1"/>
    <xf numFmtId="0" fontId="4" fillId="5" borderId="38" xfId="0" applyFont="1" applyFill="1" applyBorder="1"/>
    <xf numFmtId="0" fontId="0" fillId="0" borderId="43" xfId="0" applyBorder="1"/>
    <xf numFmtId="0" fontId="5" fillId="2" borderId="0" xfId="0" applyFont="1" applyFill="1" applyAlignment="1">
      <alignment horizontal="right"/>
    </xf>
    <xf numFmtId="0" fontId="4" fillId="2" borderId="27" xfId="0" applyFont="1" applyFill="1" applyBorder="1"/>
    <xf numFmtId="0" fontId="4" fillId="2" borderId="11" xfId="0" applyFont="1" applyFill="1" applyBorder="1"/>
    <xf numFmtId="0" fontId="0" fillId="0" borderId="12" xfId="0" applyBorder="1" applyAlignment="1">
      <alignment wrapText="1"/>
    </xf>
    <xf numFmtId="0" fontId="0" fillId="0" borderId="31" xfId="0" applyFill="1" applyBorder="1"/>
    <xf numFmtId="0" fontId="7" fillId="0" borderId="39" xfId="0" applyFont="1" applyBorder="1"/>
    <xf numFmtId="0" fontId="7" fillId="0" borderId="40" xfId="0" applyFont="1" applyBorder="1"/>
    <xf numFmtId="0" fontId="7" fillId="0" borderId="44" xfId="0" applyFont="1" applyBorder="1"/>
    <xf numFmtId="0" fontId="7" fillId="0" borderId="21" xfId="0" applyFont="1" applyBorder="1"/>
    <xf numFmtId="0" fontId="7" fillId="6" borderId="12" xfId="0" applyFont="1" applyFill="1" applyBorder="1"/>
    <xf numFmtId="0" fontId="7" fillId="0" borderId="13" xfId="0" applyFont="1" applyBorder="1"/>
    <xf numFmtId="0" fontId="7" fillId="7" borderId="12" xfId="0" applyFont="1" applyFill="1" applyBorder="1"/>
    <xf numFmtId="0" fontId="7" fillId="0" borderId="49" xfId="0" applyFont="1" applyBorder="1"/>
    <xf numFmtId="0" fontId="7" fillId="0" borderId="50" xfId="0" applyFont="1" applyBorder="1"/>
    <xf numFmtId="0" fontId="7" fillId="0" borderId="2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rate against valve lift (Inlet)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flow rate against valve lift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[1]Sheet1!$D$30:$L$30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xVal>
          <c:yVal>
            <c:numRef>
              <c:f>[1]Sheet1!$D$36:$L$36</c:f>
              <c:numCache>
                <c:formatCode>General</c:formatCode>
                <c:ptCount val="9"/>
                <c:pt idx="0">
                  <c:v>28.884000000000004</c:v>
                </c:pt>
                <c:pt idx="1">
                  <c:v>51.578000000000003</c:v>
                </c:pt>
                <c:pt idx="2">
                  <c:v>71.86399999999999</c:v>
                </c:pt>
                <c:pt idx="3">
                  <c:v>88.447999999999993</c:v>
                </c:pt>
                <c:pt idx="4">
                  <c:v>99.503999999999991</c:v>
                </c:pt>
                <c:pt idx="5">
                  <c:v>106.41399999999999</c:v>
                </c:pt>
                <c:pt idx="6">
                  <c:v>111.25099999999999</c:v>
                </c:pt>
                <c:pt idx="7">
                  <c:v>116.08799999999998</c:v>
                </c:pt>
                <c:pt idx="8">
                  <c:v>118.85199999999999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3C-4F10-A642-21DFDFB5B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1043199"/>
        <c:axId val="2081024479"/>
      </c:scatterChart>
      <c:valAx>
        <c:axId val="20810431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Valve lift (mm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024479"/>
        <c:crosses val="autoZero"/>
        <c:crossBetween val="midCat"/>
      </c:valAx>
      <c:valAx>
        <c:axId val="208102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Flow rate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0431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Flow rate against valve lift (exhaust)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[1]Sheet1!$D$43:$L$43</c:f>
              <c:numCache>
                <c:formatCode>General</c:formatCode>
                <c:ptCount val="9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</c:numCache>
            </c:numRef>
          </c:xVal>
          <c:yVal>
            <c:numRef>
              <c:f>[1]Sheet1!$D$49:$L$49</c:f>
              <c:numCache>
                <c:formatCode>General</c:formatCode>
                <c:ptCount val="9"/>
                <c:pt idx="0">
                  <c:v>18.920999999999999</c:v>
                </c:pt>
                <c:pt idx="1">
                  <c:v>40.125</c:v>
                </c:pt>
                <c:pt idx="2">
                  <c:v>55.5</c:v>
                </c:pt>
                <c:pt idx="3">
                  <c:v>66.75</c:v>
                </c:pt>
                <c:pt idx="4">
                  <c:v>68.25</c:v>
                </c:pt>
                <c:pt idx="5">
                  <c:v>72</c:v>
                </c:pt>
                <c:pt idx="6">
                  <c:v>72.75</c:v>
                </c:pt>
                <c:pt idx="7">
                  <c:v>73.5</c:v>
                </c:pt>
                <c:pt idx="8">
                  <c:v>74.625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2B-43E5-A734-DAEFA56CB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1119039"/>
        <c:axId val="2081119999"/>
      </c:scatterChart>
      <c:valAx>
        <c:axId val="20811190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19999"/>
        <c:crosses val="autoZero"/>
        <c:crossBetween val="midCat"/>
      </c:valAx>
      <c:valAx>
        <c:axId val="208111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</a:t>
                </a:r>
                <a:r>
                  <a:rPr lang="en-GB" baseline="0"/>
                  <a:t> rate (l/s)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190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rate per unit area against valve lift (Intake)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Flow rate per unit area against valve lift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[1]Sheet1!$D$30:$L$30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xVal>
          <c:yVal>
            <c:numRef>
              <c:f>[1]Sheet1!$D$37:$L$37</c:f>
              <c:numCache>
                <c:formatCode>General</c:formatCode>
                <c:ptCount val="9"/>
                <c:pt idx="0">
                  <c:v>19.242255003237482</c:v>
                </c:pt>
                <c:pt idx="1">
                  <c:v>38.484510006474963</c:v>
                </c:pt>
                <c:pt idx="2">
                  <c:v>57.726765009712452</c:v>
                </c:pt>
                <c:pt idx="3">
                  <c:v>76.969020012949926</c:v>
                </c:pt>
                <c:pt idx="4">
                  <c:v>96.211275016187415</c:v>
                </c:pt>
                <c:pt idx="5">
                  <c:v>115.4535300194249</c:v>
                </c:pt>
                <c:pt idx="6">
                  <c:v>134.69578502266239</c:v>
                </c:pt>
                <c:pt idx="7">
                  <c:v>153.93804002589985</c:v>
                </c:pt>
                <c:pt idx="8">
                  <c:v>173.18029502913734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44C-4AFE-9433-BF306A3C91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4609727"/>
        <c:axId val="1464610687"/>
      </c:scatterChart>
      <c:valAx>
        <c:axId val="14646097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Valve lift (mm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610687"/>
        <c:crosses val="autoZero"/>
        <c:crossBetween val="midCat"/>
      </c:valAx>
      <c:valAx>
        <c:axId val="1464610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Flow rate per unit area (l/s per cm^2)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46097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 rate per unit area against valve lift (Exhaust)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Flow rate per unit area against valve lift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[1]Sheet1!$D$43:$L$43</c:f>
              <c:numCache>
                <c:formatCode>General</c:formatCode>
                <c:ptCount val="9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</c:numCache>
            </c:numRef>
          </c:xVal>
          <c:yVal>
            <c:numRef>
              <c:f>[1]Sheet1!$D$50:$L$50</c:f>
              <c:numCache>
                <c:formatCode>General</c:formatCode>
                <c:ptCount val="9"/>
                <c:pt idx="0">
                  <c:v>14.137166941154069</c:v>
                </c:pt>
                <c:pt idx="1">
                  <c:v>28.274333882308138</c:v>
                </c:pt>
                <c:pt idx="2">
                  <c:v>42.411500823462205</c:v>
                </c:pt>
                <c:pt idx="3">
                  <c:v>56.548667764616276</c:v>
                </c:pt>
                <c:pt idx="4">
                  <c:v>70.685834705770347</c:v>
                </c:pt>
                <c:pt idx="5">
                  <c:v>84.823001646924411</c:v>
                </c:pt>
                <c:pt idx="6">
                  <c:v>98.960168588078488</c:v>
                </c:pt>
                <c:pt idx="7">
                  <c:v>113.09733552923255</c:v>
                </c:pt>
                <c:pt idx="8">
                  <c:v>127.23450247038662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0F-4645-8D3E-281B0554D5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1100319"/>
        <c:axId val="2081095519"/>
      </c:scatterChart>
      <c:valAx>
        <c:axId val="20811003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Valve lift (mm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095519"/>
        <c:crosses val="autoZero"/>
        <c:crossBetween val="midCat"/>
      </c:valAx>
      <c:valAx>
        <c:axId val="2081095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Flow rate per unit area (l/s per cm^2)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003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Intake CF vs Lift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'Flow Bench Data'!$D$30:$L$30</c:f>
              <c:numCache>
                <c:formatCode>General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15.75</c:v>
                </c:pt>
              </c:numCache>
            </c:numRef>
          </c:xVal>
          <c:yVal>
            <c:numRef>
              <c:f>'Flow Bench Data'!$V$4:$AD$4</c:f>
              <c:numCache>
                <c:formatCode>General</c:formatCode>
                <c:ptCount val="9"/>
                <c:pt idx="0">
                  <c:v>0.65237718802936207</c:v>
                </c:pt>
                <c:pt idx="1">
                  <c:v>0.58247317899491813</c:v>
                </c:pt>
                <c:pt idx="2">
                  <c:v>0.54104272539055132</c:v>
                </c:pt>
                <c:pt idx="3">
                  <c:v>0.49942405420666286</c:v>
                </c:pt>
                <c:pt idx="4">
                  <c:v>0.44948164878599656</c:v>
                </c:pt>
                <c:pt idx="5">
                  <c:v>0.40057971014492744</c:v>
                </c:pt>
                <c:pt idx="6">
                  <c:v>0.35896103896103893</c:v>
                </c:pt>
                <c:pt idx="7">
                  <c:v>0.32774703557312246</c:v>
                </c:pt>
                <c:pt idx="8">
                  <c:v>0.29826714348453476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7C-42E5-B094-018BB6BA7E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1899552"/>
        <c:axId val="1811900512"/>
      </c:scatterChart>
      <c:valAx>
        <c:axId val="1811899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Valve lift (mm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1900512"/>
        <c:crosses val="autoZero"/>
        <c:crossBetween val="midCat"/>
      </c:valAx>
      <c:valAx>
        <c:axId val="181190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Intake 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1899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Exhaust CF vs Lift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'Flow Bench Data'!$D$43:$L$43</c:f>
              <c:numCache>
                <c:formatCode>General</c:formatCode>
                <c:ptCount val="9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</c:numCache>
            </c:numRef>
          </c:xVal>
          <c:yVal>
            <c:numRef>
              <c:f>'Flow Bench Data'!$V$3:$AD$3</c:f>
              <c:numCache>
                <c:formatCode>General</c:formatCode>
                <c:ptCount val="9"/>
                <c:pt idx="0">
                  <c:v>0.58129032258064517</c:v>
                </c:pt>
                <c:pt idx="1">
                  <c:v>0.61635944700460832</c:v>
                </c:pt>
                <c:pt idx="2">
                  <c:v>0.56835637480798773</c:v>
                </c:pt>
                <c:pt idx="3">
                  <c:v>0.51267281105990792</c:v>
                </c:pt>
                <c:pt idx="4">
                  <c:v>0.41935483870967744</c:v>
                </c:pt>
                <c:pt idx="5">
                  <c:v>0.3686635944700461</c:v>
                </c:pt>
                <c:pt idx="6">
                  <c:v>0.31928900592495063</c:v>
                </c:pt>
                <c:pt idx="7">
                  <c:v>0.28225806451612906</c:v>
                </c:pt>
                <c:pt idx="8">
                  <c:v>0.2547363031233999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5D-4BC2-B121-AF6C55FF5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0186831"/>
        <c:axId val="1950187311"/>
      </c:scatterChart>
      <c:valAx>
        <c:axId val="19501868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Valve lift (mm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0187311"/>
        <c:crosses val="autoZero"/>
        <c:crossBetween val="midCat"/>
      </c:valAx>
      <c:valAx>
        <c:axId val="1950187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Exhaust CF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01868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477432</xdr:colOff>
      <xdr:row>2</xdr:row>
      <xdr:rowOff>79464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034F5D0F-0388-48BD-B5EB-C922A83B407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55952" y="300568"/>
          <a:ext cx="1840240" cy="377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8</xdr:col>
      <xdr:colOff>583309</xdr:colOff>
      <xdr:row>58</xdr:row>
      <xdr:rowOff>103511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A4539BC4-4D72-4C6F-AA83-E993827E5E4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4407438" y="13774634"/>
          <a:ext cx="1479391" cy="288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587829</xdr:colOff>
      <xdr:row>7</xdr:row>
      <xdr:rowOff>0</xdr:rowOff>
    </xdr:from>
    <xdr:to>
      <xdr:col>24</xdr:col>
      <xdr:colOff>283029</xdr:colOff>
      <xdr:row>21</xdr:row>
      <xdr:rowOff>149430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0E58A5E-773E-4716-A381-CE7773CDCC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576944</xdr:colOff>
      <xdr:row>24</xdr:row>
      <xdr:rowOff>10885</xdr:rowOff>
    </xdr:from>
    <xdr:to>
      <xdr:col>24</xdr:col>
      <xdr:colOff>272144</xdr:colOff>
      <xdr:row>39</xdr:row>
      <xdr:rowOff>2968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D22B76E-7281-47BB-94A4-7A04A3157F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0</xdr:colOff>
      <xdr:row>7</xdr:row>
      <xdr:rowOff>65314</xdr:rowOff>
    </xdr:from>
    <xdr:to>
      <xdr:col>32</xdr:col>
      <xdr:colOff>304800</xdr:colOff>
      <xdr:row>22</xdr:row>
      <xdr:rowOff>18801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DA137FB-2474-4316-83F5-2C5C35504C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87085</xdr:colOff>
      <xdr:row>23</xdr:row>
      <xdr:rowOff>130629</xdr:rowOff>
    </xdr:from>
    <xdr:to>
      <xdr:col>32</xdr:col>
      <xdr:colOff>391885</xdr:colOff>
      <xdr:row>38</xdr:row>
      <xdr:rowOff>133597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CBB8C11-7995-4212-BBDB-3C36F75E06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555171</xdr:colOff>
      <xdr:row>7</xdr:row>
      <xdr:rowOff>16330</xdr:rowOff>
    </xdr:from>
    <xdr:to>
      <xdr:col>40</xdr:col>
      <xdr:colOff>250371</xdr:colOff>
      <xdr:row>21</xdr:row>
      <xdr:rowOff>114301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8C523E9-9070-52B7-6211-73BF6E9813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33</xdr:col>
      <xdr:colOff>65315</xdr:colOff>
      <xdr:row>23</xdr:row>
      <xdr:rowOff>103414</xdr:rowOff>
    </xdr:from>
    <xdr:to>
      <xdr:col>40</xdr:col>
      <xdr:colOff>370115</xdr:colOff>
      <xdr:row>38</xdr:row>
      <xdr:rowOff>38100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B055FBD-D61B-1007-7E82-FA9FB3DF1E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36</xdr:col>
      <xdr:colOff>545705</xdr:colOff>
      <xdr:row>12</xdr:row>
      <xdr:rowOff>129209</xdr:rowOff>
    </xdr:from>
    <xdr:to>
      <xdr:col>36</xdr:col>
      <xdr:colOff>552331</xdr:colOff>
      <xdr:row>19</xdr:row>
      <xdr:rowOff>59161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1A2AD656-2B01-C8F3-E915-9DE3FAF844F1}"/>
            </a:ext>
          </a:extLst>
        </xdr:cNvPr>
        <xdr:cNvCxnSpPr/>
      </xdr:nvCxnSpPr>
      <xdr:spPr>
        <a:xfrm flipH="1">
          <a:off x="23013819" y="3101009"/>
          <a:ext cx="6626" cy="1258009"/>
        </a:xfrm>
        <a:prstGeom prst="line">
          <a:avLst/>
        </a:prstGeom>
        <a:ln>
          <a:solidFill>
            <a:schemeClr val="accent2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587829</xdr:colOff>
      <xdr:row>29</xdr:row>
      <xdr:rowOff>98446</xdr:rowOff>
    </xdr:from>
    <xdr:to>
      <xdr:col>36</xdr:col>
      <xdr:colOff>594455</xdr:colOff>
      <xdr:row>35</xdr:row>
      <xdr:rowOff>171331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8BEAD3E7-C8BC-4054-9097-00E051D00914}"/>
            </a:ext>
          </a:extLst>
        </xdr:cNvPr>
        <xdr:cNvCxnSpPr/>
      </xdr:nvCxnSpPr>
      <xdr:spPr>
        <a:xfrm flipH="1">
          <a:off x="23055943" y="6292417"/>
          <a:ext cx="6626" cy="1183228"/>
        </a:xfrm>
        <a:prstGeom prst="line">
          <a:avLst/>
        </a:prstGeom>
        <a:ln>
          <a:solidFill>
            <a:schemeClr val="accent2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2416946_student_uwtsd_ac_uk/Documents/Thermodynamics%20flowbench%20data.xlsx" TargetMode="External"/><Relationship Id="rId1" Type="http://schemas.openxmlformats.org/officeDocument/2006/relationships/externalLinkPath" Target="https://uowtsd-my.sharepoint.com/personal/2416946_student_uwtsd_ac_uk/Documents/Thermodynamics%20flowbench%20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Sheet2"/>
    </sheetNames>
    <sheetDataSet>
      <sheetData sheetId="0">
        <row r="30">
          <cell r="D30">
            <v>1.75</v>
          </cell>
          <cell r="E30">
            <v>3.5</v>
          </cell>
          <cell r="F30">
            <v>5.25</v>
          </cell>
          <cell r="G30">
            <v>7</v>
          </cell>
          <cell r="H30">
            <v>8.75</v>
          </cell>
          <cell r="I30">
            <v>10.5</v>
          </cell>
          <cell r="J30">
            <v>12.25</v>
          </cell>
          <cell r="K30">
            <v>14</v>
          </cell>
          <cell r="L30">
            <v>15.75</v>
          </cell>
        </row>
        <row r="36">
          <cell r="D36">
            <v>28.884000000000004</v>
          </cell>
          <cell r="E36">
            <v>51.578000000000003</v>
          </cell>
          <cell r="F36">
            <v>71.86399999999999</v>
          </cell>
          <cell r="G36">
            <v>88.447999999999993</v>
          </cell>
          <cell r="H36">
            <v>99.503999999999991</v>
          </cell>
          <cell r="I36">
            <v>106.41399999999999</v>
          </cell>
          <cell r="J36">
            <v>111.25099999999999</v>
          </cell>
          <cell r="K36">
            <v>116.08799999999998</v>
          </cell>
          <cell r="L36">
            <v>118.85199999999999</v>
          </cell>
        </row>
        <row r="37">
          <cell r="D37">
            <v>19.242255003237482</v>
          </cell>
          <cell r="E37">
            <v>38.484510006474963</v>
          </cell>
          <cell r="F37">
            <v>57.726765009712452</v>
          </cell>
          <cell r="G37">
            <v>76.969020012949926</v>
          </cell>
          <cell r="H37">
            <v>96.211275016187415</v>
          </cell>
          <cell r="I37">
            <v>115.4535300194249</v>
          </cell>
          <cell r="J37">
            <v>134.69578502266239</v>
          </cell>
          <cell r="K37">
            <v>153.93804002589985</v>
          </cell>
          <cell r="L37">
            <v>173.18029502913734</v>
          </cell>
        </row>
        <row r="43">
          <cell r="D43">
            <v>1.5</v>
          </cell>
          <cell r="E43">
            <v>3</v>
          </cell>
          <cell r="F43">
            <v>4.5</v>
          </cell>
          <cell r="G43">
            <v>6</v>
          </cell>
          <cell r="H43">
            <v>7.5</v>
          </cell>
          <cell r="I43">
            <v>9</v>
          </cell>
          <cell r="J43">
            <v>10.5</v>
          </cell>
          <cell r="K43">
            <v>12</v>
          </cell>
          <cell r="L43">
            <v>13.5</v>
          </cell>
        </row>
        <row r="49">
          <cell r="D49">
            <v>18.920999999999999</v>
          </cell>
          <cell r="E49">
            <v>40.125</v>
          </cell>
          <cell r="F49">
            <v>55.5</v>
          </cell>
          <cell r="G49">
            <v>66.75</v>
          </cell>
          <cell r="H49">
            <v>68.25</v>
          </cell>
          <cell r="I49">
            <v>72</v>
          </cell>
          <cell r="J49">
            <v>72.75</v>
          </cell>
          <cell r="K49">
            <v>73.5</v>
          </cell>
          <cell r="L49">
            <v>74.625</v>
          </cell>
        </row>
        <row r="50">
          <cell r="D50">
            <v>14.137166941154069</v>
          </cell>
          <cell r="E50">
            <v>28.274333882308138</v>
          </cell>
          <cell r="F50">
            <v>42.411500823462205</v>
          </cell>
          <cell r="G50">
            <v>56.548667764616276</v>
          </cell>
          <cell r="H50">
            <v>70.685834705770347</v>
          </cell>
          <cell r="I50">
            <v>84.823001646924411</v>
          </cell>
          <cell r="J50">
            <v>98.960168588078488</v>
          </cell>
          <cell r="K50">
            <v>113.09733552923255</v>
          </cell>
          <cell r="L50">
            <v>127.23450247038662</v>
          </cell>
        </row>
      </sheetData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152CA885-B0B8-403A-A48A-5EE6B1ABE84C}" userId="S::abi.summerfield@uwtsd.ac.uk::ca5258b9-f1a4-4ad2-af5d-1c126a17110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152CA885-B0B8-403A-A48A-5EE6B1ABE84C}" id="{34F59490-B2B7-4AA9-A63D-6F2CEEE037B8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66FD-FC8C-4F28-96EE-2F09C98B6049}">
  <dimension ref="A1:AP60"/>
  <sheetViews>
    <sheetView tabSelected="1" topLeftCell="AA1" zoomScale="70" zoomScaleNormal="70" workbookViewId="0">
      <selection activeCell="AN4" sqref="AN4"/>
    </sheetView>
  </sheetViews>
  <sheetFormatPr defaultRowHeight="14.4" x14ac:dyDescent="0.3"/>
  <cols>
    <col min="3" max="3" width="16.5546875" customWidth="1"/>
    <col min="35" max="35" width="14.109375" customWidth="1"/>
  </cols>
  <sheetData>
    <row r="1" spans="1:37" ht="29.4" thickBot="1" x14ac:dyDescent="0.35">
      <c r="A1" s="5"/>
      <c r="B1" s="14"/>
      <c r="C1" s="15"/>
      <c r="D1" s="16"/>
      <c r="E1" s="17"/>
      <c r="F1" s="17"/>
      <c r="G1" s="18"/>
      <c r="H1" s="18" t="s">
        <v>19</v>
      </c>
      <c r="I1" s="17"/>
      <c r="J1" s="17"/>
      <c r="K1" s="17"/>
      <c r="L1" s="17"/>
      <c r="M1" s="17"/>
      <c r="N1" s="17"/>
      <c r="O1" s="19"/>
      <c r="P1" s="5"/>
      <c r="U1" s="114" t="s">
        <v>69</v>
      </c>
      <c r="V1" s="74">
        <f>21.7*D43</f>
        <v>32.549999999999997</v>
      </c>
      <c r="W1" s="74">
        <f>21.7*E43</f>
        <v>65.099999999999994</v>
      </c>
      <c r="X1" s="74">
        <f>21.7*F43</f>
        <v>97.649999999999991</v>
      </c>
      <c r="Y1" s="74">
        <f>21.7*G43</f>
        <v>130.19999999999999</v>
      </c>
      <c r="Z1" s="74">
        <f>21.7*H43</f>
        <v>162.75</v>
      </c>
      <c r="AA1" s="74">
        <f>21.7*I43</f>
        <v>195.29999999999998</v>
      </c>
      <c r="AB1" s="74">
        <f>21.7*J43</f>
        <v>227.85</v>
      </c>
      <c r="AC1" s="74">
        <f>21.7*K43</f>
        <v>260.39999999999998</v>
      </c>
      <c r="AD1" s="74">
        <f>21.7*L43</f>
        <v>292.95</v>
      </c>
      <c r="AI1" s="116" t="s">
        <v>73</v>
      </c>
      <c r="AJ1" s="117">
        <v>13.78</v>
      </c>
      <c r="AK1" s="118"/>
    </row>
    <row r="2" spans="1:37" ht="28.8" x14ac:dyDescent="0.3">
      <c r="A2" s="5"/>
      <c r="B2" s="5"/>
      <c r="D2" s="5"/>
      <c r="E2" s="5"/>
      <c r="F2" s="5"/>
      <c r="G2" s="5"/>
      <c r="H2" s="5"/>
      <c r="I2" s="5"/>
      <c r="J2" s="5"/>
      <c r="K2" s="5"/>
      <c r="L2" s="5"/>
      <c r="M2" s="20"/>
      <c r="N2" s="21"/>
      <c r="P2" s="5"/>
      <c r="U2" s="114" t="s">
        <v>68</v>
      </c>
      <c r="V2" s="74">
        <f>25.3*D30</f>
        <v>44.274999999999999</v>
      </c>
      <c r="W2" s="74">
        <f>25.3*E30</f>
        <v>88.55</v>
      </c>
      <c r="X2" s="74">
        <f>25.3*F30</f>
        <v>132.82500000000002</v>
      </c>
      <c r="Y2" s="74">
        <f>25.3*G30</f>
        <v>177.1</v>
      </c>
      <c r="Z2" s="74">
        <f>25.3*H30</f>
        <v>221.375</v>
      </c>
      <c r="AA2" s="74">
        <f>25.3*I30</f>
        <v>265.65000000000003</v>
      </c>
      <c r="AB2" s="74">
        <f>25.3*J30</f>
        <v>309.92500000000001</v>
      </c>
      <c r="AC2" s="74">
        <f>25.3*K30</f>
        <v>354.2</v>
      </c>
      <c r="AD2" s="74">
        <f>25.3*L30</f>
        <v>398.47500000000002</v>
      </c>
      <c r="AI2" s="119" t="s">
        <v>16</v>
      </c>
      <c r="AJ2" s="120">
        <v>87.5</v>
      </c>
      <c r="AK2" s="121" t="s">
        <v>38</v>
      </c>
    </row>
    <row r="3" spans="1:37" ht="29.4" thickBot="1" x14ac:dyDescent="0.3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R3" s="13"/>
      <c r="S3" s="13"/>
      <c r="T3" s="13"/>
      <c r="U3" s="114" t="s">
        <v>70</v>
      </c>
      <c r="V3" s="74">
        <f>D49/V1</f>
        <v>0.58129032258064517</v>
      </c>
      <c r="W3" s="74">
        <f t="shared" ref="W3:AD3" si="0">E49/W1</f>
        <v>0.61635944700460832</v>
      </c>
      <c r="X3" s="74">
        <f t="shared" si="0"/>
        <v>0.56835637480798773</v>
      </c>
      <c r="Y3" s="74">
        <f t="shared" si="0"/>
        <v>0.51267281105990792</v>
      </c>
      <c r="Z3" s="74">
        <f t="shared" si="0"/>
        <v>0.41935483870967744</v>
      </c>
      <c r="AA3" s="74">
        <f t="shared" si="0"/>
        <v>0.3686635944700461</v>
      </c>
      <c r="AB3" s="74">
        <f t="shared" si="0"/>
        <v>0.31928900592495063</v>
      </c>
      <c r="AC3" s="74">
        <f t="shared" si="0"/>
        <v>0.28225806451612906</v>
      </c>
      <c r="AD3" s="74">
        <f t="shared" si="0"/>
        <v>0.2547363031233999</v>
      </c>
      <c r="AI3" s="119" t="s">
        <v>1</v>
      </c>
      <c r="AJ3" s="120">
        <v>83.4</v>
      </c>
      <c r="AK3" s="121" t="s">
        <v>38</v>
      </c>
    </row>
    <row r="4" spans="1:37" ht="28.8" x14ac:dyDescent="0.3">
      <c r="A4" s="5"/>
      <c r="B4" s="22"/>
      <c r="C4" s="23" t="s">
        <v>20</v>
      </c>
      <c r="D4" s="24" t="s">
        <v>21</v>
      </c>
      <c r="E4" s="25"/>
      <c r="F4" s="25"/>
      <c r="G4" s="25"/>
      <c r="H4" s="25"/>
      <c r="I4" s="25"/>
      <c r="J4" s="26"/>
      <c r="K4" s="27" t="s">
        <v>22</v>
      </c>
      <c r="L4" s="28"/>
      <c r="M4" s="29"/>
      <c r="N4" s="30"/>
      <c r="O4" s="31"/>
      <c r="P4" s="5"/>
      <c r="U4" s="114" t="s">
        <v>71</v>
      </c>
      <c r="V4" s="74">
        <f>D36/V2</f>
        <v>0.65237718802936207</v>
      </c>
      <c r="W4" s="74">
        <f t="shared" ref="W4:AD4" si="1">E36/W2</f>
        <v>0.58247317899491813</v>
      </c>
      <c r="X4" s="74">
        <f t="shared" si="1"/>
        <v>0.54104272539055132</v>
      </c>
      <c r="Y4" s="74">
        <f t="shared" si="1"/>
        <v>0.49942405420666286</v>
      </c>
      <c r="Z4" s="74">
        <f t="shared" si="1"/>
        <v>0.44948164878599656</v>
      </c>
      <c r="AA4" s="74">
        <f t="shared" si="1"/>
        <v>0.40057971014492744</v>
      </c>
      <c r="AB4" s="74">
        <f t="shared" si="1"/>
        <v>0.35896103896103893</v>
      </c>
      <c r="AC4" s="74">
        <f t="shared" si="1"/>
        <v>0.32774703557312246</v>
      </c>
      <c r="AD4" s="74">
        <f t="shared" si="1"/>
        <v>0.29826714348453476</v>
      </c>
      <c r="AE4" s="13" t="s">
        <v>72</v>
      </c>
      <c r="AF4" s="115">
        <f>(V4+W4+X4+Y4+Z4+AA4+AB4+AC4+AD4)/9</f>
        <v>0.45670596928567936</v>
      </c>
      <c r="AI4" s="119" t="s">
        <v>74</v>
      </c>
      <c r="AJ4" s="120">
        <v>39.270000000000003</v>
      </c>
      <c r="AK4" s="121" t="s">
        <v>30</v>
      </c>
    </row>
    <row r="5" spans="1:37" x14ac:dyDescent="0.3">
      <c r="A5" s="5"/>
      <c r="B5" s="32"/>
      <c r="C5" s="33" t="s">
        <v>23</v>
      </c>
      <c r="D5" s="34"/>
      <c r="E5" s="35"/>
      <c r="F5" s="35"/>
      <c r="G5" s="35"/>
      <c r="H5" s="35"/>
      <c r="I5" s="35"/>
      <c r="J5" s="36"/>
      <c r="K5" s="37" t="s">
        <v>24</v>
      </c>
      <c r="L5" s="38"/>
      <c r="M5" s="39"/>
      <c r="N5" s="40"/>
      <c r="O5" s="41"/>
      <c r="P5" s="5"/>
      <c r="AI5" s="119" t="s">
        <v>75</v>
      </c>
      <c r="AJ5" s="120">
        <v>4</v>
      </c>
      <c r="AK5" s="121"/>
    </row>
    <row r="6" spans="1:37" x14ac:dyDescent="0.3">
      <c r="A6" s="5"/>
      <c r="B6" s="32"/>
      <c r="C6" s="33" t="s">
        <v>25</v>
      </c>
      <c r="D6" s="42"/>
      <c r="E6" s="43"/>
      <c r="F6" s="43"/>
      <c r="G6" s="43"/>
      <c r="H6" s="43"/>
      <c r="I6" s="43"/>
      <c r="J6" s="44"/>
      <c r="K6" s="37" t="s">
        <v>26</v>
      </c>
      <c r="L6" s="38"/>
      <c r="M6" s="45"/>
      <c r="N6" s="46" t="s">
        <v>27</v>
      </c>
      <c r="O6" s="47"/>
      <c r="P6" s="5"/>
      <c r="AI6" s="119" t="s">
        <v>76</v>
      </c>
      <c r="AJ6" s="122">
        <v>146.25</v>
      </c>
      <c r="AK6" s="121" t="s">
        <v>38</v>
      </c>
    </row>
    <row r="7" spans="1:37" x14ac:dyDescent="0.3">
      <c r="A7" s="5"/>
      <c r="B7" s="32"/>
      <c r="C7" s="33" t="s">
        <v>28</v>
      </c>
      <c r="D7" s="48"/>
      <c r="E7" s="49"/>
      <c r="F7" s="49"/>
      <c r="G7" s="49"/>
      <c r="H7" s="49"/>
      <c r="I7" s="49"/>
      <c r="J7" s="50"/>
      <c r="K7" s="37" t="s">
        <v>29</v>
      </c>
      <c r="L7" s="38"/>
      <c r="M7" s="39"/>
      <c r="N7" s="51" t="s">
        <v>30</v>
      </c>
      <c r="O7" s="52"/>
      <c r="P7" s="5"/>
      <c r="AI7" s="123" t="s">
        <v>77</v>
      </c>
      <c r="AJ7" s="124">
        <v>2007.05</v>
      </c>
      <c r="AK7" s="125" t="s">
        <v>30</v>
      </c>
    </row>
    <row r="8" spans="1:37" x14ac:dyDescent="0.3">
      <c r="A8" s="5"/>
      <c r="B8" s="32"/>
      <c r="C8" s="33" t="s">
        <v>31</v>
      </c>
      <c r="D8" s="48"/>
      <c r="E8" s="49"/>
      <c r="F8" s="49"/>
      <c r="G8" s="49"/>
      <c r="H8" s="49"/>
      <c r="I8" s="49"/>
      <c r="J8" s="50"/>
      <c r="K8" s="37" t="s">
        <v>32</v>
      </c>
      <c r="L8" s="38"/>
      <c r="M8" s="39"/>
      <c r="N8" s="51" t="s">
        <v>0</v>
      </c>
      <c r="O8" s="52"/>
      <c r="P8" s="5"/>
    </row>
    <row r="9" spans="1:37" x14ac:dyDescent="0.3">
      <c r="A9" s="5"/>
      <c r="B9" s="32"/>
      <c r="C9" s="33" t="s">
        <v>33</v>
      </c>
      <c r="D9" s="48"/>
      <c r="E9" s="49"/>
      <c r="F9" s="49"/>
      <c r="G9" s="49"/>
      <c r="H9" s="49"/>
      <c r="I9" s="49"/>
      <c r="J9" s="50"/>
      <c r="K9" s="37" t="s">
        <v>34</v>
      </c>
      <c r="L9" s="38"/>
      <c r="M9" s="39"/>
      <c r="N9" s="51" t="s">
        <v>27</v>
      </c>
      <c r="O9" s="52"/>
      <c r="P9" s="5"/>
    </row>
    <row r="10" spans="1:37" x14ac:dyDescent="0.3">
      <c r="A10" s="5"/>
      <c r="B10" s="32"/>
      <c r="C10" s="33" t="s">
        <v>35</v>
      </c>
      <c r="D10" s="48"/>
      <c r="E10" s="49"/>
      <c r="F10" s="49"/>
      <c r="G10" s="49"/>
      <c r="H10" s="49"/>
      <c r="I10" s="49"/>
      <c r="J10" s="50"/>
      <c r="K10" s="37" t="s">
        <v>36</v>
      </c>
      <c r="L10" s="38"/>
      <c r="M10" s="39"/>
      <c r="N10" s="51" t="s">
        <v>0</v>
      </c>
      <c r="O10" s="52"/>
      <c r="P10" s="5"/>
    </row>
    <row r="11" spans="1:37" x14ac:dyDescent="0.3">
      <c r="A11" s="5"/>
      <c r="B11" s="32"/>
      <c r="C11" s="33" t="s">
        <v>37</v>
      </c>
      <c r="D11" s="48"/>
      <c r="E11" s="49"/>
      <c r="F11" s="49"/>
      <c r="G11" s="49"/>
      <c r="H11" s="49"/>
      <c r="I11" s="49"/>
      <c r="J11" s="50"/>
      <c r="K11" s="37" t="s">
        <v>1</v>
      </c>
      <c r="L11" s="38"/>
      <c r="M11" s="53"/>
      <c r="N11" s="54" t="s">
        <v>38</v>
      </c>
      <c r="O11" s="55"/>
      <c r="P11" s="5"/>
    </row>
    <row r="12" spans="1:37" ht="15" thickBot="1" x14ac:dyDescent="0.35">
      <c r="A12" s="5"/>
      <c r="B12" s="56"/>
      <c r="C12" s="57" t="s">
        <v>39</v>
      </c>
      <c r="D12" s="58" t="s">
        <v>40</v>
      </c>
      <c r="E12" s="59"/>
      <c r="F12" s="59"/>
      <c r="G12" s="59"/>
      <c r="H12" s="59"/>
      <c r="I12" s="59"/>
      <c r="J12" s="60"/>
      <c r="K12" s="61" t="s">
        <v>41</v>
      </c>
      <c r="L12" s="62"/>
      <c r="M12" s="63"/>
      <c r="N12" s="64"/>
      <c r="O12" s="65"/>
      <c r="P12" s="5"/>
    </row>
    <row r="13" spans="1:37" ht="15" thickBot="1" x14ac:dyDescent="0.3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37" x14ac:dyDescent="0.3">
      <c r="A14" s="5"/>
      <c r="B14" s="66"/>
      <c r="C14" s="67"/>
      <c r="D14" s="68"/>
      <c r="E14" s="67"/>
      <c r="F14" s="67"/>
      <c r="G14" s="67"/>
      <c r="H14" s="69" t="s">
        <v>2</v>
      </c>
      <c r="I14" s="67"/>
      <c r="J14" s="67"/>
      <c r="K14" s="67"/>
      <c r="L14" s="67"/>
      <c r="M14" s="67"/>
      <c r="N14" s="67"/>
      <c r="O14" s="70"/>
      <c r="P14" s="5"/>
    </row>
    <row r="15" spans="1:37" x14ac:dyDescent="0.3">
      <c r="A15" s="5"/>
      <c r="B15" s="71"/>
      <c r="C15" s="5"/>
      <c r="D15" s="72" t="s">
        <v>42</v>
      </c>
      <c r="E15" s="5"/>
      <c r="F15" s="72" t="s">
        <v>43</v>
      </c>
      <c r="G15" s="5"/>
      <c r="H15" s="72" t="s">
        <v>44</v>
      </c>
      <c r="I15" s="5"/>
      <c r="J15" s="72" t="s">
        <v>45</v>
      </c>
      <c r="K15" s="5"/>
      <c r="L15" s="72" t="s">
        <v>46</v>
      </c>
      <c r="M15" s="5"/>
      <c r="N15" s="72" t="s">
        <v>47</v>
      </c>
      <c r="O15" s="73"/>
      <c r="P15" s="5"/>
    </row>
    <row r="16" spans="1:37" x14ac:dyDescent="0.3">
      <c r="A16" s="5"/>
      <c r="B16" s="32"/>
      <c r="C16" s="33" t="s">
        <v>3</v>
      </c>
      <c r="D16" s="74">
        <v>35</v>
      </c>
      <c r="E16" s="75" t="s">
        <v>38</v>
      </c>
      <c r="F16" s="74">
        <v>5.5</v>
      </c>
      <c r="G16" s="75" t="s">
        <v>38</v>
      </c>
      <c r="H16" s="74"/>
      <c r="I16" s="75" t="s">
        <v>38</v>
      </c>
      <c r="J16" s="74"/>
      <c r="K16" s="75" t="s">
        <v>48</v>
      </c>
      <c r="L16" s="74">
        <v>0</v>
      </c>
      <c r="M16" s="75" t="s">
        <v>49</v>
      </c>
      <c r="N16" s="74"/>
      <c r="O16" s="76" t="s">
        <v>38</v>
      </c>
      <c r="P16" s="5"/>
    </row>
    <row r="17" spans="1:16" ht="15" thickBot="1" x14ac:dyDescent="0.35">
      <c r="A17" s="5"/>
      <c r="B17" s="56"/>
      <c r="C17" s="57" t="s">
        <v>4</v>
      </c>
      <c r="D17" s="77">
        <v>30</v>
      </c>
      <c r="E17" s="78" t="s">
        <v>38</v>
      </c>
      <c r="F17" s="77">
        <v>5.5</v>
      </c>
      <c r="G17" s="78" t="s">
        <v>38</v>
      </c>
      <c r="H17" s="77"/>
      <c r="I17" s="78" t="s">
        <v>38</v>
      </c>
      <c r="J17" s="77"/>
      <c r="K17" s="78" t="s">
        <v>48</v>
      </c>
      <c r="L17" s="77">
        <v>0</v>
      </c>
      <c r="M17" s="78" t="s">
        <v>49</v>
      </c>
      <c r="N17" s="77"/>
      <c r="O17" s="79" t="s">
        <v>38</v>
      </c>
      <c r="P17" s="5"/>
    </row>
    <row r="18" spans="1:16" ht="15" thickBot="1" x14ac:dyDescent="0.35">
      <c r="A18" s="5"/>
      <c r="B18" s="5"/>
      <c r="C18" s="80"/>
      <c r="D18" s="5"/>
      <c r="E18" s="72"/>
      <c r="F18" s="5"/>
      <c r="G18" s="72"/>
      <c r="H18" s="5"/>
      <c r="I18" s="72"/>
      <c r="J18" s="5"/>
      <c r="K18" s="72"/>
      <c r="L18" s="5"/>
      <c r="M18" s="72"/>
      <c r="N18" s="5"/>
      <c r="O18" s="72"/>
      <c r="P18" s="5"/>
    </row>
    <row r="19" spans="1:16" x14ac:dyDescent="0.3">
      <c r="A19" s="5"/>
      <c r="B19" s="22"/>
      <c r="C19" s="81" t="s">
        <v>5</v>
      </c>
      <c r="D19" s="82">
        <v>0.05</v>
      </c>
      <c r="E19" s="83">
        <v>0.1</v>
      </c>
      <c r="F19" s="83">
        <v>0.15</v>
      </c>
      <c r="G19" s="83">
        <v>0.2</v>
      </c>
      <c r="H19" s="83">
        <v>0.25</v>
      </c>
      <c r="I19" s="83">
        <v>0.3</v>
      </c>
      <c r="J19" s="83">
        <v>0.35</v>
      </c>
      <c r="K19" s="83">
        <v>0.4</v>
      </c>
      <c r="L19" s="83">
        <v>0.45</v>
      </c>
      <c r="M19" s="83">
        <v>0.5</v>
      </c>
      <c r="N19" s="84"/>
      <c r="O19" s="85"/>
      <c r="P19" s="5"/>
    </row>
    <row r="20" spans="1:16" x14ac:dyDescent="0.3">
      <c r="A20" s="5"/>
      <c r="B20" s="32"/>
      <c r="C20" s="33" t="s">
        <v>6</v>
      </c>
      <c r="D20" s="86">
        <v>1.75</v>
      </c>
      <c r="E20" s="74">
        <f>D20+1.75</f>
        <v>3.5</v>
      </c>
      <c r="F20" s="74">
        <f t="shared" ref="F20:M20" si="2">E20+1.75</f>
        <v>5.25</v>
      </c>
      <c r="G20" s="74">
        <f t="shared" si="2"/>
        <v>7</v>
      </c>
      <c r="H20" s="74">
        <f t="shared" si="2"/>
        <v>8.75</v>
      </c>
      <c r="I20" s="74">
        <f t="shared" si="2"/>
        <v>10.5</v>
      </c>
      <c r="J20" s="74">
        <f t="shared" si="2"/>
        <v>12.25</v>
      </c>
      <c r="K20" s="74">
        <f t="shared" si="2"/>
        <v>14</v>
      </c>
      <c r="L20" s="74">
        <f t="shared" si="2"/>
        <v>15.75</v>
      </c>
      <c r="M20" s="74">
        <f t="shared" si="2"/>
        <v>17.5</v>
      </c>
      <c r="N20" s="74"/>
      <c r="O20" s="74"/>
      <c r="P20" s="5"/>
    </row>
    <row r="21" spans="1:16" ht="15" thickBot="1" x14ac:dyDescent="0.35">
      <c r="A21" s="5"/>
      <c r="B21" s="56"/>
      <c r="C21" s="57" t="s">
        <v>7</v>
      </c>
      <c r="D21" s="87">
        <v>1.5</v>
      </c>
      <c r="E21" s="77">
        <f>D21+1.5</f>
        <v>3</v>
      </c>
      <c r="F21" s="77">
        <f t="shared" ref="F21:M21" si="3">E21+1.5</f>
        <v>4.5</v>
      </c>
      <c r="G21" s="77">
        <f t="shared" si="3"/>
        <v>6</v>
      </c>
      <c r="H21" s="77">
        <f t="shared" si="3"/>
        <v>7.5</v>
      </c>
      <c r="I21" s="77">
        <f t="shared" si="3"/>
        <v>9</v>
      </c>
      <c r="J21" s="77">
        <f t="shared" si="3"/>
        <v>10.5</v>
      </c>
      <c r="K21" s="77">
        <f t="shared" si="3"/>
        <v>12</v>
      </c>
      <c r="L21" s="77">
        <f t="shared" si="3"/>
        <v>13.5</v>
      </c>
      <c r="M21" s="77">
        <f t="shared" si="3"/>
        <v>15</v>
      </c>
      <c r="N21" s="77"/>
      <c r="O21" s="88"/>
      <c r="P21" s="5"/>
    </row>
    <row r="22" spans="1:16" ht="15" thickBot="1" x14ac:dyDescent="0.35">
      <c r="A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3">
      <c r="A23" s="5"/>
      <c r="B23" s="22"/>
      <c r="C23" s="89" t="s">
        <v>8</v>
      </c>
      <c r="D23" s="90">
        <v>1</v>
      </c>
      <c r="E23" s="91">
        <v>2</v>
      </c>
      <c r="F23" s="91">
        <v>3</v>
      </c>
      <c r="G23" s="91">
        <v>4</v>
      </c>
      <c r="H23" s="91">
        <v>5</v>
      </c>
      <c r="I23" s="92">
        <v>6</v>
      </c>
      <c r="J23" s="71"/>
      <c r="K23" s="5"/>
      <c r="L23" s="5"/>
      <c r="M23" s="5"/>
      <c r="N23" s="5"/>
      <c r="O23" s="5"/>
      <c r="P23" s="5"/>
    </row>
    <row r="24" spans="1:16" x14ac:dyDescent="0.3">
      <c r="A24" s="5"/>
      <c r="B24" s="32"/>
      <c r="C24" s="93" t="s">
        <v>9</v>
      </c>
      <c r="D24" s="94">
        <v>16.5</v>
      </c>
      <c r="E24" s="95">
        <v>33.200000000000003</v>
      </c>
      <c r="F24" s="95">
        <v>69.7</v>
      </c>
      <c r="G24" s="95">
        <v>138.19999999999999</v>
      </c>
      <c r="H24" s="95">
        <v>207.8</v>
      </c>
      <c r="I24" s="96">
        <v>279.5</v>
      </c>
      <c r="J24" s="71"/>
      <c r="K24" s="5"/>
      <c r="L24" s="5"/>
      <c r="M24" s="5"/>
      <c r="N24" s="5"/>
      <c r="O24" s="5"/>
      <c r="P24" s="5"/>
    </row>
    <row r="25" spans="1:16" ht="15" thickBot="1" x14ac:dyDescent="0.35">
      <c r="A25" s="5"/>
      <c r="B25" s="56"/>
      <c r="C25" s="97" t="s">
        <v>10</v>
      </c>
      <c r="D25" s="98">
        <v>19.5</v>
      </c>
      <c r="E25" s="99">
        <v>37.1</v>
      </c>
      <c r="F25" s="99">
        <v>75</v>
      </c>
      <c r="G25" s="99">
        <v>148.5</v>
      </c>
      <c r="H25" s="99">
        <v>219.6</v>
      </c>
      <c r="I25" s="100">
        <v>284.60000000000002</v>
      </c>
      <c r="J25" s="71"/>
      <c r="K25" s="5"/>
      <c r="L25" s="5"/>
      <c r="M25" s="5"/>
      <c r="N25" s="5"/>
      <c r="O25" s="5"/>
      <c r="P25" s="5"/>
    </row>
    <row r="26" spans="1:16" ht="15" thickBot="1" x14ac:dyDescent="0.35">
      <c r="A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3">
      <c r="A27" s="5"/>
      <c r="B27" s="66"/>
      <c r="C27" s="67"/>
      <c r="D27" s="67"/>
      <c r="E27" s="67"/>
      <c r="F27" s="67"/>
      <c r="G27" s="67"/>
      <c r="H27" s="69" t="s">
        <v>11</v>
      </c>
      <c r="I27" s="67"/>
      <c r="J27" s="67"/>
      <c r="K27" s="67"/>
      <c r="L27" s="67"/>
      <c r="M27" s="67"/>
      <c r="N27" s="67"/>
      <c r="O27" s="70"/>
      <c r="P27" s="5"/>
    </row>
    <row r="28" spans="1:16" x14ac:dyDescent="0.3">
      <c r="A28" s="5"/>
      <c r="B28" s="101">
        <v>1</v>
      </c>
      <c r="C28" s="102" t="s">
        <v>22</v>
      </c>
      <c r="D28" s="102">
        <v>1</v>
      </c>
      <c r="E28" s="102">
        <v>2</v>
      </c>
      <c r="F28" s="102">
        <v>3</v>
      </c>
      <c r="G28" s="102">
        <v>4</v>
      </c>
      <c r="H28" s="102">
        <v>5</v>
      </c>
      <c r="I28" s="102">
        <v>6</v>
      </c>
      <c r="J28" s="102">
        <v>7</v>
      </c>
      <c r="K28" s="102">
        <v>8</v>
      </c>
      <c r="L28" s="102">
        <v>9</v>
      </c>
      <c r="M28" s="102">
        <v>10</v>
      </c>
      <c r="N28" s="102">
        <v>11</v>
      </c>
      <c r="O28" s="103"/>
      <c r="P28" s="5"/>
    </row>
    <row r="29" spans="1:16" x14ac:dyDescent="0.3">
      <c r="A29" s="5"/>
      <c r="B29" s="104">
        <v>2</v>
      </c>
      <c r="C29" s="105" t="s">
        <v>12</v>
      </c>
      <c r="D29" s="74">
        <v>25</v>
      </c>
      <c r="E29" s="74">
        <v>25</v>
      </c>
      <c r="F29" s="74">
        <v>25</v>
      </c>
      <c r="G29" s="74">
        <v>25</v>
      </c>
      <c r="H29" s="74">
        <v>25</v>
      </c>
      <c r="I29" s="74">
        <v>25</v>
      </c>
      <c r="J29" s="74">
        <v>25</v>
      </c>
      <c r="K29" s="74">
        <v>25</v>
      </c>
      <c r="L29" s="74">
        <v>25</v>
      </c>
      <c r="M29" s="74"/>
      <c r="N29" s="74"/>
      <c r="O29" s="106"/>
      <c r="P29" s="5"/>
    </row>
    <row r="30" spans="1:16" x14ac:dyDescent="0.3">
      <c r="A30" s="5"/>
      <c r="B30" s="104">
        <v>3</v>
      </c>
      <c r="C30" s="105" t="s">
        <v>13</v>
      </c>
      <c r="D30" s="74">
        <v>1.75</v>
      </c>
      <c r="E30" s="74">
        <f>D30+1.75</f>
        <v>3.5</v>
      </c>
      <c r="F30" s="74">
        <f t="shared" ref="F30:L30" si="4">E30+1.75</f>
        <v>5.25</v>
      </c>
      <c r="G30" s="74">
        <f t="shared" si="4"/>
        <v>7</v>
      </c>
      <c r="H30" s="74">
        <f t="shared" si="4"/>
        <v>8.75</v>
      </c>
      <c r="I30" s="74">
        <f t="shared" si="4"/>
        <v>10.5</v>
      </c>
      <c r="J30" s="74">
        <f t="shared" si="4"/>
        <v>12.25</v>
      </c>
      <c r="K30" s="74">
        <f t="shared" si="4"/>
        <v>14</v>
      </c>
      <c r="L30" s="74">
        <f t="shared" si="4"/>
        <v>15.75</v>
      </c>
      <c r="M30" s="74"/>
      <c r="N30" s="74"/>
      <c r="O30" s="106"/>
      <c r="P30" s="5"/>
    </row>
    <row r="31" spans="1:16" x14ac:dyDescent="0.3">
      <c r="A31" s="5"/>
      <c r="B31" s="104">
        <v>4</v>
      </c>
      <c r="C31" s="105" t="s">
        <v>50</v>
      </c>
      <c r="D31" s="74">
        <v>2</v>
      </c>
      <c r="E31" s="74">
        <v>3</v>
      </c>
      <c r="F31" s="74">
        <v>4</v>
      </c>
      <c r="G31" s="74">
        <v>4</v>
      </c>
      <c r="H31" s="74">
        <v>4</v>
      </c>
      <c r="I31" s="74">
        <v>4</v>
      </c>
      <c r="J31" s="74">
        <v>4</v>
      </c>
      <c r="K31" s="74">
        <v>4</v>
      </c>
      <c r="L31" s="74">
        <v>4</v>
      </c>
      <c r="M31" s="74"/>
      <c r="N31" s="74"/>
      <c r="O31" s="106"/>
      <c r="P31" s="5"/>
    </row>
    <row r="32" spans="1:16" x14ac:dyDescent="0.3">
      <c r="A32" s="5"/>
      <c r="B32" s="104">
        <v>5</v>
      </c>
      <c r="C32" s="105" t="s">
        <v>14</v>
      </c>
      <c r="D32" s="74">
        <v>87</v>
      </c>
      <c r="E32" s="74">
        <v>74</v>
      </c>
      <c r="F32" s="74">
        <v>52</v>
      </c>
      <c r="G32" s="74">
        <v>64</v>
      </c>
      <c r="H32" s="74">
        <v>72</v>
      </c>
      <c r="I32" s="74">
        <v>77</v>
      </c>
      <c r="J32" s="74">
        <v>80.5</v>
      </c>
      <c r="K32" s="74">
        <v>84</v>
      </c>
      <c r="L32" s="74">
        <v>86</v>
      </c>
      <c r="M32" s="74"/>
      <c r="N32" s="74"/>
      <c r="O32" s="106"/>
      <c r="P32" s="5"/>
    </row>
    <row r="33" spans="1:16" x14ac:dyDescent="0.3">
      <c r="A33" s="5"/>
      <c r="B33" s="104">
        <v>6</v>
      </c>
      <c r="C33" s="105" t="s">
        <v>51</v>
      </c>
      <c r="D33" s="74">
        <f>D32/100</f>
        <v>0.87</v>
      </c>
      <c r="E33" s="74">
        <f>E32/100</f>
        <v>0.74</v>
      </c>
      <c r="F33" s="74">
        <f t="shared" ref="F33:L33" si="5">F32/100</f>
        <v>0.52</v>
      </c>
      <c r="G33" s="74">
        <f t="shared" si="5"/>
        <v>0.64</v>
      </c>
      <c r="H33" s="74">
        <f t="shared" si="5"/>
        <v>0.72</v>
      </c>
      <c r="I33" s="74">
        <f t="shared" si="5"/>
        <v>0.77</v>
      </c>
      <c r="J33" s="74">
        <f t="shared" si="5"/>
        <v>0.80500000000000005</v>
      </c>
      <c r="K33" s="74">
        <f t="shared" si="5"/>
        <v>0.84</v>
      </c>
      <c r="L33" s="74">
        <f t="shared" si="5"/>
        <v>0.86</v>
      </c>
      <c r="M33" s="74"/>
      <c r="N33" s="74"/>
      <c r="O33" s="106"/>
      <c r="P33" s="5"/>
    </row>
    <row r="34" spans="1:16" x14ac:dyDescent="0.3">
      <c r="A34" s="5"/>
      <c r="B34" s="104">
        <v>7</v>
      </c>
      <c r="C34" s="107" t="s">
        <v>52</v>
      </c>
      <c r="D34" s="74">
        <f>D33*E24</f>
        <v>28.884000000000004</v>
      </c>
      <c r="E34" s="74">
        <f>E33*F24</f>
        <v>51.578000000000003</v>
      </c>
      <c r="F34" s="74">
        <f>F33*$G$24</f>
        <v>71.86399999999999</v>
      </c>
      <c r="G34" s="74">
        <f t="shared" ref="G34:L34" si="6">G33*$G$24</f>
        <v>88.447999999999993</v>
      </c>
      <c r="H34" s="74">
        <f t="shared" si="6"/>
        <v>99.503999999999991</v>
      </c>
      <c r="I34" s="74">
        <f t="shared" si="6"/>
        <v>106.41399999999999</v>
      </c>
      <c r="J34" s="74">
        <f t="shared" si="6"/>
        <v>111.25099999999999</v>
      </c>
      <c r="K34" s="74">
        <f t="shared" si="6"/>
        <v>116.08799999999998</v>
      </c>
      <c r="L34" s="74">
        <f t="shared" si="6"/>
        <v>118.85199999999999</v>
      </c>
      <c r="M34" s="74"/>
      <c r="N34" s="74"/>
      <c r="O34" s="106"/>
      <c r="P34" s="5"/>
    </row>
    <row r="35" spans="1:16" x14ac:dyDescent="0.3">
      <c r="A35" s="5"/>
      <c r="B35" s="104">
        <v>8</v>
      </c>
      <c r="C35" s="105" t="s">
        <v>53</v>
      </c>
      <c r="D35" s="74">
        <v>0</v>
      </c>
      <c r="E35" s="74">
        <v>0</v>
      </c>
      <c r="F35" s="74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/>
      <c r="N35" s="74"/>
      <c r="O35" s="106"/>
      <c r="P35" s="5"/>
    </row>
    <row r="36" spans="1:16" x14ac:dyDescent="0.3">
      <c r="A36" s="5"/>
      <c r="B36" s="104">
        <v>9</v>
      </c>
      <c r="C36" s="105" t="s">
        <v>54</v>
      </c>
      <c r="D36" s="74">
        <f>D34-D35</f>
        <v>28.884000000000004</v>
      </c>
      <c r="E36" s="74">
        <f t="shared" ref="E36:L36" si="7">E34-E35</f>
        <v>51.578000000000003</v>
      </c>
      <c r="F36" s="74">
        <f t="shared" si="7"/>
        <v>71.86399999999999</v>
      </c>
      <c r="G36" s="74">
        <f t="shared" si="7"/>
        <v>88.447999999999993</v>
      </c>
      <c r="H36" s="74">
        <f t="shared" si="7"/>
        <v>99.503999999999991</v>
      </c>
      <c r="I36" s="74">
        <f t="shared" si="7"/>
        <v>106.41399999999999</v>
      </c>
      <c r="J36" s="74">
        <f t="shared" si="7"/>
        <v>111.25099999999999</v>
      </c>
      <c r="K36" s="74">
        <f t="shared" si="7"/>
        <v>116.08799999999998</v>
      </c>
      <c r="L36" s="74">
        <f t="shared" si="7"/>
        <v>118.85199999999999</v>
      </c>
      <c r="M36" s="74"/>
      <c r="N36" s="74"/>
      <c r="O36" s="106"/>
      <c r="P36" s="5"/>
    </row>
    <row r="37" spans="1:16" ht="15" thickBot="1" x14ac:dyDescent="0.35">
      <c r="A37" s="5"/>
      <c r="B37" s="108">
        <v>10</v>
      </c>
      <c r="C37" s="109" t="s">
        <v>55</v>
      </c>
      <c r="D37" s="77">
        <f>3.5*D30*PI()</f>
        <v>19.242255003237482</v>
      </c>
      <c r="E37" s="77">
        <f t="shared" ref="E37:L37" si="8">3.5*E30*PI()</f>
        <v>38.484510006474963</v>
      </c>
      <c r="F37" s="77">
        <f t="shared" si="8"/>
        <v>57.726765009712452</v>
      </c>
      <c r="G37" s="77">
        <f t="shared" si="8"/>
        <v>76.969020012949926</v>
      </c>
      <c r="H37" s="77">
        <f t="shared" si="8"/>
        <v>96.211275016187415</v>
      </c>
      <c r="I37" s="77">
        <f t="shared" si="8"/>
        <v>115.4535300194249</v>
      </c>
      <c r="J37" s="77">
        <f t="shared" si="8"/>
        <v>134.69578502266239</v>
      </c>
      <c r="K37" s="77">
        <f t="shared" si="8"/>
        <v>153.93804002589985</v>
      </c>
      <c r="L37" s="77">
        <f t="shared" si="8"/>
        <v>173.18029502913734</v>
      </c>
      <c r="M37" s="77"/>
      <c r="N37" s="77"/>
      <c r="O37" s="110"/>
      <c r="P37" s="5"/>
    </row>
    <row r="38" spans="1:16" x14ac:dyDescent="0.3">
      <c r="A38" s="5"/>
      <c r="B38" s="5"/>
      <c r="C38" s="5"/>
      <c r="D38" s="5"/>
      <c r="E38" s="111" t="s">
        <v>56</v>
      </c>
      <c r="F38" s="112">
        <f>(D36+E36+F36+G36+H36+I36+J36+K36+L36)/9</f>
        <v>88.098111111111109</v>
      </c>
      <c r="G38" s="72" t="s">
        <v>57</v>
      </c>
      <c r="H38" s="5"/>
      <c r="I38" s="5"/>
      <c r="J38" s="5"/>
      <c r="K38" s="111" t="s">
        <v>58</v>
      </c>
      <c r="L38" s="112">
        <f>L36</f>
        <v>118.85199999999999</v>
      </c>
      <c r="M38" s="72" t="s">
        <v>57</v>
      </c>
      <c r="N38" s="5"/>
      <c r="O38" s="5"/>
      <c r="P38" s="5"/>
    </row>
    <row r="39" spans="1:16" ht="15" thickBot="1" x14ac:dyDescent="0.3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 x14ac:dyDescent="0.3">
      <c r="A40" s="5"/>
      <c r="B40" s="66"/>
      <c r="C40" s="67"/>
      <c r="D40" s="67"/>
      <c r="E40" s="67"/>
      <c r="F40" s="67"/>
      <c r="G40" s="67"/>
      <c r="H40" s="69" t="s">
        <v>15</v>
      </c>
      <c r="I40" s="67"/>
      <c r="J40" s="67"/>
      <c r="K40" s="67"/>
      <c r="L40" s="67"/>
      <c r="M40" s="67"/>
      <c r="N40" s="67"/>
      <c r="O40" s="70"/>
      <c r="P40" s="5"/>
    </row>
    <row r="41" spans="1:16" x14ac:dyDescent="0.3">
      <c r="A41" s="5"/>
      <c r="B41" s="101">
        <v>1</v>
      </c>
      <c r="C41" s="102" t="s">
        <v>22</v>
      </c>
      <c r="D41" s="102">
        <v>1</v>
      </c>
      <c r="E41" s="102">
        <v>2</v>
      </c>
      <c r="F41" s="102">
        <v>3</v>
      </c>
      <c r="G41" s="102">
        <v>4</v>
      </c>
      <c r="H41" s="102">
        <v>5</v>
      </c>
      <c r="I41" s="102">
        <v>6</v>
      </c>
      <c r="J41" s="102">
        <v>7</v>
      </c>
      <c r="K41" s="102">
        <v>8</v>
      </c>
      <c r="L41" s="102">
        <v>9</v>
      </c>
      <c r="M41" s="102">
        <v>10</v>
      </c>
      <c r="N41" s="102">
        <v>11</v>
      </c>
      <c r="O41" s="103"/>
      <c r="P41" s="5"/>
    </row>
    <row r="42" spans="1:16" x14ac:dyDescent="0.3">
      <c r="A42" s="5"/>
      <c r="B42" s="104">
        <v>2</v>
      </c>
      <c r="C42" s="105" t="s">
        <v>12</v>
      </c>
      <c r="D42" s="74">
        <v>25</v>
      </c>
      <c r="E42" s="74">
        <v>25</v>
      </c>
      <c r="F42" s="74">
        <v>25</v>
      </c>
      <c r="G42" s="74">
        <v>25</v>
      </c>
      <c r="H42" s="74">
        <v>25</v>
      </c>
      <c r="I42" s="74">
        <v>25</v>
      </c>
      <c r="J42" s="74">
        <v>25</v>
      </c>
      <c r="K42" s="74">
        <v>25</v>
      </c>
      <c r="L42" s="74">
        <v>25</v>
      </c>
      <c r="M42" s="74">
        <v>25</v>
      </c>
      <c r="N42" s="74">
        <v>25</v>
      </c>
      <c r="O42" s="106"/>
      <c r="P42" s="5"/>
    </row>
    <row r="43" spans="1:16" x14ac:dyDescent="0.3">
      <c r="A43" s="5"/>
      <c r="B43" s="104">
        <v>3</v>
      </c>
      <c r="C43" s="105" t="s">
        <v>13</v>
      </c>
      <c r="D43" s="74">
        <v>1.5</v>
      </c>
      <c r="E43" s="74">
        <f>D43+1.5</f>
        <v>3</v>
      </c>
      <c r="F43" s="74">
        <f t="shared" ref="F43:L43" si="9">E43+1.5</f>
        <v>4.5</v>
      </c>
      <c r="G43" s="74">
        <f t="shared" si="9"/>
        <v>6</v>
      </c>
      <c r="H43" s="74">
        <f t="shared" si="9"/>
        <v>7.5</v>
      </c>
      <c r="I43" s="74">
        <f t="shared" si="9"/>
        <v>9</v>
      </c>
      <c r="J43" s="74">
        <f t="shared" si="9"/>
        <v>10.5</v>
      </c>
      <c r="K43" s="74">
        <f t="shared" si="9"/>
        <v>12</v>
      </c>
      <c r="L43" s="74">
        <f t="shared" si="9"/>
        <v>13.5</v>
      </c>
      <c r="M43" s="74"/>
      <c r="N43" s="74"/>
      <c r="O43" s="106"/>
      <c r="P43" s="5"/>
    </row>
    <row r="44" spans="1:16" x14ac:dyDescent="0.3">
      <c r="A44" s="5"/>
      <c r="B44" s="104">
        <v>4</v>
      </c>
      <c r="C44" s="105" t="s">
        <v>50</v>
      </c>
      <c r="D44" s="74">
        <v>2</v>
      </c>
      <c r="E44" s="74">
        <v>3</v>
      </c>
      <c r="F44" s="74">
        <v>3</v>
      </c>
      <c r="G44" s="74">
        <v>3</v>
      </c>
      <c r="H44" s="74">
        <v>3</v>
      </c>
      <c r="I44" s="74">
        <v>3</v>
      </c>
      <c r="J44" s="74">
        <v>3</v>
      </c>
      <c r="K44" s="74">
        <v>3</v>
      </c>
      <c r="L44" s="74">
        <v>3</v>
      </c>
      <c r="M44" s="74"/>
      <c r="N44" s="74"/>
      <c r="O44" s="106"/>
      <c r="P44" s="5"/>
    </row>
    <row r="45" spans="1:16" x14ac:dyDescent="0.3">
      <c r="A45" s="5"/>
      <c r="B45" s="104">
        <v>5</v>
      </c>
      <c r="C45" s="105" t="s">
        <v>14</v>
      </c>
      <c r="D45" s="74">
        <v>51</v>
      </c>
      <c r="E45" s="74">
        <v>53.5</v>
      </c>
      <c r="F45" s="74">
        <v>74</v>
      </c>
      <c r="G45" s="74">
        <v>89</v>
      </c>
      <c r="H45" s="74">
        <v>91</v>
      </c>
      <c r="I45" s="74">
        <v>96</v>
      </c>
      <c r="J45" s="74">
        <v>97</v>
      </c>
      <c r="K45" s="74">
        <v>98</v>
      </c>
      <c r="L45" s="74">
        <v>99.5</v>
      </c>
      <c r="M45" s="74"/>
      <c r="N45" s="74"/>
      <c r="O45" s="106"/>
      <c r="P45" s="5"/>
    </row>
    <row r="46" spans="1:16" x14ac:dyDescent="0.3">
      <c r="A46" s="5"/>
      <c r="B46" s="104">
        <v>6</v>
      </c>
      <c r="C46" s="105" t="s">
        <v>51</v>
      </c>
      <c r="D46" s="74">
        <f>D45/100</f>
        <v>0.51</v>
      </c>
      <c r="E46" s="74">
        <f t="shared" ref="E46:L46" si="10">E45/100</f>
        <v>0.53500000000000003</v>
      </c>
      <c r="F46" s="74">
        <f t="shared" si="10"/>
        <v>0.74</v>
      </c>
      <c r="G46" s="74">
        <f t="shared" si="10"/>
        <v>0.89</v>
      </c>
      <c r="H46" s="74">
        <f t="shared" si="10"/>
        <v>0.91</v>
      </c>
      <c r="I46" s="74">
        <f t="shared" si="10"/>
        <v>0.96</v>
      </c>
      <c r="J46" s="74">
        <f t="shared" si="10"/>
        <v>0.97</v>
      </c>
      <c r="K46" s="74">
        <f t="shared" si="10"/>
        <v>0.98</v>
      </c>
      <c r="L46" s="74">
        <f t="shared" si="10"/>
        <v>0.995</v>
      </c>
      <c r="M46" s="74"/>
      <c r="N46" s="74"/>
      <c r="O46" s="106"/>
      <c r="P46" s="5"/>
    </row>
    <row r="47" spans="1:16" x14ac:dyDescent="0.3">
      <c r="A47" s="5"/>
      <c r="B47" s="104">
        <v>7</v>
      </c>
      <c r="C47" s="107" t="s">
        <v>59</v>
      </c>
      <c r="D47" s="74">
        <f>D46*E25</f>
        <v>18.920999999999999</v>
      </c>
      <c r="E47" s="74">
        <f>E46*$F$25</f>
        <v>40.125</v>
      </c>
      <c r="F47" s="74">
        <f t="shared" ref="F47:L47" si="11">F46*$F$25</f>
        <v>55.5</v>
      </c>
      <c r="G47" s="74">
        <f t="shared" si="11"/>
        <v>66.75</v>
      </c>
      <c r="H47" s="74">
        <f t="shared" si="11"/>
        <v>68.25</v>
      </c>
      <c r="I47" s="74">
        <f t="shared" si="11"/>
        <v>72</v>
      </c>
      <c r="J47" s="74">
        <f t="shared" si="11"/>
        <v>72.75</v>
      </c>
      <c r="K47" s="74">
        <f t="shared" si="11"/>
        <v>73.5</v>
      </c>
      <c r="L47" s="74">
        <f t="shared" si="11"/>
        <v>74.625</v>
      </c>
      <c r="M47" s="74"/>
      <c r="N47" s="74"/>
      <c r="O47" s="106"/>
      <c r="P47" s="5"/>
    </row>
    <row r="48" spans="1:16" x14ac:dyDescent="0.3">
      <c r="A48" s="5"/>
      <c r="B48" s="104">
        <v>8</v>
      </c>
      <c r="C48" s="105" t="s">
        <v>53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/>
      <c r="N48" s="74"/>
      <c r="O48" s="106"/>
      <c r="P48" s="5"/>
    </row>
    <row r="49" spans="1:42" x14ac:dyDescent="0.3">
      <c r="A49" s="5"/>
      <c r="B49" s="104">
        <v>9</v>
      </c>
      <c r="C49" s="105" t="s">
        <v>54</v>
      </c>
      <c r="D49" s="74">
        <f>D47-D48</f>
        <v>18.920999999999999</v>
      </c>
      <c r="E49" s="74">
        <f t="shared" ref="E49:L49" si="12">E47-E48</f>
        <v>40.125</v>
      </c>
      <c r="F49" s="74">
        <f t="shared" si="12"/>
        <v>55.5</v>
      </c>
      <c r="G49" s="74">
        <f t="shared" si="12"/>
        <v>66.75</v>
      </c>
      <c r="H49" s="74">
        <f t="shared" si="12"/>
        <v>68.25</v>
      </c>
      <c r="I49" s="74">
        <f t="shared" si="12"/>
        <v>72</v>
      </c>
      <c r="J49" s="74">
        <f t="shared" si="12"/>
        <v>72.75</v>
      </c>
      <c r="K49" s="74">
        <f t="shared" si="12"/>
        <v>73.5</v>
      </c>
      <c r="L49" s="74">
        <f t="shared" si="12"/>
        <v>74.625</v>
      </c>
      <c r="M49" s="74"/>
      <c r="N49" s="74"/>
      <c r="O49" s="106"/>
      <c r="P49" s="5"/>
    </row>
    <row r="50" spans="1:42" ht="15" thickBot="1" x14ac:dyDescent="0.35">
      <c r="A50" s="5"/>
      <c r="B50" s="108">
        <v>10</v>
      </c>
      <c r="C50" s="109" t="s">
        <v>55</v>
      </c>
      <c r="D50" s="77">
        <f>3*D43*PI()</f>
        <v>14.137166941154069</v>
      </c>
      <c r="E50" s="77">
        <f t="shared" ref="E50:L50" si="13">3*E43*PI()</f>
        <v>28.274333882308138</v>
      </c>
      <c r="F50" s="77">
        <f t="shared" si="13"/>
        <v>42.411500823462205</v>
      </c>
      <c r="G50" s="77">
        <f t="shared" si="13"/>
        <v>56.548667764616276</v>
      </c>
      <c r="H50" s="77">
        <f t="shared" si="13"/>
        <v>70.685834705770347</v>
      </c>
      <c r="I50" s="77">
        <f t="shared" si="13"/>
        <v>84.823001646924411</v>
      </c>
      <c r="J50" s="77">
        <f t="shared" si="13"/>
        <v>98.960168588078488</v>
      </c>
      <c r="K50" s="77">
        <f t="shared" si="13"/>
        <v>113.09733552923255</v>
      </c>
      <c r="L50" s="77">
        <f t="shared" si="13"/>
        <v>127.23450247038662</v>
      </c>
      <c r="M50" s="77"/>
      <c r="N50" s="77"/>
      <c r="O50" s="110"/>
      <c r="P50" s="5"/>
    </row>
    <row r="51" spans="1:42" x14ac:dyDescent="0.3">
      <c r="A51" s="5"/>
      <c r="B51" s="5"/>
      <c r="C51" s="5"/>
      <c r="D51" s="5"/>
      <c r="E51" s="111" t="s">
        <v>56</v>
      </c>
      <c r="F51" s="112">
        <f>(D49+E49+F49+G49+H49+I49+J49+K49+L49)/9</f>
        <v>60.269000000000005</v>
      </c>
      <c r="G51" s="72" t="s">
        <v>57</v>
      </c>
      <c r="H51" s="5"/>
      <c r="I51" s="5"/>
      <c r="J51" s="5"/>
      <c r="K51" s="111" t="s">
        <v>58</v>
      </c>
      <c r="L51" s="112">
        <f>L49</f>
        <v>74.625</v>
      </c>
      <c r="M51" s="72" t="s">
        <v>57</v>
      </c>
      <c r="N51" s="5"/>
      <c r="O51" s="5"/>
      <c r="P51" s="5"/>
    </row>
    <row r="52" spans="1:42" x14ac:dyDescent="0.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42" x14ac:dyDescent="0.3">
      <c r="A53" s="5"/>
      <c r="B53" s="5"/>
      <c r="C53" s="5"/>
      <c r="D53" s="72"/>
      <c r="E53" s="80" t="s">
        <v>60</v>
      </c>
      <c r="F53" s="112"/>
      <c r="G53" s="72"/>
      <c r="H53" s="72"/>
      <c r="I53" s="72"/>
      <c r="J53" s="80" t="s">
        <v>61</v>
      </c>
      <c r="K53" s="112"/>
      <c r="L53" s="72"/>
      <c r="M53" s="72"/>
      <c r="N53" s="72"/>
      <c r="O53" s="72"/>
      <c r="P53" s="5"/>
      <c r="AP53">
        <v>8</v>
      </c>
    </row>
    <row r="54" spans="1:42" x14ac:dyDescent="0.3">
      <c r="A54" s="5"/>
      <c r="B54" s="5"/>
      <c r="C54" s="5"/>
      <c r="D54" s="72"/>
      <c r="E54" s="80" t="s">
        <v>62</v>
      </c>
      <c r="F54" s="112"/>
      <c r="G54" s="72"/>
      <c r="H54" s="72"/>
      <c r="I54" s="72"/>
      <c r="J54" s="80" t="s">
        <v>63</v>
      </c>
      <c r="K54" s="113"/>
      <c r="L54" s="72" t="s">
        <v>64</v>
      </c>
      <c r="M54" s="72"/>
      <c r="N54" s="72"/>
      <c r="O54" s="72"/>
      <c r="P54" s="5"/>
    </row>
    <row r="55" spans="1:42" x14ac:dyDescent="0.3">
      <c r="A55" s="5"/>
      <c r="B55" s="5"/>
      <c r="C55" s="5"/>
      <c r="D55" s="72"/>
      <c r="E55" s="80" t="s">
        <v>65</v>
      </c>
      <c r="F55" s="112"/>
      <c r="G55" s="72"/>
      <c r="H55" s="72"/>
      <c r="I55" s="72"/>
      <c r="J55" s="80" t="s">
        <v>66</v>
      </c>
      <c r="K55" s="112"/>
      <c r="L55" s="112"/>
      <c r="M55" s="112"/>
      <c r="N55" s="112"/>
      <c r="O55" s="72" t="s">
        <v>67</v>
      </c>
      <c r="P55" s="5"/>
    </row>
    <row r="56" spans="1:42" x14ac:dyDescent="0.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1:42" x14ac:dyDescent="0.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1:42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1:42" x14ac:dyDescent="0.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1:42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</sheetData>
  <mergeCells count="24">
    <mergeCell ref="D11:J11"/>
    <mergeCell ref="K11:L11"/>
    <mergeCell ref="N11:O11"/>
    <mergeCell ref="D12:J12"/>
    <mergeCell ref="K12:L12"/>
    <mergeCell ref="D9:J9"/>
    <mergeCell ref="K9:L9"/>
    <mergeCell ref="N9:O9"/>
    <mergeCell ref="D10:J10"/>
    <mergeCell ref="K10:L10"/>
    <mergeCell ref="N10:O10"/>
    <mergeCell ref="N6:O6"/>
    <mergeCell ref="D7:J7"/>
    <mergeCell ref="K7:L7"/>
    <mergeCell ref="N7:O7"/>
    <mergeCell ref="D8:J8"/>
    <mergeCell ref="K8:L8"/>
    <mergeCell ref="N8:O8"/>
    <mergeCell ref="D4:J4"/>
    <mergeCell ref="K4:L4"/>
    <mergeCell ref="D5:J5"/>
    <mergeCell ref="K5:L5"/>
    <mergeCell ref="D6:J6"/>
    <mergeCell ref="K6:L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39A19-A86D-4066-BA8C-826683FA62E2}">
  <dimension ref="A1:B362"/>
  <sheetViews>
    <sheetView workbookViewId="0">
      <selection activeCell="D3" sqref="D3"/>
    </sheetView>
  </sheetViews>
  <sheetFormatPr defaultRowHeight="14.4" x14ac:dyDescent="0.3"/>
  <cols>
    <col min="1" max="1" width="9.109375" style="13" customWidth="1"/>
  </cols>
  <sheetData>
    <row r="1" spans="1:2" ht="43.8" thickBot="1" x14ac:dyDescent="0.35">
      <c r="A1" s="9" t="s">
        <v>17</v>
      </c>
      <c r="B1" s="4" t="s">
        <v>18</v>
      </c>
    </row>
    <row r="2" spans="1:2" x14ac:dyDescent="0.3">
      <c r="A2" s="10">
        <v>360</v>
      </c>
      <c r="B2" s="6">
        <v>0</v>
      </c>
    </row>
    <row r="3" spans="1:2" x14ac:dyDescent="0.3">
      <c r="A3" s="11">
        <v>359</v>
      </c>
      <c r="B3" s="7">
        <v>0</v>
      </c>
    </row>
    <row r="4" spans="1:2" x14ac:dyDescent="0.3">
      <c r="A4" s="11">
        <v>358</v>
      </c>
      <c r="B4" s="7">
        <v>0</v>
      </c>
    </row>
    <row r="5" spans="1:2" x14ac:dyDescent="0.3">
      <c r="A5" s="11">
        <v>357</v>
      </c>
      <c r="B5" s="7">
        <v>0</v>
      </c>
    </row>
    <row r="6" spans="1:2" x14ac:dyDescent="0.3">
      <c r="A6" s="11">
        <v>356</v>
      </c>
      <c r="B6" s="7">
        <v>0</v>
      </c>
    </row>
    <row r="7" spans="1:2" x14ac:dyDescent="0.3">
      <c r="A7" s="11">
        <v>355</v>
      </c>
      <c r="B7" s="7">
        <v>0</v>
      </c>
    </row>
    <row r="8" spans="1:2" x14ac:dyDescent="0.3">
      <c r="A8" s="11">
        <v>354</v>
      </c>
      <c r="B8" s="7">
        <v>0</v>
      </c>
    </row>
    <row r="9" spans="1:2" x14ac:dyDescent="0.3">
      <c r="A9" s="11">
        <v>353</v>
      </c>
      <c r="B9" s="7">
        <v>0</v>
      </c>
    </row>
    <row r="10" spans="1:2" x14ac:dyDescent="0.3">
      <c r="A10" s="11">
        <v>352</v>
      </c>
      <c r="B10" s="7">
        <v>0</v>
      </c>
    </row>
    <row r="11" spans="1:2" x14ac:dyDescent="0.3">
      <c r="A11" s="11">
        <v>351</v>
      </c>
      <c r="B11" s="7">
        <v>0</v>
      </c>
    </row>
    <row r="12" spans="1:2" x14ac:dyDescent="0.3">
      <c r="A12" s="11">
        <v>350</v>
      </c>
      <c r="B12" s="7">
        <v>0</v>
      </c>
    </row>
    <row r="13" spans="1:2" x14ac:dyDescent="0.3">
      <c r="A13" s="11">
        <v>349</v>
      </c>
      <c r="B13" s="7">
        <v>0</v>
      </c>
    </row>
    <row r="14" spans="1:2" x14ac:dyDescent="0.3">
      <c r="A14" s="11">
        <v>348</v>
      </c>
      <c r="B14" s="7">
        <v>0</v>
      </c>
    </row>
    <row r="15" spans="1:2" x14ac:dyDescent="0.3">
      <c r="A15" s="11">
        <v>347</v>
      </c>
      <c r="B15" s="7">
        <v>0</v>
      </c>
    </row>
    <row r="16" spans="1:2" x14ac:dyDescent="0.3">
      <c r="A16" s="11">
        <v>346</v>
      </c>
      <c r="B16" s="7">
        <v>-5.0000000000000001E-3</v>
      </c>
    </row>
    <row r="17" spans="1:2" x14ac:dyDescent="0.3">
      <c r="A17" s="11">
        <v>345</v>
      </c>
      <c r="B17" s="7">
        <v>-5.0000000000000001E-3</v>
      </c>
    </row>
    <row r="18" spans="1:2" x14ac:dyDescent="0.3">
      <c r="A18" s="11">
        <v>344</v>
      </c>
      <c r="B18" s="7">
        <v>-5.0000000000000001E-3</v>
      </c>
    </row>
    <row r="19" spans="1:2" x14ac:dyDescent="0.3">
      <c r="A19" s="11">
        <v>343</v>
      </c>
      <c r="B19" s="7">
        <v>-5.0000000000000001E-3</v>
      </c>
    </row>
    <row r="20" spans="1:2" x14ac:dyDescent="0.3">
      <c r="A20" s="11">
        <v>342</v>
      </c>
      <c r="B20" s="7">
        <v>-5.0000000000000001E-3</v>
      </c>
    </row>
    <row r="21" spans="1:2" x14ac:dyDescent="0.3">
      <c r="A21" s="11">
        <v>341</v>
      </c>
      <c r="B21" s="7">
        <v>-5.0000000000000001E-3</v>
      </c>
    </row>
    <row r="22" spans="1:2" x14ac:dyDescent="0.3">
      <c r="A22" s="11">
        <v>340</v>
      </c>
      <c r="B22" s="7">
        <v>-5.0000000000000001E-3</v>
      </c>
    </row>
    <row r="23" spans="1:2" x14ac:dyDescent="0.3">
      <c r="A23" s="11">
        <v>339</v>
      </c>
      <c r="B23" s="7">
        <v>-5.0000000000000001E-3</v>
      </c>
    </row>
    <row r="24" spans="1:2" x14ac:dyDescent="0.3">
      <c r="A24" s="11">
        <v>338</v>
      </c>
      <c r="B24" s="7">
        <v>-5.0000000000000001E-3</v>
      </c>
    </row>
    <row r="25" spans="1:2" x14ac:dyDescent="0.3">
      <c r="A25" s="11">
        <v>337</v>
      </c>
      <c r="B25" s="7">
        <v>-5.0000000000000001E-3</v>
      </c>
    </row>
    <row r="26" spans="1:2" x14ac:dyDescent="0.3">
      <c r="A26" s="11">
        <v>336</v>
      </c>
      <c r="B26" s="7">
        <v>-0.01</v>
      </c>
    </row>
    <row r="27" spans="1:2" x14ac:dyDescent="0.3">
      <c r="A27" s="11">
        <v>335</v>
      </c>
      <c r="B27" s="7">
        <v>-0.01</v>
      </c>
    </row>
    <row r="28" spans="1:2" x14ac:dyDescent="0.3">
      <c r="A28" s="11">
        <v>334</v>
      </c>
      <c r="B28" s="7">
        <v>-0.01</v>
      </c>
    </row>
    <row r="29" spans="1:2" x14ac:dyDescent="0.3">
      <c r="A29" s="11">
        <v>333</v>
      </c>
      <c r="B29" s="7">
        <v>-0.01</v>
      </c>
    </row>
    <row r="30" spans="1:2" x14ac:dyDescent="0.3">
      <c r="A30" s="11">
        <v>332</v>
      </c>
      <c r="B30" s="7">
        <v>-0.01</v>
      </c>
    </row>
    <row r="31" spans="1:2" x14ac:dyDescent="0.3">
      <c r="A31" s="11">
        <v>331</v>
      </c>
      <c r="B31" s="7">
        <v>-0.01</v>
      </c>
    </row>
    <row r="32" spans="1:2" x14ac:dyDescent="0.3">
      <c r="A32" s="11">
        <v>330</v>
      </c>
      <c r="B32" s="7">
        <v>-0.01</v>
      </c>
    </row>
    <row r="33" spans="1:2" x14ac:dyDescent="0.3">
      <c r="A33" s="11">
        <v>329</v>
      </c>
      <c r="B33" s="7">
        <v>-0.01</v>
      </c>
    </row>
    <row r="34" spans="1:2" x14ac:dyDescent="0.3">
      <c r="A34" s="11">
        <v>328</v>
      </c>
      <c r="B34" s="7">
        <v>-0.01</v>
      </c>
    </row>
    <row r="35" spans="1:2" x14ac:dyDescent="0.3">
      <c r="A35" s="11">
        <v>327</v>
      </c>
      <c r="B35" s="7">
        <v>-0.01</v>
      </c>
    </row>
    <row r="36" spans="1:2" x14ac:dyDescent="0.3">
      <c r="A36" s="11">
        <v>326</v>
      </c>
      <c r="B36" s="7">
        <v>-0.01</v>
      </c>
    </row>
    <row r="37" spans="1:2" x14ac:dyDescent="0.3">
      <c r="A37" s="11">
        <v>325</v>
      </c>
      <c r="B37" s="7">
        <v>-0.01</v>
      </c>
    </row>
    <row r="38" spans="1:2" x14ac:dyDescent="0.3">
      <c r="A38" s="11">
        <v>324</v>
      </c>
      <c r="B38" s="7">
        <v>-0.01</v>
      </c>
    </row>
    <row r="39" spans="1:2" x14ac:dyDescent="0.3">
      <c r="A39" s="11">
        <v>323</v>
      </c>
      <c r="B39" s="7">
        <v>-0.01</v>
      </c>
    </row>
    <row r="40" spans="1:2" x14ac:dyDescent="0.3">
      <c r="A40" s="11">
        <v>322</v>
      </c>
      <c r="B40" s="7">
        <v>-0.01</v>
      </c>
    </row>
    <row r="41" spans="1:2" x14ac:dyDescent="0.3">
      <c r="A41" s="11">
        <v>321</v>
      </c>
      <c r="B41" s="7">
        <v>-0.01</v>
      </c>
    </row>
    <row r="42" spans="1:2" x14ac:dyDescent="0.3">
      <c r="A42" s="11">
        <v>320</v>
      </c>
      <c r="B42" s="7">
        <v>-0.01</v>
      </c>
    </row>
    <row r="43" spans="1:2" x14ac:dyDescent="0.3">
      <c r="A43" s="11">
        <v>319</v>
      </c>
      <c r="B43" s="7">
        <v>-0.01</v>
      </c>
    </row>
    <row r="44" spans="1:2" x14ac:dyDescent="0.3">
      <c r="A44" s="11">
        <v>318</v>
      </c>
      <c r="B44" s="7">
        <v>-0.01</v>
      </c>
    </row>
    <row r="45" spans="1:2" x14ac:dyDescent="0.3">
      <c r="A45" s="11">
        <v>317</v>
      </c>
      <c r="B45" s="7">
        <v>-0.01</v>
      </c>
    </row>
    <row r="46" spans="1:2" x14ac:dyDescent="0.3">
      <c r="A46" s="11">
        <v>316</v>
      </c>
      <c r="B46" s="7">
        <v>-0.01</v>
      </c>
    </row>
    <row r="47" spans="1:2" x14ac:dyDescent="0.3">
      <c r="A47" s="11">
        <v>315</v>
      </c>
      <c r="B47" s="7">
        <v>-0.01</v>
      </c>
    </row>
    <row r="48" spans="1:2" x14ac:dyDescent="0.3">
      <c r="A48" s="11">
        <v>314</v>
      </c>
      <c r="B48" s="7">
        <v>-0.01</v>
      </c>
    </row>
    <row r="49" spans="1:2" x14ac:dyDescent="0.3">
      <c r="A49" s="11">
        <v>313</v>
      </c>
      <c r="B49" s="7">
        <v>-0.01</v>
      </c>
    </row>
    <row r="50" spans="1:2" x14ac:dyDescent="0.3">
      <c r="A50" s="11">
        <v>312</v>
      </c>
      <c r="B50" s="7">
        <v>-0.01</v>
      </c>
    </row>
    <row r="51" spans="1:2" x14ac:dyDescent="0.3">
      <c r="A51" s="11">
        <v>311</v>
      </c>
      <c r="B51" s="7">
        <v>-0.01</v>
      </c>
    </row>
    <row r="52" spans="1:2" x14ac:dyDescent="0.3">
      <c r="A52" s="11">
        <v>310</v>
      </c>
      <c r="B52" s="7">
        <v>-0.01</v>
      </c>
    </row>
    <row r="53" spans="1:2" x14ac:dyDescent="0.3">
      <c r="A53" s="11">
        <v>309</v>
      </c>
      <c r="B53" s="7">
        <v>-0.01</v>
      </c>
    </row>
    <row r="54" spans="1:2" x14ac:dyDescent="0.3">
      <c r="A54" s="11">
        <v>308</v>
      </c>
      <c r="B54" s="7">
        <v>-1.4999999999999999E-2</v>
      </c>
    </row>
    <row r="55" spans="1:2" x14ac:dyDescent="0.3">
      <c r="A55" s="11">
        <v>307</v>
      </c>
      <c r="B55" s="7">
        <v>-1.4999999999999999E-2</v>
      </c>
    </row>
    <row r="56" spans="1:2" x14ac:dyDescent="0.3">
      <c r="A56" s="11">
        <v>306</v>
      </c>
      <c r="B56" s="7">
        <v>-1.4999999999999999E-2</v>
      </c>
    </row>
    <row r="57" spans="1:2" x14ac:dyDescent="0.3">
      <c r="A57" s="11">
        <v>305</v>
      </c>
      <c r="B57" s="7">
        <v>-1.4999999999999999E-2</v>
      </c>
    </row>
    <row r="58" spans="1:2" x14ac:dyDescent="0.3">
      <c r="A58" s="11">
        <v>304</v>
      </c>
      <c r="B58" s="7">
        <v>-1.4999999999999999E-2</v>
      </c>
    </row>
    <row r="59" spans="1:2" x14ac:dyDescent="0.3">
      <c r="A59" s="11">
        <v>303</v>
      </c>
      <c r="B59" s="7">
        <v>-1.4999999999999999E-2</v>
      </c>
    </row>
    <row r="60" spans="1:2" x14ac:dyDescent="0.3">
      <c r="A60" s="11">
        <v>302</v>
      </c>
      <c r="B60" s="7">
        <v>-1.4999999999999999E-2</v>
      </c>
    </row>
    <row r="61" spans="1:2" x14ac:dyDescent="0.3">
      <c r="A61" s="11">
        <v>301</v>
      </c>
      <c r="B61" s="7">
        <v>-1.4999999999999999E-2</v>
      </c>
    </row>
    <row r="62" spans="1:2" x14ac:dyDescent="0.3">
      <c r="A62" s="11">
        <v>300</v>
      </c>
      <c r="B62" s="7">
        <v>-1.4999999999999999E-2</v>
      </c>
    </row>
    <row r="63" spans="1:2" x14ac:dyDescent="0.3">
      <c r="A63" s="11">
        <v>299</v>
      </c>
      <c r="B63" s="7">
        <v>-1.4999999999999999E-2</v>
      </c>
    </row>
    <row r="64" spans="1:2" x14ac:dyDescent="0.3">
      <c r="A64" s="11">
        <v>298</v>
      </c>
      <c r="B64" s="7">
        <v>-1.4999999999999999E-2</v>
      </c>
    </row>
    <row r="65" spans="1:2" x14ac:dyDescent="0.3">
      <c r="A65" s="11">
        <v>297</v>
      </c>
      <c r="B65" s="7">
        <v>-1.4999999999999999E-2</v>
      </c>
    </row>
    <row r="66" spans="1:2" x14ac:dyDescent="0.3">
      <c r="A66" s="11">
        <v>296</v>
      </c>
      <c r="B66" s="7">
        <v>-1.4999999999999999E-2</v>
      </c>
    </row>
    <row r="67" spans="1:2" x14ac:dyDescent="0.3">
      <c r="A67" s="11">
        <v>295</v>
      </c>
      <c r="B67" s="7">
        <v>-0.02</v>
      </c>
    </row>
    <row r="68" spans="1:2" x14ac:dyDescent="0.3">
      <c r="A68" s="11">
        <v>294</v>
      </c>
      <c r="B68" s="7">
        <v>-0.02</v>
      </c>
    </row>
    <row r="69" spans="1:2" x14ac:dyDescent="0.3">
      <c r="A69" s="11">
        <v>293</v>
      </c>
      <c r="B69" s="7">
        <v>-0.02</v>
      </c>
    </row>
    <row r="70" spans="1:2" x14ac:dyDescent="0.3">
      <c r="A70" s="11">
        <v>292</v>
      </c>
      <c r="B70" s="7">
        <v>-0.02</v>
      </c>
    </row>
    <row r="71" spans="1:2" x14ac:dyDescent="0.3">
      <c r="A71" s="11">
        <v>291</v>
      </c>
      <c r="B71" s="7">
        <v>-0.02</v>
      </c>
    </row>
    <row r="72" spans="1:2" x14ac:dyDescent="0.3">
      <c r="A72" s="11">
        <v>290</v>
      </c>
      <c r="B72" s="7">
        <v>-0.02</v>
      </c>
    </row>
    <row r="73" spans="1:2" x14ac:dyDescent="0.3">
      <c r="A73" s="11">
        <v>289</v>
      </c>
      <c r="B73" s="7">
        <v>-0.02</v>
      </c>
    </row>
    <row r="74" spans="1:2" x14ac:dyDescent="0.3">
      <c r="A74" s="11">
        <v>288</v>
      </c>
      <c r="B74" s="7">
        <v>-0.02</v>
      </c>
    </row>
    <row r="75" spans="1:2" x14ac:dyDescent="0.3">
      <c r="A75" s="11">
        <v>287</v>
      </c>
      <c r="B75" s="7">
        <v>-0.02</v>
      </c>
    </row>
    <row r="76" spans="1:2" x14ac:dyDescent="0.3">
      <c r="A76" s="11">
        <v>286</v>
      </c>
      <c r="B76" s="7">
        <v>-0.02</v>
      </c>
    </row>
    <row r="77" spans="1:2" x14ac:dyDescent="0.3">
      <c r="A77" s="11">
        <v>285</v>
      </c>
      <c r="B77" s="7">
        <v>-0.02</v>
      </c>
    </row>
    <row r="78" spans="1:2" x14ac:dyDescent="0.3">
      <c r="A78" s="11">
        <v>284</v>
      </c>
      <c r="B78" s="7">
        <v>-0.02</v>
      </c>
    </row>
    <row r="79" spans="1:2" x14ac:dyDescent="0.3">
      <c r="A79" s="11">
        <v>283</v>
      </c>
      <c r="B79" s="7">
        <v>-0.02</v>
      </c>
    </row>
    <row r="80" spans="1:2" x14ac:dyDescent="0.3">
      <c r="A80" s="11">
        <v>282</v>
      </c>
      <c r="B80" s="7">
        <v>-0.02</v>
      </c>
    </row>
    <row r="81" spans="1:2" x14ac:dyDescent="0.3">
      <c r="A81" s="11">
        <v>281</v>
      </c>
      <c r="B81" s="7">
        <v>-0.02</v>
      </c>
    </row>
    <row r="82" spans="1:2" x14ac:dyDescent="0.3">
      <c r="A82" s="11">
        <v>280</v>
      </c>
      <c r="B82" s="7">
        <v>-0.02</v>
      </c>
    </row>
    <row r="83" spans="1:2" x14ac:dyDescent="0.3">
      <c r="A83" s="11">
        <v>279</v>
      </c>
      <c r="B83" s="7">
        <v>-0.02</v>
      </c>
    </row>
    <row r="84" spans="1:2" x14ac:dyDescent="0.3">
      <c r="A84" s="11">
        <v>278</v>
      </c>
      <c r="B84" s="7">
        <v>-0.02</v>
      </c>
    </row>
    <row r="85" spans="1:2" x14ac:dyDescent="0.3">
      <c r="A85" s="11">
        <v>277</v>
      </c>
      <c r="B85" s="7">
        <v>-0.02</v>
      </c>
    </row>
    <row r="86" spans="1:2" x14ac:dyDescent="0.3">
      <c r="A86" s="11">
        <v>276</v>
      </c>
      <c r="B86" s="7">
        <v>-0.02</v>
      </c>
    </row>
    <row r="87" spans="1:2" x14ac:dyDescent="0.3">
      <c r="A87" s="11">
        <v>275</v>
      </c>
      <c r="B87" s="7">
        <v>-0.02</v>
      </c>
    </row>
    <row r="88" spans="1:2" x14ac:dyDescent="0.3">
      <c r="A88" s="11">
        <v>274</v>
      </c>
      <c r="B88" s="7">
        <v>-0.02</v>
      </c>
    </row>
    <row r="89" spans="1:2" x14ac:dyDescent="0.3">
      <c r="A89" s="11">
        <v>273</v>
      </c>
      <c r="B89" s="7">
        <v>-0.02</v>
      </c>
    </row>
    <row r="90" spans="1:2" x14ac:dyDescent="0.3">
      <c r="A90" s="11">
        <v>272</v>
      </c>
      <c r="B90" s="7">
        <v>-0.02</v>
      </c>
    </row>
    <row r="91" spans="1:2" x14ac:dyDescent="0.3">
      <c r="A91" s="11">
        <v>271</v>
      </c>
      <c r="B91" s="7">
        <v>-0.02</v>
      </c>
    </row>
    <row r="92" spans="1:2" x14ac:dyDescent="0.3">
      <c r="A92" s="11">
        <v>270</v>
      </c>
      <c r="B92" s="7">
        <v>-0.02</v>
      </c>
    </row>
    <row r="93" spans="1:2" x14ac:dyDescent="0.3">
      <c r="A93" s="11">
        <v>269</v>
      </c>
      <c r="B93" s="7">
        <v>-0.02</v>
      </c>
    </row>
    <row r="94" spans="1:2" x14ac:dyDescent="0.3">
      <c r="A94" s="11">
        <v>268</v>
      </c>
      <c r="B94" s="7">
        <v>-0.02</v>
      </c>
    </row>
    <row r="95" spans="1:2" x14ac:dyDescent="0.3">
      <c r="A95" s="11">
        <v>267</v>
      </c>
      <c r="B95" s="7">
        <v>-0.02</v>
      </c>
    </row>
    <row r="96" spans="1:2" x14ac:dyDescent="0.3">
      <c r="A96" s="11">
        <v>266</v>
      </c>
      <c r="B96" s="7">
        <v>-0.02</v>
      </c>
    </row>
    <row r="97" spans="1:2" x14ac:dyDescent="0.3">
      <c r="A97" s="11">
        <v>265</v>
      </c>
      <c r="B97" s="7">
        <v>-0.02</v>
      </c>
    </row>
    <row r="98" spans="1:2" x14ac:dyDescent="0.3">
      <c r="A98" s="11">
        <v>264</v>
      </c>
      <c r="B98" s="7">
        <v>-0.02</v>
      </c>
    </row>
    <row r="99" spans="1:2" x14ac:dyDescent="0.3">
      <c r="A99" s="11">
        <v>263</v>
      </c>
      <c r="B99" s="7">
        <v>-0.02</v>
      </c>
    </row>
    <row r="100" spans="1:2" x14ac:dyDescent="0.3">
      <c r="A100" s="11">
        <v>262</v>
      </c>
      <c r="B100" s="7">
        <v>-0.02</v>
      </c>
    </row>
    <row r="101" spans="1:2" x14ac:dyDescent="0.3">
      <c r="A101" s="11">
        <v>261</v>
      </c>
      <c r="B101" s="7">
        <v>-0.02</v>
      </c>
    </row>
    <row r="102" spans="1:2" x14ac:dyDescent="0.3">
      <c r="A102" s="11">
        <v>260</v>
      </c>
      <c r="B102" s="7">
        <v>-0.02</v>
      </c>
    </row>
    <row r="103" spans="1:2" x14ac:dyDescent="0.3">
      <c r="A103" s="11">
        <v>259</v>
      </c>
      <c r="B103" s="7">
        <v>-0.02</v>
      </c>
    </row>
    <row r="104" spans="1:2" x14ac:dyDescent="0.3">
      <c r="A104" s="11">
        <v>258</v>
      </c>
      <c r="B104" s="7">
        <v>-1.4999999999999999E-2</v>
      </c>
    </row>
    <row r="105" spans="1:2" x14ac:dyDescent="0.3">
      <c r="A105" s="11">
        <v>257</v>
      </c>
      <c r="B105" s="7">
        <v>-0.01</v>
      </c>
    </row>
    <row r="106" spans="1:2" x14ac:dyDescent="0.3">
      <c r="A106" s="11">
        <v>256</v>
      </c>
      <c r="B106" s="7">
        <v>0</v>
      </c>
    </row>
    <row r="107" spans="1:2" x14ac:dyDescent="0.3">
      <c r="A107" s="11">
        <v>255</v>
      </c>
      <c r="B107" s="7">
        <v>5.0000000000000001E-3</v>
      </c>
    </row>
    <row r="108" spans="1:2" x14ac:dyDescent="0.3">
      <c r="A108" s="11">
        <v>254</v>
      </c>
      <c r="B108" s="7">
        <v>1.4999999999999999E-2</v>
      </c>
    </row>
    <row r="109" spans="1:2" x14ac:dyDescent="0.3">
      <c r="A109" s="11">
        <v>253</v>
      </c>
      <c r="B109" s="7">
        <v>0.03</v>
      </c>
    </row>
    <row r="110" spans="1:2" x14ac:dyDescent="0.3">
      <c r="A110" s="11">
        <v>252</v>
      </c>
      <c r="B110" s="7">
        <v>0.04</v>
      </c>
    </row>
    <row r="111" spans="1:2" x14ac:dyDescent="0.3">
      <c r="A111" s="11">
        <v>251</v>
      </c>
      <c r="B111" s="7">
        <v>0.06</v>
      </c>
    </row>
    <row r="112" spans="1:2" x14ac:dyDescent="0.3">
      <c r="A112" s="11">
        <v>250</v>
      </c>
      <c r="B112" s="7">
        <v>7.4999999999999997E-2</v>
      </c>
    </row>
    <row r="113" spans="1:2" x14ac:dyDescent="0.3">
      <c r="A113" s="11">
        <v>249</v>
      </c>
      <c r="B113" s="7">
        <v>9.5000000000000001E-2</v>
      </c>
    </row>
    <row r="114" spans="1:2" x14ac:dyDescent="0.3">
      <c r="A114" s="11">
        <v>248</v>
      </c>
      <c r="B114" s="7">
        <v>0.11</v>
      </c>
    </row>
    <row r="115" spans="1:2" x14ac:dyDescent="0.3">
      <c r="A115" s="11">
        <v>247</v>
      </c>
      <c r="B115" s="7">
        <v>0.13</v>
      </c>
    </row>
    <row r="116" spans="1:2" x14ac:dyDescent="0.3">
      <c r="A116" s="11">
        <v>246</v>
      </c>
      <c r="B116" s="7">
        <v>0.15</v>
      </c>
    </row>
    <row r="117" spans="1:2" x14ac:dyDescent="0.3">
      <c r="A117" s="11">
        <v>245</v>
      </c>
      <c r="B117" s="7">
        <v>0.16500000000000001</v>
      </c>
    </row>
    <row r="118" spans="1:2" x14ac:dyDescent="0.3">
      <c r="A118" s="11">
        <v>244</v>
      </c>
      <c r="B118" s="7">
        <v>0.18</v>
      </c>
    </row>
    <row r="119" spans="1:2" x14ac:dyDescent="0.3">
      <c r="A119" s="11">
        <v>243</v>
      </c>
      <c r="B119" s="7">
        <v>0.20499999999999999</v>
      </c>
    </row>
    <row r="120" spans="1:2" x14ac:dyDescent="0.3">
      <c r="A120" s="11">
        <v>242</v>
      </c>
      <c r="B120" s="7">
        <v>0.22</v>
      </c>
    </row>
    <row r="121" spans="1:2" x14ac:dyDescent="0.3">
      <c r="A121" s="11">
        <v>241</v>
      </c>
      <c r="B121" s="7">
        <v>0.24</v>
      </c>
    </row>
    <row r="122" spans="1:2" x14ac:dyDescent="0.3">
      <c r="A122" s="11">
        <v>240</v>
      </c>
      <c r="B122" s="7">
        <v>0.255</v>
      </c>
    </row>
    <row r="123" spans="1:2" x14ac:dyDescent="0.3">
      <c r="A123" s="11">
        <v>239</v>
      </c>
      <c r="B123" s="7">
        <v>0.27500000000000002</v>
      </c>
    </row>
    <row r="124" spans="1:2" x14ac:dyDescent="0.3">
      <c r="A124" s="11">
        <v>238</v>
      </c>
      <c r="B124" s="7">
        <v>0.29499999999999998</v>
      </c>
    </row>
    <row r="125" spans="1:2" x14ac:dyDescent="0.3">
      <c r="A125" s="11">
        <v>237</v>
      </c>
      <c r="B125" s="7">
        <v>0.31</v>
      </c>
    </row>
    <row r="126" spans="1:2" x14ac:dyDescent="0.3">
      <c r="A126" s="11">
        <v>236</v>
      </c>
      <c r="B126" s="7">
        <v>0.33</v>
      </c>
    </row>
    <row r="127" spans="1:2" x14ac:dyDescent="0.3">
      <c r="A127" s="11">
        <v>235</v>
      </c>
      <c r="B127" s="7">
        <v>0.35</v>
      </c>
    </row>
    <row r="128" spans="1:2" x14ac:dyDescent="0.3">
      <c r="A128" s="11">
        <v>234</v>
      </c>
      <c r="B128" s="7">
        <v>0.375</v>
      </c>
    </row>
    <row r="129" spans="1:2" x14ac:dyDescent="0.3">
      <c r="A129" s="11">
        <v>233</v>
      </c>
      <c r="B129" s="7">
        <v>0.4</v>
      </c>
    </row>
    <row r="130" spans="1:2" x14ac:dyDescent="0.3">
      <c r="A130" s="11">
        <v>232</v>
      </c>
      <c r="B130" s="7">
        <v>0.43</v>
      </c>
    </row>
    <row r="131" spans="1:2" x14ac:dyDescent="0.3">
      <c r="A131" s="11">
        <v>231</v>
      </c>
      <c r="B131" s="7">
        <v>0.46</v>
      </c>
    </row>
    <row r="132" spans="1:2" x14ac:dyDescent="0.3">
      <c r="A132" s="11">
        <v>230</v>
      </c>
      <c r="B132" s="7">
        <v>0.51</v>
      </c>
    </row>
    <row r="133" spans="1:2" x14ac:dyDescent="0.3">
      <c r="A133" s="11">
        <v>229</v>
      </c>
      <c r="B133" s="7">
        <v>0.55000000000000004</v>
      </c>
    </row>
    <row r="134" spans="1:2" x14ac:dyDescent="0.3">
      <c r="A134" s="11">
        <v>228</v>
      </c>
      <c r="B134" s="7">
        <v>0.6</v>
      </c>
    </row>
    <row r="135" spans="1:2" x14ac:dyDescent="0.3">
      <c r="A135" s="11">
        <v>227</v>
      </c>
      <c r="B135" s="7">
        <v>0.65500000000000003</v>
      </c>
    </row>
    <row r="136" spans="1:2" x14ac:dyDescent="0.3">
      <c r="A136" s="11">
        <v>226</v>
      </c>
      <c r="B136" s="7">
        <v>0.72499999999999998</v>
      </c>
    </row>
    <row r="137" spans="1:2" x14ac:dyDescent="0.3">
      <c r="A137" s="11">
        <v>225</v>
      </c>
      <c r="B137" s="7">
        <v>0.78500000000000003</v>
      </c>
    </row>
    <row r="138" spans="1:2" x14ac:dyDescent="0.3">
      <c r="A138" s="11">
        <v>224</v>
      </c>
      <c r="B138" s="7">
        <v>0.85</v>
      </c>
    </row>
    <row r="139" spans="1:2" x14ac:dyDescent="0.3">
      <c r="A139" s="11">
        <v>223</v>
      </c>
      <c r="B139" s="7">
        <v>0.93</v>
      </c>
    </row>
    <row r="140" spans="1:2" x14ac:dyDescent="0.3">
      <c r="A140" s="11">
        <v>222</v>
      </c>
      <c r="B140" s="7">
        <v>1.02</v>
      </c>
    </row>
    <row r="141" spans="1:2" x14ac:dyDescent="0.3">
      <c r="A141" s="11">
        <v>221</v>
      </c>
      <c r="B141" s="7">
        <v>1.105</v>
      </c>
    </row>
    <row r="142" spans="1:2" x14ac:dyDescent="0.3">
      <c r="A142" s="11">
        <v>220</v>
      </c>
      <c r="B142" s="7">
        <v>1.2</v>
      </c>
    </row>
    <row r="143" spans="1:2" x14ac:dyDescent="0.3">
      <c r="A143" s="11">
        <v>219</v>
      </c>
      <c r="B143" s="7">
        <v>1.31</v>
      </c>
    </row>
    <row r="144" spans="1:2" x14ac:dyDescent="0.3">
      <c r="A144" s="11">
        <v>218</v>
      </c>
      <c r="B144" s="7">
        <v>1.415</v>
      </c>
    </row>
    <row r="145" spans="1:2" x14ac:dyDescent="0.3">
      <c r="A145" s="11">
        <v>217</v>
      </c>
      <c r="B145" s="7">
        <v>1.5349999999999999</v>
      </c>
    </row>
    <row r="146" spans="1:2" x14ac:dyDescent="0.3">
      <c r="A146" s="11">
        <v>216</v>
      </c>
      <c r="B146" s="7">
        <v>1.65</v>
      </c>
    </row>
    <row r="147" spans="1:2" x14ac:dyDescent="0.3">
      <c r="A147" s="11">
        <v>215</v>
      </c>
      <c r="B147" s="7">
        <v>1.82</v>
      </c>
    </row>
    <row r="148" spans="1:2" x14ac:dyDescent="0.3">
      <c r="A148" s="11">
        <v>214</v>
      </c>
      <c r="B148" s="7">
        <v>1.9650000000000001</v>
      </c>
    </row>
    <row r="149" spans="1:2" x14ac:dyDescent="0.3">
      <c r="A149" s="11">
        <v>213</v>
      </c>
      <c r="B149" s="7">
        <v>2.105</v>
      </c>
    </row>
    <row r="150" spans="1:2" x14ac:dyDescent="0.3">
      <c r="A150" s="11">
        <v>212</v>
      </c>
      <c r="B150" s="7">
        <v>2.25</v>
      </c>
    </row>
    <row r="151" spans="1:2" x14ac:dyDescent="0.3">
      <c r="A151" s="11">
        <v>211</v>
      </c>
      <c r="B151" s="7">
        <v>2.44</v>
      </c>
    </row>
    <row r="152" spans="1:2" x14ac:dyDescent="0.3">
      <c r="A152" s="11">
        <v>210</v>
      </c>
      <c r="B152" s="7">
        <v>2.62</v>
      </c>
    </row>
    <row r="153" spans="1:2" x14ac:dyDescent="0.3">
      <c r="A153" s="11">
        <v>209</v>
      </c>
      <c r="B153" s="7">
        <v>2.8</v>
      </c>
    </row>
    <row r="154" spans="1:2" x14ac:dyDescent="0.3">
      <c r="A154" s="11">
        <v>208</v>
      </c>
      <c r="B154" s="7">
        <v>2.9950000000000001</v>
      </c>
    </row>
    <row r="155" spans="1:2" x14ac:dyDescent="0.3">
      <c r="A155" s="11">
        <v>207</v>
      </c>
      <c r="B155" s="7">
        <v>3.2050000000000001</v>
      </c>
    </row>
    <row r="156" spans="1:2" x14ac:dyDescent="0.3">
      <c r="A156" s="11">
        <v>206</v>
      </c>
      <c r="B156" s="7">
        <v>3.42</v>
      </c>
    </row>
    <row r="157" spans="1:2" x14ac:dyDescent="0.3">
      <c r="A157" s="11">
        <v>205</v>
      </c>
      <c r="B157" s="7">
        <v>3.68</v>
      </c>
    </row>
    <row r="158" spans="1:2" x14ac:dyDescent="0.3">
      <c r="A158" s="11">
        <v>204</v>
      </c>
      <c r="B158" s="7">
        <v>3.87</v>
      </c>
    </row>
    <row r="159" spans="1:2" x14ac:dyDescent="0.3">
      <c r="A159" s="11">
        <v>203</v>
      </c>
      <c r="B159" s="7">
        <v>4.0999999999999996</v>
      </c>
    </row>
    <row r="160" spans="1:2" x14ac:dyDescent="0.3">
      <c r="A160" s="11">
        <v>202</v>
      </c>
      <c r="B160" s="7">
        <v>4.37</v>
      </c>
    </row>
    <row r="161" spans="1:2" x14ac:dyDescent="0.3">
      <c r="A161" s="11">
        <v>201</v>
      </c>
      <c r="B161" s="7">
        <v>4.63</v>
      </c>
    </row>
    <row r="162" spans="1:2" x14ac:dyDescent="0.3">
      <c r="A162" s="11">
        <v>200</v>
      </c>
      <c r="B162" s="7">
        <v>4.8949999999999996</v>
      </c>
    </row>
    <row r="163" spans="1:2" x14ac:dyDescent="0.3">
      <c r="A163" s="11">
        <v>199</v>
      </c>
      <c r="B163" s="7">
        <v>5.23</v>
      </c>
    </row>
    <row r="164" spans="1:2" x14ac:dyDescent="0.3">
      <c r="A164" s="11">
        <v>198</v>
      </c>
      <c r="B164" s="7">
        <v>5.5549999999999997</v>
      </c>
    </row>
    <row r="165" spans="1:2" x14ac:dyDescent="0.3">
      <c r="A165" s="11">
        <v>197</v>
      </c>
      <c r="B165" s="7">
        <v>5.8449999999999998</v>
      </c>
    </row>
    <row r="166" spans="1:2" x14ac:dyDescent="0.3">
      <c r="A166" s="11">
        <v>196</v>
      </c>
      <c r="B166" s="7">
        <v>6.18</v>
      </c>
    </row>
    <row r="167" spans="1:2" x14ac:dyDescent="0.3">
      <c r="A167" s="11">
        <v>195</v>
      </c>
      <c r="B167" s="7">
        <v>6.5250000000000004</v>
      </c>
    </row>
    <row r="168" spans="1:2" x14ac:dyDescent="0.3">
      <c r="A168" s="11">
        <v>194</v>
      </c>
      <c r="B168" s="7">
        <v>6.88</v>
      </c>
    </row>
    <row r="169" spans="1:2" x14ac:dyDescent="0.3">
      <c r="A169" s="11">
        <v>193</v>
      </c>
      <c r="B169" s="7">
        <v>7.22</v>
      </c>
    </row>
    <row r="170" spans="1:2" x14ac:dyDescent="0.3">
      <c r="A170" s="11">
        <v>192</v>
      </c>
      <c r="B170" s="7">
        <v>7.58</v>
      </c>
    </row>
    <row r="171" spans="1:2" x14ac:dyDescent="0.3">
      <c r="A171" s="11">
        <v>191</v>
      </c>
      <c r="B171" s="7">
        <v>7.91</v>
      </c>
    </row>
    <row r="172" spans="1:2" x14ac:dyDescent="0.3">
      <c r="A172" s="11">
        <v>190</v>
      </c>
      <c r="B172" s="7">
        <v>8.2449999999999992</v>
      </c>
    </row>
    <row r="173" spans="1:2" x14ac:dyDescent="0.3">
      <c r="A173" s="11">
        <v>189</v>
      </c>
      <c r="B173" s="7">
        <v>8.5399999999999991</v>
      </c>
    </row>
    <row r="174" spans="1:2" x14ac:dyDescent="0.3">
      <c r="A174" s="11">
        <v>188</v>
      </c>
      <c r="B174" s="7">
        <v>8.82</v>
      </c>
    </row>
    <row r="175" spans="1:2" x14ac:dyDescent="0.3">
      <c r="A175" s="11">
        <v>187</v>
      </c>
      <c r="B175" s="7">
        <v>8.9649999999999999</v>
      </c>
    </row>
    <row r="176" spans="1:2" x14ac:dyDescent="0.3">
      <c r="A176" s="11">
        <v>186</v>
      </c>
      <c r="B176" s="7">
        <v>9.09</v>
      </c>
    </row>
    <row r="177" spans="1:2" x14ac:dyDescent="0.3">
      <c r="A177" s="11">
        <v>185</v>
      </c>
      <c r="B177" s="7">
        <v>9.1649999999999991</v>
      </c>
    </row>
    <row r="178" spans="1:2" x14ac:dyDescent="0.3">
      <c r="A178" s="11">
        <v>184</v>
      </c>
      <c r="B178" s="7">
        <v>9.18</v>
      </c>
    </row>
    <row r="179" spans="1:2" x14ac:dyDescent="0.3">
      <c r="A179" s="11">
        <v>183</v>
      </c>
      <c r="B179" s="7">
        <v>9.1649999999999991</v>
      </c>
    </row>
    <row r="180" spans="1:2" x14ac:dyDescent="0.3">
      <c r="A180" s="11">
        <v>182</v>
      </c>
      <c r="B180" s="7">
        <v>9.09</v>
      </c>
    </row>
    <row r="181" spans="1:2" x14ac:dyDescent="0.3">
      <c r="A181" s="11">
        <v>181</v>
      </c>
      <c r="B181" s="7">
        <v>8.99</v>
      </c>
    </row>
    <row r="182" spans="1:2" x14ac:dyDescent="0.3">
      <c r="A182" s="11">
        <v>180</v>
      </c>
      <c r="B182" s="7">
        <v>8.81</v>
      </c>
    </row>
    <row r="183" spans="1:2" x14ac:dyDescent="0.3">
      <c r="A183" s="11">
        <v>179</v>
      </c>
      <c r="B183" s="7">
        <v>8.6300000000000008</v>
      </c>
    </row>
    <row r="184" spans="1:2" x14ac:dyDescent="0.3">
      <c r="A184" s="11">
        <v>178</v>
      </c>
      <c r="B184" s="7">
        <v>8.3800000000000008</v>
      </c>
    </row>
    <row r="185" spans="1:2" x14ac:dyDescent="0.3">
      <c r="A185" s="11">
        <v>177</v>
      </c>
      <c r="B185" s="7">
        <v>8.1449999999999996</v>
      </c>
    </row>
    <row r="186" spans="1:2" x14ac:dyDescent="0.3">
      <c r="A186" s="11">
        <v>176</v>
      </c>
      <c r="B186" s="7">
        <v>7.83</v>
      </c>
    </row>
    <row r="187" spans="1:2" x14ac:dyDescent="0.3">
      <c r="A187" s="11">
        <v>175</v>
      </c>
      <c r="B187" s="7">
        <v>7.585</v>
      </c>
    </row>
    <row r="188" spans="1:2" x14ac:dyDescent="0.3">
      <c r="A188" s="11">
        <v>174</v>
      </c>
      <c r="B188" s="7">
        <v>7.31</v>
      </c>
    </row>
    <row r="189" spans="1:2" x14ac:dyDescent="0.3">
      <c r="A189" s="11">
        <v>173</v>
      </c>
      <c r="B189" s="7">
        <v>7.01</v>
      </c>
    </row>
    <row r="190" spans="1:2" x14ac:dyDescent="0.3">
      <c r="A190" s="11">
        <v>172</v>
      </c>
      <c r="B190" s="7">
        <v>6.75</v>
      </c>
    </row>
    <row r="191" spans="1:2" x14ac:dyDescent="0.3">
      <c r="A191" s="11">
        <v>171</v>
      </c>
      <c r="B191" s="7">
        <v>6.4550000000000001</v>
      </c>
    </row>
    <row r="192" spans="1:2" x14ac:dyDescent="0.3">
      <c r="A192" s="11">
        <v>170</v>
      </c>
      <c r="B192" s="7">
        <v>6.2350000000000003</v>
      </c>
    </row>
    <row r="193" spans="1:2" x14ac:dyDescent="0.3">
      <c r="A193" s="11">
        <v>169</v>
      </c>
      <c r="B193" s="7">
        <v>5.9550000000000001</v>
      </c>
    </row>
    <row r="194" spans="1:2" x14ac:dyDescent="0.3">
      <c r="A194" s="11">
        <v>168</v>
      </c>
      <c r="B194" s="7">
        <v>5.7</v>
      </c>
    </row>
    <row r="195" spans="1:2" x14ac:dyDescent="0.3">
      <c r="A195" s="11">
        <v>167</v>
      </c>
      <c r="B195" s="7">
        <v>5.4349999999999996</v>
      </c>
    </row>
    <row r="196" spans="1:2" x14ac:dyDescent="0.3">
      <c r="A196" s="11">
        <v>166</v>
      </c>
      <c r="B196" s="7">
        <v>5.18</v>
      </c>
    </row>
    <row r="197" spans="1:2" x14ac:dyDescent="0.3">
      <c r="A197" s="11">
        <v>165</v>
      </c>
      <c r="B197" s="7">
        <v>4.97</v>
      </c>
    </row>
    <row r="198" spans="1:2" x14ac:dyDescent="0.3">
      <c r="A198" s="11">
        <v>164</v>
      </c>
      <c r="B198" s="7">
        <v>4.71</v>
      </c>
    </row>
    <row r="199" spans="1:2" x14ac:dyDescent="0.3">
      <c r="A199" s="11">
        <v>163</v>
      </c>
      <c r="B199" s="7">
        <v>4.4800000000000004</v>
      </c>
    </row>
    <row r="200" spans="1:2" x14ac:dyDescent="0.3">
      <c r="A200" s="11">
        <v>162</v>
      </c>
      <c r="B200" s="7">
        <v>4.3</v>
      </c>
    </row>
    <row r="201" spans="1:2" x14ac:dyDescent="0.3">
      <c r="A201" s="11">
        <v>161</v>
      </c>
      <c r="B201" s="7">
        <v>4.0599999999999996</v>
      </c>
    </row>
    <row r="202" spans="1:2" x14ac:dyDescent="0.3">
      <c r="A202" s="11">
        <v>160</v>
      </c>
      <c r="B202" s="7">
        <v>3.895</v>
      </c>
    </row>
    <row r="203" spans="1:2" x14ac:dyDescent="0.3">
      <c r="A203" s="11">
        <v>159</v>
      </c>
      <c r="B203" s="7">
        <v>3.68</v>
      </c>
    </row>
    <row r="204" spans="1:2" x14ac:dyDescent="0.3">
      <c r="A204" s="11">
        <v>158</v>
      </c>
      <c r="B204" s="7">
        <v>3.4950000000000001</v>
      </c>
    </row>
    <row r="205" spans="1:2" x14ac:dyDescent="0.3">
      <c r="A205" s="11">
        <v>157</v>
      </c>
      <c r="B205" s="7">
        <v>3.29</v>
      </c>
    </row>
    <row r="206" spans="1:2" x14ac:dyDescent="0.3">
      <c r="A206" s="11">
        <v>156</v>
      </c>
      <c r="B206" s="7">
        <v>3.1349999999999998</v>
      </c>
    </row>
    <row r="207" spans="1:2" x14ac:dyDescent="0.3">
      <c r="A207" s="11">
        <v>155</v>
      </c>
      <c r="B207" s="7">
        <v>2.97</v>
      </c>
    </row>
    <row r="208" spans="1:2" x14ac:dyDescent="0.3">
      <c r="A208" s="11">
        <v>154</v>
      </c>
      <c r="B208" s="7">
        <v>2.81</v>
      </c>
    </row>
    <row r="209" spans="1:2" x14ac:dyDescent="0.3">
      <c r="A209" s="11">
        <v>153</v>
      </c>
      <c r="B209" s="7">
        <v>2.65</v>
      </c>
    </row>
    <row r="210" spans="1:2" x14ac:dyDescent="0.3">
      <c r="A210" s="11">
        <v>152</v>
      </c>
      <c r="B210" s="7">
        <v>2.5099999999999998</v>
      </c>
    </row>
    <row r="211" spans="1:2" x14ac:dyDescent="0.3">
      <c r="A211" s="11">
        <v>151</v>
      </c>
      <c r="B211" s="7">
        <v>2.3650000000000002</v>
      </c>
    </row>
    <row r="212" spans="1:2" x14ac:dyDescent="0.3">
      <c r="A212" s="11">
        <v>150</v>
      </c>
      <c r="B212" s="7">
        <v>2.2149999999999999</v>
      </c>
    </row>
    <row r="213" spans="1:2" x14ac:dyDescent="0.3">
      <c r="A213" s="11">
        <v>149</v>
      </c>
      <c r="B213" s="7">
        <v>2.105</v>
      </c>
    </row>
    <row r="214" spans="1:2" x14ac:dyDescent="0.3">
      <c r="A214" s="11">
        <v>148</v>
      </c>
      <c r="B214" s="7">
        <v>1.96</v>
      </c>
    </row>
    <row r="215" spans="1:2" x14ac:dyDescent="0.3">
      <c r="A215" s="11">
        <v>147</v>
      </c>
      <c r="B215" s="7">
        <v>1.86</v>
      </c>
    </row>
    <row r="216" spans="1:2" x14ac:dyDescent="0.3">
      <c r="A216" s="11">
        <v>146</v>
      </c>
      <c r="B216" s="7">
        <v>1.75</v>
      </c>
    </row>
    <row r="217" spans="1:2" x14ac:dyDescent="0.3">
      <c r="A217" s="11">
        <v>145</v>
      </c>
      <c r="B217" s="7">
        <v>1.635</v>
      </c>
    </row>
    <row r="218" spans="1:2" x14ac:dyDescent="0.3">
      <c r="A218" s="11">
        <v>144</v>
      </c>
      <c r="B218" s="7">
        <v>1.5249999999999999</v>
      </c>
    </row>
    <row r="219" spans="1:2" x14ac:dyDescent="0.3">
      <c r="A219" s="11">
        <v>143</v>
      </c>
      <c r="B219" s="7">
        <v>1.43</v>
      </c>
    </row>
    <row r="220" spans="1:2" x14ac:dyDescent="0.3">
      <c r="A220" s="11">
        <v>142</v>
      </c>
      <c r="B220" s="7">
        <v>1.33</v>
      </c>
    </row>
    <row r="221" spans="1:2" x14ac:dyDescent="0.3">
      <c r="A221" s="11">
        <v>141</v>
      </c>
      <c r="B221" s="7">
        <v>1.24</v>
      </c>
    </row>
    <row r="222" spans="1:2" x14ac:dyDescent="0.3">
      <c r="A222" s="11">
        <v>140</v>
      </c>
      <c r="B222" s="7">
        <v>1.155</v>
      </c>
    </row>
    <row r="223" spans="1:2" x14ac:dyDescent="0.3">
      <c r="A223" s="11">
        <v>139</v>
      </c>
      <c r="B223" s="7">
        <v>1.07</v>
      </c>
    </row>
    <row r="224" spans="1:2" x14ac:dyDescent="0.3">
      <c r="A224" s="11">
        <v>138</v>
      </c>
      <c r="B224" s="7">
        <v>1</v>
      </c>
    </row>
    <row r="225" spans="1:2" x14ac:dyDescent="0.3">
      <c r="A225" s="11">
        <v>137</v>
      </c>
      <c r="B225" s="7">
        <v>0.93</v>
      </c>
    </row>
    <row r="226" spans="1:2" x14ac:dyDescent="0.3">
      <c r="A226" s="11">
        <v>136</v>
      </c>
      <c r="B226" s="7">
        <v>0.86499999999999999</v>
      </c>
    </row>
    <row r="227" spans="1:2" x14ac:dyDescent="0.3">
      <c r="A227" s="11">
        <v>135</v>
      </c>
      <c r="B227" s="7">
        <v>0.8</v>
      </c>
    </row>
    <row r="228" spans="1:2" x14ac:dyDescent="0.3">
      <c r="A228" s="11">
        <v>134</v>
      </c>
      <c r="B228" s="7">
        <v>0.745</v>
      </c>
    </row>
    <row r="229" spans="1:2" x14ac:dyDescent="0.3">
      <c r="A229" s="11">
        <v>133</v>
      </c>
      <c r="B229" s="7">
        <v>0.69499999999999995</v>
      </c>
    </row>
    <row r="230" spans="1:2" x14ac:dyDescent="0.3">
      <c r="A230" s="11">
        <v>132</v>
      </c>
      <c r="B230" s="7">
        <v>0.64500000000000002</v>
      </c>
    </row>
    <row r="231" spans="1:2" x14ac:dyDescent="0.3">
      <c r="A231" s="11">
        <v>131</v>
      </c>
      <c r="B231" s="7">
        <v>0.59</v>
      </c>
    </row>
    <row r="232" spans="1:2" x14ac:dyDescent="0.3">
      <c r="A232" s="11">
        <v>130</v>
      </c>
      <c r="B232" s="7">
        <v>0.56000000000000005</v>
      </c>
    </row>
    <row r="233" spans="1:2" x14ac:dyDescent="0.3">
      <c r="A233" s="11">
        <v>129</v>
      </c>
      <c r="B233" s="7">
        <v>0.53</v>
      </c>
    </row>
    <row r="234" spans="1:2" x14ac:dyDescent="0.3">
      <c r="A234" s="11">
        <v>128</v>
      </c>
      <c r="B234" s="7">
        <v>0.49</v>
      </c>
    </row>
    <row r="235" spans="1:2" x14ac:dyDescent="0.3">
      <c r="A235" s="11">
        <v>127</v>
      </c>
      <c r="B235" s="7">
        <v>0.46</v>
      </c>
    </row>
    <row r="236" spans="1:2" x14ac:dyDescent="0.3">
      <c r="A236" s="11">
        <v>126</v>
      </c>
      <c r="B236" s="7">
        <v>0.44</v>
      </c>
    </row>
    <row r="237" spans="1:2" x14ac:dyDescent="0.3">
      <c r="A237" s="11">
        <v>125</v>
      </c>
      <c r="B237" s="7">
        <v>0.42</v>
      </c>
    </row>
    <row r="238" spans="1:2" x14ac:dyDescent="0.3">
      <c r="A238" s="11">
        <v>124</v>
      </c>
      <c r="B238" s="7">
        <v>0.4</v>
      </c>
    </row>
    <row r="239" spans="1:2" x14ac:dyDescent="0.3">
      <c r="A239" s="11">
        <v>123</v>
      </c>
      <c r="B239" s="7">
        <v>0.38</v>
      </c>
    </row>
    <row r="240" spans="1:2" x14ac:dyDescent="0.3">
      <c r="A240" s="11">
        <v>122</v>
      </c>
      <c r="B240" s="7">
        <v>0.36499999999999999</v>
      </c>
    </row>
    <row r="241" spans="1:2" x14ac:dyDescent="0.3">
      <c r="A241" s="11">
        <v>121</v>
      </c>
      <c r="B241" s="7">
        <v>0.35</v>
      </c>
    </row>
    <row r="242" spans="1:2" x14ac:dyDescent="0.3">
      <c r="A242" s="11">
        <v>120</v>
      </c>
      <c r="B242" s="7">
        <v>0.33</v>
      </c>
    </row>
    <row r="243" spans="1:2" x14ac:dyDescent="0.3">
      <c r="A243" s="11">
        <v>119</v>
      </c>
      <c r="B243" s="7">
        <v>0.31</v>
      </c>
    </row>
    <row r="244" spans="1:2" x14ac:dyDescent="0.3">
      <c r="A244" s="11">
        <v>118</v>
      </c>
      <c r="B244" s="7">
        <v>0.29499999999999998</v>
      </c>
    </row>
    <row r="245" spans="1:2" x14ac:dyDescent="0.3">
      <c r="A245" s="11">
        <v>117</v>
      </c>
      <c r="B245" s="7">
        <v>0.26500000000000001</v>
      </c>
    </row>
    <row r="246" spans="1:2" x14ac:dyDescent="0.3">
      <c r="A246" s="11">
        <v>116</v>
      </c>
      <c r="B246" s="7">
        <v>0.26</v>
      </c>
    </row>
    <row r="247" spans="1:2" x14ac:dyDescent="0.3">
      <c r="A247" s="11">
        <v>115</v>
      </c>
      <c r="B247" s="7">
        <v>0.24</v>
      </c>
    </row>
    <row r="248" spans="1:2" x14ac:dyDescent="0.3">
      <c r="A248" s="11">
        <v>114</v>
      </c>
      <c r="B248" s="7">
        <v>0.23499999999999999</v>
      </c>
    </row>
    <row r="249" spans="1:2" x14ac:dyDescent="0.3">
      <c r="A249" s="11">
        <v>113</v>
      </c>
      <c r="B249" s="7">
        <v>0.20499999999999999</v>
      </c>
    </row>
    <row r="250" spans="1:2" x14ac:dyDescent="0.3">
      <c r="A250" s="11">
        <v>112</v>
      </c>
      <c r="B250" s="7">
        <v>0.185</v>
      </c>
    </row>
    <row r="251" spans="1:2" x14ac:dyDescent="0.3">
      <c r="A251" s="11">
        <v>111</v>
      </c>
      <c r="B251" s="7">
        <v>0.17</v>
      </c>
    </row>
    <row r="252" spans="1:2" x14ac:dyDescent="0.3">
      <c r="A252" s="11">
        <v>110</v>
      </c>
      <c r="B252" s="7">
        <v>0.155</v>
      </c>
    </row>
    <row r="253" spans="1:2" x14ac:dyDescent="0.3">
      <c r="A253" s="11">
        <v>109</v>
      </c>
      <c r="B253" s="7">
        <v>0.14000000000000001</v>
      </c>
    </row>
    <row r="254" spans="1:2" x14ac:dyDescent="0.3">
      <c r="A254" s="11">
        <v>108</v>
      </c>
      <c r="B254" s="7">
        <v>0.12</v>
      </c>
    </row>
    <row r="255" spans="1:2" x14ac:dyDescent="0.3">
      <c r="A255" s="11">
        <v>107</v>
      </c>
      <c r="B255" s="7">
        <v>0.105</v>
      </c>
    </row>
    <row r="256" spans="1:2" x14ac:dyDescent="0.3">
      <c r="A256" s="11">
        <v>106</v>
      </c>
      <c r="B256" s="7">
        <v>0.09</v>
      </c>
    </row>
    <row r="257" spans="1:2" x14ac:dyDescent="0.3">
      <c r="A257" s="11">
        <v>105</v>
      </c>
      <c r="B257" s="7">
        <v>7.4999999999999997E-2</v>
      </c>
    </row>
    <row r="258" spans="1:2" x14ac:dyDescent="0.3">
      <c r="A258" s="11">
        <v>104</v>
      </c>
      <c r="B258" s="7">
        <v>0.06</v>
      </c>
    </row>
    <row r="259" spans="1:2" x14ac:dyDescent="0.3">
      <c r="A259" s="11">
        <v>103</v>
      </c>
      <c r="B259" s="7">
        <v>4.4999999999999998E-2</v>
      </c>
    </row>
    <row r="260" spans="1:2" x14ac:dyDescent="0.3">
      <c r="A260" s="11">
        <v>102</v>
      </c>
      <c r="B260" s="7">
        <v>0.03</v>
      </c>
    </row>
    <row r="261" spans="1:2" x14ac:dyDescent="0.3">
      <c r="A261" s="11">
        <v>101</v>
      </c>
      <c r="B261" s="7">
        <v>0.02</v>
      </c>
    </row>
    <row r="262" spans="1:2" x14ac:dyDescent="0.3">
      <c r="A262" s="11">
        <v>100</v>
      </c>
      <c r="B262" s="7">
        <v>1.4999999999999999E-2</v>
      </c>
    </row>
    <row r="263" spans="1:2" x14ac:dyDescent="0.3">
      <c r="A263" s="11">
        <v>99</v>
      </c>
      <c r="B263" s="7">
        <v>0.01</v>
      </c>
    </row>
    <row r="264" spans="1:2" x14ac:dyDescent="0.3">
      <c r="A264" s="11">
        <v>98</v>
      </c>
      <c r="B264" s="7">
        <v>0.01</v>
      </c>
    </row>
    <row r="265" spans="1:2" x14ac:dyDescent="0.3">
      <c r="A265" s="11">
        <v>97</v>
      </c>
      <c r="B265" s="7">
        <v>0</v>
      </c>
    </row>
    <row r="266" spans="1:2" x14ac:dyDescent="0.3">
      <c r="A266" s="11">
        <v>96</v>
      </c>
      <c r="B266" s="7">
        <v>0</v>
      </c>
    </row>
    <row r="267" spans="1:2" x14ac:dyDescent="0.3">
      <c r="A267" s="11">
        <v>95</v>
      </c>
      <c r="B267" s="7">
        <v>0</v>
      </c>
    </row>
    <row r="268" spans="1:2" x14ac:dyDescent="0.3">
      <c r="A268" s="11">
        <v>94</v>
      </c>
      <c r="B268" s="7">
        <v>0</v>
      </c>
    </row>
    <row r="269" spans="1:2" x14ac:dyDescent="0.3">
      <c r="A269" s="11">
        <v>93</v>
      </c>
      <c r="B269" s="7">
        <v>0</v>
      </c>
    </row>
    <row r="270" spans="1:2" x14ac:dyDescent="0.3">
      <c r="A270" s="11">
        <v>92</v>
      </c>
      <c r="B270" s="7">
        <v>0</v>
      </c>
    </row>
    <row r="271" spans="1:2" x14ac:dyDescent="0.3">
      <c r="A271" s="11">
        <v>91</v>
      </c>
      <c r="B271" s="7">
        <v>0</v>
      </c>
    </row>
    <row r="272" spans="1:2" x14ac:dyDescent="0.3">
      <c r="A272" s="11">
        <v>90</v>
      </c>
      <c r="B272" s="7">
        <v>0</v>
      </c>
    </row>
    <row r="273" spans="1:2" x14ac:dyDescent="0.3">
      <c r="A273" s="11">
        <v>89</v>
      </c>
      <c r="B273" s="7">
        <v>0</v>
      </c>
    </row>
    <row r="274" spans="1:2" x14ac:dyDescent="0.3">
      <c r="A274" s="11">
        <v>88</v>
      </c>
      <c r="B274" s="7">
        <v>0</v>
      </c>
    </row>
    <row r="275" spans="1:2" x14ac:dyDescent="0.3">
      <c r="A275" s="11">
        <v>87</v>
      </c>
      <c r="B275" s="7">
        <v>0</v>
      </c>
    </row>
    <row r="276" spans="1:2" x14ac:dyDescent="0.3">
      <c r="A276" s="11">
        <v>86</v>
      </c>
      <c r="B276" s="7">
        <v>0</v>
      </c>
    </row>
    <row r="277" spans="1:2" x14ac:dyDescent="0.3">
      <c r="A277" s="11">
        <v>85</v>
      </c>
      <c r="B277" s="7">
        <v>0</v>
      </c>
    </row>
    <row r="278" spans="1:2" x14ac:dyDescent="0.3">
      <c r="A278" s="11">
        <v>84</v>
      </c>
      <c r="B278" s="7">
        <v>0</v>
      </c>
    </row>
    <row r="279" spans="1:2" x14ac:dyDescent="0.3">
      <c r="A279" s="11">
        <v>83</v>
      </c>
      <c r="B279" s="7">
        <v>0</v>
      </c>
    </row>
    <row r="280" spans="1:2" x14ac:dyDescent="0.3">
      <c r="A280" s="11">
        <v>82</v>
      </c>
      <c r="B280" s="7">
        <v>0</v>
      </c>
    </row>
    <row r="281" spans="1:2" x14ac:dyDescent="0.3">
      <c r="A281" s="11">
        <v>81</v>
      </c>
      <c r="B281" s="7">
        <v>0</v>
      </c>
    </row>
    <row r="282" spans="1:2" x14ac:dyDescent="0.3">
      <c r="A282" s="11">
        <v>80</v>
      </c>
      <c r="B282" s="7">
        <v>5.0000000000000001E-3</v>
      </c>
    </row>
    <row r="283" spans="1:2" x14ac:dyDescent="0.3">
      <c r="A283" s="11">
        <v>79</v>
      </c>
      <c r="B283" s="7">
        <v>5.0000000000000001E-3</v>
      </c>
    </row>
    <row r="284" spans="1:2" x14ac:dyDescent="0.3">
      <c r="A284" s="11">
        <v>78</v>
      </c>
      <c r="B284" s="7">
        <v>5.0000000000000001E-3</v>
      </c>
    </row>
    <row r="285" spans="1:2" x14ac:dyDescent="0.3">
      <c r="A285" s="11">
        <v>77</v>
      </c>
      <c r="B285" s="7">
        <v>0.01</v>
      </c>
    </row>
    <row r="286" spans="1:2" x14ac:dyDescent="0.3">
      <c r="A286" s="11">
        <v>76</v>
      </c>
      <c r="B286" s="7">
        <v>0.01</v>
      </c>
    </row>
    <row r="287" spans="1:2" x14ac:dyDescent="0.3">
      <c r="A287" s="11">
        <v>75</v>
      </c>
      <c r="B287" s="7">
        <v>0.01</v>
      </c>
    </row>
    <row r="288" spans="1:2" x14ac:dyDescent="0.3">
      <c r="A288" s="11">
        <v>74</v>
      </c>
      <c r="B288" s="7">
        <v>0.01</v>
      </c>
    </row>
    <row r="289" spans="1:2" x14ac:dyDescent="0.3">
      <c r="A289" s="11">
        <v>73</v>
      </c>
      <c r="B289" s="7">
        <v>0.01</v>
      </c>
    </row>
    <row r="290" spans="1:2" x14ac:dyDescent="0.3">
      <c r="A290" s="11">
        <v>72</v>
      </c>
      <c r="B290" s="7">
        <v>0.01</v>
      </c>
    </row>
    <row r="291" spans="1:2" x14ac:dyDescent="0.3">
      <c r="A291" s="11">
        <v>71</v>
      </c>
      <c r="B291" s="7">
        <v>0.01</v>
      </c>
    </row>
    <row r="292" spans="1:2" x14ac:dyDescent="0.3">
      <c r="A292" s="11">
        <v>70</v>
      </c>
      <c r="B292" s="7">
        <v>0.01</v>
      </c>
    </row>
    <row r="293" spans="1:2" x14ac:dyDescent="0.3">
      <c r="A293" s="11">
        <v>69</v>
      </c>
      <c r="B293" s="7">
        <v>0.01</v>
      </c>
    </row>
    <row r="294" spans="1:2" x14ac:dyDescent="0.3">
      <c r="A294" s="11">
        <v>68</v>
      </c>
      <c r="B294" s="7">
        <v>0.01</v>
      </c>
    </row>
    <row r="295" spans="1:2" x14ac:dyDescent="0.3">
      <c r="A295" s="11">
        <v>67</v>
      </c>
      <c r="B295" s="7">
        <v>0.01</v>
      </c>
    </row>
    <row r="296" spans="1:2" x14ac:dyDescent="0.3">
      <c r="A296" s="11">
        <v>66</v>
      </c>
      <c r="B296" s="7">
        <v>0.01</v>
      </c>
    </row>
    <row r="297" spans="1:2" x14ac:dyDescent="0.3">
      <c r="A297" s="11">
        <v>65</v>
      </c>
      <c r="B297" s="7">
        <v>0.01</v>
      </c>
    </row>
    <row r="298" spans="1:2" x14ac:dyDescent="0.3">
      <c r="A298" s="11">
        <v>64</v>
      </c>
      <c r="B298" s="7">
        <v>0.01</v>
      </c>
    </row>
    <row r="299" spans="1:2" x14ac:dyDescent="0.3">
      <c r="A299" s="11">
        <v>63</v>
      </c>
      <c r="B299" s="7">
        <v>0.01</v>
      </c>
    </row>
    <row r="300" spans="1:2" x14ac:dyDescent="0.3">
      <c r="A300" s="11">
        <v>62</v>
      </c>
      <c r="B300" s="7">
        <v>0.01</v>
      </c>
    </row>
    <row r="301" spans="1:2" x14ac:dyDescent="0.3">
      <c r="A301" s="11">
        <v>61</v>
      </c>
      <c r="B301" s="7">
        <v>0.01</v>
      </c>
    </row>
    <row r="302" spans="1:2" x14ac:dyDescent="0.3">
      <c r="A302" s="11">
        <v>60</v>
      </c>
      <c r="B302" s="7">
        <v>1.4999999999999999E-2</v>
      </c>
    </row>
    <row r="303" spans="1:2" x14ac:dyDescent="0.3">
      <c r="A303" s="11">
        <v>59</v>
      </c>
      <c r="B303" s="7">
        <v>1.4999999999999999E-2</v>
      </c>
    </row>
    <row r="304" spans="1:2" x14ac:dyDescent="0.3">
      <c r="A304" s="11">
        <v>58</v>
      </c>
      <c r="B304" s="7">
        <v>1.4999999999999999E-2</v>
      </c>
    </row>
    <row r="305" spans="1:2" x14ac:dyDescent="0.3">
      <c r="A305" s="11">
        <v>57</v>
      </c>
      <c r="B305" s="7">
        <v>1.4999999999999999E-2</v>
      </c>
    </row>
    <row r="306" spans="1:2" x14ac:dyDescent="0.3">
      <c r="A306" s="11">
        <v>56</v>
      </c>
      <c r="B306" s="7">
        <v>1.4999999999999999E-2</v>
      </c>
    </row>
    <row r="307" spans="1:2" x14ac:dyDescent="0.3">
      <c r="A307" s="11">
        <v>55</v>
      </c>
      <c r="B307" s="7">
        <v>1.4999999999999999E-2</v>
      </c>
    </row>
    <row r="308" spans="1:2" x14ac:dyDescent="0.3">
      <c r="A308" s="11">
        <v>54</v>
      </c>
      <c r="B308" s="7">
        <v>1.4999999999999999E-2</v>
      </c>
    </row>
    <row r="309" spans="1:2" x14ac:dyDescent="0.3">
      <c r="A309" s="11">
        <v>53</v>
      </c>
      <c r="B309" s="7">
        <v>1.4999999999999999E-2</v>
      </c>
    </row>
    <row r="310" spans="1:2" x14ac:dyDescent="0.3">
      <c r="A310" s="11">
        <v>52</v>
      </c>
      <c r="B310" s="7">
        <v>1.4999999999999999E-2</v>
      </c>
    </row>
    <row r="311" spans="1:2" x14ac:dyDescent="0.3">
      <c r="A311" s="11">
        <v>51</v>
      </c>
      <c r="B311" s="7">
        <v>1.4999999999999999E-2</v>
      </c>
    </row>
    <row r="312" spans="1:2" x14ac:dyDescent="0.3">
      <c r="A312" s="11">
        <v>50</v>
      </c>
      <c r="B312" s="7">
        <v>1.4999999999999999E-2</v>
      </c>
    </row>
    <row r="313" spans="1:2" x14ac:dyDescent="0.3">
      <c r="A313" s="11">
        <v>49</v>
      </c>
      <c r="B313" s="7">
        <v>1.4999999999999999E-2</v>
      </c>
    </row>
    <row r="314" spans="1:2" x14ac:dyDescent="0.3">
      <c r="A314" s="11">
        <v>48</v>
      </c>
      <c r="B314" s="7">
        <v>1.4999999999999999E-2</v>
      </c>
    </row>
    <row r="315" spans="1:2" x14ac:dyDescent="0.3">
      <c r="A315" s="11">
        <v>47</v>
      </c>
      <c r="B315" s="7">
        <v>1.4999999999999999E-2</v>
      </c>
    </row>
    <row r="316" spans="1:2" x14ac:dyDescent="0.3">
      <c r="A316" s="11">
        <v>46</v>
      </c>
      <c r="B316" s="7">
        <v>1.4999999999999999E-2</v>
      </c>
    </row>
    <row r="317" spans="1:2" x14ac:dyDescent="0.3">
      <c r="A317" s="11">
        <v>45</v>
      </c>
      <c r="B317" s="7">
        <v>1.4999999999999999E-2</v>
      </c>
    </row>
    <row r="318" spans="1:2" x14ac:dyDescent="0.3">
      <c r="A318" s="11">
        <v>44</v>
      </c>
      <c r="B318" s="7">
        <v>1.4999999999999999E-2</v>
      </c>
    </row>
    <row r="319" spans="1:2" x14ac:dyDescent="0.3">
      <c r="A319" s="11">
        <v>43</v>
      </c>
      <c r="B319" s="7">
        <v>1.4999999999999999E-2</v>
      </c>
    </row>
    <row r="320" spans="1:2" x14ac:dyDescent="0.3">
      <c r="A320" s="11">
        <v>42</v>
      </c>
      <c r="B320" s="7">
        <v>1.4999999999999999E-2</v>
      </c>
    </row>
    <row r="321" spans="1:2" x14ac:dyDescent="0.3">
      <c r="A321" s="11">
        <v>41</v>
      </c>
      <c r="B321" s="7">
        <v>1.4999999999999999E-2</v>
      </c>
    </row>
    <row r="322" spans="1:2" x14ac:dyDescent="0.3">
      <c r="A322" s="11">
        <v>40</v>
      </c>
      <c r="B322" s="7">
        <v>1.4999999999999999E-2</v>
      </c>
    </row>
    <row r="323" spans="1:2" x14ac:dyDescent="0.3">
      <c r="A323" s="11">
        <v>39</v>
      </c>
      <c r="B323" s="7">
        <v>1.4999999999999999E-2</v>
      </c>
    </row>
    <row r="324" spans="1:2" x14ac:dyDescent="0.3">
      <c r="A324" s="11">
        <v>38</v>
      </c>
      <c r="B324" s="7">
        <v>0.01</v>
      </c>
    </row>
    <row r="325" spans="1:2" x14ac:dyDescent="0.3">
      <c r="A325" s="11">
        <v>37</v>
      </c>
      <c r="B325" s="7">
        <v>0.01</v>
      </c>
    </row>
    <row r="326" spans="1:2" x14ac:dyDescent="0.3">
      <c r="A326" s="11">
        <v>36</v>
      </c>
      <c r="B326" s="7">
        <v>0.01</v>
      </c>
    </row>
    <row r="327" spans="1:2" x14ac:dyDescent="0.3">
      <c r="A327" s="11">
        <v>35</v>
      </c>
      <c r="B327" s="7">
        <v>0.01</v>
      </c>
    </row>
    <row r="328" spans="1:2" x14ac:dyDescent="0.3">
      <c r="A328" s="11">
        <v>34</v>
      </c>
      <c r="B328" s="7">
        <v>0.01</v>
      </c>
    </row>
    <row r="329" spans="1:2" x14ac:dyDescent="0.3">
      <c r="A329" s="11">
        <v>33</v>
      </c>
      <c r="B329" s="7">
        <v>0.01</v>
      </c>
    </row>
    <row r="330" spans="1:2" x14ac:dyDescent="0.3">
      <c r="A330" s="11">
        <v>32</v>
      </c>
      <c r="B330" s="7">
        <v>0.01</v>
      </c>
    </row>
    <row r="331" spans="1:2" x14ac:dyDescent="0.3">
      <c r="A331" s="11">
        <v>31</v>
      </c>
      <c r="B331" s="7">
        <v>0.01</v>
      </c>
    </row>
    <row r="332" spans="1:2" x14ac:dyDescent="0.3">
      <c r="A332" s="11">
        <v>30</v>
      </c>
      <c r="B332" s="7">
        <v>0.01</v>
      </c>
    </row>
    <row r="333" spans="1:2" x14ac:dyDescent="0.3">
      <c r="A333" s="11">
        <v>29</v>
      </c>
      <c r="B333" s="7">
        <v>0.01</v>
      </c>
    </row>
    <row r="334" spans="1:2" x14ac:dyDescent="0.3">
      <c r="A334" s="11">
        <v>28</v>
      </c>
      <c r="B334" s="7">
        <v>0.01</v>
      </c>
    </row>
    <row r="335" spans="1:2" x14ac:dyDescent="0.3">
      <c r="A335" s="11">
        <v>27</v>
      </c>
      <c r="B335" s="7">
        <v>0.01</v>
      </c>
    </row>
    <row r="336" spans="1:2" x14ac:dyDescent="0.3">
      <c r="A336" s="11">
        <v>26</v>
      </c>
      <c r="B336" s="7">
        <v>0.01</v>
      </c>
    </row>
    <row r="337" spans="1:2" x14ac:dyDescent="0.3">
      <c r="A337" s="11">
        <v>25</v>
      </c>
      <c r="B337" s="7">
        <v>0.01</v>
      </c>
    </row>
    <row r="338" spans="1:2" x14ac:dyDescent="0.3">
      <c r="A338" s="11">
        <v>24</v>
      </c>
      <c r="B338" s="7">
        <v>0.01</v>
      </c>
    </row>
    <row r="339" spans="1:2" x14ac:dyDescent="0.3">
      <c r="A339" s="11">
        <v>23</v>
      </c>
      <c r="B339" s="7">
        <v>0.01</v>
      </c>
    </row>
    <row r="340" spans="1:2" x14ac:dyDescent="0.3">
      <c r="A340" s="11">
        <v>22</v>
      </c>
      <c r="B340" s="7">
        <v>0.01</v>
      </c>
    </row>
    <row r="341" spans="1:2" x14ac:dyDescent="0.3">
      <c r="A341" s="11">
        <v>21</v>
      </c>
      <c r="B341" s="7">
        <v>0.01</v>
      </c>
    </row>
    <row r="342" spans="1:2" x14ac:dyDescent="0.3">
      <c r="A342" s="11">
        <v>20</v>
      </c>
      <c r="B342" s="7">
        <v>0.01</v>
      </c>
    </row>
    <row r="343" spans="1:2" x14ac:dyDescent="0.3">
      <c r="A343" s="11">
        <v>19</v>
      </c>
      <c r="B343" s="7">
        <v>0.01</v>
      </c>
    </row>
    <row r="344" spans="1:2" x14ac:dyDescent="0.3">
      <c r="A344" s="11">
        <v>18</v>
      </c>
      <c r="B344" s="7">
        <v>0.01</v>
      </c>
    </row>
    <row r="345" spans="1:2" x14ac:dyDescent="0.3">
      <c r="A345" s="11">
        <v>17</v>
      </c>
      <c r="B345" s="7">
        <v>0.01</v>
      </c>
    </row>
    <row r="346" spans="1:2" x14ac:dyDescent="0.3">
      <c r="A346" s="11">
        <v>16</v>
      </c>
      <c r="B346" s="7">
        <v>0.01</v>
      </c>
    </row>
    <row r="347" spans="1:2" x14ac:dyDescent="0.3">
      <c r="A347" s="11">
        <v>15</v>
      </c>
      <c r="B347" s="7">
        <v>0.01</v>
      </c>
    </row>
    <row r="348" spans="1:2" x14ac:dyDescent="0.3">
      <c r="A348" s="11">
        <v>14</v>
      </c>
      <c r="B348" s="7">
        <v>0.01</v>
      </c>
    </row>
    <row r="349" spans="1:2" x14ac:dyDescent="0.3">
      <c r="A349" s="11">
        <v>13</v>
      </c>
      <c r="B349" s="7">
        <v>0.01</v>
      </c>
    </row>
    <row r="350" spans="1:2" x14ac:dyDescent="0.3">
      <c r="A350" s="11">
        <v>12</v>
      </c>
      <c r="B350" s="7">
        <v>0.01</v>
      </c>
    </row>
    <row r="351" spans="1:2" x14ac:dyDescent="0.3">
      <c r="A351" s="11">
        <v>11</v>
      </c>
      <c r="B351" s="7">
        <v>5.0000000000000001E-3</v>
      </c>
    </row>
    <row r="352" spans="1:2" x14ac:dyDescent="0.3">
      <c r="A352" s="11">
        <v>10</v>
      </c>
      <c r="B352" s="7">
        <v>5.0000000000000001E-3</v>
      </c>
    </row>
    <row r="353" spans="1:2" x14ac:dyDescent="0.3">
      <c r="A353" s="11">
        <v>9</v>
      </c>
      <c r="B353" s="7">
        <v>5.0000000000000001E-3</v>
      </c>
    </row>
    <row r="354" spans="1:2" x14ac:dyDescent="0.3">
      <c r="A354" s="11">
        <v>8</v>
      </c>
      <c r="B354" s="7">
        <v>5.0000000000000001E-3</v>
      </c>
    </row>
    <row r="355" spans="1:2" x14ac:dyDescent="0.3">
      <c r="A355" s="11">
        <v>7</v>
      </c>
      <c r="B355" s="7">
        <v>5.0000000000000001E-3</v>
      </c>
    </row>
    <row r="356" spans="1:2" x14ac:dyDescent="0.3">
      <c r="A356" s="11">
        <v>6</v>
      </c>
      <c r="B356" s="7">
        <v>5.0000000000000001E-3</v>
      </c>
    </row>
    <row r="357" spans="1:2" x14ac:dyDescent="0.3">
      <c r="A357" s="11">
        <v>5</v>
      </c>
      <c r="B357" s="7">
        <v>5.0000000000000001E-3</v>
      </c>
    </row>
    <row r="358" spans="1:2" x14ac:dyDescent="0.3">
      <c r="A358" s="11">
        <v>4</v>
      </c>
      <c r="B358" s="7">
        <v>5.5E-2</v>
      </c>
    </row>
    <row r="359" spans="1:2" x14ac:dyDescent="0.3">
      <c r="A359" s="11">
        <v>3</v>
      </c>
      <c r="B359" s="7">
        <v>0</v>
      </c>
    </row>
    <row r="360" spans="1:2" x14ac:dyDescent="0.3">
      <c r="A360" s="11">
        <v>2</v>
      </c>
      <c r="B360" s="7">
        <v>0</v>
      </c>
    </row>
    <row r="361" spans="1:2" x14ac:dyDescent="0.3">
      <c r="A361" s="11">
        <v>1</v>
      </c>
      <c r="B361" s="7">
        <v>0</v>
      </c>
    </row>
    <row r="362" spans="1:2" ht="15" thickBot="1" x14ac:dyDescent="0.35">
      <c r="A362" s="12">
        <v>0</v>
      </c>
      <c r="B362" s="8">
        <f>B361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2A43-FC73-4CF6-A329-47E946D47954}">
  <dimension ref="A1:B362"/>
  <sheetViews>
    <sheetView workbookViewId="0">
      <selection activeCell="H8" sqref="H8"/>
    </sheetView>
  </sheetViews>
  <sheetFormatPr defaultRowHeight="14.4" x14ac:dyDescent="0.3"/>
  <sheetData>
    <row r="1" spans="1:2" ht="43.8" thickBot="1" x14ac:dyDescent="0.35">
      <c r="A1" s="9" t="s">
        <v>17</v>
      </c>
      <c r="B1" s="9" t="s">
        <v>18</v>
      </c>
    </row>
    <row r="2" spans="1:2" x14ac:dyDescent="0.3">
      <c r="A2" s="1">
        <v>0</v>
      </c>
      <c r="B2" s="6">
        <v>5.0000000000000001E-3</v>
      </c>
    </row>
    <row r="3" spans="1:2" x14ac:dyDescent="0.3">
      <c r="A3" s="2">
        <v>1</v>
      </c>
      <c r="B3" s="7">
        <v>0</v>
      </c>
    </row>
    <row r="4" spans="1:2" x14ac:dyDescent="0.3">
      <c r="A4" s="2">
        <v>2</v>
      </c>
      <c r="B4" s="7">
        <v>5.0000000000000001E-3</v>
      </c>
    </row>
    <row r="5" spans="1:2" x14ac:dyDescent="0.3">
      <c r="A5" s="2">
        <v>3</v>
      </c>
      <c r="B5" s="7">
        <v>5.0000000000000001E-3</v>
      </c>
    </row>
    <row r="6" spans="1:2" x14ac:dyDescent="0.3">
      <c r="A6" s="2">
        <v>4</v>
      </c>
      <c r="B6" s="7">
        <v>0.01</v>
      </c>
    </row>
    <row r="7" spans="1:2" x14ac:dyDescent="0.3">
      <c r="A7" s="2">
        <v>5</v>
      </c>
      <c r="B7" s="7">
        <v>0.01</v>
      </c>
    </row>
    <row r="8" spans="1:2" x14ac:dyDescent="0.3">
      <c r="A8" s="2">
        <v>6</v>
      </c>
      <c r="B8" s="7">
        <v>0.01</v>
      </c>
    </row>
    <row r="9" spans="1:2" x14ac:dyDescent="0.3">
      <c r="A9" s="2">
        <v>7</v>
      </c>
      <c r="B9" s="7">
        <v>0.01</v>
      </c>
    </row>
    <row r="10" spans="1:2" x14ac:dyDescent="0.3">
      <c r="A10" s="2">
        <v>8</v>
      </c>
      <c r="B10" s="7">
        <v>0.01</v>
      </c>
    </row>
    <row r="11" spans="1:2" x14ac:dyDescent="0.3">
      <c r="A11" s="2">
        <v>9</v>
      </c>
      <c r="B11" s="7">
        <v>0.01</v>
      </c>
    </row>
    <row r="12" spans="1:2" x14ac:dyDescent="0.3">
      <c r="A12" s="2">
        <v>10</v>
      </c>
      <c r="B12" s="7">
        <v>0.01</v>
      </c>
    </row>
    <row r="13" spans="1:2" x14ac:dyDescent="0.3">
      <c r="A13" s="2">
        <v>11</v>
      </c>
      <c r="B13" s="7">
        <v>0.01</v>
      </c>
    </row>
    <row r="14" spans="1:2" x14ac:dyDescent="0.3">
      <c r="A14" s="2">
        <v>12</v>
      </c>
      <c r="B14" s="7">
        <v>0.01</v>
      </c>
    </row>
    <row r="15" spans="1:2" x14ac:dyDescent="0.3">
      <c r="A15" s="2">
        <v>13</v>
      </c>
      <c r="B15" s="7">
        <v>1.4999999999999999E-2</v>
      </c>
    </row>
    <row r="16" spans="1:2" x14ac:dyDescent="0.3">
      <c r="A16" s="2">
        <v>14</v>
      </c>
      <c r="B16" s="7">
        <v>1.4999999999999999E-2</v>
      </c>
    </row>
    <row r="17" spans="1:2" x14ac:dyDescent="0.3">
      <c r="A17" s="2">
        <v>15</v>
      </c>
      <c r="B17" s="7">
        <v>0.02</v>
      </c>
    </row>
    <row r="18" spans="1:2" x14ac:dyDescent="0.3">
      <c r="A18" s="2">
        <v>16</v>
      </c>
      <c r="B18" s="7">
        <v>0.02</v>
      </c>
    </row>
    <row r="19" spans="1:2" x14ac:dyDescent="0.3">
      <c r="A19" s="2">
        <v>17</v>
      </c>
      <c r="B19" s="7">
        <v>0.02</v>
      </c>
    </row>
    <row r="20" spans="1:2" x14ac:dyDescent="0.3">
      <c r="A20" s="2">
        <v>18</v>
      </c>
      <c r="B20" s="7">
        <v>0.02</v>
      </c>
    </row>
    <row r="21" spans="1:2" x14ac:dyDescent="0.3">
      <c r="A21" s="2">
        <v>19</v>
      </c>
      <c r="B21" s="7">
        <v>0.02</v>
      </c>
    </row>
    <row r="22" spans="1:2" x14ac:dyDescent="0.3">
      <c r="A22" s="2">
        <v>20</v>
      </c>
      <c r="B22" s="7">
        <v>0.02</v>
      </c>
    </row>
    <row r="23" spans="1:2" x14ac:dyDescent="0.3">
      <c r="A23" s="2">
        <v>21</v>
      </c>
      <c r="B23" s="7">
        <v>0.02</v>
      </c>
    </row>
    <row r="24" spans="1:2" x14ac:dyDescent="0.3">
      <c r="A24" s="2">
        <v>22</v>
      </c>
      <c r="B24" s="7">
        <v>0.02</v>
      </c>
    </row>
    <row r="25" spans="1:2" x14ac:dyDescent="0.3">
      <c r="A25" s="2">
        <v>23</v>
      </c>
      <c r="B25" s="7">
        <v>2.5000000000000001E-2</v>
      </c>
    </row>
    <row r="26" spans="1:2" x14ac:dyDescent="0.3">
      <c r="A26" s="2">
        <v>24</v>
      </c>
      <c r="B26" s="7">
        <v>2.5000000000000001E-2</v>
      </c>
    </row>
    <row r="27" spans="1:2" x14ac:dyDescent="0.3">
      <c r="A27" s="2">
        <v>25</v>
      </c>
      <c r="B27" s="7">
        <v>0.03</v>
      </c>
    </row>
    <row r="28" spans="1:2" x14ac:dyDescent="0.3">
      <c r="A28" s="2">
        <v>26</v>
      </c>
      <c r="B28" s="7">
        <v>0.03</v>
      </c>
    </row>
    <row r="29" spans="1:2" x14ac:dyDescent="0.3">
      <c r="A29" s="2">
        <v>27</v>
      </c>
      <c r="B29" s="7">
        <v>0.03</v>
      </c>
    </row>
    <row r="30" spans="1:2" x14ac:dyDescent="0.3">
      <c r="A30" s="2">
        <v>28</v>
      </c>
      <c r="B30" s="7">
        <v>0.03</v>
      </c>
    </row>
    <row r="31" spans="1:2" x14ac:dyDescent="0.3">
      <c r="A31" s="2">
        <v>29</v>
      </c>
      <c r="B31" s="7">
        <v>0.03</v>
      </c>
    </row>
    <row r="32" spans="1:2" x14ac:dyDescent="0.3">
      <c r="A32" s="2">
        <v>30</v>
      </c>
      <c r="B32" s="7">
        <v>0.03</v>
      </c>
    </row>
    <row r="33" spans="1:2" x14ac:dyDescent="0.3">
      <c r="A33" s="2">
        <v>31</v>
      </c>
      <c r="B33" s="7">
        <v>3.5000000000000003E-2</v>
      </c>
    </row>
    <row r="34" spans="1:2" x14ac:dyDescent="0.3">
      <c r="A34" s="2">
        <v>32</v>
      </c>
      <c r="B34" s="7">
        <v>3.5000000000000003E-2</v>
      </c>
    </row>
    <row r="35" spans="1:2" x14ac:dyDescent="0.3">
      <c r="A35" s="2">
        <v>33</v>
      </c>
      <c r="B35" s="7">
        <v>3.5000000000000003E-2</v>
      </c>
    </row>
    <row r="36" spans="1:2" x14ac:dyDescent="0.3">
      <c r="A36" s="2">
        <v>34</v>
      </c>
      <c r="B36" s="7">
        <v>3.5000000000000003E-2</v>
      </c>
    </row>
    <row r="37" spans="1:2" x14ac:dyDescent="0.3">
      <c r="A37" s="2">
        <v>35</v>
      </c>
      <c r="B37" s="7">
        <v>0.04</v>
      </c>
    </row>
    <row r="38" spans="1:2" x14ac:dyDescent="0.3">
      <c r="A38" s="2">
        <v>36</v>
      </c>
      <c r="B38" s="7">
        <v>0.04</v>
      </c>
    </row>
    <row r="39" spans="1:2" x14ac:dyDescent="0.3">
      <c r="A39" s="2">
        <v>37</v>
      </c>
      <c r="B39" s="7">
        <v>0.04</v>
      </c>
    </row>
    <row r="40" spans="1:2" x14ac:dyDescent="0.3">
      <c r="A40" s="2">
        <v>38</v>
      </c>
      <c r="B40" s="7">
        <v>0.04</v>
      </c>
    </row>
    <row r="41" spans="1:2" x14ac:dyDescent="0.3">
      <c r="A41" s="2">
        <v>39</v>
      </c>
      <c r="B41" s="7">
        <v>0.04</v>
      </c>
    </row>
    <row r="42" spans="1:2" x14ac:dyDescent="0.3">
      <c r="A42" s="2">
        <v>40</v>
      </c>
      <c r="B42" s="7">
        <v>0.04</v>
      </c>
    </row>
    <row r="43" spans="1:2" x14ac:dyDescent="0.3">
      <c r="A43" s="2">
        <v>41</v>
      </c>
      <c r="B43" s="7">
        <v>4.4999999999999998E-2</v>
      </c>
    </row>
    <row r="44" spans="1:2" x14ac:dyDescent="0.3">
      <c r="A44" s="2">
        <v>42</v>
      </c>
      <c r="B44" s="7">
        <v>4.4999999999999998E-2</v>
      </c>
    </row>
    <row r="45" spans="1:2" x14ac:dyDescent="0.3">
      <c r="A45" s="2">
        <v>43</v>
      </c>
      <c r="B45" s="7">
        <v>4.4999999999999998E-2</v>
      </c>
    </row>
    <row r="46" spans="1:2" x14ac:dyDescent="0.3">
      <c r="A46" s="2">
        <v>44</v>
      </c>
      <c r="B46" s="7">
        <v>0.05</v>
      </c>
    </row>
    <row r="47" spans="1:2" x14ac:dyDescent="0.3">
      <c r="A47" s="2">
        <v>45</v>
      </c>
      <c r="B47" s="7">
        <v>0.05</v>
      </c>
    </row>
    <row r="48" spans="1:2" x14ac:dyDescent="0.3">
      <c r="A48" s="2">
        <v>46</v>
      </c>
      <c r="B48" s="7">
        <v>0.05</v>
      </c>
    </row>
    <row r="49" spans="1:2" x14ac:dyDescent="0.3">
      <c r="A49" s="2">
        <v>47</v>
      </c>
      <c r="B49" s="7">
        <v>0.05</v>
      </c>
    </row>
    <row r="50" spans="1:2" x14ac:dyDescent="0.3">
      <c r="A50" s="2">
        <v>48</v>
      </c>
      <c r="B50" s="7">
        <v>0.05</v>
      </c>
    </row>
    <row r="51" spans="1:2" x14ac:dyDescent="0.3">
      <c r="A51" s="2">
        <v>49</v>
      </c>
      <c r="B51" s="7">
        <v>5.5E-2</v>
      </c>
    </row>
    <row r="52" spans="1:2" x14ac:dyDescent="0.3">
      <c r="A52" s="2">
        <v>50</v>
      </c>
      <c r="B52" s="7">
        <v>5.5E-2</v>
      </c>
    </row>
    <row r="53" spans="1:2" x14ac:dyDescent="0.3">
      <c r="A53" s="2">
        <v>51</v>
      </c>
      <c r="B53" s="7">
        <v>5.5E-2</v>
      </c>
    </row>
    <row r="54" spans="1:2" x14ac:dyDescent="0.3">
      <c r="A54" s="2">
        <v>52</v>
      </c>
      <c r="B54" s="7">
        <v>5.5E-2</v>
      </c>
    </row>
    <row r="55" spans="1:2" x14ac:dyDescent="0.3">
      <c r="A55" s="2">
        <v>53</v>
      </c>
      <c r="B55" s="7">
        <v>5.5E-2</v>
      </c>
    </row>
    <row r="56" spans="1:2" x14ac:dyDescent="0.3">
      <c r="A56" s="2">
        <v>54</v>
      </c>
      <c r="B56" s="7">
        <v>0.06</v>
      </c>
    </row>
    <row r="57" spans="1:2" x14ac:dyDescent="0.3">
      <c r="A57" s="2">
        <v>55</v>
      </c>
      <c r="B57" s="7">
        <v>0.06</v>
      </c>
    </row>
    <row r="58" spans="1:2" x14ac:dyDescent="0.3">
      <c r="A58" s="2">
        <v>56</v>
      </c>
      <c r="B58" s="7">
        <v>0.06</v>
      </c>
    </row>
    <row r="59" spans="1:2" x14ac:dyDescent="0.3">
      <c r="A59" s="2">
        <v>57</v>
      </c>
      <c r="B59" s="7">
        <v>0.06</v>
      </c>
    </row>
    <row r="60" spans="1:2" x14ac:dyDescent="0.3">
      <c r="A60" s="2">
        <v>58</v>
      </c>
      <c r="B60" s="7">
        <v>6.5000000000000002E-2</v>
      </c>
    </row>
    <row r="61" spans="1:2" x14ac:dyDescent="0.3">
      <c r="A61" s="2">
        <v>59</v>
      </c>
      <c r="B61" s="7">
        <v>6.5000000000000002E-2</v>
      </c>
    </row>
    <row r="62" spans="1:2" x14ac:dyDescent="0.3">
      <c r="A62" s="2">
        <v>60</v>
      </c>
      <c r="B62" s="7">
        <v>6.5000000000000002E-2</v>
      </c>
    </row>
    <row r="63" spans="1:2" x14ac:dyDescent="0.3">
      <c r="A63" s="2">
        <v>61</v>
      </c>
      <c r="B63" s="7">
        <v>7.0000000000000007E-2</v>
      </c>
    </row>
    <row r="64" spans="1:2" x14ac:dyDescent="0.3">
      <c r="A64" s="2">
        <v>62</v>
      </c>
      <c r="B64" s="7">
        <v>7.0000000000000007E-2</v>
      </c>
    </row>
    <row r="65" spans="1:2" x14ac:dyDescent="0.3">
      <c r="A65" s="2">
        <v>63</v>
      </c>
      <c r="B65" s="7">
        <v>7.0000000000000007E-2</v>
      </c>
    </row>
    <row r="66" spans="1:2" x14ac:dyDescent="0.3">
      <c r="A66" s="2">
        <v>64</v>
      </c>
      <c r="B66" s="7">
        <v>7.0000000000000007E-2</v>
      </c>
    </row>
    <row r="67" spans="1:2" x14ac:dyDescent="0.3">
      <c r="A67" s="2">
        <v>65</v>
      </c>
      <c r="B67" s="7">
        <v>7.0000000000000007E-2</v>
      </c>
    </row>
    <row r="68" spans="1:2" x14ac:dyDescent="0.3">
      <c r="A68" s="2">
        <v>66</v>
      </c>
      <c r="B68" s="7">
        <v>7.0000000000000007E-2</v>
      </c>
    </row>
    <row r="69" spans="1:2" x14ac:dyDescent="0.3">
      <c r="A69" s="2">
        <v>67</v>
      </c>
      <c r="B69" s="7">
        <v>7.0000000000000007E-2</v>
      </c>
    </row>
    <row r="70" spans="1:2" x14ac:dyDescent="0.3">
      <c r="A70" s="2">
        <v>68</v>
      </c>
      <c r="B70" s="7">
        <v>7.0000000000000007E-2</v>
      </c>
    </row>
    <row r="71" spans="1:2" x14ac:dyDescent="0.3">
      <c r="A71" s="2">
        <v>69</v>
      </c>
      <c r="B71" s="7">
        <v>7.4999999999999997E-2</v>
      </c>
    </row>
    <row r="72" spans="1:2" x14ac:dyDescent="0.3">
      <c r="A72" s="2">
        <v>70</v>
      </c>
      <c r="B72" s="7">
        <v>7.4999999999999997E-2</v>
      </c>
    </row>
    <row r="73" spans="1:2" x14ac:dyDescent="0.3">
      <c r="A73" s="2">
        <v>71</v>
      </c>
      <c r="B73" s="7">
        <v>7.4999999999999997E-2</v>
      </c>
    </row>
    <row r="74" spans="1:2" x14ac:dyDescent="0.3">
      <c r="A74" s="2">
        <v>72</v>
      </c>
      <c r="B74" s="7">
        <v>7.4999999999999997E-2</v>
      </c>
    </row>
    <row r="75" spans="1:2" x14ac:dyDescent="0.3">
      <c r="A75" s="2">
        <v>73</v>
      </c>
      <c r="B75" s="7">
        <v>7.4999999999999997E-2</v>
      </c>
    </row>
    <row r="76" spans="1:2" x14ac:dyDescent="0.3">
      <c r="A76" s="2">
        <v>74</v>
      </c>
      <c r="B76" s="7">
        <v>0.08</v>
      </c>
    </row>
    <row r="77" spans="1:2" x14ac:dyDescent="0.3">
      <c r="A77" s="2">
        <v>75</v>
      </c>
      <c r="B77" s="7">
        <v>0.08</v>
      </c>
    </row>
    <row r="78" spans="1:2" x14ac:dyDescent="0.3">
      <c r="A78" s="2">
        <v>76</v>
      </c>
      <c r="B78" s="7">
        <v>0.08</v>
      </c>
    </row>
    <row r="79" spans="1:2" x14ac:dyDescent="0.3">
      <c r="A79" s="2">
        <v>77</v>
      </c>
      <c r="B79" s="7">
        <v>0.08</v>
      </c>
    </row>
    <row r="80" spans="1:2" x14ac:dyDescent="0.3">
      <c r="A80" s="2">
        <v>78</v>
      </c>
      <c r="B80" s="7">
        <v>0.08</v>
      </c>
    </row>
    <row r="81" spans="1:2" x14ac:dyDescent="0.3">
      <c r="A81" s="2">
        <v>79</v>
      </c>
      <c r="B81" s="7">
        <v>0.08</v>
      </c>
    </row>
    <row r="82" spans="1:2" x14ac:dyDescent="0.3">
      <c r="A82" s="2">
        <v>80</v>
      </c>
      <c r="B82" s="7">
        <v>0.08</v>
      </c>
    </row>
    <row r="83" spans="1:2" x14ac:dyDescent="0.3">
      <c r="A83" s="2">
        <v>81</v>
      </c>
      <c r="B83" s="7">
        <v>0.08</v>
      </c>
    </row>
    <row r="84" spans="1:2" x14ac:dyDescent="0.3">
      <c r="A84" s="2">
        <v>82</v>
      </c>
      <c r="B84" s="7">
        <v>0.08</v>
      </c>
    </row>
    <row r="85" spans="1:2" x14ac:dyDescent="0.3">
      <c r="A85" s="2">
        <v>83</v>
      </c>
      <c r="B85" s="7">
        <v>0.08</v>
      </c>
    </row>
    <row r="86" spans="1:2" x14ac:dyDescent="0.3">
      <c r="A86" s="2">
        <v>84</v>
      </c>
      <c r="B86" s="7">
        <v>8.5000000000000006E-2</v>
      </c>
    </row>
    <row r="87" spans="1:2" x14ac:dyDescent="0.3">
      <c r="A87" s="2">
        <v>85</v>
      </c>
      <c r="B87" s="7">
        <v>8.5000000000000006E-2</v>
      </c>
    </row>
    <row r="88" spans="1:2" x14ac:dyDescent="0.3">
      <c r="A88" s="2">
        <v>86</v>
      </c>
      <c r="B88" s="7">
        <v>8.5000000000000006E-2</v>
      </c>
    </row>
    <row r="89" spans="1:2" x14ac:dyDescent="0.3">
      <c r="A89" s="2">
        <v>87</v>
      </c>
      <c r="B89" s="7">
        <v>8.5000000000000006E-2</v>
      </c>
    </row>
    <row r="90" spans="1:2" x14ac:dyDescent="0.3">
      <c r="A90" s="2">
        <v>88</v>
      </c>
      <c r="B90" s="7">
        <v>0.09</v>
      </c>
    </row>
    <row r="91" spans="1:2" x14ac:dyDescent="0.3">
      <c r="A91" s="2">
        <v>89</v>
      </c>
      <c r="B91" s="7">
        <v>0.09</v>
      </c>
    </row>
    <row r="92" spans="1:2" x14ac:dyDescent="0.3">
      <c r="A92" s="2">
        <v>90</v>
      </c>
      <c r="B92" s="7">
        <v>0.09</v>
      </c>
    </row>
    <row r="93" spans="1:2" x14ac:dyDescent="0.3">
      <c r="A93" s="2">
        <v>91</v>
      </c>
      <c r="B93" s="7">
        <v>0.09</v>
      </c>
    </row>
    <row r="94" spans="1:2" x14ac:dyDescent="0.3">
      <c r="A94" s="2">
        <v>92</v>
      </c>
      <c r="B94" s="7">
        <v>0.09</v>
      </c>
    </row>
    <row r="95" spans="1:2" x14ac:dyDescent="0.3">
      <c r="A95" s="2">
        <v>93</v>
      </c>
      <c r="B95" s="7">
        <v>0.09</v>
      </c>
    </row>
    <row r="96" spans="1:2" x14ac:dyDescent="0.3">
      <c r="A96" s="2">
        <v>94</v>
      </c>
      <c r="B96" s="7">
        <v>0.09</v>
      </c>
    </row>
    <row r="97" spans="1:2" x14ac:dyDescent="0.3">
      <c r="A97" s="2">
        <v>95</v>
      </c>
      <c r="B97" s="7">
        <v>0.09</v>
      </c>
    </row>
    <row r="98" spans="1:2" x14ac:dyDescent="0.3">
      <c r="A98" s="2">
        <v>96</v>
      </c>
      <c r="B98" s="7">
        <v>0.09</v>
      </c>
    </row>
    <row r="99" spans="1:2" x14ac:dyDescent="0.3">
      <c r="A99" s="2">
        <v>97</v>
      </c>
      <c r="B99" s="7">
        <v>9.5000000000000001E-2</v>
      </c>
    </row>
    <row r="100" spans="1:2" x14ac:dyDescent="0.3">
      <c r="A100" s="2">
        <v>98</v>
      </c>
      <c r="B100" s="7">
        <v>0.1</v>
      </c>
    </row>
    <row r="101" spans="1:2" x14ac:dyDescent="0.3">
      <c r="A101" s="2">
        <v>99</v>
      </c>
      <c r="B101" s="7">
        <v>0.11</v>
      </c>
    </row>
    <row r="102" spans="1:2" x14ac:dyDescent="0.3">
      <c r="A102" s="2">
        <v>100</v>
      </c>
      <c r="B102" s="7">
        <v>0.12</v>
      </c>
    </row>
    <row r="103" spans="1:2" x14ac:dyDescent="0.3">
      <c r="A103" s="2">
        <v>101</v>
      </c>
      <c r="B103" s="7">
        <v>0.13</v>
      </c>
    </row>
    <row r="104" spans="1:2" x14ac:dyDescent="0.3">
      <c r="A104" s="2">
        <v>102</v>
      </c>
      <c r="B104" s="7">
        <v>0.15</v>
      </c>
    </row>
    <row r="105" spans="1:2" x14ac:dyDescent="0.3">
      <c r="A105" s="2">
        <v>103</v>
      </c>
      <c r="B105" s="7">
        <v>0.16</v>
      </c>
    </row>
    <row r="106" spans="1:2" x14ac:dyDescent="0.3">
      <c r="A106" s="2">
        <v>104</v>
      </c>
      <c r="B106" s="7">
        <v>0.18</v>
      </c>
    </row>
    <row r="107" spans="1:2" x14ac:dyDescent="0.3">
      <c r="A107" s="2">
        <v>105</v>
      </c>
      <c r="B107" s="7">
        <v>0.2</v>
      </c>
    </row>
    <row r="108" spans="1:2" x14ac:dyDescent="0.3">
      <c r="A108" s="2">
        <v>106</v>
      </c>
      <c r="B108" s="7">
        <v>0.22</v>
      </c>
    </row>
    <row r="109" spans="1:2" x14ac:dyDescent="0.3">
      <c r="A109" s="2">
        <v>107</v>
      </c>
      <c r="B109" s="7">
        <v>0.23499999999999999</v>
      </c>
    </row>
    <row r="110" spans="1:2" x14ac:dyDescent="0.3">
      <c r="A110" s="2">
        <v>108</v>
      </c>
      <c r="B110" s="7">
        <v>0.255</v>
      </c>
    </row>
    <row r="111" spans="1:2" x14ac:dyDescent="0.3">
      <c r="A111" s="2">
        <v>109</v>
      </c>
      <c r="B111" s="7">
        <v>0.27</v>
      </c>
    </row>
    <row r="112" spans="1:2" x14ac:dyDescent="0.3">
      <c r="A112" s="2">
        <v>110</v>
      </c>
      <c r="B112" s="7">
        <v>0.28999999999999998</v>
      </c>
    </row>
    <row r="113" spans="1:2" x14ac:dyDescent="0.3">
      <c r="A113" s="2">
        <v>111</v>
      </c>
      <c r="B113" s="7">
        <v>0.31</v>
      </c>
    </row>
    <row r="114" spans="1:2" x14ac:dyDescent="0.3">
      <c r="A114" s="2">
        <v>112</v>
      </c>
      <c r="B114" s="7">
        <v>0.32500000000000001</v>
      </c>
    </row>
    <row r="115" spans="1:2" x14ac:dyDescent="0.3">
      <c r="A115" s="2">
        <v>113</v>
      </c>
      <c r="B115" s="7">
        <v>0.34</v>
      </c>
    </row>
    <row r="116" spans="1:2" x14ac:dyDescent="0.3">
      <c r="A116" s="2">
        <v>114</v>
      </c>
      <c r="B116" s="7">
        <v>0.36</v>
      </c>
    </row>
    <row r="117" spans="1:2" x14ac:dyDescent="0.3">
      <c r="A117" s="2">
        <v>115</v>
      </c>
      <c r="B117" s="7">
        <v>0.375</v>
      </c>
    </row>
    <row r="118" spans="1:2" x14ac:dyDescent="0.3">
      <c r="A118" s="2">
        <v>116</v>
      </c>
      <c r="B118" s="7">
        <v>0.39500000000000002</v>
      </c>
    </row>
    <row r="119" spans="1:2" x14ac:dyDescent="0.3">
      <c r="A119" s="2">
        <v>117</v>
      </c>
      <c r="B119" s="7">
        <v>0.41</v>
      </c>
    </row>
    <row r="120" spans="1:2" x14ac:dyDescent="0.3">
      <c r="A120" s="2">
        <v>118</v>
      </c>
      <c r="B120" s="7">
        <v>0.43</v>
      </c>
    </row>
    <row r="121" spans="1:2" x14ac:dyDescent="0.3">
      <c r="A121" s="2">
        <v>119</v>
      </c>
      <c r="B121" s="7">
        <v>0.45</v>
      </c>
    </row>
    <row r="122" spans="1:2" x14ac:dyDescent="0.3">
      <c r="A122" s="2">
        <v>120</v>
      </c>
      <c r="B122" s="7">
        <v>0.46500000000000002</v>
      </c>
    </row>
    <row r="123" spans="1:2" x14ac:dyDescent="0.3">
      <c r="A123" s="2">
        <v>121</v>
      </c>
      <c r="B123" s="7">
        <v>0.48</v>
      </c>
    </row>
    <row r="124" spans="1:2" x14ac:dyDescent="0.3">
      <c r="A124" s="2">
        <v>122</v>
      </c>
      <c r="B124" s="7">
        <v>0.5</v>
      </c>
    </row>
    <row r="125" spans="1:2" x14ac:dyDescent="0.3">
      <c r="A125" s="2">
        <v>123</v>
      </c>
      <c r="B125" s="7">
        <v>0.52</v>
      </c>
    </row>
    <row r="126" spans="1:2" x14ac:dyDescent="0.3">
      <c r="A126" s="2">
        <v>124</v>
      </c>
      <c r="B126" s="7">
        <v>0.55500000000000005</v>
      </c>
    </row>
    <row r="127" spans="1:2" x14ac:dyDescent="0.3">
      <c r="A127" s="2">
        <v>125</v>
      </c>
      <c r="B127" s="7">
        <v>0.58499999999999996</v>
      </c>
    </row>
    <row r="128" spans="1:2" x14ac:dyDescent="0.3">
      <c r="A128" s="2">
        <v>126</v>
      </c>
      <c r="B128" s="7">
        <v>0.625</v>
      </c>
    </row>
    <row r="129" spans="1:2" x14ac:dyDescent="0.3">
      <c r="A129" s="2">
        <v>127</v>
      </c>
      <c r="B129" s="7">
        <v>0.66500000000000004</v>
      </c>
    </row>
    <row r="130" spans="1:2" x14ac:dyDescent="0.3">
      <c r="A130" s="2">
        <v>128</v>
      </c>
      <c r="B130" s="7">
        <v>0.72</v>
      </c>
    </row>
    <row r="131" spans="1:2" x14ac:dyDescent="0.3">
      <c r="A131" s="2">
        <v>129</v>
      </c>
      <c r="B131" s="7">
        <v>0.77500000000000002</v>
      </c>
    </row>
    <row r="132" spans="1:2" x14ac:dyDescent="0.3">
      <c r="A132" s="2">
        <v>130</v>
      </c>
      <c r="B132" s="7">
        <v>0.83</v>
      </c>
    </row>
    <row r="133" spans="1:2" x14ac:dyDescent="0.3">
      <c r="A133" s="2">
        <v>131</v>
      </c>
      <c r="B133" s="7">
        <v>0.9</v>
      </c>
    </row>
    <row r="134" spans="1:2" x14ac:dyDescent="0.3">
      <c r="A134" s="2">
        <v>132</v>
      </c>
      <c r="B134" s="7">
        <v>0.96</v>
      </c>
    </row>
    <row r="135" spans="1:2" x14ac:dyDescent="0.3">
      <c r="A135" s="2">
        <v>133</v>
      </c>
      <c r="B135" s="7">
        <v>1.0449999999999999</v>
      </c>
    </row>
    <row r="136" spans="1:2" x14ac:dyDescent="0.3">
      <c r="A136" s="2">
        <v>134</v>
      </c>
      <c r="B136" s="7">
        <v>1.115</v>
      </c>
    </row>
    <row r="137" spans="1:2" x14ac:dyDescent="0.3">
      <c r="A137" s="2">
        <v>135</v>
      </c>
      <c r="B137" s="7">
        <v>1.2</v>
      </c>
    </row>
    <row r="138" spans="1:2" x14ac:dyDescent="0.3">
      <c r="A138" s="2">
        <v>136</v>
      </c>
      <c r="B138" s="7">
        <v>1.2949999999999999</v>
      </c>
    </row>
    <row r="139" spans="1:2" x14ac:dyDescent="0.3">
      <c r="A139" s="2">
        <v>137</v>
      </c>
      <c r="B139" s="7">
        <v>1.385</v>
      </c>
    </row>
    <row r="140" spans="1:2" x14ac:dyDescent="0.3">
      <c r="A140" s="2">
        <v>138</v>
      </c>
      <c r="B140" s="7">
        <v>1.47</v>
      </c>
    </row>
    <row r="141" spans="1:2" x14ac:dyDescent="0.3">
      <c r="A141" s="2">
        <v>139</v>
      </c>
      <c r="B141" s="7">
        <v>1.585</v>
      </c>
    </row>
    <row r="142" spans="1:2" x14ac:dyDescent="0.3">
      <c r="A142" s="2">
        <v>140</v>
      </c>
      <c r="B142" s="7">
        <v>1.7050000000000001</v>
      </c>
    </row>
    <row r="143" spans="1:2" x14ac:dyDescent="0.3">
      <c r="A143" s="2">
        <v>141</v>
      </c>
      <c r="B143" s="7">
        <v>1.81</v>
      </c>
    </row>
    <row r="144" spans="1:2" x14ac:dyDescent="0.3">
      <c r="A144" s="2">
        <v>142</v>
      </c>
      <c r="B144" s="7">
        <v>1.94</v>
      </c>
    </row>
    <row r="145" spans="1:2" x14ac:dyDescent="0.3">
      <c r="A145" s="2">
        <v>143</v>
      </c>
      <c r="B145" s="7">
        <v>2.0699999999999998</v>
      </c>
    </row>
    <row r="146" spans="1:2" x14ac:dyDescent="0.3">
      <c r="A146" s="2">
        <v>144</v>
      </c>
      <c r="B146" s="7">
        <v>2.2000000000000002</v>
      </c>
    </row>
    <row r="147" spans="1:2" x14ac:dyDescent="0.3">
      <c r="A147" s="2">
        <v>145</v>
      </c>
      <c r="B147" s="7">
        <v>2.335</v>
      </c>
    </row>
    <row r="148" spans="1:2" x14ac:dyDescent="0.3">
      <c r="A148" s="2">
        <v>146</v>
      </c>
      <c r="B148" s="7">
        <v>2.5</v>
      </c>
    </row>
    <row r="149" spans="1:2" x14ac:dyDescent="0.3">
      <c r="A149" s="2">
        <v>147</v>
      </c>
      <c r="B149" s="7">
        <v>2.64</v>
      </c>
    </row>
    <row r="150" spans="1:2" x14ac:dyDescent="0.3">
      <c r="A150" s="2">
        <v>148</v>
      </c>
      <c r="B150" s="7">
        <v>2.8149999999999999</v>
      </c>
    </row>
    <row r="151" spans="1:2" x14ac:dyDescent="0.3">
      <c r="A151" s="2">
        <v>149</v>
      </c>
      <c r="B151" s="7">
        <v>2.97</v>
      </c>
    </row>
    <row r="152" spans="1:2" x14ac:dyDescent="0.3">
      <c r="A152" s="2">
        <v>150</v>
      </c>
      <c r="B152" s="7">
        <v>3.14</v>
      </c>
    </row>
    <row r="153" spans="1:2" x14ac:dyDescent="0.3">
      <c r="A153" s="2">
        <v>151</v>
      </c>
      <c r="B153" s="7">
        <v>3.335</v>
      </c>
    </row>
    <row r="154" spans="1:2" x14ac:dyDescent="0.3">
      <c r="A154" s="2">
        <v>152</v>
      </c>
      <c r="B154" s="7">
        <v>3.52</v>
      </c>
    </row>
    <row r="155" spans="1:2" x14ac:dyDescent="0.3">
      <c r="A155" s="2">
        <v>153</v>
      </c>
      <c r="B155" s="7">
        <v>3.7149999999999999</v>
      </c>
    </row>
    <row r="156" spans="1:2" x14ac:dyDescent="0.3">
      <c r="A156" s="2">
        <v>154</v>
      </c>
      <c r="B156" s="7">
        <v>3.915</v>
      </c>
    </row>
    <row r="157" spans="1:2" x14ac:dyDescent="0.3">
      <c r="A157" s="2">
        <v>155</v>
      </c>
      <c r="B157" s="7">
        <v>4.13</v>
      </c>
    </row>
    <row r="158" spans="1:2" x14ac:dyDescent="0.3">
      <c r="A158" s="2">
        <v>156</v>
      </c>
      <c r="B158" s="7">
        <v>4.3899999999999997</v>
      </c>
    </row>
    <row r="159" spans="1:2" x14ac:dyDescent="0.3">
      <c r="A159" s="2">
        <v>157</v>
      </c>
      <c r="B159" s="7">
        <v>4.57</v>
      </c>
    </row>
    <row r="160" spans="1:2" x14ac:dyDescent="0.3">
      <c r="A160" s="2">
        <v>158</v>
      </c>
      <c r="B160" s="7">
        <v>4.8049999999999997</v>
      </c>
    </row>
    <row r="161" spans="1:2" x14ac:dyDescent="0.3">
      <c r="A161" s="2">
        <v>159</v>
      </c>
      <c r="B161" s="7">
        <v>5.0949999999999998</v>
      </c>
    </row>
    <row r="162" spans="1:2" x14ac:dyDescent="0.3">
      <c r="A162" s="2">
        <v>160</v>
      </c>
      <c r="B162" s="7">
        <v>5.375</v>
      </c>
    </row>
    <row r="163" spans="1:2" x14ac:dyDescent="0.3">
      <c r="A163" s="2">
        <v>161</v>
      </c>
      <c r="B163" s="7">
        <v>5.5949999999999998</v>
      </c>
    </row>
    <row r="164" spans="1:2" x14ac:dyDescent="0.3">
      <c r="A164" s="2">
        <v>162</v>
      </c>
      <c r="B164" s="7">
        <v>5.88</v>
      </c>
    </row>
    <row r="165" spans="1:2" x14ac:dyDescent="0.3">
      <c r="A165" s="2">
        <v>163</v>
      </c>
      <c r="B165" s="7">
        <v>6.1449999999999996</v>
      </c>
    </row>
    <row r="166" spans="1:2" x14ac:dyDescent="0.3">
      <c r="A166" s="2">
        <v>164</v>
      </c>
      <c r="B166" s="7">
        <v>6.41</v>
      </c>
    </row>
    <row r="167" spans="1:2" x14ac:dyDescent="0.3">
      <c r="A167" s="2">
        <v>165</v>
      </c>
      <c r="B167" s="7">
        <v>6.6749999999999998</v>
      </c>
    </row>
    <row r="168" spans="1:2" x14ac:dyDescent="0.3">
      <c r="A168" s="2">
        <v>166</v>
      </c>
      <c r="B168" s="7">
        <v>6.95</v>
      </c>
    </row>
    <row r="169" spans="1:2" x14ac:dyDescent="0.3">
      <c r="A169" s="2">
        <v>167</v>
      </c>
      <c r="B169" s="7">
        <v>7.1950000000000003</v>
      </c>
    </row>
    <row r="170" spans="1:2" x14ac:dyDescent="0.3">
      <c r="A170" s="2">
        <v>168</v>
      </c>
      <c r="B170" s="7">
        <v>7.48</v>
      </c>
    </row>
    <row r="171" spans="1:2" x14ac:dyDescent="0.3">
      <c r="A171" s="2">
        <v>169</v>
      </c>
      <c r="B171" s="7">
        <v>7.67</v>
      </c>
    </row>
    <row r="172" spans="1:2" x14ac:dyDescent="0.3">
      <c r="A172" s="2">
        <v>170</v>
      </c>
      <c r="B172" s="7">
        <v>7.87</v>
      </c>
    </row>
    <row r="173" spans="1:2" x14ac:dyDescent="0.3">
      <c r="A173" s="2">
        <v>171</v>
      </c>
      <c r="B173" s="7">
        <v>8.01</v>
      </c>
    </row>
    <row r="174" spans="1:2" x14ac:dyDescent="0.3">
      <c r="A174" s="2">
        <v>172</v>
      </c>
      <c r="B174" s="7">
        <v>8.0950000000000006</v>
      </c>
    </row>
    <row r="175" spans="1:2" x14ac:dyDescent="0.3">
      <c r="A175" s="2">
        <v>173</v>
      </c>
      <c r="B175" s="7">
        <v>8.1349999999999998</v>
      </c>
    </row>
    <row r="176" spans="1:2" x14ac:dyDescent="0.3">
      <c r="A176" s="2">
        <v>174</v>
      </c>
      <c r="B176" s="7">
        <v>8.1449999999999996</v>
      </c>
    </row>
    <row r="177" spans="1:2" x14ac:dyDescent="0.3">
      <c r="A177" s="2">
        <v>175</v>
      </c>
      <c r="B177" s="7">
        <v>8.0950000000000006</v>
      </c>
    </row>
    <row r="178" spans="1:2" x14ac:dyDescent="0.3">
      <c r="A178" s="2">
        <v>176</v>
      </c>
      <c r="B178" s="7">
        <v>7.98</v>
      </c>
    </row>
    <row r="179" spans="1:2" x14ac:dyDescent="0.3">
      <c r="A179" s="2">
        <v>177</v>
      </c>
      <c r="B179" s="7">
        <v>7.8150000000000004</v>
      </c>
    </row>
    <row r="180" spans="1:2" x14ac:dyDescent="0.3">
      <c r="A180" s="2">
        <v>178</v>
      </c>
      <c r="B180" s="7">
        <v>7.59</v>
      </c>
    </row>
    <row r="181" spans="1:2" x14ac:dyDescent="0.3">
      <c r="A181" s="2">
        <v>179</v>
      </c>
      <c r="B181" s="7">
        <v>7.3550000000000004</v>
      </c>
    </row>
    <row r="182" spans="1:2" x14ac:dyDescent="0.3">
      <c r="A182" s="2">
        <v>180</v>
      </c>
      <c r="B182" s="7">
        <v>7.13</v>
      </c>
    </row>
    <row r="183" spans="1:2" x14ac:dyDescent="0.3">
      <c r="A183" s="2">
        <v>181</v>
      </c>
      <c r="B183" s="7">
        <v>6.87</v>
      </c>
    </row>
    <row r="184" spans="1:2" x14ac:dyDescent="0.3">
      <c r="A184" s="2">
        <v>182</v>
      </c>
      <c r="B184" s="7">
        <v>6.5750000000000002</v>
      </c>
    </row>
    <row r="185" spans="1:2" x14ac:dyDescent="0.3">
      <c r="A185" s="2">
        <v>183</v>
      </c>
      <c r="B185" s="7">
        <v>6.3049999999999997</v>
      </c>
    </row>
    <row r="186" spans="1:2" x14ac:dyDescent="0.3">
      <c r="A186" s="2">
        <v>184</v>
      </c>
      <c r="B186" s="7">
        <v>6.0549999999999997</v>
      </c>
    </row>
    <row r="187" spans="1:2" x14ac:dyDescent="0.3">
      <c r="A187" s="2">
        <v>185</v>
      </c>
      <c r="B187" s="7">
        <v>5.73</v>
      </c>
    </row>
    <row r="188" spans="1:2" x14ac:dyDescent="0.3">
      <c r="A188" s="2">
        <v>186</v>
      </c>
      <c r="B188" s="7">
        <v>5.4649999999999999</v>
      </c>
    </row>
    <row r="189" spans="1:2" x14ac:dyDescent="0.3">
      <c r="A189" s="2">
        <v>187</v>
      </c>
      <c r="B189" s="7">
        <v>5.1950000000000003</v>
      </c>
    </row>
    <row r="190" spans="1:2" x14ac:dyDescent="0.3">
      <c r="A190" s="2">
        <v>188</v>
      </c>
      <c r="B190" s="7">
        <v>4.915</v>
      </c>
    </row>
    <row r="191" spans="1:2" x14ac:dyDescent="0.3">
      <c r="A191" s="2">
        <v>189</v>
      </c>
      <c r="B191" s="7">
        <v>4.6500000000000004</v>
      </c>
    </row>
    <row r="192" spans="1:2" x14ac:dyDescent="0.3">
      <c r="A192" s="2">
        <v>190</v>
      </c>
      <c r="B192" s="7">
        <v>4.4050000000000002</v>
      </c>
    </row>
    <row r="193" spans="1:2" x14ac:dyDescent="0.3">
      <c r="A193" s="2">
        <v>191</v>
      </c>
      <c r="B193" s="7">
        <v>4.1500000000000004</v>
      </c>
    </row>
    <row r="194" spans="1:2" x14ac:dyDescent="0.3">
      <c r="A194" s="2">
        <v>192</v>
      </c>
      <c r="B194" s="7">
        <v>3.92</v>
      </c>
    </row>
    <row r="195" spans="1:2" x14ac:dyDescent="0.3">
      <c r="A195" s="2">
        <v>193</v>
      </c>
      <c r="B195" s="7">
        <v>3.69</v>
      </c>
    </row>
    <row r="196" spans="1:2" x14ac:dyDescent="0.3">
      <c r="A196" s="2">
        <v>194</v>
      </c>
      <c r="B196" s="7">
        <v>3.4849999999999999</v>
      </c>
    </row>
    <row r="197" spans="1:2" x14ac:dyDescent="0.3">
      <c r="A197" s="2">
        <v>195</v>
      </c>
      <c r="B197" s="7">
        <v>3.3</v>
      </c>
    </row>
    <row r="198" spans="1:2" x14ac:dyDescent="0.3">
      <c r="A198" s="2">
        <v>196</v>
      </c>
      <c r="B198" s="7">
        <v>3.12</v>
      </c>
    </row>
    <row r="199" spans="1:2" x14ac:dyDescent="0.3">
      <c r="A199" s="2">
        <v>197</v>
      </c>
      <c r="B199" s="7">
        <v>2.92</v>
      </c>
    </row>
    <row r="200" spans="1:2" x14ac:dyDescent="0.3">
      <c r="A200" s="2">
        <v>198</v>
      </c>
      <c r="B200" s="7">
        <v>2.7450000000000001</v>
      </c>
    </row>
    <row r="201" spans="1:2" x14ac:dyDescent="0.3">
      <c r="A201" s="2">
        <v>199</v>
      </c>
      <c r="B201" s="7">
        <v>2.58</v>
      </c>
    </row>
    <row r="202" spans="1:2" x14ac:dyDescent="0.3">
      <c r="A202" s="2">
        <v>200</v>
      </c>
      <c r="B202" s="7">
        <v>2.4500000000000002</v>
      </c>
    </row>
    <row r="203" spans="1:2" x14ac:dyDescent="0.3">
      <c r="A203" s="2">
        <v>201</v>
      </c>
      <c r="B203" s="7">
        <v>2.27</v>
      </c>
    </row>
    <row r="204" spans="1:2" x14ac:dyDescent="0.3">
      <c r="A204" s="2">
        <v>202</v>
      </c>
      <c r="B204" s="7">
        <v>2.13</v>
      </c>
    </row>
    <row r="205" spans="1:2" x14ac:dyDescent="0.3">
      <c r="A205" s="2">
        <v>203</v>
      </c>
      <c r="B205" s="7">
        <v>2</v>
      </c>
    </row>
    <row r="206" spans="1:2" x14ac:dyDescent="0.3">
      <c r="A206" s="2">
        <v>204</v>
      </c>
      <c r="B206" s="7">
        <v>1.86</v>
      </c>
    </row>
    <row r="207" spans="1:2" x14ac:dyDescent="0.3">
      <c r="A207" s="2">
        <v>205</v>
      </c>
      <c r="B207" s="7">
        <v>1.7350000000000001</v>
      </c>
    </row>
    <row r="208" spans="1:2" x14ac:dyDescent="0.3">
      <c r="A208" s="2">
        <v>206</v>
      </c>
      <c r="B208" s="7">
        <v>1.625</v>
      </c>
    </row>
    <row r="209" spans="1:2" x14ac:dyDescent="0.3">
      <c r="A209" s="2">
        <v>207</v>
      </c>
      <c r="B209" s="7">
        <v>1.51</v>
      </c>
    </row>
    <row r="210" spans="1:2" x14ac:dyDescent="0.3">
      <c r="A210" s="2">
        <v>208</v>
      </c>
      <c r="B210" s="7">
        <v>1.41</v>
      </c>
    </row>
    <row r="211" spans="1:2" x14ac:dyDescent="0.3">
      <c r="A211" s="2">
        <v>209</v>
      </c>
      <c r="B211" s="7">
        <v>1.32</v>
      </c>
    </row>
    <row r="212" spans="1:2" x14ac:dyDescent="0.3">
      <c r="A212" s="2">
        <v>210</v>
      </c>
      <c r="B212" s="7">
        <v>1.2250000000000001</v>
      </c>
    </row>
    <row r="213" spans="1:2" x14ac:dyDescent="0.3">
      <c r="A213" s="2">
        <v>211</v>
      </c>
      <c r="B213" s="7">
        <v>1.135</v>
      </c>
    </row>
    <row r="214" spans="1:2" x14ac:dyDescent="0.3">
      <c r="A214" s="2">
        <v>212</v>
      </c>
      <c r="B214" s="7">
        <v>1.0549999999999999</v>
      </c>
    </row>
    <row r="215" spans="1:2" x14ac:dyDescent="0.3">
      <c r="A215" s="2">
        <v>213</v>
      </c>
      <c r="B215" s="7">
        <v>0.98</v>
      </c>
    </row>
    <row r="216" spans="1:2" x14ac:dyDescent="0.3">
      <c r="A216" s="2">
        <v>214</v>
      </c>
      <c r="B216" s="7">
        <v>0.91</v>
      </c>
    </row>
    <row r="217" spans="1:2" x14ac:dyDescent="0.3">
      <c r="A217" s="2">
        <v>215</v>
      </c>
      <c r="B217" s="7">
        <v>0.85</v>
      </c>
    </row>
    <row r="218" spans="1:2" x14ac:dyDescent="0.3">
      <c r="A218" s="2">
        <v>216</v>
      </c>
      <c r="B218" s="7">
        <v>0.79</v>
      </c>
    </row>
    <row r="219" spans="1:2" x14ac:dyDescent="0.3">
      <c r="A219" s="2">
        <v>217</v>
      </c>
      <c r="B219" s="7">
        <v>0.73499999999999999</v>
      </c>
    </row>
    <row r="220" spans="1:2" x14ac:dyDescent="0.3">
      <c r="A220" s="2">
        <v>218</v>
      </c>
      <c r="B220" s="7">
        <v>0.69</v>
      </c>
    </row>
    <row r="221" spans="1:2" x14ac:dyDescent="0.3">
      <c r="A221" s="2">
        <v>219</v>
      </c>
      <c r="B221" s="7">
        <v>0.64500000000000002</v>
      </c>
    </row>
    <row r="222" spans="1:2" x14ac:dyDescent="0.3">
      <c r="A222" s="2">
        <v>220</v>
      </c>
      <c r="B222" s="7">
        <v>0.60499999999999998</v>
      </c>
    </row>
    <row r="223" spans="1:2" x14ac:dyDescent="0.3">
      <c r="A223" s="2">
        <v>221</v>
      </c>
      <c r="B223" s="7">
        <v>0.56999999999999995</v>
      </c>
    </row>
    <row r="224" spans="1:2" x14ac:dyDescent="0.3">
      <c r="A224" s="2">
        <v>222</v>
      </c>
      <c r="B224" s="7">
        <v>0.54500000000000004</v>
      </c>
    </row>
    <row r="225" spans="1:2" x14ac:dyDescent="0.3">
      <c r="A225" s="2">
        <v>223</v>
      </c>
      <c r="B225" s="7">
        <v>0.51500000000000001</v>
      </c>
    </row>
    <row r="226" spans="1:2" x14ac:dyDescent="0.3">
      <c r="A226" s="2">
        <v>224</v>
      </c>
      <c r="B226" s="7">
        <v>0.49</v>
      </c>
    </row>
    <row r="227" spans="1:2" x14ac:dyDescent="0.3">
      <c r="A227" s="2">
        <v>225</v>
      </c>
      <c r="B227" s="7">
        <v>0.47</v>
      </c>
    </row>
    <row r="228" spans="1:2" x14ac:dyDescent="0.3">
      <c r="A228" s="2">
        <v>226</v>
      </c>
      <c r="B228" s="7">
        <v>0.45</v>
      </c>
    </row>
    <row r="229" spans="1:2" x14ac:dyDescent="0.3">
      <c r="A229" s="2">
        <v>227</v>
      </c>
      <c r="B229" s="7">
        <v>0.435</v>
      </c>
    </row>
    <row r="230" spans="1:2" x14ac:dyDescent="0.3">
      <c r="A230" s="2">
        <v>228</v>
      </c>
      <c r="B230" s="7">
        <v>0.41</v>
      </c>
    </row>
    <row r="231" spans="1:2" x14ac:dyDescent="0.3">
      <c r="A231" s="2">
        <v>229</v>
      </c>
      <c r="B231" s="7">
        <v>0.39500000000000002</v>
      </c>
    </row>
    <row r="232" spans="1:2" x14ac:dyDescent="0.3">
      <c r="A232" s="2">
        <v>230</v>
      </c>
      <c r="B232" s="7">
        <v>0.375</v>
      </c>
    </row>
    <row r="233" spans="1:2" x14ac:dyDescent="0.3">
      <c r="A233" s="2">
        <v>231</v>
      </c>
      <c r="B233" s="7">
        <v>0.36</v>
      </c>
    </row>
    <row r="234" spans="1:2" x14ac:dyDescent="0.3">
      <c r="A234" s="2">
        <v>232</v>
      </c>
      <c r="B234" s="7">
        <v>0.34</v>
      </c>
    </row>
    <row r="235" spans="1:2" x14ac:dyDescent="0.3">
      <c r="A235" s="2">
        <v>233</v>
      </c>
      <c r="B235" s="7">
        <v>0.32500000000000001</v>
      </c>
    </row>
    <row r="236" spans="1:2" x14ac:dyDescent="0.3">
      <c r="A236" s="2">
        <v>234</v>
      </c>
      <c r="B236" s="7">
        <v>0.30499999999999999</v>
      </c>
    </row>
    <row r="237" spans="1:2" x14ac:dyDescent="0.3">
      <c r="A237" s="2">
        <v>235</v>
      </c>
      <c r="B237" s="7">
        <v>0.29499999999999998</v>
      </c>
    </row>
    <row r="238" spans="1:2" x14ac:dyDescent="0.3">
      <c r="A238" s="2">
        <v>236</v>
      </c>
      <c r="B238" s="7">
        <v>0.28000000000000003</v>
      </c>
    </row>
    <row r="239" spans="1:2" x14ac:dyDescent="0.3">
      <c r="A239" s="2">
        <v>237</v>
      </c>
      <c r="B239" s="7">
        <v>0.25</v>
      </c>
    </row>
    <row r="240" spans="1:2" x14ac:dyDescent="0.3">
      <c r="A240" s="2">
        <v>238</v>
      </c>
      <c r="B240" s="7">
        <v>0.24</v>
      </c>
    </row>
    <row r="241" spans="1:2" x14ac:dyDescent="0.3">
      <c r="A241" s="2">
        <v>239</v>
      </c>
      <c r="B241" s="7">
        <v>0.21</v>
      </c>
    </row>
    <row r="242" spans="1:2" x14ac:dyDescent="0.3">
      <c r="A242" s="2">
        <v>240</v>
      </c>
      <c r="B242" s="7">
        <v>0.19</v>
      </c>
    </row>
    <row r="243" spans="1:2" x14ac:dyDescent="0.3">
      <c r="A243" s="2">
        <v>241</v>
      </c>
      <c r="B243" s="7">
        <v>0.17499999999999999</v>
      </c>
    </row>
    <row r="244" spans="1:2" x14ac:dyDescent="0.3">
      <c r="A244" s="2">
        <v>242</v>
      </c>
      <c r="B244" s="7">
        <v>0.155</v>
      </c>
    </row>
    <row r="245" spans="1:2" x14ac:dyDescent="0.3">
      <c r="A245" s="2">
        <v>243</v>
      </c>
      <c r="B245" s="7">
        <v>0.13500000000000001</v>
      </c>
    </row>
    <row r="246" spans="1:2" x14ac:dyDescent="0.3">
      <c r="A246" s="2">
        <v>244</v>
      </c>
      <c r="B246" s="7">
        <v>0.12</v>
      </c>
    </row>
    <row r="247" spans="1:2" x14ac:dyDescent="0.3">
      <c r="A247" s="2">
        <v>245</v>
      </c>
      <c r="B247" s="7">
        <v>0.1</v>
      </c>
    </row>
    <row r="248" spans="1:2" x14ac:dyDescent="0.3">
      <c r="A248" s="2">
        <v>246</v>
      </c>
      <c r="B248" s="7">
        <v>0.08</v>
      </c>
    </row>
    <row r="249" spans="1:2" x14ac:dyDescent="0.3">
      <c r="A249" s="2">
        <v>247</v>
      </c>
      <c r="B249" s="7">
        <v>6.5000000000000002E-2</v>
      </c>
    </row>
    <row r="250" spans="1:2" x14ac:dyDescent="0.3">
      <c r="A250" s="2">
        <v>248</v>
      </c>
      <c r="B250" s="7">
        <v>4.4999999999999998E-2</v>
      </c>
    </row>
    <row r="251" spans="1:2" x14ac:dyDescent="0.3">
      <c r="A251" s="2">
        <v>249</v>
      </c>
      <c r="B251" s="7">
        <v>0.03</v>
      </c>
    </row>
    <row r="252" spans="1:2" x14ac:dyDescent="0.3">
      <c r="A252" s="2">
        <v>250</v>
      </c>
      <c r="B252" s="7">
        <v>0.02</v>
      </c>
    </row>
    <row r="253" spans="1:2" x14ac:dyDescent="0.3">
      <c r="A253" s="2">
        <v>251</v>
      </c>
      <c r="B253" s="7">
        <v>0.01</v>
      </c>
    </row>
    <row r="254" spans="1:2" x14ac:dyDescent="0.3">
      <c r="A254" s="2">
        <v>252</v>
      </c>
      <c r="B254" s="7">
        <v>5.0000000000000001E-3</v>
      </c>
    </row>
    <row r="255" spans="1:2" x14ac:dyDescent="0.3">
      <c r="A255" s="2">
        <v>253</v>
      </c>
      <c r="B255" s="7">
        <v>0</v>
      </c>
    </row>
    <row r="256" spans="1:2" x14ac:dyDescent="0.3">
      <c r="A256" s="2">
        <v>254</v>
      </c>
      <c r="B256" s="7">
        <v>0</v>
      </c>
    </row>
    <row r="257" spans="1:2" x14ac:dyDescent="0.3">
      <c r="A257" s="2">
        <v>255</v>
      </c>
      <c r="B257" s="7">
        <v>0</v>
      </c>
    </row>
    <row r="258" spans="1:2" x14ac:dyDescent="0.3">
      <c r="A258" s="2">
        <v>256</v>
      </c>
      <c r="B258" s="7">
        <v>0</v>
      </c>
    </row>
    <row r="259" spans="1:2" x14ac:dyDescent="0.3">
      <c r="A259" s="2">
        <v>257</v>
      </c>
      <c r="B259" s="7">
        <v>0</v>
      </c>
    </row>
    <row r="260" spans="1:2" x14ac:dyDescent="0.3">
      <c r="A260" s="2">
        <v>258</v>
      </c>
      <c r="B260" s="7">
        <v>0</v>
      </c>
    </row>
    <row r="261" spans="1:2" x14ac:dyDescent="0.3">
      <c r="A261" s="2">
        <v>259</v>
      </c>
      <c r="B261" s="7">
        <v>0</v>
      </c>
    </row>
    <row r="262" spans="1:2" x14ac:dyDescent="0.3">
      <c r="A262" s="2">
        <v>260</v>
      </c>
      <c r="B262" s="7">
        <v>0</v>
      </c>
    </row>
    <row r="263" spans="1:2" x14ac:dyDescent="0.3">
      <c r="A263" s="2">
        <v>261</v>
      </c>
      <c r="B263" s="7">
        <v>0</v>
      </c>
    </row>
    <row r="264" spans="1:2" x14ac:dyDescent="0.3">
      <c r="A264" s="2">
        <v>262</v>
      </c>
      <c r="B264" s="7">
        <v>0</v>
      </c>
    </row>
    <row r="265" spans="1:2" x14ac:dyDescent="0.3">
      <c r="A265" s="2">
        <v>263</v>
      </c>
      <c r="B265" s="7">
        <v>0</v>
      </c>
    </row>
    <row r="266" spans="1:2" x14ac:dyDescent="0.3">
      <c r="A266" s="2">
        <v>264</v>
      </c>
      <c r="B266" s="7">
        <v>0</v>
      </c>
    </row>
    <row r="267" spans="1:2" x14ac:dyDescent="0.3">
      <c r="A267" s="2">
        <v>265</v>
      </c>
      <c r="B267" s="7">
        <v>0</v>
      </c>
    </row>
    <row r="268" spans="1:2" x14ac:dyDescent="0.3">
      <c r="A268" s="2">
        <v>266</v>
      </c>
      <c r="B268" s="7">
        <v>0</v>
      </c>
    </row>
    <row r="269" spans="1:2" x14ac:dyDescent="0.3">
      <c r="A269" s="2">
        <v>267</v>
      </c>
      <c r="B269" s="7">
        <v>0</v>
      </c>
    </row>
    <row r="270" spans="1:2" x14ac:dyDescent="0.3">
      <c r="A270" s="2">
        <v>268</v>
      </c>
      <c r="B270" s="7">
        <v>0</v>
      </c>
    </row>
    <row r="271" spans="1:2" x14ac:dyDescent="0.3">
      <c r="A271" s="2">
        <v>269</v>
      </c>
      <c r="B271" s="7">
        <v>0</v>
      </c>
    </row>
    <row r="272" spans="1:2" x14ac:dyDescent="0.3">
      <c r="A272" s="2">
        <v>270</v>
      </c>
      <c r="B272" s="7">
        <v>0</v>
      </c>
    </row>
    <row r="273" spans="1:2" x14ac:dyDescent="0.3">
      <c r="A273" s="2">
        <v>271</v>
      </c>
      <c r="B273" s="7">
        <v>0</v>
      </c>
    </row>
    <row r="274" spans="1:2" x14ac:dyDescent="0.3">
      <c r="A274" s="2">
        <v>272</v>
      </c>
      <c r="B274" s="7">
        <v>0</v>
      </c>
    </row>
    <row r="275" spans="1:2" x14ac:dyDescent="0.3">
      <c r="A275" s="2">
        <v>273</v>
      </c>
      <c r="B275" s="7">
        <v>0</v>
      </c>
    </row>
    <row r="276" spans="1:2" x14ac:dyDescent="0.3">
      <c r="A276" s="2">
        <v>274</v>
      </c>
      <c r="B276" s="7">
        <v>0</v>
      </c>
    </row>
    <row r="277" spans="1:2" x14ac:dyDescent="0.3">
      <c r="A277" s="2">
        <v>275</v>
      </c>
      <c r="B277" s="7">
        <v>0</v>
      </c>
    </row>
    <row r="278" spans="1:2" x14ac:dyDescent="0.3">
      <c r="A278" s="2">
        <v>276</v>
      </c>
      <c r="B278" s="7">
        <v>0</v>
      </c>
    </row>
    <row r="279" spans="1:2" x14ac:dyDescent="0.3">
      <c r="A279" s="2">
        <v>277</v>
      </c>
      <c r="B279" s="7">
        <v>0</v>
      </c>
    </row>
    <row r="280" spans="1:2" x14ac:dyDescent="0.3">
      <c r="A280" s="2">
        <v>278</v>
      </c>
      <c r="B280" s="7">
        <v>0</v>
      </c>
    </row>
    <row r="281" spans="1:2" x14ac:dyDescent="0.3">
      <c r="A281" s="2">
        <v>279</v>
      </c>
      <c r="B281" s="7">
        <v>0</v>
      </c>
    </row>
    <row r="282" spans="1:2" x14ac:dyDescent="0.3">
      <c r="A282" s="2">
        <v>280</v>
      </c>
      <c r="B282" s="7">
        <v>0</v>
      </c>
    </row>
    <row r="283" spans="1:2" x14ac:dyDescent="0.3">
      <c r="A283" s="2">
        <v>281</v>
      </c>
      <c r="B283" s="7">
        <v>0</v>
      </c>
    </row>
    <row r="284" spans="1:2" x14ac:dyDescent="0.3">
      <c r="A284" s="2">
        <v>282</v>
      </c>
      <c r="B284" s="7">
        <v>-0.01</v>
      </c>
    </row>
    <row r="285" spans="1:2" x14ac:dyDescent="0.3">
      <c r="A285" s="2">
        <v>283</v>
      </c>
      <c r="B285" s="7">
        <v>-0.01</v>
      </c>
    </row>
    <row r="286" spans="1:2" x14ac:dyDescent="0.3">
      <c r="A286" s="2">
        <v>284</v>
      </c>
      <c r="B286" s="7">
        <v>-0.01</v>
      </c>
    </row>
    <row r="287" spans="1:2" x14ac:dyDescent="0.3">
      <c r="A287" s="2">
        <v>285</v>
      </c>
      <c r="B287" s="7">
        <v>-0.01</v>
      </c>
    </row>
    <row r="288" spans="1:2" x14ac:dyDescent="0.3">
      <c r="A288" s="2">
        <v>286</v>
      </c>
      <c r="B288" s="7">
        <v>-0.01</v>
      </c>
    </row>
    <row r="289" spans="1:2" x14ac:dyDescent="0.3">
      <c r="A289" s="2">
        <v>287</v>
      </c>
      <c r="B289" s="7">
        <v>-0.01</v>
      </c>
    </row>
    <row r="290" spans="1:2" x14ac:dyDescent="0.3">
      <c r="A290" s="2">
        <v>288</v>
      </c>
      <c r="B290" s="7">
        <v>-0.01</v>
      </c>
    </row>
    <row r="291" spans="1:2" x14ac:dyDescent="0.3">
      <c r="A291" s="2">
        <v>289</v>
      </c>
      <c r="B291" s="7">
        <v>-0.01</v>
      </c>
    </row>
    <row r="292" spans="1:2" x14ac:dyDescent="0.3">
      <c r="A292" s="2">
        <v>290</v>
      </c>
      <c r="B292" s="7">
        <v>-0.01</v>
      </c>
    </row>
    <row r="293" spans="1:2" x14ac:dyDescent="0.3">
      <c r="A293" s="2">
        <v>291</v>
      </c>
      <c r="B293" s="7">
        <v>-0.01</v>
      </c>
    </row>
    <row r="294" spans="1:2" x14ac:dyDescent="0.3">
      <c r="A294" s="2">
        <v>292</v>
      </c>
      <c r="B294" s="7">
        <v>-0.01</v>
      </c>
    </row>
    <row r="295" spans="1:2" x14ac:dyDescent="0.3">
      <c r="A295" s="2">
        <v>293</v>
      </c>
      <c r="B295" s="7">
        <v>-0.01</v>
      </c>
    </row>
    <row r="296" spans="1:2" x14ac:dyDescent="0.3">
      <c r="A296" s="2">
        <v>294</v>
      </c>
      <c r="B296" s="7">
        <v>-0.01</v>
      </c>
    </row>
    <row r="297" spans="1:2" x14ac:dyDescent="0.3">
      <c r="A297" s="2">
        <v>295</v>
      </c>
      <c r="B297" s="7">
        <v>-0.01</v>
      </c>
    </row>
    <row r="298" spans="1:2" x14ac:dyDescent="0.3">
      <c r="A298" s="2">
        <v>296</v>
      </c>
      <c r="B298" s="7">
        <v>-0.01</v>
      </c>
    </row>
    <row r="299" spans="1:2" x14ac:dyDescent="0.3">
      <c r="A299" s="2">
        <v>297</v>
      </c>
      <c r="B299" s="7">
        <v>-0.01</v>
      </c>
    </row>
    <row r="300" spans="1:2" x14ac:dyDescent="0.3">
      <c r="A300" s="2">
        <v>298</v>
      </c>
      <c r="B300" s="7">
        <v>-0.01</v>
      </c>
    </row>
    <row r="301" spans="1:2" x14ac:dyDescent="0.3">
      <c r="A301" s="2">
        <v>299</v>
      </c>
      <c r="B301" s="7">
        <v>-0.01</v>
      </c>
    </row>
    <row r="302" spans="1:2" x14ac:dyDescent="0.3">
      <c r="A302" s="2">
        <v>300</v>
      </c>
      <c r="B302" s="7">
        <v>-0.01</v>
      </c>
    </row>
    <row r="303" spans="1:2" x14ac:dyDescent="0.3">
      <c r="A303" s="2">
        <v>301</v>
      </c>
      <c r="B303" s="7">
        <v>-0.01</v>
      </c>
    </row>
    <row r="304" spans="1:2" x14ac:dyDescent="0.3">
      <c r="A304" s="2">
        <v>302</v>
      </c>
      <c r="B304" s="7">
        <v>-0.01</v>
      </c>
    </row>
    <row r="305" spans="1:2" x14ac:dyDescent="0.3">
      <c r="A305" s="2">
        <v>303</v>
      </c>
      <c r="B305" s="7">
        <v>-0.01</v>
      </c>
    </row>
    <row r="306" spans="1:2" x14ac:dyDescent="0.3">
      <c r="A306" s="2">
        <v>304</v>
      </c>
      <c r="B306" s="7">
        <v>-2.5000000000000001E-2</v>
      </c>
    </row>
    <row r="307" spans="1:2" x14ac:dyDescent="0.3">
      <c r="A307" s="2">
        <v>305</v>
      </c>
      <c r="B307" s="7">
        <v>-2.5000000000000001E-2</v>
      </c>
    </row>
    <row r="308" spans="1:2" x14ac:dyDescent="0.3">
      <c r="A308" s="2">
        <v>306</v>
      </c>
      <c r="B308" s="7">
        <v>-2.5000000000000001E-2</v>
      </c>
    </row>
    <row r="309" spans="1:2" x14ac:dyDescent="0.3">
      <c r="A309" s="2">
        <v>307</v>
      </c>
      <c r="B309" s="7">
        <v>-2.5000000000000001E-2</v>
      </c>
    </row>
    <row r="310" spans="1:2" x14ac:dyDescent="0.3">
      <c r="A310" s="2">
        <v>308</v>
      </c>
      <c r="B310" s="7">
        <v>-2.5000000000000001E-2</v>
      </c>
    </row>
    <row r="311" spans="1:2" x14ac:dyDescent="0.3">
      <c r="A311" s="2">
        <v>309</v>
      </c>
      <c r="B311" s="7">
        <v>-2.5000000000000001E-2</v>
      </c>
    </row>
    <row r="312" spans="1:2" x14ac:dyDescent="0.3">
      <c r="A312" s="2">
        <v>310</v>
      </c>
      <c r="B312" s="7">
        <v>-2.5000000000000001E-2</v>
      </c>
    </row>
    <row r="313" spans="1:2" x14ac:dyDescent="0.3">
      <c r="A313" s="2">
        <v>311</v>
      </c>
      <c r="B313" s="7">
        <v>-2.5000000000000001E-2</v>
      </c>
    </row>
    <row r="314" spans="1:2" x14ac:dyDescent="0.3">
      <c r="A314" s="2">
        <v>312</v>
      </c>
      <c r="B314" s="7">
        <v>-2.5000000000000001E-2</v>
      </c>
    </row>
    <row r="315" spans="1:2" x14ac:dyDescent="0.3">
      <c r="A315" s="2">
        <v>313</v>
      </c>
      <c r="B315" s="7">
        <v>-2.5000000000000001E-2</v>
      </c>
    </row>
    <row r="316" spans="1:2" x14ac:dyDescent="0.3">
      <c r="A316" s="2">
        <v>314</v>
      </c>
      <c r="B316" s="7">
        <v>-2.5000000000000001E-2</v>
      </c>
    </row>
    <row r="317" spans="1:2" x14ac:dyDescent="0.3">
      <c r="A317" s="2">
        <v>315</v>
      </c>
      <c r="B317" s="7">
        <v>-2.5000000000000001E-2</v>
      </c>
    </row>
    <row r="318" spans="1:2" x14ac:dyDescent="0.3">
      <c r="A318" s="2">
        <v>316</v>
      </c>
      <c r="B318" s="7">
        <v>-2.5000000000000001E-2</v>
      </c>
    </row>
    <row r="319" spans="1:2" x14ac:dyDescent="0.3">
      <c r="A319" s="2">
        <v>317</v>
      </c>
      <c r="B319" s="7">
        <v>-2.5000000000000001E-2</v>
      </c>
    </row>
    <row r="320" spans="1:2" x14ac:dyDescent="0.3">
      <c r="A320" s="2">
        <v>318</v>
      </c>
      <c r="B320" s="7">
        <v>-2.5000000000000001E-2</v>
      </c>
    </row>
    <row r="321" spans="1:2" x14ac:dyDescent="0.3">
      <c r="A321" s="2">
        <v>319</v>
      </c>
      <c r="B321" s="7">
        <v>-2.5000000000000001E-2</v>
      </c>
    </row>
    <row r="322" spans="1:2" x14ac:dyDescent="0.3">
      <c r="A322" s="2">
        <v>320</v>
      </c>
      <c r="B322" s="7">
        <v>-2.5000000000000001E-2</v>
      </c>
    </row>
    <row r="323" spans="1:2" x14ac:dyDescent="0.3">
      <c r="A323" s="2">
        <v>321</v>
      </c>
      <c r="B323" s="7">
        <v>-0.02</v>
      </c>
    </row>
    <row r="324" spans="1:2" x14ac:dyDescent="0.3">
      <c r="A324" s="2">
        <v>322</v>
      </c>
      <c r="B324" s="7">
        <v>-0.02</v>
      </c>
    </row>
    <row r="325" spans="1:2" x14ac:dyDescent="0.3">
      <c r="A325" s="2">
        <v>323</v>
      </c>
      <c r="B325" s="7">
        <v>-0.02</v>
      </c>
    </row>
    <row r="326" spans="1:2" x14ac:dyDescent="0.3">
      <c r="A326" s="2">
        <v>324</v>
      </c>
      <c r="B326" s="7">
        <v>-0.02</v>
      </c>
    </row>
    <row r="327" spans="1:2" x14ac:dyDescent="0.3">
      <c r="A327" s="2">
        <v>325</v>
      </c>
      <c r="B327" s="7">
        <v>-0.02</v>
      </c>
    </row>
    <row r="328" spans="1:2" x14ac:dyDescent="0.3">
      <c r="A328" s="2">
        <v>326</v>
      </c>
      <c r="B328" s="7">
        <v>-0.02</v>
      </c>
    </row>
    <row r="329" spans="1:2" x14ac:dyDescent="0.3">
      <c r="A329" s="2">
        <v>327</v>
      </c>
      <c r="B329" s="7">
        <v>-0.02</v>
      </c>
    </row>
    <row r="330" spans="1:2" x14ac:dyDescent="0.3">
      <c r="A330" s="2">
        <v>328</v>
      </c>
      <c r="B330" s="7">
        <v>-0.02</v>
      </c>
    </row>
    <row r="331" spans="1:2" x14ac:dyDescent="0.3">
      <c r="A331" s="2">
        <v>329</v>
      </c>
      <c r="B331" s="7">
        <v>-0.02</v>
      </c>
    </row>
    <row r="332" spans="1:2" x14ac:dyDescent="0.3">
      <c r="A332" s="2">
        <v>330</v>
      </c>
      <c r="B332" s="7">
        <v>-0.02</v>
      </c>
    </row>
    <row r="333" spans="1:2" x14ac:dyDescent="0.3">
      <c r="A333" s="2">
        <v>331</v>
      </c>
      <c r="B333" s="7">
        <v>-0.02</v>
      </c>
    </row>
    <row r="334" spans="1:2" x14ac:dyDescent="0.3">
      <c r="A334" s="2">
        <v>332</v>
      </c>
      <c r="B334" s="7">
        <v>-0.02</v>
      </c>
    </row>
    <row r="335" spans="1:2" x14ac:dyDescent="0.3">
      <c r="A335" s="2">
        <v>333</v>
      </c>
      <c r="B335" s="7">
        <v>-0.02</v>
      </c>
    </row>
    <row r="336" spans="1:2" x14ac:dyDescent="0.3">
      <c r="A336" s="2">
        <v>334</v>
      </c>
      <c r="B336" s="7">
        <v>-0.02</v>
      </c>
    </row>
    <row r="337" spans="1:2" x14ac:dyDescent="0.3">
      <c r="A337" s="2">
        <v>335</v>
      </c>
      <c r="B337" s="7">
        <v>-0.02</v>
      </c>
    </row>
    <row r="338" spans="1:2" x14ac:dyDescent="0.3">
      <c r="A338" s="2">
        <v>336</v>
      </c>
      <c r="B338" s="7">
        <v>-0.02</v>
      </c>
    </row>
    <row r="339" spans="1:2" x14ac:dyDescent="0.3">
      <c r="A339" s="2">
        <v>337</v>
      </c>
      <c r="B339" s="7">
        <v>-1.4999999999999999E-2</v>
      </c>
    </row>
    <row r="340" spans="1:2" x14ac:dyDescent="0.3">
      <c r="A340" s="2">
        <v>338</v>
      </c>
      <c r="B340" s="7">
        <v>-1.4999999999999999E-2</v>
      </c>
    </row>
    <row r="341" spans="1:2" x14ac:dyDescent="0.3">
      <c r="A341" s="2">
        <v>339</v>
      </c>
      <c r="B341" s="7">
        <v>-1.4999999999999999E-2</v>
      </c>
    </row>
    <row r="342" spans="1:2" x14ac:dyDescent="0.3">
      <c r="A342" s="2">
        <v>340</v>
      </c>
      <c r="B342" s="7">
        <v>-0.01</v>
      </c>
    </row>
    <row r="343" spans="1:2" x14ac:dyDescent="0.3">
      <c r="A343" s="2">
        <v>341</v>
      </c>
      <c r="B343" s="7">
        <v>-0.01</v>
      </c>
    </row>
    <row r="344" spans="1:2" x14ac:dyDescent="0.3">
      <c r="A344" s="2">
        <v>342</v>
      </c>
      <c r="B344" s="7">
        <v>-0.01</v>
      </c>
    </row>
    <row r="345" spans="1:2" x14ac:dyDescent="0.3">
      <c r="A345" s="2">
        <v>343</v>
      </c>
      <c r="B345" s="7">
        <v>-0.01</v>
      </c>
    </row>
    <row r="346" spans="1:2" x14ac:dyDescent="0.3">
      <c r="A346" s="2">
        <v>344</v>
      </c>
      <c r="B346" s="7">
        <v>-0.01</v>
      </c>
    </row>
    <row r="347" spans="1:2" x14ac:dyDescent="0.3">
      <c r="A347" s="2">
        <v>345</v>
      </c>
      <c r="B347" s="7">
        <v>-0.01</v>
      </c>
    </row>
    <row r="348" spans="1:2" x14ac:dyDescent="0.3">
      <c r="A348" s="2">
        <v>346</v>
      </c>
      <c r="B348" s="7">
        <v>-0.01</v>
      </c>
    </row>
    <row r="349" spans="1:2" x14ac:dyDescent="0.3">
      <c r="A349" s="2">
        <v>347</v>
      </c>
      <c r="B349" s="7">
        <v>-0.01</v>
      </c>
    </row>
    <row r="350" spans="1:2" x14ac:dyDescent="0.3">
      <c r="A350" s="2">
        <v>348</v>
      </c>
      <c r="B350" s="7">
        <v>-0.01</v>
      </c>
    </row>
    <row r="351" spans="1:2" x14ac:dyDescent="0.3">
      <c r="A351" s="2">
        <v>349</v>
      </c>
      <c r="B351" s="7">
        <v>-0.01</v>
      </c>
    </row>
    <row r="352" spans="1:2" x14ac:dyDescent="0.3">
      <c r="A352" s="2">
        <v>350</v>
      </c>
      <c r="B352" s="7">
        <v>-0.01</v>
      </c>
    </row>
    <row r="353" spans="1:2" x14ac:dyDescent="0.3">
      <c r="A353" s="2">
        <v>351</v>
      </c>
      <c r="B353" s="7">
        <v>-0.01</v>
      </c>
    </row>
    <row r="354" spans="1:2" x14ac:dyDescent="0.3">
      <c r="A354" s="2">
        <v>352</v>
      </c>
      <c r="B354" s="7">
        <v>-0.01</v>
      </c>
    </row>
    <row r="355" spans="1:2" x14ac:dyDescent="0.3">
      <c r="A355" s="2">
        <v>353</v>
      </c>
      <c r="B355" s="7">
        <v>-0.01</v>
      </c>
    </row>
    <row r="356" spans="1:2" x14ac:dyDescent="0.3">
      <c r="A356" s="2">
        <v>354</v>
      </c>
      <c r="B356" s="7">
        <v>-0.01</v>
      </c>
    </row>
    <row r="357" spans="1:2" x14ac:dyDescent="0.3">
      <c r="A357" s="2">
        <v>355</v>
      </c>
      <c r="B357" s="7">
        <v>0</v>
      </c>
    </row>
    <row r="358" spans="1:2" x14ac:dyDescent="0.3">
      <c r="A358" s="2">
        <v>356</v>
      </c>
      <c r="B358" s="7">
        <v>0</v>
      </c>
    </row>
    <row r="359" spans="1:2" x14ac:dyDescent="0.3">
      <c r="A359" s="2">
        <v>357</v>
      </c>
      <c r="B359" s="7">
        <v>0</v>
      </c>
    </row>
    <row r="360" spans="1:2" x14ac:dyDescent="0.3">
      <c r="A360" s="2">
        <v>358</v>
      </c>
      <c r="B360" s="7">
        <v>0</v>
      </c>
    </row>
    <row r="361" spans="1:2" x14ac:dyDescent="0.3">
      <c r="A361" s="2">
        <v>359</v>
      </c>
      <c r="B361" s="7">
        <v>0</v>
      </c>
    </row>
    <row r="362" spans="1:2" ht="15" thickBot="1" x14ac:dyDescent="0.35">
      <c r="A362" s="3">
        <v>360</v>
      </c>
      <c r="B362" s="8">
        <f>B361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5" ma:contentTypeDescription="Create a new document." ma:contentTypeScope="" ma:versionID="a63037a764ff89d728a5cb0d811b1385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fa5236cad3c6c62a785d606c680a1e1e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107F10-9B0C-4D70-B0FC-82BBF9FA9EC8}">
  <ds:schemaRefs>
    <ds:schemaRef ds:uri="bd2b2a82-bc2e-4fcc-b8ad-fd63686c78d2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ad7316b1-23f1-480c-8fa6-cbf037f4db9c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0D115D5-5F6C-4FDD-9548-E863727267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56E9E6-0EC6-4F01-974F-824EF4F1BE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Flow Bench Data</vt:lpstr>
      <vt:lpstr>Inlet Cam Lift</vt:lpstr>
      <vt:lpstr>Exhaust Cam Lift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Ethan Davies (2305338)</dc:creator>
  <cp:keywords/>
  <dc:description/>
  <cp:lastModifiedBy>Alex Jay (2416946)</cp:lastModifiedBy>
  <cp:revision/>
  <dcterms:created xsi:type="dcterms:W3CDTF">2025-11-11T10:55:27Z</dcterms:created>
  <dcterms:modified xsi:type="dcterms:W3CDTF">2025-12-07T21:42:08Z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