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jf\Documents\"/>
    </mc:Choice>
  </mc:AlternateContent>
  <bookViews>
    <workbookView xWindow="0" yWindow="0" windowWidth="12960" windowHeight="3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1" l="1"/>
  <c r="L15" i="1" l="1"/>
  <c r="L14" i="1"/>
  <c r="L13" i="1"/>
  <c r="L12" i="1"/>
  <c r="Y15" i="1"/>
  <c r="Y14" i="1"/>
  <c r="Y13" i="1"/>
  <c r="Y12" i="1"/>
  <c r="Y11" i="1"/>
  <c r="Y10" i="1"/>
  <c r="Y9" i="1"/>
  <c r="Y8" i="1"/>
  <c r="Y7" i="1"/>
  <c r="Y6" i="1"/>
  <c r="V16" i="1"/>
  <c r="X16" i="1"/>
  <c r="W16" i="1"/>
  <c r="U16" i="1"/>
  <c r="T16" i="1"/>
  <c r="S16" i="1"/>
  <c r="R16" i="1"/>
  <c r="P16" i="1"/>
  <c r="K11" i="1"/>
  <c r="L11" i="1" s="1"/>
  <c r="J10" i="1"/>
  <c r="I10" i="1"/>
  <c r="H10" i="1"/>
  <c r="G10" i="1"/>
  <c r="F10" i="1"/>
  <c r="L10" i="1" s="1"/>
  <c r="K9" i="1"/>
  <c r="K16" i="1" s="1"/>
  <c r="J9" i="1"/>
  <c r="I9" i="1"/>
  <c r="H9" i="1"/>
  <c r="L9" i="1" s="1"/>
  <c r="J8" i="1"/>
  <c r="J16" i="1" s="1"/>
  <c r="I8" i="1"/>
  <c r="I16" i="1" s="1"/>
  <c r="H8" i="1"/>
  <c r="H16" i="1" s="1"/>
  <c r="G8" i="1"/>
  <c r="F8" i="1"/>
  <c r="L8" i="1" s="1"/>
  <c r="G7" i="1"/>
  <c r="G16" i="1" s="1"/>
  <c r="F7" i="1"/>
  <c r="L7" i="1" s="1"/>
  <c r="E6" i="1"/>
  <c r="E16" i="1" s="1"/>
  <c r="D6" i="1"/>
  <c r="C6" i="1"/>
  <c r="C16" i="1" s="1"/>
  <c r="C17" i="1" l="1"/>
  <c r="D16" i="1"/>
  <c r="F16" i="1"/>
  <c r="L6" i="1"/>
  <c r="P17" i="1"/>
  <c r="C21" i="1" l="1"/>
  <c r="D17" i="1"/>
  <c r="Q17" i="1"/>
  <c r="R17" i="1" s="1"/>
  <c r="S17" i="1" s="1"/>
  <c r="T17" i="1" s="1"/>
  <c r="U17" i="1" s="1"/>
  <c r="V17" i="1" s="1"/>
  <c r="W17" i="1" s="1"/>
  <c r="X17" i="1" s="1"/>
  <c r="E17" i="1" l="1"/>
  <c r="D21" i="1"/>
  <c r="F17" i="1" l="1"/>
  <c r="E21" i="1"/>
  <c r="G17" i="1" l="1"/>
  <c r="F21" i="1"/>
  <c r="H17" i="1" l="1"/>
  <c r="G21" i="1"/>
  <c r="I17" i="1" l="1"/>
  <c r="H21" i="1"/>
  <c r="J17" i="1" l="1"/>
  <c r="I21" i="1"/>
  <c r="K17" i="1" l="1"/>
  <c r="K21" i="1" s="1"/>
  <c r="J21" i="1"/>
</calcChain>
</file>

<file path=xl/sharedStrings.xml><?xml version="1.0" encoding="utf-8"?>
<sst xmlns="http://schemas.openxmlformats.org/spreadsheetml/2006/main" count="36" uniqueCount="22">
  <si>
    <t>Exercise 2 Review. Control procedures</t>
  </si>
  <si>
    <t>As Programmed</t>
  </si>
  <si>
    <t>Action</t>
  </si>
  <si>
    <t>Budget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</si>
  <si>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</si>
  <si>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</si>
  <si>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</si>
  <si>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</si>
  <si>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</si>
  <si>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</si>
  <si>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</si>
  <si>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</si>
  <si>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</si>
  <si>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Total</t>
  </si>
  <si>
    <t>Total cumulative</t>
  </si>
  <si>
    <t>As Built</t>
  </si>
  <si>
    <t>Variance</t>
  </si>
  <si>
    <t>Graph analysis:</t>
  </si>
  <si>
    <t>This delay peak is in week 8, week 9 is remediating this delay but not enough</t>
  </si>
  <si>
    <t>Explain how resources (money) is spent and delay ocurring in this project</t>
  </si>
  <si>
    <t>Per activity, it can be identified that actions 3, 4 and 6 are delayed</t>
  </si>
  <si>
    <t>Meetings with subcontractors for these activities should be held so that it can be corrected and the final end of works is not affected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</si>
</sst>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3" fontId="0" fillId="0" borderId="1" xfId="0" applyNumberFormat="1" applyBorder="1"/>
    <xf numFmtId="0" fontId="0" fillId="0" borderId="2" xfId="0" applyFill="1" applyBorder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As programmed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Sheet1!$C$17:$K$17</c:f>
              <c:numCache>
                <c:formatCode>General</c:formatCode>
                <c:ptCount val="9"/>
                <c:pt idx="0">
                  <c:v>20000</c:v>
                </c:pt>
                <c:pt idx="1">
                  <c:v>40000</c:v>
                </c:pt>
                <c:pt idx="2">
                  <c:v>60000</c:v>
                </c:pt>
                <c:pt idx="3">
                  <c:v>132000</c:v>
                </c:pt>
                <c:pt idx="4">
                  <c:v>204000</c:v>
                </c:pt>
                <c:pt idx="5">
                  <c:v>280000</c:v>
                </c:pt>
                <c:pt idx="6">
                  <c:v>356000</c:v>
                </c:pt>
                <c:pt idx="7">
                  <c:v>432000</c:v>
                </c:pt>
                <c:pt idx="8">
                  <c:v>467000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53-4CCF-A939-7650E3E6B2B2}"/>
            </c:ext>
          </c:extLst>
        </c:ser>
        <c:ser>
          <c:idx val="1"/>
          <c:order val="1"/>
          <c:tx>
            <c:v>As Built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Sheet1!$P$17:$X$17</c:f>
              <c:numCache>
                <c:formatCode>General</c:formatCode>
                <c:ptCount val="9"/>
                <c:pt idx="0">
                  <c:v>20000</c:v>
                </c:pt>
                <c:pt idx="1">
                  <c:v>50000</c:v>
                </c:pt>
                <c:pt idx="2">
                  <c:v>65000</c:v>
                </c:pt>
                <c:pt idx="3">
                  <c:v>104000</c:v>
                </c:pt>
                <c:pt idx="4">
                  <c:v>175000</c:v>
                </c:pt>
                <c:pt idx="5">
                  <c:v>245000</c:v>
                </c:pt>
                <c:pt idx="6">
                  <c:v>311000</c:v>
                </c:pt>
                <c:pt idx="7">
                  <c:v>377000</c:v>
                </c:pt>
                <c:pt idx="8">
                  <c:v>442000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53-4CCF-A939-7650E3E6B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2619768"/>
        <c:axId val="382621336"/>
      </c:lineChart>
      <c:catAx>
        <c:axId val="382619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621336"/>
        <c:crosses val="autoZero"/>
        <c:auto val="1"/>
        <c:lblAlgn val="ctr"/>
        <c:lblOffset val="100"/>
        <c:noMultiLvlLbl val="0"/>
      </c:catAx>
      <c:valAx>
        <c:axId val="382621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6197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601980</xdr:colOff>
      <xdr:row>22</xdr:row>
      <xdr:rowOff>3810</xdr:rowOff>
    </xdr:from>
    <xdr:to>
      <xdr:col>11</xdr:col>
      <xdr:colOff>7620</xdr:colOff>
      <xdr:row>37</xdr:row>
      <xdr:rowOff>3810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tabSelected="1" topLeftCell="H1" workbookViewId="0">
      <selection activeCell="Q20" sqref="Q20"/>
    </sheetView>
  </sheetViews>
  <sheetFormatPr defaultRowHeight="15" x14ac:dyDescent="0.25"/>
  <sheetData>
    <row r="1" spans="1:25" x14ac:dyDescent="0.25">
      <c r="A1" t="s">
        <v>0</v>
      </c>
    </row>
    <row r="3" spans="1:25" x14ac:dyDescent="0.25">
      <c r="A3" s="1" t="s">
        <v>1</v>
      </c>
      <c r="N3" s="1" t="s">
        <v>15</v>
      </c>
    </row>
    <row r="5" spans="1:25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N5" s="2" t="s">
        <v>2</v>
      </c>
      <c r="O5" s="2" t="s">
        <v>3</v>
      </c>
      <c r="P5" s="2" t="s">
        <v>4</v>
      </c>
      <c r="Q5" s="2" t="s">
        <v>5</v>
      </c>
      <c r="R5" s="2" t="s">
        <v>6</v>
      </c>
      <c r="S5" s="2" t="s">
        <v>7</v>
      </c>
      <c r="T5" s="2" t="s">
        <v>8</v>
      </c>
      <c r="U5" s="2" t="s">
        <v>9</v>
      </c>
      <c r="V5" s="2" t="s">
        <v>10</v>
      </c>
      <c r="W5" s="2" t="s">
        <v>11</v>
      </c>
      <c r="X5" s="2" t="s">
        <v>12</v>
      </c>
      <c r="Y5" s="4" t="s">
        <v>13</v>
      </c>
    </row>
    <row r="6" spans="1:25" x14ac:dyDescent="0.25">
      <c r="A6" s="2">
        <v>1</v>
      </c>
      <c r="B6" s="3">
        <v>60000</v>
      </c>
      <c r="C6" s="2">
        <f>B6/3</f>
        <v>20000</v>
      </c>
      <c r="D6" s="2">
        <f>B6/3</f>
        <v>20000</v>
      </c>
      <c r="E6" s="2">
        <f>B6/3</f>
        <v>20000</v>
      </c>
      <c r="F6" s="2"/>
      <c r="G6" s="2"/>
      <c r="H6" s="2"/>
      <c r="I6" s="2"/>
      <c r="J6" s="2"/>
      <c r="K6" s="2"/>
      <c r="L6">
        <f>SUM(C6:K6)</f>
        <v>60000</v>
      </c>
      <c r="N6" s="2">
        <v>1</v>
      </c>
      <c r="O6" s="3">
        <v>60000</v>
      </c>
      <c r="P6" s="2">
        <v>20000</v>
      </c>
      <c r="Q6" s="2">
        <v>30000</v>
      </c>
      <c r="R6" s="2">
        <v>10000</v>
      </c>
      <c r="S6" s="2"/>
      <c r="T6" s="2"/>
      <c r="U6" s="2"/>
      <c r="V6" s="2"/>
      <c r="W6" s="2"/>
      <c r="X6" s="2"/>
      <c r="Y6">
        <f>SUM(P6:X6)</f>
        <v>60000</v>
      </c>
    </row>
    <row r="7" spans="1:25" x14ac:dyDescent="0.25">
      <c r="A7" s="2">
        <v>2</v>
      </c>
      <c r="B7" s="3">
        <v>12000</v>
      </c>
      <c r="C7" s="2"/>
      <c r="D7" s="2"/>
      <c r="E7" s="2"/>
      <c r="F7" s="2">
        <f>B7/2</f>
        <v>6000</v>
      </c>
      <c r="G7" s="2">
        <f>B7/2</f>
        <v>6000</v>
      </c>
      <c r="H7" s="2"/>
      <c r="I7" s="2"/>
      <c r="J7" s="2"/>
      <c r="K7" s="2"/>
      <c r="L7">
        <f t="shared" ref="L7:L15" si="0">SUM(C7:K7)</f>
        <v>12000</v>
      </c>
      <c r="N7" s="2">
        <v>2</v>
      </c>
      <c r="O7" s="3">
        <v>12000</v>
      </c>
      <c r="P7" s="2"/>
      <c r="Q7" s="2"/>
      <c r="R7" s="2"/>
      <c r="S7" s="2">
        <v>6000</v>
      </c>
      <c r="T7" s="2">
        <v>5000</v>
      </c>
      <c r="U7" s="2">
        <v>1000</v>
      </c>
      <c r="V7" s="2"/>
      <c r="W7" s="2"/>
      <c r="X7" s="2"/>
      <c r="Y7">
        <f>SUM(P7:X7)</f>
        <v>12000</v>
      </c>
    </row>
    <row r="8" spans="1:25" x14ac:dyDescent="0.25">
      <c r="A8" s="2">
        <v>3</v>
      </c>
      <c r="B8" s="3">
        <v>250000</v>
      </c>
      <c r="C8" s="2"/>
      <c r="D8" s="2"/>
      <c r="E8" s="2"/>
      <c r="F8" s="2">
        <f>B8/5</f>
        <v>50000</v>
      </c>
      <c r="G8" s="2">
        <f>B8/5</f>
        <v>50000</v>
      </c>
      <c r="H8" s="2">
        <f>B8/5</f>
        <v>50000</v>
      </c>
      <c r="I8" s="2">
        <f>B8/5</f>
        <v>50000</v>
      </c>
      <c r="J8" s="2">
        <f>B8/5</f>
        <v>50000</v>
      </c>
      <c r="K8" s="2"/>
      <c r="L8">
        <f t="shared" si="0"/>
        <v>250000</v>
      </c>
      <c r="N8" s="2">
        <v>3</v>
      </c>
      <c r="O8" s="3">
        <v>250000</v>
      </c>
      <c r="P8" s="2"/>
      <c r="Q8" s="2"/>
      <c r="R8" s="2"/>
      <c r="S8" s="2">
        <v>20000</v>
      </c>
      <c r="T8" s="2">
        <v>50000</v>
      </c>
      <c r="U8" s="2">
        <v>50000</v>
      </c>
      <c r="V8" s="2">
        <v>40000</v>
      </c>
      <c r="W8" s="2">
        <v>40000</v>
      </c>
      <c r="X8" s="2">
        <v>40000</v>
      </c>
      <c r="Y8">
        <f t="shared" ref="Y8:Y15" si="1">SUM(P8:X8)</f>
        <v>240000</v>
      </c>
    </row>
    <row r="9" spans="1:25" x14ac:dyDescent="0.25">
      <c r="A9" s="2">
        <v>4</v>
      </c>
      <c r="B9" s="3">
        <v>90000</v>
      </c>
      <c r="C9" s="2"/>
      <c r="D9" s="2"/>
      <c r="E9" s="2"/>
      <c r="F9" s="2"/>
      <c r="G9" s="2"/>
      <c r="H9" s="2">
        <f>B9/9</f>
        <v>10000</v>
      </c>
      <c r="I9" s="2">
        <f>B9/9</f>
        <v>10000</v>
      </c>
      <c r="J9" s="2">
        <f>B9/9</f>
        <v>10000</v>
      </c>
      <c r="K9" s="2">
        <f>B9/9</f>
        <v>10000</v>
      </c>
      <c r="L9">
        <f t="shared" si="0"/>
        <v>40000</v>
      </c>
      <c r="N9" s="2">
        <v>4</v>
      </c>
      <c r="O9" s="3">
        <v>90000</v>
      </c>
      <c r="P9" s="2"/>
      <c r="Q9" s="2"/>
      <c r="R9" s="2"/>
      <c r="S9" s="2"/>
      <c r="T9" s="2"/>
      <c r="U9" s="2">
        <v>5000</v>
      </c>
      <c r="V9" s="2">
        <v>10000</v>
      </c>
      <c r="W9" s="2">
        <v>10000</v>
      </c>
      <c r="X9" s="2">
        <v>10000</v>
      </c>
      <c r="Y9">
        <f t="shared" si="1"/>
        <v>35000</v>
      </c>
    </row>
    <row r="10" spans="1:25" x14ac:dyDescent="0.25">
      <c r="A10" s="2">
        <v>5</v>
      </c>
      <c r="B10" s="3">
        <v>80000</v>
      </c>
      <c r="C10" s="2"/>
      <c r="D10" s="2"/>
      <c r="E10" s="2"/>
      <c r="F10" s="2">
        <f>B10/5</f>
        <v>16000</v>
      </c>
      <c r="G10" s="2">
        <f>B10/5</f>
        <v>16000</v>
      </c>
      <c r="H10" s="2">
        <f>B10/5</f>
        <v>16000</v>
      </c>
      <c r="I10" s="2">
        <f>B10/5</f>
        <v>16000</v>
      </c>
      <c r="J10" s="2">
        <f>B10/5</f>
        <v>16000</v>
      </c>
      <c r="K10" s="2"/>
      <c r="L10">
        <f t="shared" si="0"/>
        <v>80000</v>
      </c>
      <c r="N10" s="2">
        <v>5</v>
      </c>
      <c r="O10" s="3">
        <v>80000</v>
      </c>
      <c r="P10" s="2"/>
      <c r="Q10" s="2"/>
      <c r="R10" s="2">
        <v>5000</v>
      </c>
      <c r="S10" s="2">
        <v>13000</v>
      </c>
      <c r="T10" s="2">
        <v>16000</v>
      </c>
      <c r="U10" s="2">
        <v>14000</v>
      </c>
      <c r="V10" s="2">
        <v>16000</v>
      </c>
      <c r="W10" s="2">
        <v>16000</v>
      </c>
      <c r="X10" s="2"/>
      <c r="Y10">
        <f t="shared" si="1"/>
        <v>80000</v>
      </c>
    </row>
    <row r="11" spans="1:25" x14ac:dyDescent="0.25">
      <c r="A11" s="2">
        <v>6</v>
      </c>
      <c r="B11" s="3">
        <v>75000</v>
      </c>
      <c r="C11" s="2"/>
      <c r="D11" s="2"/>
      <c r="E11" s="2"/>
      <c r="F11" s="2"/>
      <c r="G11" s="2"/>
      <c r="H11" s="2"/>
      <c r="I11" s="2"/>
      <c r="J11" s="2"/>
      <c r="K11" s="2">
        <f>B11/3</f>
        <v>25000</v>
      </c>
      <c r="L11">
        <f t="shared" si="0"/>
        <v>25000</v>
      </c>
      <c r="N11" s="2">
        <v>6</v>
      </c>
      <c r="O11" s="3">
        <v>75000</v>
      </c>
      <c r="P11" s="2"/>
      <c r="Q11" s="2"/>
      <c r="R11" s="2"/>
      <c r="S11" s="2"/>
      <c r="T11" s="2"/>
      <c r="U11" s="2"/>
      <c r="V11" s="2"/>
      <c r="W11" s="2"/>
      <c r="X11" s="2">
        <v>15000</v>
      </c>
      <c r="Y11">
        <f t="shared" si="1"/>
        <v>15000</v>
      </c>
    </row>
    <row r="12" spans="1:25" x14ac:dyDescent="0.25">
      <c r="A12" s="2">
        <v>7</v>
      </c>
      <c r="B12" s="3">
        <v>360000</v>
      </c>
      <c r="C12" s="2"/>
      <c r="D12" s="2"/>
      <c r="E12" s="2"/>
      <c r="F12" s="2"/>
      <c r="G12" s="2"/>
      <c r="H12" s="2"/>
      <c r="I12" s="2"/>
      <c r="J12" s="2"/>
      <c r="K12" s="2"/>
      <c r="L12">
        <f t="shared" si="0"/>
        <v>0</v>
      </c>
      <c r="N12" s="2">
        <v>7</v>
      </c>
      <c r="O12" s="3">
        <v>360000</v>
      </c>
      <c r="P12" s="2"/>
      <c r="Q12" s="2"/>
      <c r="R12" s="2"/>
      <c r="S12" s="2"/>
      <c r="T12" s="2"/>
      <c r="U12" s="2"/>
      <c r="V12" s="2"/>
      <c r="W12" s="2"/>
      <c r="X12" s="2"/>
      <c r="Y12">
        <f t="shared" si="1"/>
        <v>0</v>
      </c>
    </row>
    <row r="13" spans="1:25" x14ac:dyDescent="0.25">
      <c r="A13" s="2">
        <v>8</v>
      </c>
      <c r="B13" s="3">
        <v>80000</v>
      </c>
      <c r="C13" s="2"/>
      <c r="D13" s="2"/>
      <c r="E13" s="2"/>
      <c r="F13" s="2"/>
      <c r="G13" s="2"/>
      <c r="H13" s="2"/>
      <c r="I13" s="2"/>
      <c r="J13" s="2"/>
      <c r="K13" s="2"/>
      <c r="L13">
        <f t="shared" si="0"/>
        <v>0</v>
      </c>
      <c r="N13" s="2">
        <v>8</v>
      </c>
      <c r="O13" s="3">
        <v>80000</v>
      </c>
      <c r="P13" s="2"/>
      <c r="Q13" s="2"/>
      <c r="R13" s="2"/>
      <c r="S13" s="2"/>
      <c r="T13" s="2"/>
      <c r="U13" s="2"/>
      <c r="V13" s="2"/>
      <c r="W13" s="2"/>
      <c r="X13" s="2"/>
      <c r="Y13">
        <f t="shared" si="1"/>
        <v>0</v>
      </c>
    </row>
    <row r="14" spans="1:25" x14ac:dyDescent="0.25">
      <c r="A14" s="2">
        <v>9</v>
      </c>
      <c r="B14" s="3">
        <v>50000</v>
      </c>
      <c r="C14" s="2"/>
      <c r="D14" s="2"/>
      <c r="E14" s="2"/>
      <c r="F14" s="2"/>
      <c r="G14" s="2"/>
      <c r="H14" s="2"/>
      <c r="I14" s="2"/>
      <c r="J14" s="2"/>
      <c r="K14" s="2"/>
      <c r="L14">
        <f t="shared" si="0"/>
        <v>0</v>
      </c>
      <c r="N14" s="2">
        <v>9</v>
      </c>
      <c r="O14" s="3">
        <v>50000</v>
      </c>
      <c r="P14" s="2"/>
      <c r="Q14" s="2"/>
      <c r="R14" s="2"/>
      <c r="S14" s="2"/>
      <c r="T14" s="2"/>
      <c r="U14" s="2"/>
      <c r="V14" s="2"/>
      <c r="W14" s="2"/>
      <c r="X14" s="2"/>
      <c r="Y14">
        <f t="shared" si="1"/>
        <v>0</v>
      </c>
    </row>
    <row r="15" spans="1:25" x14ac:dyDescent="0.25">
      <c r="A15" s="2">
        <v>10</v>
      </c>
      <c r="B15" s="3">
        <v>160000</v>
      </c>
      <c r="C15" s="2"/>
      <c r="D15" s="2"/>
      <c r="E15" s="2"/>
      <c r="F15" s="2"/>
      <c r="G15" s="2"/>
      <c r="H15" s="2"/>
      <c r="I15" s="2"/>
      <c r="J15" s="2"/>
      <c r="K15" s="2"/>
      <c r="L15">
        <f t="shared" si="0"/>
        <v>0</v>
      </c>
      <c r="N15" s="2">
        <v>10</v>
      </c>
      <c r="O15" s="3">
        <v>160000</v>
      </c>
      <c r="P15" s="2"/>
      <c r="Q15" s="2"/>
      <c r="R15" s="2"/>
      <c r="S15" s="2"/>
      <c r="T15" s="2"/>
      <c r="U15" s="2"/>
      <c r="V15" s="2"/>
      <c r="W15" s="2"/>
      <c r="X15" s="2"/>
      <c r="Y15">
        <f t="shared" si="1"/>
        <v>0</v>
      </c>
    </row>
    <row r="16" spans="1:25" x14ac:dyDescent="0.25">
      <c r="A16" s="5" t="s">
        <v>13</v>
      </c>
      <c r="B16" s="5"/>
      <c r="C16" s="2">
        <f>SUM(C6:C15)</f>
        <v>20000</v>
      </c>
      <c r="D16" s="2">
        <f>SUM(C16)</f>
        <v>20000</v>
      </c>
      <c r="E16" s="2">
        <f t="shared" ref="E16:K16" si="2">SUM(E6:E15)</f>
        <v>20000</v>
      </c>
      <c r="F16" s="2">
        <f t="shared" si="2"/>
        <v>72000</v>
      </c>
      <c r="G16" s="2">
        <f t="shared" si="2"/>
        <v>72000</v>
      </c>
      <c r="H16" s="2">
        <f t="shared" si="2"/>
        <v>76000</v>
      </c>
      <c r="I16" s="2">
        <f t="shared" si="2"/>
        <v>76000</v>
      </c>
      <c r="J16" s="2">
        <f t="shared" si="2"/>
        <v>76000</v>
      </c>
      <c r="K16" s="2">
        <f t="shared" si="2"/>
        <v>35000</v>
      </c>
      <c r="N16" s="5" t="s">
        <v>13</v>
      </c>
      <c r="O16" s="5"/>
      <c r="P16" s="2">
        <f>SUM(P6:P15)</f>
        <v>20000</v>
      </c>
      <c r="Q16" s="2">
        <f>SUM(Q6:Q15)</f>
        <v>30000</v>
      </c>
      <c r="R16" s="2">
        <f t="shared" ref="R16:X16" si="3">SUM(R6:R15)</f>
        <v>15000</v>
      </c>
      <c r="S16" s="2">
        <f t="shared" si="3"/>
        <v>39000</v>
      </c>
      <c r="T16" s="2">
        <f t="shared" si="3"/>
        <v>71000</v>
      </c>
      <c r="U16" s="2">
        <f t="shared" si="3"/>
        <v>70000</v>
      </c>
      <c r="V16" s="2">
        <f t="shared" si="3"/>
        <v>66000</v>
      </c>
      <c r="W16" s="2">
        <f t="shared" si="3"/>
        <v>66000</v>
      </c>
      <c r="X16" s="2">
        <f t="shared" si="3"/>
        <v>65000</v>
      </c>
    </row>
    <row r="17" spans="1:24" x14ac:dyDescent="0.25">
      <c r="A17" s="5" t="s">
        <v>14</v>
      </c>
      <c r="B17" s="5"/>
      <c r="C17" s="2">
        <f>SUM(C16)</f>
        <v>20000</v>
      </c>
      <c r="D17" s="2">
        <f>C17+D16</f>
        <v>40000</v>
      </c>
      <c r="E17" s="2">
        <f t="shared" ref="E17:K17" si="4">D17+E16</f>
        <v>60000</v>
      </c>
      <c r="F17" s="2">
        <f t="shared" si="4"/>
        <v>132000</v>
      </c>
      <c r="G17" s="2">
        <f t="shared" si="4"/>
        <v>204000</v>
      </c>
      <c r="H17" s="2">
        <f t="shared" si="4"/>
        <v>280000</v>
      </c>
      <c r="I17" s="2">
        <f t="shared" si="4"/>
        <v>356000</v>
      </c>
      <c r="J17" s="2">
        <f t="shared" si="4"/>
        <v>432000</v>
      </c>
      <c r="K17" s="2">
        <f t="shared" si="4"/>
        <v>467000</v>
      </c>
      <c r="N17" s="5" t="s">
        <v>14</v>
      </c>
      <c r="O17" s="5"/>
      <c r="P17" s="2">
        <f>SUM(P16)</f>
        <v>20000</v>
      </c>
      <c r="Q17" s="2">
        <f>P17+Q16</f>
        <v>50000</v>
      </c>
      <c r="R17" s="2">
        <f t="shared" ref="R17" si="5">Q17+R16</f>
        <v>65000</v>
      </c>
      <c r="S17" s="2">
        <f t="shared" ref="S17" si="6">R17+S16</f>
        <v>104000</v>
      </c>
      <c r="T17" s="2">
        <f t="shared" ref="T17" si="7">S17+T16</f>
        <v>175000</v>
      </c>
      <c r="U17" s="2">
        <f t="shared" ref="U17" si="8">T17+U16</f>
        <v>245000</v>
      </c>
      <c r="V17" s="2">
        <f t="shared" ref="V17" si="9">U17+V16</f>
        <v>311000</v>
      </c>
      <c r="W17" s="2">
        <f t="shared" ref="W17" si="10">V17+W16</f>
        <v>377000</v>
      </c>
      <c r="X17" s="2">
        <f t="shared" ref="X17" si="11">W17+X16</f>
        <v>442000</v>
      </c>
    </row>
    <row r="21" spans="1:24" x14ac:dyDescent="0.25">
      <c r="A21" t="s">
        <v>16</v>
      </c>
      <c r="C21">
        <f>C17-P17</f>
        <v>0</v>
      </c>
      <c r="D21">
        <f t="shared" ref="D21:K21" si="12">D17-Q17</f>
        <v>-10000</v>
      </c>
      <c r="E21">
        <f t="shared" si="12"/>
        <v>-5000</v>
      </c>
      <c r="F21">
        <f t="shared" si="12"/>
        <v>28000</v>
      </c>
      <c r="G21">
        <f t="shared" si="12"/>
        <v>29000</v>
      </c>
      <c r="H21">
        <f t="shared" si="12"/>
        <v>35000</v>
      </c>
      <c r="I21">
        <f t="shared" si="12"/>
        <v>45000</v>
      </c>
      <c r="J21">
        <f t="shared" si="12"/>
        <v>55000</v>
      </c>
      <c r="K21">
        <f t="shared" si="12"/>
        <v>25000</v>
      </c>
    </row>
    <row r="23" spans="1:24" x14ac:dyDescent="0.25">
      <c r="N23" t="s">
        <v>17</v>
      </c>
    </row>
    <row r="24" spans="1:24" x14ac:dyDescent="0.25">
      <c r="N24" t="s">
        <v>19</v>
      </c>
    </row>
    <row r="25" spans="1:24" x14ac:dyDescent="0.25">
      <c r="N25" t="s">
        <v>18</v>
      </c>
    </row>
    <row r="26" spans="1:24" x14ac:dyDescent="0.25">
      <c r="N26" t="s">
        <v>20</v>
      </c>
    </row>
    <row r="27" spans="1:24" x14ac:dyDescent="0.25">
      <c r="N27" t="s">
        <v>21</v>
      </c>
    </row>
  </sheetData>
  <mergeCells count="4">
    <mergeCell ref="A16:B16"/>
    <mergeCell ref="A17:B17"/>
    <mergeCell ref="N16:O16"/>
    <mergeCell ref="N17:O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Juan Ferriz-Papi</cp:lastModifiedBy>
  <dcterms:created xsi:type="dcterms:W3CDTF">2019-04-23T18:16:39Z</dcterms:created>
  <dcterms:modified xsi:type="dcterms:W3CDTF">2019-05-17T14:05:33Z</dcterms:modified>
</cp:coreProperties>
</file>