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9"/>
  <workbookPr defaultThemeVersion="124226"/>
  <xr:revisionPtr revIDLastSave="0" documentId="11_EE89B24C7D9AEFBE7BE66F96A5A65577EC1FDD6B" xr6:coauthVersionLast="39" xr6:coauthVersionMax="39" xr10:uidLastSave="{00000000-0000-0000-0000-000000000000}"/>
  <bookViews>
    <workbookView xWindow="480" yWindow="135" windowWidth="27795" windowHeight="12015" xr2:uid="{00000000-000D-0000-FFFF-FFFF00000000}"/>
  </bookViews>
  <sheets>
    <sheet name="Sheet1" sheetId="1" r:id="rId1"/>
    <sheet name="Sheet2" sheetId="2" r:id="rId2"/>
    <sheet name="Sheet3" sheetId="3" r:id="rId3"/>
  </sheets>
  <calcPr calcId="17902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6" i="1" l="1"/>
  <c r="C11" i="1"/>
  <c r="C12" i="1"/>
  <c r="C13" i="1"/>
  <c r="C14" i="1"/>
  <c r="C15" i="1"/>
  <c r="C17" i="1"/>
  <c r="C18" i="1"/>
  <c r="E18" i="1"/>
  <c r="C19" i="1"/>
  <c r="E19" i="1"/>
  <c r="C20" i="1"/>
  <c r="E20" i="1"/>
  <c r="C21" i="1"/>
  <c r="E21" i="1"/>
  <c r="E17" i="1"/>
  <c r="E11" i="1"/>
  <c r="E12" i="1"/>
  <c r="E13" i="1"/>
  <c r="E14" i="1"/>
  <c r="E15" i="1"/>
  <c r="E10" i="1"/>
  <c r="N6" i="1"/>
  <c r="L11" i="1"/>
  <c r="L12" i="1"/>
  <c r="L13" i="1"/>
  <c r="L14" i="1"/>
  <c r="L15" i="1"/>
  <c r="L17" i="1"/>
  <c r="L18" i="1"/>
  <c r="N18" i="1"/>
  <c r="L19" i="1"/>
  <c r="N19" i="1"/>
  <c r="L20" i="1"/>
  <c r="N20" i="1"/>
  <c r="L21" i="1"/>
  <c r="N21" i="1"/>
  <c r="N17" i="1"/>
  <c r="M18" i="1"/>
  <c r="M19" i="1"/>
  <c r="M20" i="1"/>
  <c r="M21" i="1"/>
  <c r="M17" i="1"/>
  <c r="N11" i="1"/>
  <c r="N12" i="1"/>
  <c r="N13" i="1"/>
  <c r="N14" i="1"/>
  <c r="N15" i="1"/>
  <c r="N10" i="1"/>
  <c r="M11" i="1"/>
  <c r="M12" i="1"/>
  <c r="M13" i="1"/>
  <c r="M14" i="1"/>
  <c r="M15" i="1"/>
  <c r="M10" i="1"/>
  <c r="D11" i="1"/>
  <c r="D12" i="1"/>
  <c r="D10" i="1"/>
  <c r="D21" i="1"/>
  <c r="D15" i="1"/>
  <c r="D17" i="1"/>
  <c r="D20" i="1"/>
  <c r="D19" i="1"/>
  <c r="D14" i="1"/>
  <c r="D18" i="1"/>
  <c r="D13" i="1"/>
</calcChain>
</file>

<file path=xl/sharedStrings.xml><?xml version="1.0" encoding="utf-8"?>
<sst xmlns="http://schemas.openxmlformats.org/spreadsheetml/2006/main" count="15" uniqueCount="10">
  <si>
    <t>V</t>
  </si>
  <si>
    <t>R</t>
  </si>
  <si>
    <t>C</t>
  </si>
  <si>
    <t>L</t>
  </si>
  <si>
    <t>Tau</t>
  </si>
  <si>
    <t>t</t>
  </si>
  <si>
    <t>Vc</t>
  </si>
  <si>
    <t>I</t>
  </si>
  <si>
    <t>VL</t>
  </si>
  <si>
    <t>Charging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</si>
</sst>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0.#E+#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1" fontId="0" fillId="0" borderId="0" xfId="0" applyNumberFormat="1"/>
    <xf numFmtId="164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Capacitor transient curves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Sheet1!$D$9</c:f>
              <c:strCache>
                <c:ptCount val="1"/>
                <c:pt idx="0">
                  <c:v>Vc</c:v>
                </c:pt>
              </c:strCache>
            </c:strRef>
          </c:tx>
          <c:spPr>
            <a:ln w="12700"/>
          </c:spPr>
          <c:marker>
            <c:symbol val="square"/>
            <c:size val="2"/>
          </c:marker>
          <c:xVal>
            <c:numRef>
              <c:f>Sheet1!$C$10:$C$21</c:f>
              <c:numCache>
                <c:formatCode>##0.#E+#</c:formatCode>
                <c:ptCount val="12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7">
                  <c:v>6.0000000000000005E-2</c:v>
                </c:pt>
                <c:pt idx="8">
                  <c:v>7.0000000000000007E-2</c:v>
                </c:pt>
                <c:pt idx="9">
                  <c:v>0.08</c:v>
                </c:pt>
                <c:pt idx="10">
                  <c:v>0.09</c:v>
                </c:pt>
                <c:pt idx="11">
                  <c:v>9.9999999999999992E-2</c:v>
                </c:pt>
              </c:numCache>
            </c:numRef>
          </c:xVal>
          <c:yVal>
            <c:numRef>
              <c:f>Sheet1!$D$10:$D$21</c:f>
              <c:numCache>
                <c:formatCode>##0.#E+#</c:formatCode>
                <c:ptCount val="12"/>
                <c:pt idx="0">
                  <c:v>0</c:v>
                </c:pt>
                <c:pt idx="1">
                  <c:v>6.3212055882855767</c:v>
                </c:pt>
                <c:pt idx="2">
                  <c:v>8.6466471676338728</c:v>
                </c:pt>
                <c:pt idx="3">
                  <c:v>9.5021293163213603</c:v>
                </c:pt>
                <c:pt idx="4">
                  <c:v>9.8168436111126578</c:v>
                </c:pt>
                <c:pt idx="5">
                  <c:v>9.9326205300091459</c:v>
                </c:pt>
                <c:pt idx="7">
                  <c:v>10</c:v>
                </c:pt>
                <c:pt idx="8">
                  <c:v>3.6787944117144225</c:v>
                </c:pt>
                <c:pt idx="9">
                  <c:v>1.3533528323661277</c:v>
                </c:pt>
                <c:pt idx="10">
                  <c:v>0.49787068367863985</c:v>
                </c:pt>
                <c:pt idx="11">
                  <c:v>0.18315638888734206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9FE-4575-9921-65A1B5C0F3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485376"/>
        <c:axId val="105485952"/>
      </c:scatterChart>
      <c:scatterChart>
        <c:scatterStyle val="smoothMarker"/>
        <c:varyColors val="0"/>
        <c:ser>
          <c:idx val="1"/>
          <c:order val="1"/>
          <c:tx>
            <c:strRef>
              <c:f>Sheet1!$E$9</c:f>
              <c:strCache>
                <c:ptCount val="1"/>
                <c:pt idx="0">
                  <c:v>I</c:v>
                </c:pt>
              </c:strCache>
            </c:strRef>
          </c:tx>
          <c:spPr>
            <a:ln w="12700"/>
          </c:spPr>
          <c:marker>
            <c:symbol val="square"/>
            <c:size val="2"/>
          </c:marker>
          <c:xVal>
            <c:numRef>
              <c:f>Sheet1!$C$10:$C$21</c:f>
              <c:numCache>
                <c:formatCode>##0.#E+#</c:formatCode>
                <c:ptCount val="12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7">
                  <c:v>6.0000000000000005E-2</c:v>
                </c:pt>
                <c:pt idx="8">
                  <c:v>7.0000000000000007E-2</c:v>
                </c:pt>
                <c:pt idx="9">
                  <c:v>0.08</c:v>
                </c:pt>
                <c:pt idx="10">
                  <c:v>0.09</c:v>
                </c:pt>
                <c:pt idx="11">
                  <c:v>9.9999999999999992E-2</c:v>
                </c:pt>
              </c:numCache>
            </c:numRef>
          </c:xVal>
          <c:yVal>
            <c:numRef>
              <c:f>Sheet1!$E$10:$E$21</c:f>
              <c:numCache>
                <c:formatCode>##0.#E+#</c:formatCode>
                <c:ptCount val="12"/>
                <c:pt idx="0">
                  <c:v>1E-3</c:v>
                </c:pt>
                <c:pt idx="1">
                  <c:v>3.6787944117144236E-4</c:v>
                </c:pt>
                <c:pt idx="2">
                  <c:v>1.353352832366127E-4</c:v>
                </c:pt>
                <c:pt idx="3">
                  <c:v>4.9787068367863945E-5</c:v>
                </c:pt>
                <c:pt idx="4">
                  <c:v>1.831563888873418E-5</c:v>
                </c:pt>
                <c:pt idx="5">
                  <c:v>6.7379469990854676E-6</c:v>
                </c:pt>
                <c:pt idx="7">
                  <c:v>-1E-3</c:v>
                </c:pt>
                <c:pt idx="8">
                  <c:v>-3.6787944117144225E-4</c:v>
                </c:pt>
                <c:pt idx="9">
                  <c:v>-1.3533528323661276E-4</c:v>
                </c:pt>
                <c:pt idx="10">
                  <c:v>-4.9787068367863985E-5</c:v>
                </c:pt>
                <c:pt idx="11">
                  <c:v>-1.8315638888734207E-5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9FE-4575-9921-65A1B5C0F3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487104"/>
        <c:axId val="105486528"/>
      </c:scatterChart>
      <c:valAx>
        <c:axId val="105485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(Sec)</a:t>
                </a:r>
              </a:p>
            </c:rich>
          </c:tx>
          <c:overlay val="0"/>
        </c:title>
        <c:numFmt formatCode="##0.#E+#" sourceLinked="1"/>
        <c:majorTickMark val="out"/>
        <c:minorTickMark val="none"/>
        <c:tickLblPos val="nextTo"/>
        <c:crossAx val="105485952"/>
        <c:crosses val="autoZero"/>
        <c:crossBetween val="midCat"/>
      </c:valAx>
      <c:valAx>
        <c:axId val="10548595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Capacitor Voltage (Volts)</a:t>
                </a:r>
              </a:p>
            </c:rich>
          </c:tx>
          <c:overlay val="0"/>
        </c:title>
        <c:numFmt formatCode="##0.#E+#" sourceLinked="1"/>
        <c:majorTickMark val="out"/>
        <c:minorTickMark val="none"/>
        <c:tickLblPos val="nextTo"/>
        <c:crossAx val="105485376"/>
        <c:crosses val="autoZero"/>
        <c:crossBetween val="midCat"/>
      </c:valAx>
      <c:valAx>
        <c:axId val="105486528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Charging Current (Amps)</a:t>
                </a:r>
              </a:p>
            </c:rich>
          </c:tx>
          <c:overlay val="0"/>
        </c:title>
        <c:numFmt formatCode="##0.#E+#" sourceLinked="1"/>
        <c:majorTickMark val="out"/>
        <c:minorTickMark val="none"/>
        <c:tickLblPos val="nextTo"/>
        <c:crossAx val="105487104"/>
        <c:crosses val="max"/>
        <c:crossBetween val="midCat"/>
      </c:valAx>
      <c:valAx>
        <c:axId val="105487104"/>
        <c:scaling>
          <c:orientation val="minMax"/>
        </c:scaling>
        <c:delete val="1"/>
        <c:axPos val="b"/>
        <c:numFmt formatCode="##0.#E+#" sourceLinked="1"/>
        <c:majorTickMark val="out"/>
        <c:minorTickMark val="none"/>
        <c:tickLblPos val="nextTo"/>
        <c:crossAx val="10548652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9686414437201094"/>
          <c:y val="0.20121889908051885"/>
          <c:w val="0.10173368864264817"/>
          <c:h val="0.15092674315975288"/>
        </c:manualLayout>
      </c:layout>
      <c:overlay val="1"/>
      <c:spPr>
        <a:solidFill>
          <a:schemeClr val="bg1"/>
        </a:solidFill>
        <a:ln>
          <a:solidFill>
            <a:schemeClr val="accent1">
              <a:shade val="95000"/>
              <a:satMod val="105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Inductor transient curves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Sheet1!$M$9</c:f>
              <c:strCache>
                <c:ptCount val="1"/>
                <c:pt idx="0">
                  <c:v>VL</c:v>
                </c:pt>
              </c:strCache>
            </c:strRef>
          </c:tx>
          <c:spPr>
            <a:ln w="12700"/>
          </c:spPr>
          <c:marker>
            <c:symbol val="square"/>
            <c:size val="2"/>
          </c:marker>
          <c:xVal>
            <c:numRef>
              <c:f>Sheet1!$L$10:$L$21</c:f>
              <c:numCache>
                <c:formatCode>##0.#E+#</c:formatCode>
                <c:ptCount val="12"/>
                <c:pt idx="0">
                  <c:v>0</c:v>
                </c:pt>
                <c:pt idx="1">
                  <c:v>9.9999999999999995E-8</c:v>
                </c:pt>
                <c:pt idx="2">
                  <c:v>1.9999999999999999E-7</c:v>
                </c:pt>
                <c:pt idx="3">
                  <c:v>2.9999999999999999E-7</c:v>
                </c:pt>
                <c:pt idx="4">
                  <c:v>3.9999999999999998E-7</c:v>
                </c:pt>
                <c:pt idx="5">
                  <c:v>4.9999999999999998E-7</c:v>
                </c:pt>
                <c:pt idx="7">
                  <c:v>5.9999999999999997E-7</c:v>
                </c:pt>
                <c:pt idx="8">
                  <c:v>6.9999999999999997E-7</c:v>
                </c:pt>
                <c:pt idx="9">
                  <c:v>7.9999999999999996E-7</c:v>
                </c:pt>
                <c:pt idx="10">
                  <c:v>8.9999999999999996E-7</c:v>
                </c:pt>
                <c:pt idx="11">
                  <c:v>9.9999999999999995E-7</c:v>
                </c:pt>
              </c:numCache>
            </c:numRef>
          </c:xVal>
          <c:yVal>
            <c:numRef>
              <c:f>Sheet1!$M$10:$M$21</c:f>
              <c:numCache>
                <c:formatCode>##0.#E+#</c:formatCode>
                <c:ptCount val="12"/>
                <c:pt idx="0">
                  <c:v>10</c:v>
                </c:pt>
                <c:pt idx="1">
                  <c:v>3.6787944117144233</c:v>
                </c:pt>
                <c:pt idx="2">
                  <c:v>1.353352832366127</c:v>
                </c:pt>
                <c:pt idx="3">
                  <c:v>0.49787068367863946</c:v>
                </c:pt>
                <c:pt idx="4">
                  <c:v>0.18315638888734179</c:v>
                </c:pt>
                <c:pt idx="5">
                  <c:v>6.7379469990854673E-2</c:v>
                </c:pt>
                <c:pt idx="7">
                  <c:v>-10</c:v>
                </c:pt>
                <c:pt idx="8">
                  <c:v>-3.6787944117144233</c:v>
                </c:pt>
                <c:pt idx="9">
                  <c:v>-1.353352832366127</c:v>
                </c:pt>
                <c:pt idx="10">
                  <c:v>-0.49787068367863946</c:v>
                </c:pt>
                <c:pt idx="11">
                  <c:v>-0.18315638888734179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E7-4A49-A655-2D2645332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287488"/>
        <c:axId val="88288064"/>
      </c:scatterChart>
      <c:scatterChart>
        <c:scatterStyle val="smoothMarker"/>
        <c:varyColors val="0"/>
        <c:ser>
          <c:idx val="1"/>
          <c:order val="1"/>
          <c:tx>
            <c:strRef>
              <c:f>Sheet1!$N$9</c:f>
              <c:strCache>
                <c:ptCount val="1"/>
                <c:pt idx="0">
                  <c:v>I</c:v>
                </c:pt>
              </c:strCache>
            </c:strRef>
          </c:tx>
          <c:spPr>
            <a:ln w="12700"/>
          </c:spPr>
          <c:marker>
            <c:symbol val="square"/>
            <c:size val="2"/>
          </c:marker>
          <c:xVal>
            <c:numRef>
              <c:f>Sheet1!$L$10:$L$21</c:f>
              <c:numCache>
                <c:formatCode>##0.#E+#</c:formatCode>
                <c:ptCount val="12"/>
                <c:pt idx="0">
                  <c:v>0</c:v>
                </c:pt>
                <c:pt idx="1">
                  <c:v>9.9999999999999995E-8</c:v>
                </c:pt>
                <c:pt idx="2">
                  <c:v>1.9999999999999999E-7</c:v>
                </c:pt>
                <c:pt idx="3">
                  <c:v>2.9999999999999999E-7</c:v>
                </c:pt>
                <c:pt idx="4">
                  <c:v>3.9999999999999998E-7</c:v>
                </c:pt>
                <c:pt idx="5">
                  <c:v>4.9999999999999998E-7</c:v>
                </c:pt>
                <c:pt idx="7">
                  <c:v>5.9999999999999997E-7</c:v>
                </c:pt>
                <c:pt idx="8">
                  <c:v>6.9999999999999997E-7</c:v>
                </c:pt>
                <c:pt idx="9">
                  <c:v>7.9999999999999996E-7</c:v>
                </c:pt>
                <c:pt idx="10">
                  <c:v>8.9999999999999996E-7</c:v>
                </c:pt>
                <c:pt idx="11">
                  <c:v>9.9999999999999995E-7</c:v>
                </c:pt>
              </c:numCache>
            </c:numRef>
          </c:xVal>
          <c:yVal>
            <c:numRef>
              <c:f>Sheet1!$N$10:$N$21</c:f>
              <c:numCache>
                <c:formatCode>##0.#E+#</c:formatCode>
                <c:ptCount val="12"/>
                <c:pt idx="0">
                  <c:v>0</c:v>
                </c:pt>
                <c:pt idx="1">
                  <c:v>6.3212055882855766E-4</c:v>
                </c:pt>
                <c:pt idx="2">
                  <c:v>8.6466471676338726E-4</c:v>
                </c:pt>
                <c:pt idx="3">
                  <c:v>9.502129316321361E-4</c:v>
                </c:pt>
                <c:pt idx="4">
                  <c:v>9.816843611112657E-4</c:v>
                </c:pt>
                <c:pt idx="5">
                  <c:v>9.932620530009146E-4</c:v>
                </c:pt>
                <c:pt idx="7">
                  <c:v>1E-3</c:v>
                </c:pt>
                <c:pt idx="8">
                  <c:v>3.6787944117144236E-4</c:v>
                </c:pt>
                <c:pt idx="9">
                  <c:v>1.353352832366127E-4</c:v>
                </c:pt>
                <c:pt idx="10">
                  <c:v>4.9787068367863945E-5</c:v>
                </c:pt>
                <c:pt idx="11">
                  <c:v>1.831563888873418E-5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3E7-4A49-A655-2D2645332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289216"/>
        <c:axId val="88288640"/>
      </c:scatterChart>
      <c:valAx>
        <c:axId val="88287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(Sec)</a:t>
                </a:r>
              </a:p>
            </c:rich>
          </c:tx>
          <c:overlay val="0"/>
        </c:title>
        <c:numFmt formatCode="##0.#E+#" sourceLinked="1"/>
        <c:majorTickMark val="out"/>
        <c:minorTickMark val="none"/>
        <c:tickLblPos val="nextTo"/>
        <c:crossAx val="88288064"/>
        <c:crossesAt val="-15"/>
        <c:crossBetween val="midCat"/>
      </c:valAx>
      <c:valAx>
        <c:axId val="882880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Inductor Voltage (Volts)</a:t>
                </a:r>
              </a:p>
            </c:rich>
          </c:tx>
          <c:overlay val="0"/>
        </c:title>
        <c:numFmt formatCode="##0.#E+#" sourceLinked="1"/>
        <c:majorTickMark val="out"/>
        <c:minorTickMark val="none"/>
        <c:tickLblPos val="nextTo"/>
        <c:crossAx val="88287488"/>
        <c:crossesAt val="0"/>
        <c:crossBetween val="midCat"/>
      </c:valAx>
      <c:valAx>
        <c:axId val="88288640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Charging Current (Amps)</a:t>
                </a:r>
              </a:p>
            </c:rich>
          </c:tx>
          <c:overlay val="0"/>
        </c:title>
        <c:numFmt formatCode="##0.#E+#" sourceLinked="1"/>
        <c:majorTickMark val="out"/>
        <c:minorTickMark val="none"/>
        <c:tickLblPos val="nextTo"/>
        <c:crossAx val="88289216"/>
        <c:crosses val="max"/>
        <c:crossBetween val="midCat"/>
      </c:valAx>
      <c:valAx>
        <c:axId val="88289216"/>
        <c:scaling>
          <c:orientation val="minMax"/>
        </c:scaling>
        <c:delete val="1"/>
        <c:axPos val="b"/>
        <c:numFmt formatCode="##0.#E+#" sourceLinked="1"/>
        <c:majorTickMark val="out"/>
        <c:minorTickMark val="none"/>
        <c:tickLblPos val="nextTo"/>
        <c:crossAx val="8828864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9686414437201094"/>
          <c:y val="0.20121889908051885"/>
          <c:w val="0.10173368864264817"/>
          <c:h val="0.15092674315975288"/>
        </c:manualLayout>
      </c:layout>
      <c:overlay val="1"/>
      <c:spPr>
        <a:solidFill>
          <a:schemeClr val="bg1"/>
        </a:solidFill>
        <a:ln>
          <a:solidFill>
            <a:schemeClr val="accent1">
              <a:shade val="95000"/>
              <a:satMod val="105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66674</xdr:colOff>
      <xdr:row>22</xdr:row>
      <xdr:rowOff>42862</xdr:rowOff>
    </xdr:from>
    <xdr:to>
      <xdr:col>8</xdr:col>
      <xdr:colOff>590549</xdr:colOff>
      <xdr:row>38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15</xdr:col>
      <xdr:colOff>66675</xdr:colOff>
      <xdr:row>11</xdr:row>
      <xdr:rowOff>166687</xdr:rowOff>
    </xdr:from>
    <xdr:ext cx="1876424" cy="55175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9458325" y="2262187"/>
              <a:ext cx="1876424" cy="5517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6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600" b="0" i="1">
                            <a:latin typeface="Cambria Math"/>
                          </a:rPr>
                          <m:t>𝐼</m:t>
                        </m:r>
                      </m:e>
                      <m:sub>
                        <m:r>
                          <a:rPr lang="en-GB" sz="1600" b="0" i="1">
                            <a:latin typeface="Cambria Math"/>
                          </a:rPr>
                          <m:t>𝐿</m:t>
                        </m:r>
                      </m:sub>
                    </m:sSub>
                    <m:r>
                      <a:rPr lang="en-GB" sz="1600" b="0" i="1">
                        <a:latin typeface="Cambria Math"/>
                      </a:rPr>
                      <m:t>=</m:t>
                    </m:r>
                    <m:f>
                      <m:fPr>
                        <m:ctrlPr>
                          <a:rPr lang="en-GB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600" b="0" i="1">
                            <a:latin typeface="Cambria Math"/>
                          </a:rPr>
                          <m:t>𝑉</m:t>
                        </m:r>
                      </m:num>
                      <m:den>
                        <m:r>
                          <a:rPr lang="en-GB" sz="1600" b="0" i="1">
                            <a:latin typeface="Cambria Math"/>
                          </a:rPr>
                          <m:t>𝑅</m:t>
                        </m:r>
                      </m:den>
                    </m:f>
                    <m:d>
                      <m:dPr>
                        <m:ctrlPr>
                          <a:rPr lang="en-GB" sz="16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GB" sz="1600" b="0" i="1">
                            <a:solidFill>
                              <a:schemeClr val="tx1"/>
                            </a:solidFill>
                            <a:effectLst/>
                            <a:latin typeface="Cambria Math"/>
                            <a:ea typeface="+mn-ea"/>
                            <a:cs typeface="+mn-cs"/>
                          </a:rPr>
                          <m:t>1−</m:t>
                        </m:r>
                        <m:sSup>
                          <m:sSupPr>
                            <m:ctrlPr>
                              <a:rPr lang="en-GB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pPr>
                          <m:e>
                            <m:r>
                              <a:rPr lang="en-GB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/>
                                <a:ea typeface="+mn-ea"/>
                                <a:cs typeface="+mn-cs"/>
                              </a:rPr>
                              <m:t>𝑒</m:t>
                            </m:r>
                          </m:e>
                          <m:sup>
                            <m:f>
                              <m:fPr>
                                <m:type m:val="skw"/>
                                <m:ctrlPr>
                                  <a:rPr lang="en-GB" sz="16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fPr>
                              <m:num>
                                <m:r>
                                  <a:rPr lang="en-GB" sz="16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−</m:t>
                                </m:r>
                                <m:r>
                                  <a:rPr lang="en-GB" sz="16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𝑅𝑡</m:t>
                                </m:r>
                              </m:num>
                              <m:den>
                                <m:r>
                                  <a:rPr lang="en-GB" sz="16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𝐿</m:t>
                                </m:r>
                              </m:den>
                            </m:f>
                          </m:sup>
                        </m:sSup>
                      </m:e>
                    </m:d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9458325" y="2262187"/>
              <a:ext cx="1876424" cy="5517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GB" sz="1600" b="0" i="0">
                  <a:latin typeface="Cambria Math"/>
                </a:rPr>
                <a:t>𝐼_𝐿=𝑉/𝑅 (</a:t>
              </a:r>
              <a:r>
                <a:rPr lang="en-GB" sz="16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1−𝑒^((−𝑅𝑡)⁄𝐿) 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15</xdr:col>
      <xdr:colOff>19050</xdr:colOff>
      <xdr:row>9</xdr:row>
      <xdr:rowOff>52387</xdr:rowOff>
    </xdr:from>
    <xdr:ext cx="1571625" cy="46083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 txBox="1"/>
          </xdr:nvSpPr>
          <xdr:spPr>
            <a:xfrm>
              <a:off x="9410700" y="1766887"/>
              <a:ext cx="1571625" cy="4608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6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600" b="0" i="1">
                            <a:latin typeface="Cambria Math"/>
                          </a:rPr>
                          <m:t>𝑉</m:t>
                        </m:r>
                      </m:e>
                      <m:sub>
                        <m:r>
                          <a:rPr lang="en-GB" sz="1600" b="0" i="1">
                            <a:latin typeface="Cambria Math"/>
                          </a:rPr>
                          <m:t>𝐿</m:t>
                        </m:r>
                      </m:sub>
                    </m:sSub>
                    <m:r>
                      <a:rPr lang="en-GB" sz="1600" b="0" i="1">
                        <a:latin typeface="Cambria Math"/>
                      </a:rPr>
                      <m:t>=</m:t>
                    </m:r>
                    <m:r>
                      <a:rPr lang="en-GB" sz="1600" b="0" i="1">
                        <a:latin typeface="Cambria Math"/>
                      </a:rPr>
                      <m:t>𝑉</m:t>
                    </m:r>
                    <m:d>
                      <m:dPr>
                        <m:ctrlPr>
                          <a:rPr lang="en-GB" sz="16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p>
                          <m:sSupPr>
                            <m:ctrlPr>
                              <a:rPr lang="en-GB" sz="16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600" b="0" i="1">
                                <a:latin typeface="Cambria Math"/>
                              </a:rPr>
                              <m:t>𝑒</m:t>
                            </m:r>
                          </m:e>
                          <m:sup>
                            <m:f>
                              <m:fPr>
                                <m:type m:val="skw"/>
                                <m:ctrlPr>
                                  <a:rPr lang="en-GB" sz="1600" b="0" i="1">
                                    <a:latin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r>
                                  <a:rPr lang="en-GB" sz="1600" b="0" i="1">
                                    <a:latin typeface="Cambria Math"/>
                                  </a:rPr>
                                  <m:t>−</m:t>
                                </m:r>
                                <m:r>
                                  <a:rPr lang="en-GB" sz="1600" b="0" i="1">
                                    <a:latin typeface="Cambria Math"/>
                                  </a:rPr>
                                  <m:t>𝑅𝑡</m:t>
                                </m:r>
                              </m:num>
                              <m:den>
                                <m:r>
                                  <a:rPr lang="en-GB" sz="1600" b="0" i="1">
                                    <a:latin typeface="Cambria Math"/>
                                  </a:rPr>
                                  <m:t>𝐿</m:t>
                                </m:r>
                              </m:den>
                            </m:f>
                          </m:sup>
                        </m:sSup>
                      </m:e>
                    </m:d>
                  </m:oMath>
                </m:oMathPara>
              </a14:m>
              <a:endParaRPr lang="en-GB" sz="16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9410700" y="1766887"/>
              <a:ext cx="1571625" cy="4608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GB" sz="1600" b="0" i="0">
                  <a:latin typeface="Cambria Math"/>
                </a:rPr>
                <a:t>𝑉_𝐿=𝑉(𝑒^((−𝑅𝑡)⁄𝐿) )</a:t>
              </a:r>
              <a:endParaRPr lang="en-GB" sz="1600"/>
            </a:p>
          </xdr:txBody>
        </xdr:sp>
      </mc:Fallback>
    </mc:AlternateContent>
    <xdr:clientData/>
  </xdr:oneCellAnchor>
  <xdr:twoCellAnchor>
    <xdr:from>
      <xdr:col>11</xdr:col>
      <xdr:colOff>28575</xdr:colOff>
      <xdr:row>22</xdr:row>
      <xdr:rowOff>0</xdr:rowOff>
    </xdr:from>
    <xdr:to>
      <xdr:col>19</xdr:col>
      <xdr:colOff>190500</xdr:colOff>
      <xdr:row>38</xdr:row>
      <xdr:rowOff>61913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15</xdr:col>
      <xdr:colOff>9526</xdr:colOff>
      <xdr:row>3</xdr:row>
      <xdr:rowOff>176212</xdr:rowOff>
    </xdr:from>
    <xdr:ext cx="695324" cy="55175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/>
          </xdr:nvSpPr>
          <xdr:spPr>
            <a:xfrm>
              <a:off x="9401176" y="747712"/>
              <a:ext cx="695324" cy="5517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600" i="1">
                        <a:latin typeface="Cambria Math"/>
                        <a:ea typeface="Cambria Math"/>
                      </a:rPr>
                      <m:t>𝜏</m:t>
                    </m:r>
                    <m:r>
                      <a:rPr lang="en-GB" sz="1600" b="0" i="1">
                        <a:latin typeface="Cambria Math"/>
                        <a:ea typeface="Cambria Math"/>
                      </a:rPr>
                      <m:t>=</m:t>
                    </m:r>
                    <m:f>
                      <m:fPr>
                        <m:ctrlPr>
                          <a:rPr lang="en-GB" sz="1600" b="0" i="1">
                            <a:latin typeface="Cambria Math" panose="02040503050406030204" pitchFamily="18" charset="0"/>
                            <a:ea typeface="Cambria Math"/>
                          </a:rPr>
                        </m:ctrlPr>
                      </m:fPr>
                      <m:num>
                        <m:r>
                          <a:rPr lang="en-GB" sz="1600" b="0" i="1">
                            <a:latin typeface="Cambria Math"/>
                            <a:ea typeface="Cambria Math"/>
                          </a:rPr>
                          <m:t>𝐿</m:t>
                        </m:r>
                      </m:num>
                      <m:den>
                        <m:r>
                          <a:rPr lang="en-GB" sz="1600" b="0" i="1">
                            <a:latin typeface="Cambria Math"/>
                            <a:ea typeface="Cambria Math"/>
                          </a:rPr>
                          <m:t>𝑅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" name="TextBox 6"/>
            <xdr:cNvSpPr txBox="1"/>
          </xdr:nvSpPr>
          <xdr:spPr>
            <a:xfrm>
              <a:off x="9401176" y="747712"/>
              <a:ext cx="695324" cy="5517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GB" sz="1600" i="0">
                  <a:latin typeface="Cambria Math"/>
                  <a:ea typeface="Cambria Math"/>
                </a:rPr>
                <a:t>𝜏</a:t>
              </a:r>
              <a:r>
                <a:rPr lang="en-GB" sz="1600" b="0" i="0">
                  <a:latin typeface="Cambria Math"/>
                  <a:ea typeface="Cambria Math"/>
                </a:rPr>
                <a:t>=𝐿/𝑅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28575</xdr:colOff>
      <xdr:row>4</xdr:row>
      <xdr:rowOff>133350</xdr:rowOff>
    </xdr:from>
    <xdr:ext cx="914400" cy="3427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 txBox="1"/>
          </xdr:nvSpPr>
          <xdr:spPr>
            <a:xfrm>
              <a:off x="3876675" y="895350"/>
              <a:ext cx="914400" cy="3427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600" i="1">
                        <a:latin typeface="Cambria Math"/>
                        <a:ea typeface="Cambria Math"/>
                      </a:rPr>
                      <m:t>𝜏</m:t>
                    </m:r>
                    <m:r>
                      <a:rPr lang="en-GB" sz="1600" b="0" i="1">
                        <a:latin typeface="Cambria Math"/>
                        <a:ea typeface="Cambria Math"/>
                      </a:rPr>
                      <m:t>=</m:t>
                    </m:r>
                    <m:r>
                      <a:rPr lang="en-GB" sz="1600" b="0" i="1">
                        <a:latin typeface="Cambria Math"/>
                        <a:ea typeface="Cambria Math"/>
                      </a:rPr>
                      <m:t>𝑅𝐶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3876675" y="895350"/>
              <a:ext cx="914400" cy="3427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n-GB" sz="1600" i="0">
                  <a:latin typeface="Cambria Math"/>
                  <a:ea typeface="Cambria Math"/>
                </a:rPr>
                <a:t>𝜏</a:t>
              </a:r>
              <a:r>
                <a:rPr lang="en-GB" sz="1600" b="0" i="0">
                  <a:latin typeface="Cambria Math"/>
                  <a:ea typeface="Cambria Math"/>
                </a:rPr>
                <a:t>=𝑅𝐶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19050</xdr:colOff>
      <xdr:row>9</xdr:row>
      <xdr:rowOff>47625</xdr:rowOff>
    </xdr:from>
    <xdr:ext cx="1943100" cy="46083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/>
          </xdr:nvSpPr>
          <xdr:spPr>
            <a:xfrm>
              <a:off x="3867150" y="1762125"/>
              <a:ext cx="1943100" cy="4608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6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600" b="0" i="1">
                            <a:latin typeface="Cambria Math"/>
                          </a:rPr>
                          <m:t>𝑉</m:t>
                        </m:r>
                      </m:e>
                      <m:sub>
                        <m:r>
                          <a:rPr lang="en-GB" sz="1600" b="0" i="1">
                            <a:latin typeface="Cambria Math"/>
                          </a:rPr>
                          <m:t>𝐶</m:t>
                        </m:r>
                      </m:sub>
                    </m:sSub>
                    <m:r>
                      <a:rPr lang="en-GB" sz="1600" b="0" i="1">
                        <a:latin typeface="Cambria Math"/>
                      </a:rPr>
                      <m:t>=</m:t>
                    </m:r>
                    <m:r>
                      <a:rPr lang="en-GB" sz="1600" b="0" i="1">
                        <a:latin typeface="Cambria Math"/>
                      </a:rPr>
                      <m:t>𝑉</m:t>
                    </m:r>
                    <m:d>
                      <m:dPr>
                        <m:ctrlPr>
                          <a:rPr lang="en-GB" sz="16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GB" sz="1600" b="0" i="1">
                            <a:latin typeface="Cambria Math"/>
                          </a:rPr>
                          <m:t>1−</m:t>
                        </m:r>
                        <m:sSup>
                          <m:sSupPr>
                            <m:ctrlPr>
                              <a:rPr lang="en-GB" sz="16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600" b="0" i="1">
                                <a:latin typeface="Cambria Math"/>
                              </a:rPr>
                              <m:t>𝑒</m:t>
                            </m:r>
                          </m:e>
                          <m:sup>
                            <m:f>
                              <m:fPr>
                                <m:type m:val="skw"/>
                                <m:ctrlPr>
                                  <a:rPr lang="en-GB" sz="1600" b="0" i="1">
                                    <a:latin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r>
                                  <a:rPr lang="en-GB" sz="1600" b="0" i="1">
                                    <a:latin typeface="Cambria Math"/>
                                  </a:rPr>
                                  <m:t>−</m:t>
                                </m:r>
                                <m:r>
                                  <a:rPr lang="en-GB" sz="1600" b="0" i="1">
                                    <a:latin typeface="Cambria Math"/>
                                  </a:rPr>
                                  <m:t>𝑡</m:t>
                                </m:r>
                              </m:num>
                              <m:den>
                                <m:r>
                                  <a:rPr lang="en-GB" sz="1600" b="0" i="1">
                                    <a:latin typeface="Cambria Math"/>
                                  </a:rPr>
                                  <m:t>𝑅𝐶</m:t>
                                </m:r>
                              </m:den>
                            </m:f>
                          </m:sup>
                        </m:sSup>
                      </m:e>
                    </m:d>
                  </m:oMath>
                </m:oMathPara>
              </a14:m>
              <a:endParaRPr lang="en-GB" sz="1600"/>
            </a:p>
          </xdr:txBody>
        </xdr:sp>
      </mc:Choice>
      <mc:Fallback xmlns="">
        <xdr:sp macro="" textlink="">
          <xdr:nvSpPr>
            <xdr:cNvPr id="9" name="TextBox 8"/>
            <xdr:cNvSpPr txBox="1"/>
          </xdr:nvSpPr>
          <xdr:spPr>
            <a:xfrm>
              <a:off x="3867150" y="1762125"/>
              <a:ext cx="1943100" cy="4608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GB" sz="1600" b="0" i="0">
                  <a:latin typeface="Cambria Math"/>
                </a:rPr>
                <a:t>𝑉_𝐶=𝑉(1−𝑒^((−𝑡)⁄𝑅𝐶) )</a:t>
              </a:r>
              <a:endParaRPr lang="en-GB" sz="1600"/>
            </a:p>
          </xdr:txBody>
        </xdr:sp>
      </mc:Fallback>
    </mc:AlternateContent>
    <xdr:clientData/>
  </xdr:oneCellAnchor>
  <xdr:oneCellAnchor>
    <xdr:from>
      <xdr:col>5</xdr:col>
      <xdr:colOff>600075</xdr:colOff>
      <xdr:row>15</xdr:row>
      <xdr:rowOff>152400</xdr:rowOff>
    </xdr:from>
    <xdr:ext cx="1628775" cy="46083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/>
          </xdr:nvSpPr>
          <xdr:spPr>
            <a:xfrm>
              <a:off x="3838575" y="3009900"/>
              <a:ext cx="1628775" cy="4608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6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600" b="0" i="1">
                            <a:latin typeface="Cambria Math"/>
                          </a:rPr>
                          <m:t>𝑉</m:t>
                        </m:r>
                      </m:e>
                      <m:sub>
                        <m:r>
                          <a:rPr lang="en-GB" sz="1600" b="0" i="1">
                            <a:latin typeface="Cambria Math"/>
                          </a:rPr>
                          <m:t>𝐶</m:t>
                        </m:r>
                      </m:sub>
                    </m:sSub>
                    <m:r>
                      <a:rPr lang="en-GB" sz="1600" b="0" i="1">
                        <a:latin typeface="Cambria Math"/>
                      </a:rPr>
                      <m:t>=</m:t>
                    </m:r>
                    <m:r>
                      <a:rPr lang="en-GB" sz="1600" b="0" i="1">
                        <a:latin typeface="Cambria Math"/>
                      </a:rPr>
                      <m:t>𝑉</m:t>
                    </m:r>
                    <m:d>
                      <m:dPr>
                        <m:ctrlPr>
                          <a:rPr lang="en-GB" sz="16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p>
                          <m:sSupPr>
                            <m:ctrlPr>
                              <a:rPr lang="en-GB" sz="16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600" b="0" i="1">
                                <a:latin typeface="Cambria Math"/>
                              </a:rPr>
                              <m:t>𝑒</m:t>
                            </m:r>
                          </m:e>
                          <m:sup>
                            <m:f>
                              <m:fPr>
                                <m:type m:val="skw"/>
                                <m:ctrlPr>
                                  <a:rPr lang="en-GB" sz="1600" b="0" i="1">
                                    <a:latin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r>
                                  <a:rPr lang="en-GB" sz="1600" b="0" i="1">
                                    <a:latin typeface="Cambria Math"/>
                                  </a:rPr>
                                  <m:t>−</m:t>
                                </m:r>
                                <m:r>
                                  <a:rPr lang="en-GB" sz="1600" b="0" i="1">
                                    <a:latin typeface="Cambria Math"/>
                                  </a:rPr>
                                  <m:t>𝑡</m:t>
                                </m:r>
                              </m:num>
                              <m:den>
                                <m:r>
                                  <a:rPr lang="en-GB" sz="1600" b="0" i="1">
                                    <a:latin typeface="Cambria Math"/>
                                  </a:rPr>
                                  <m:t>𝑅𝐶</m:t>
                                </m:r>
                              </m:den>
                            </m:f>
                          </m:sup>
                        </m:sSup>
                      </m:e>
                    </m:d>
                  </m:oMath>
                </m:oMathPara>
              </a14:m>
              <a:endParaRPr lang="en-GB" sz="1600"/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3838575" y="3009900"/>
              <a:ext cx="1628775" cy="4608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GB" sz="1600" b="0" i="0">
                  <a:latin typeface="Cambria Math"/>
                </a:rPr>
                <a:t>𝑉_𝐶=𝑉(𝑒^((−𝑡)⁄𝑅𝐶) )</a:t>
              </a:r>
              <a:endParaRPr lang="en-GB" sz="1600"/>
            </a:p>
          </xdr:txBody>
        </xdr:sp>
      </mc:Fallback>
    </mc:AlternateContent>
    <xdr:clientData/>
  </xdr:oneCellAnchor>
  <xdr:oneCellAnchor>
    <xdr:from>
      <xdr:col>15</xdr:col>
      <xdr:colOff>47625</xdr:colOff>
      <xdr:row>18</xdr:row>
      <xdr:rowOff>66675</xdr:rowOff>
    </xdr:from>
    <xdr:ext cx="1562099" cy="55175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/>
          </xdr:nvSpPr>
          <xdr:spPr>
            <a:xfrm>
              <a:off x="9439275" y="3495675"/>
              <a:ext cx="1562099" cy="5517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6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600" b="0" i="1">
                            <a:latin typeface="Cambria Math"/>
                          </a:rPr>
                          <m:t>𝐼</m:t>
                        </m:r>
                      </m:e>
                      <m:sub>
                        <m:r>
                          <a:rPr lang="en-GB" sz="1600" b="0" i="1">
                            <a:latin typeface="Cambria Math"/>
                          </a:rPr>
                          <m:t>𝐿</m:t>
                        </m:r>
                      </m:sub>
                    </m:sSub>
                    <m:r>
                      <a:rPr lang="en-GB" sz="1600" b="0" i="1">
                        <a:latin typeface="Cambria Math"/>
                      </a:rPr>
                      <m:t>=</m:t>
                    </m:r>
                    <m:f>
                      <m:fPr>
                        <m:ctrlPr>
                          <a:rPr lang="en-GB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600" b="0" i="1">
                            <a:latin typeface="Cambria Math"/>
                          </a:rPr>
                          <m:t>𝑉</m:t>
                        </m:r>
                      </m:num>
                      <m:den>
                        <m:r>
                          <a:rPr lang="en-GB" sz="1600" b="0" i="1">
                            <a:latin typeface="Cambria Math"/>
                          </a:rPr>
                          <m:t>𝑅</m:t>
                        </m:r>
                      </m:den>
                    </m:f>
                    <m:d>
                      <m:dPr>
                        <m:ctrlPr>
                          <a:rPr lang="en-GB" sz="16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p>
                          <m:sSupPr>
                            <m:ctrlPr>
                              <a:rPr lang="en-GB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pPr>
                          <m:e>
                            <m:r>
                              <a:rPr lang="en-GB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/>
                                <a:ea typeface="+mn-ea"/>
                                <a:cs typeface="+mn-cs"/>
                              </a:rPr>
                              <m:t>𝑒</m:t>
                            </m:r>
                          </m:e>
                          <m:sup>
                            <m:f>
                              <m:fPr>
                                <m:type m:val="skw"/>
                                <m:ctrlPr>
                                  <a:rPr lang="en-GB" sz="16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fPr>
                              <m:num>
                                <m:r>
                                  <a:rPr lang="en-GB" sz="16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−</m:t>
                                </m:r>
                                <m:r>
                                  <a:rPr lang="en-GB" sz="16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𝑅𝑡</m:t>
                                </m:r>
                              </m:num>
                              <m:den>
                                <m:r>
                                  <a:rPr lang="en-GB" sz="16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𝐿</m:t>
                                </m:r>
                              </m:den>
                            </m:f>
                          </m:sup>
                        </m:sSup>
                      </m:e>
                    </m:d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1" name="TextBox 10"/>
            <xdr:cNvSpPr txBox="1"/>
          </xdr:nvSpPr>
          <xdr:spPr>
            <a:xfrm>
              <a:off x="9439275" y="3495675"/>
              <a:ext cx="1562099" cy="5517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GB" sz="1600" b="0" i="0">
                  <a:latin typeface="Cambria Math"/>
                </a:rPr>
                <a:t>𝐼_𝐿=𝑉/𝑅 (</a:t>
              </a:r>
              <a:r>
                <a:rPr lang="en-GB" sz="16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𝑒^((−𝑅𝑡)⁄𝐿) 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15</xdr:col>
      <xdr:colOff>57151</xdr:colOff>
      <xdr:row>15</xdr:row>
      <xdr:rowOff>171450</xdr:rowOff>
    </xdr:from>
    <xdr:ext cx="1743074" cy="46083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 txBox="1"/>
          </xdr:nvSpPr>
          <xdr:spPr>
            <a:xfrm>
              <a:off x="9448801" y="3028950"/>
              <a:ext cx="1743074" cy="4608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6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600" b="0" i="1">
                            <a:latin typeface="Cambria Math"/>
                          </a:rPr>
                          <m:t>𝑉</m:t>
                        </m:r>
                      </m:e>
                      <m:sub>
                        <m:r>
                          <a:rPr lang="en-GB" sz="1600" b="0" i="1">
                            <a:latin typeface="Cambria Math"/>
                          </a:rPr>
                          <m:t>𝐿</m:t>
                        </m:r>
                      </m:sub>
                    </m:sSub>
                    <m:r>
                      <a:rPr lang="en-GB" sz="1600" b="0" i="1">
                        <a:latin typeface="Cambria Math"/>
                      </a:rPr>
                      <m:t>=−</m:t>
                    </m:r>
                    <m:r>
                      <a:rPr lang="en-GB" sz="1600" b="0" i="1">
                        <a:latin typeface="Cambria Math"/>
                      </a:rPr>
                      <m:t>𝑉</m:t>
                    </m:r>
                    <m:d>
                      <m:dPr>
                        <m:ctrlPr>
                          <a:rPr lang="en-GB" sz="16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p>
                          <m:sSupPr>
                            <m:ctrlPr>
                              <a:rPr lang="en-GB" sz="16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600" b="0" i="1">
                                <a:latin typeface="Cambria Math"/>
                              </a:rPr>
                              <m:t>𝑒</m:t>
                            </m:r>
                          </m:e>
                          <m:sup>
                            <m:f>
                              <m:fPr>
                                <m:type m:val="skw"/>
                                <m:ctrlPr>
                                  <a:rPr lang="en-GB" sz="1600" b="0" i="1">
                                    <a:latin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r>
                                  <a:rPr lang="en-GB" sz="1600" b="0" i="1">
                                    <a:latin typeface="Cambria Math"/>
                                  </a:rPr>
                                  <m:t>−</m:t>
                                </m:r>
                                <m:r>
                                  <a:rPr lang="en-GB" sz="1600" b="0" i="1">
                                    <a:latin typeface="Cambria Math"/>
                                  </a:rPr>
                                  <m:t>𝑅𝑡</m:t>
                                </m:r>
                              </m:num>
                              <m:den>
                                <m:r>
                                  <a:rPr lang="en-GB" sz="1600" b="0" i="1">
                                    <a:latin typeface="Cambria Math"/>
                                  </a:rPr>
                                  <m:t>𝐿</m:t>
                                </m:r>
                              </m:den>
                            </m:f>
                          </m:sup>
                        </m:sSup>
                      </m:e>
                    </m:d>
                  </m:oMath>
                </m:oMathPara>
              </a14:m>
              <a:endParaRPr lang="en-GB" sz="1600"/>
            </a:p>
          </xdr:txBody>
        </xdr:sp>
      </mc:Choice>
      <mc:Fallback xmlns="">
        <xdr:sp macro="" textlink="">
          <xdr:nvSpPr>
            <xdr:cNvPr id="12" name="TextBox 11"/>
            <xdr:cNvSpPr txBox="1"/>
          </xdr:nvSpPr>
          <xdr:spPr>
            <a:xfrm>
              <a:off x="9448801" y="3028950"/>
              <a:ext cx="1743074" cy="4608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GB" sz="1600" b="0" i="0">
                  <a:latin typeface="Cambria Math"/>
                </a:rPr>
                <a:t>𝑉_𝐿=−𝑉(𝑒^((−𝑅𝑡)⁄𝐿) )</a:t>
              </a:r>
              <a:endParaRPr lang="en-GB" sz="1600"/>
            </a:p>
          </xdr:txBody>
        </xdr:sp>
      </mc:Fallback>
    </mc:AlternateContent>
    <xdr:clientData/>
  </xdr:oneCellAnchor>
  <xdr:oneCellAnchor>
    <xdr:from>
      <xdr:col>5</xdr:col>
      <xdr:colOff>609599</xdr:colOff>
      <xdr:row>11</xdr:row>
      <xdr:rowOff>128587</xdr:rowOff>
    </xdr:from>
    <xdr:ext cx="1590675" cy="55175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 txBox="1"/>
          </xdr:nvSpPr>
          <xdr:spPr>
            <a:xfrm>
              <a:off x="3848099" y="2224087"/>
              <a:ext cx="1590675" cy="5517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6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600" b="0" i="1">
                            <a:latin typeface="Cambria Math"/>
                          </a:rPr>
                          <m:t>𝐼</m:t>
                        </m:r>
                      </m:e>
                      <m:sub>
                        <m:r>
                          <a:rPr lang="en-GB" sz="1600" b="0" i="1">
                            <a:latin typeface="Cambria Math"/>
                          </a:rPr>
                          <m:t>𝐶</m:t>
                        </m:r>
                      </m:sub>
                    </m:sSub>
                    <m:r>
                      <a:rPr lang="en-GB" sz="1600" b="0" i="1">
                        <a:latin typeface="Cambria Math"/>
                      </a:rPr>
                      <m:t>=</m:t>
                    </m:r>
                    <m:f>
                      <m:fPr>
                        <m:ctrlPr>
                          <a:rPr lang="en-GB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600" b="0" i="1">
                            <a:latin typeface="Cambria Math"/>
                          </a:rPr>
                          <m:t>𝑉</m:t>
                        </m:r>
                      </m:num>
                      <m:den>
                        <m:r>
                          <a:rPr lang="en-GB" sz="1600" b="0" i="1">
                            <a:latin typeface="Cambria Math"/>
                          </a:rPr>
                          <m:t>𝑅</m:t>
                        </m:r>
                      </m:den>
                    </m:f>
                    <m:d>
                      <m:dPr>
                        <m:ctrlPr>
                          <a:rPr lang="en-GB" sz="16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p>
                          <m:sSupPr>
                            <m:ctrlPr>
                              <a:rPr lang="en-GB" sz="16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600" b="0" i="1">
                                <a:latin typeface="Cambria Math"/>
                              </a:rPr>
                              <m:t>𝑒</m:t>
                            </m:r>
                          </m:e>
                          <m:sup>
                            <m:f>
                              <m:fPr>
                                <m:type m:val="skw"/>
                                <m:ctrlPr>
                                  <a:rPr lang="en-GB" sz="1600" b="0" i="1">
                                    <a:latin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r>
                                  <a:rPr lang="en-GB" sz="1600" b="0" i="1">
                                    <a:latin typeface="Cambria Math"/>
                                  </a:rPr>
                                  <m:t>−</m:t>
                                </m:r>
                                <m:r>
                                  <a:rPr lang="en-GB" sz="1600" b="0" i="1">
                                    <a:latin typeface="Cambria Math"/>
                                  </a:rPr>
                                  <m:t>𝑡</m:t>
                                </m:r>
                              </m:num>
                              <m:den>
                                <m:r>
                                  <a:rPr lang="en-GB" sz="1600" b="0" i="1">
                                    <a:latin typeface="Cambria Math"/>
                                  </a:rPr>
                                  <m:t>𝑅𝐶</m:t>
                                </m:r>
                              </m:den>
                            </m:f>
                          </m:sup>
                        </m:sSup>
                      </m:e>
                    </m:d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/>
            <xdr:cNvSpPr txBox="1"/>
          </xdr:nvSpPr>
          <xdr:spPr>
            <a:xfrm>
              <a:off x="3848099" y="2224087"/>
              <a:ext cx="1590675" cy="5517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GB" sz="1600" b="0" i="0">
                  <a:latin typeface="Cambria Math"/>
                </a:rPr>
                <a:t>𝐼_𝐶=𝑉/𝑅 (𝑒^((−𝑡)⁄𝑅𝐶) 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28575</xdr:colOff>
      <xdr:row>18</xdr:row>
      <xdr:rowOff>42862</xdr:rowOff>
    </xdr:from>
    <xdr:ext cx="1752600" cy="55175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 txBox="1"/>
          </xdr:nvSpPr>
          <xdr:spPr>
            <a:xfrm>
              <a:off x="3876675" y="3471862"/>
              <a:ext cx="1752600" cy="5517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6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600" b="0" i="1">
                            <a:latin typeface="Cambria Math"/>
                          </a:rPr>
                          <m:t>𝐼</m:t>
                        </m:r>
                      </m:e>
                      <m:sub>
                        <m:r>
                          <a:rPr lang="en-GB" sz="1600" b="0" i="1">
                            <a:latin typeface="Cambria Math"/>
                          </a:rPr>
                          <m:t>𝐶</m:t>
                        </m:r>
                      </m:sub>
                    </m:sSub>
                    <m:r>
                      <a:rPr lang="en-GB" sz="1600" b="0" i="1">
                        <a:latin typeface="Cambria Math"/>
                      </a:rPr>
                      <m:t>=−</m:t>
                    </m:r>
                    <m:f>
                      <m:fPr>
                        <m:ctrlPr>
                          <a:rPr lang="en-GB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600" b="0" i="1">
                            <a:latin typeface="Cambria Math"/>
                          </a:rPr>
                          <m:t>𝑉</m:t>
                        </m:r>
                      </m:num>
                      <m:den>
                        <m:r>
                          <a:rPr lang="en-GB" sz="1600" b="0" i="1">
                            <a:latin typeface="Cambria Math"/>
                          </a:rPr>
                          <m:t>𝑅</m:t>
                        </m:r>
                      </m:den>
                    </m:f>
                    <m:d>
                      <m:dPr>
                        <m:ctrlPr>
                          <a:rPr lang="en-GB" sz="16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p>
                          <m:sSupPr>
                            <m:ctrlPr>
                              <a:rPr lang="en-GB" sz="16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600" b="0" i="1">
                                <a:latin typeface="Cambria Math"/>
                              </a:rPr>
                              <m:t>𝑒</m:t>
                            </m:r>
                          </m:e>
                          <m:sup>
                            <m:f>
                              <m:fPr>
                                <m:type m:val="skw"/>
                                <m:ctrlPr>
                                  <a:rPr lang="en-GB" sz="1600" b="0" i="1">
                                    <a:latin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r>
                                  <a:rPr lang="en-GB" sz="1600" b="0" i="1">
                                    <a:latin typeface="Cambria Math"/>
                                  </a:rPr>
                                  <m:t>−</m:t>
                                </m:r>
                                <m:r>
                                  <a:rPr lang="en-GB" sz="1600" b="0" i="1">
                                    <a:latin typeface="Cambria Math"/>
                                  </a:rPr>
                                  <m:t>𝑡</m:t>
                                </m:r>
                              </m:num>
                              <m:den>
                                <m:r>
                                  <a:rPr lang="en-GB" sz="1600" b="0" i="1">
                                    <a:latin typeface="Cambria Math"/>
                                  </a:rPr>
                                  <m:t>𝑅𝐶</m:t>
                                </m:r>
                              </m:den>
                            </m:f>
                          </m:sup>
                        </m:sSup>
                      </m:e>
                    </m:d>
                  </m:oMath>
                </m:oMathPara>
              </a14:m>
              <a:endParaRPr lang="en-GB" sz="1600"/>
            </a:p>
          </xdr:txBody>
        </xdr:sp>
      </mc:Choice>
      <mc:Fallback xmlns="">
        <xdr:sp macro="" textlink="">
          <xdr:nvSpPr>
            <xdr:cNvPr id="14" name="TextBox 13"/>
            <xdr:cNvSpPr txBox="1"/>
          </xdr:nvSpPr>
          <xdr:spPr>
            <a:xfrm>
              <a:off x="3876675" y="3471862"/>
              <a:ext cx="1752600" cy="5517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GB" sz="1600" b="0" i="0">
                  <a:latin typeface="Cambria Math"/>
                </a:rPr>
                <a:t>𝐼_𝐶=−𝑉/𝑅 (𝑒^((−𝑡)⁄𝑅𝐶) )</a:t>
              </a:r>
              <a:endParaRPr lang="en-GB" sz="16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N21"/>
  <sheetViews>
    <sheetView tabSelected="1" workbookViewId="0" xr3:uid="{AEA406A1-0E4B-5B11-9CD5-51D6E497D94C}">
      <selection activeCell="Y23" sqref="Y23"/>
    </sheetView>
  </sheetViews>
  <sheetFormatPr defaultRowHeight="15"/>
  <cols>
    <col min="4" max="4" width="12" bestFit="1" customWidth="1"/>
    <col min="12" max="12" width="10" bestFit="1" customWidth="1"/>
  </cols>
  <sheetData>
    <row r="3" spans="3:14">
      <c r="D3" t="s">
        <v>0</v>
      </c>
      <c r="E3">
        <v>10</v>
      </c>
      <c r="M3" t="s">
        <v>0</v>
      </c>
      <c r="N3">
        <v>10</v>
      </c>
    </row>
    <row r="4" spans="3:14">
      <c r="D4" t="s">
        <v>1</v>
      </c>
      <c r="E4">
        <v>10000</v>
      </c>
      <c r="M4" t="s">
        <v>1</v>
      </c>
      <c r="N4">
        <v>10000</v>
      </c>
    </row>
    <row r="5" spans="3:14">
      <c r="D5" t="s">
        <v>2</v>
      </c>
      <c r="E5" s="1">
        <v>9.9999999999999995E-7</v>
      </c>
      <c r="M5" t="s">
        <v>3</v>
      </c>
      <c r="N5" s="1">
        <v>1E-3</v>
      </c>
    </row>
    <row r="6" spans="3:14">
      <c r="D6" t="s">
        <v>4</v>
      </c>
      <c r="E6" s="2">
        <f>E4*E5</f>
        <v>0.01</v>
      </c>
      <c r="M6" t="s">
        <v>4</v>
      </c>
      <c r="N6" s="2">
        <f>N5/N4</f>
        <v>9.9999999999999995E-8</v>
      </c>
    </row>
    <row r="9" spans="3:14" ht="18.75">
      <c r="C9" s="3" t="s">
        <v>5</v>
      </c>
      <c r="D9" s="3" t="s">
        <v>6</v>
      </c>
      <c r="E9" s="3" t="s">
        <v>7</v>
      </c>
      <c r="L9" s="3" t="s">
        <v>5</v>
      </c>
      <c r="M9" s="3" t="s">
        <v>8</v>
      </c>
      <c r="N9" s="3" t="s">
        <v>7</v>
      </c>
    </row>
    <row r="10" spans="3:14">
      <c r="C10" s="2">
        <v>0</v>
      </c>
      <c r="D10" s="2">
        <f t="shared" ref="D10:D15" si="0">$E$3*(1-EXP(-C10/$E$6))</f>
        <v>0</v>
      </c>
      <c r="E10" s="2">
        <f t="shared" ref="E10:E15" si="1">($E$3/$E$4)*(EXP(-C10/$E$6))</f>
        <v>1E-3</v>
      </c>
      <c r="K10" s="4" t="s">
        <v>9</v>
      </c>
      <c r="L10" s="2">
        <v>0</v>
      </c>
      <c r="M10" s="2">
        <f>$N$3*(EXP((-$N$4*L10)/$N$5))</f>
        <v>10</v>
      </c>
      <c r="N10" s="2">
        <f>($N$3/$N$4)*(1-EXP((-$N$4*L10)/$N$5))</f>
        <v>0</v>
      </c>
    </row>
    <row r="11" spans="3:14">
      <c r="C11" s="2">
        <f>E6</f>
        <v>0.01</v>
      </c>
      <c r="D11" s="2">
        <f t="shared" si="0"/>
        <v>6.3212055882855767</v>
      </c>
      <c r="E11" s="2">
        <f t="shared" si="1"/>
        <v>3.6787944117144236E-4</v>
      </c>
      <c r="K11" s="4"/>
      <c r="L11" s="2">
        <f>N6</f>
        <v>9.9999999999999995E-8</v>
      </c>
      <c r="M11" s="2">
        <f t="shared" ref="M11:M15" si="2">$N$3*(EXP((-$N$4*L11)/$N$5))</f>
        <v>3.6787944117144233</v>
      </c>
      <c r="N11" s="2">
        <f t="shared" ref="N11:N15" si="3">($N$3/$N$4)*(1-EXP((-$N$4*L11)/$N$5))</f>
        <v>6.3212055882855766E-4</v>
      </c>
    </row>
    <row r="12" spans="3:14">
      <c r="C12" s="2">
        <f>C11+$E$6</f>
        <v>0.02</v>
      </c>
      <c r="D12" s="2">
        <f t="shared" si="0"/>
        <v>8.6466471676338728</v>
      </c>
      <c r="E12" s="2">
        <f t="shared" si="1"/>
        <v>1.353352832366127E-4</v>
      </c>
      <c r="K12" s="4"/>
      <c r="L12" s="2">
        <f>L11+$N$6</f>
        <v>1.9999999999999999E-7</v>
      </c>
      <c r="M12" s="2">
        <f t="shared" si="2"/>
        <v>1.353352832366127</v>
      </c>
      <c r="N12" s="2">
        <f t="shared" si="3"/>
        <v>8.6466471676338726E-4</v>
      </c>
    </row>
    <row r="13" spans="3:14">
      <c r="C13" s="2">
        <f>C12+$E$6</f>
        <v>0.03</v>
      </c>
      <c r="D13" s="2">
        <f t="shared" si="0"/>
        <v>9.5021293163213603</v>
      </c>
      <c r="E13" s="2">
        <f t="shared" si="1"/>
        <v>4.9787068367863945E-5</v>
      </c>
      <c r="K13" s="4"/>
      <c r="L13" s="2">
        <f>L12+$N$6</f>
        <v>2.9999999999999999E-7</v>
      </c>
      <c r="M13" s="2">
        <f t="shared" si="2"/>
        <v>0.49787068367863946</v>
      </c>
      <c r="N13" s="2">
        <f t="shared" si="3"/>
        <v>9.502129316321361E-4</v>
      </c>
    </row>
    <row r="14" spans="3:14">
      <c r="C14" s="2">
        <f>C13+$E$6</f>
        <v>0.04</v>
      </c>
      <c r="D14" s="2">
        <f t="shared" si="0"/>
        <v>9.8168436111126578</v>
      </c>
      <c r="E14" s="2">
        <f t="shared" si="1"/>
        <v>1.831563888873418E-5</v>
      </c>
      <c r="K14" s="4"/>
      <c r="L14" s="2">
        <f>L13+$N$6</f>
        <v>3.9999999999999998E-7</v>
      </c>
      <c r="M14" s="2">
        <f t="shared" si="2"/>
        <v>0.18315638888734179</v>
      </c>
      <c r="N14" s="2">
        <f t="shared" si="3"/>
        <v>9.816843611112657E-4</v>
      </c>
    </row>
    <row r="15" spans="3:14">
      <c r="C15" s="2">
        <f>C14+$E$6</f>
        <v>0.05</v>
      </c>
      <c r="D15" s="2">
        <f t="shared" si="0"/>
        <v>9.9326205300091459</v>
      </c>
      <c r="E15" s="2">
        <f t="shared" si="1"/>
        <v>6.7379469990854676E-6</v>
      </c>
      <c r="K15" s="4"/>
      <c r="L15" s="2">
        <f>L14+$N$6</f>
        <v>4.9999999999999998E-7</v>
      </c>
      <c r="M15" s="2">
        <f t="shared" si="2"/>
        <v>6.7379469990854673E-2</v>
      </c>
      <c r="N15" s="2">
        <f t="shared" si="3"/>
        <v>9.932620530009146E-4</v>
      </c>
    </row>
    <row r="16" spans="3:14">
      <c r="C16" s="2"/>
      <c r="D16" s="2"/>
      <c r="E16" s="2"/>
      <c r="L16" s="2"/>
      <c r="M16" s="2"/>
      <c r="N16" s="2"/>
    </row>
    <row r="17" spans="3:14">
      <c r="C17" s="2">
        <f>C15+$E$6</f>
        <v>6.0000000000000005E-2</v>
      </c>
      <c r="D17" s="2">
        <f>$E$3*EXP((-C17+$C$17)/$E$6)</f>
        <v>10</v>
      </c>
      <c r="E17" s="2">
        <f>-($E$3/$E$4)*(EXP((-C17+$C$17)/$E$6))</f>
        <v>-1E-3</v>
      </c>
      <c r="L17" s="2">
        <f>L15+$N$6</f>
        <v>5.9999999999999997E-7</v>
      </c>
      <c r="M17" s="2">
        <f>-$N$3*(EXP((-L17+$L$17)/$N$6))</f>
        <v>-10</v>
      </c>
      <c r="N17" s="2">
        <f>($N$3/$N$4)*EXP((-L17+$L$17)/$N$6)</f>
        <v>1E-3</v>
      </c>
    </row>
    <row r="18" spans="3:14">
      <c r="C18" s="2">
        <f>C17+$E$6</f>
        <v>7.0000000000000007E-2</v>
      </c>
      <c r="D18" s="2">
        <f>$E$3*EXP((-C18+$C$17)/$E$6)</f>
        <v>3.6787944117144225</v>
      </c>
      <c r="E18" s="2">
        <f>-($E$3/$E$4)*(EXP((-C18+$C$17)/$E$6))</f>
        <v>-3.6787944117144225E-4</v>
      </c>
      <c r="L18" s="2">
        <f>L17+$N$6</f>
        <v>6.9999999999999997E-7</v>
      </c>
      <c r="M18" s="2">
        <f t="shared" ref="M18:M21" si="4">-$N$3*(EXP((-L18+$L$17)/$N$6))</f>
        <v>-3.6787944117144233</v>
      </c>
      <c r="N18" s="2">
        <f t="shared" ref="N18:N21" si="5">($N$3/$N$4)*EXP((-L18+$L$17)/$N$6)</f>
        <v>3.6787944117144236E-4</v>
      </c>
    </row>
    <row r="19" spans="3:14">
      <c r="C19" s="2">
        <f>C18+$E$6</f>
        <v>0.08</v>
      </c>
      <c r="D19" s="2">
        <f>$E$3*EXP((-C19+$C$17)/$E$6)</f>
        <v>1.3533528323661277</v>
      </c>
      <c r="E19" s="2">
        <f>-($E$3/$E$4)*(EXP((-C19+$C$17)/$E$6))</f>
        <v>-1.3533528323661276E-4</v>
      </c>
      <c r="L19" s="2">
        <f>L18+$N$6</f>
        <v>7.9999999999999996E-7</v>
      </c>
      <c r="M19" s="2">
        <f t="shared" si="4"/>
        <v>-1.353352832366127</v>
      </c>
      <c r="N19" s="2">
        <f t="shared" si="5"/>
        <v>1.353352832366127E-4</v>
      </c>
    </row>
    <row r="20" spans="3:14">
      <c r="C20" s="2">
        <f>C19+$E$6</f>
        <v>0.09</v>
      </c>
      <c r="D20" s="2">
        <f>$E$3*EXP((-C20+$C$17)/$E$6)</f>
        <v>0.49787068367863985</v>
      </c>
      <c r="E20" s="2">
        <f>-($E$3/$E$4)*(EXP((-C20+$C$17)/$E$6))</f>
        <v>-4.9787068367863985E-5</v>
      </c>
      <c r="L20" s="2">
        <f>L19+$N$6</f>
        <v>8.9999999999999996E-7</v>
      </c>
      <c r="M20" s="2">
        <f t="shared" si="4"/>
        <v>-0.49787068367863946</v>
      </c>
      <c r="N20" s="2">
        <f t="shared" si="5"/>
        <v>4.9787068367863945E-5</v>
      </c>
    </row>
    <row r="21" spans="3:14">
      <c r="C21" s="2">
        <f>C20+$E$6</f>
        <v>9.9999999999999992E-2</v>
      </c>
      <c r="D21" s="2">
        <f>$E$3*EXP((-C21+$C$17)/$E$6)</f>
        <v>0.18315638888734206</v>
      </c>
      <c r="E21" s="2">
        <f>-($E$3/$E$4)*(EXP((-C21+$C$17)/$E$6))</f>
        <v>-1.8315638888734207E-5</v>
      </c>
      <c r="L21" s="2">
        <f>L20+$N$6</f>
        <v>9.9999999999999995E-7</v>
      </c>
      <c r="M21" s="2">
        <f t="shared" si="4"/>
        <v>-0.18315638888734179</v>
      </c>
      <c r="N21" s="2">
        <f t="shared" si="5"/>
        <v>1.831563888873418E-5</v>
      </c>
    </row>
  </sheetData>
  <mergeCells count="1">
    <mergeCell ref="K10:K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Stephen Mosey</dc:creator>
  <cp:keywords/>
  <dc:description/>
  <cp:lastModifiedBy>Stephen Mosey</cp:lastModifiedBy>
  <cp:revision/>
  <dcterms:created xsi:type="dcterms:W3CDTF">2018-09-04T11:17:39Z</dcterms:created>
  <dcterms:modified xsi:type="dcterms:W3CDTF">2018-10-15T11:44:56Z</dcterms:modified>
  <cp:category/>
  <cp:contentStatus/>
</cp:coreProperties>
</file>