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6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19-2020\DAV\"/>
    </mc:Choice>
  </mc:AlternateContent>
  <xr:revisionPtr revIDLastSave="0" documentId="13_ncr:1_{90F0EC10-A928-4B15-B669-4BF784542C75}" xr6:coauthVersionLast="36" xr6:coauthVersionMax="36" xr10:uidLastSave="{00000000-0000-0000-0000-000000000000}"/>
  <bookViews>
    <workbookView xWindow="120" yWindow="120" windowWidth="12300" windowHeight="8835" activeTab="1" xr2:uid="{00000000-000D-0000-FFFF-FFFF00000000}"/>
  </bookViews>
  <sheets>
    <sheet name="Ping Times" sheetId="1" r:id="rId1"/>
    <sheet name="Countries" sheetId="2" r:id="rId2"/>
    <sheet name="Sheet3" sheetId="3" r:id="rId3"/>
  </sheets>
  <definedNames>
    <definedName name="_xlchart.v1.0" hidden="1">'Ping Times'!$H$7:$L$7</definedName>
    <definedName name="_xlchart.v1.1" hidden="1">'Ping Times'!$H$7:$L$7</definedName>
    <definedName name="_xlchart.v1.10" hidden="1">'Ping Times'!$F$8:$L$8</definedName>
    <definedName name="_xlchart.v1.11" hidden="1">'Ping Times'!$E$11</definedName>
    <definedName name="_xlchart.v1.12" hidden="1">'Ping Times'!$E$12</definedName>
    <definedName name="_xlchart.v1.13" hidden="1">'Ping Times'!$E$13</definedName>
    <definedName name="_xlchart.v1.14" hidden="1">'Ping Times'!$E$14</definedName>
    <definedName name="_xlchart.v1.15" hidden="1">'Ping Times'!$E$15</definedName>
    <definedName name="_xlchart.v1.16" hidden="1">'Ping Times'!$E$16</definedName>
    <definedName name="_xlchart.v1.17" hidden="1">'Ping Times'!$F$11:$L$11</definedName>
    <definedName name="_xlchart.v1.18" hidden="1">'Ping Times'!$F$12:$L$12</definedName>
    <definedName name="_xlchart.v1.19" hidden="1">'Ping Times'!$F$13:$L$13</definedName>
    <definedName name="_xlchart.v1.2" hidden="1">'Ping Times'!$H$8:$L$8</definedName>
    <definedName name="_xlchart.v1.20" hidden="1">'Ping Times'!$F$14:$L$14</definedName>
    <definedName name="_xlchart.v1.21" hidden="1">'Ping Times'!$F$15:$L$15</definedName>
    <definedName name="_xlchart.v1.22" hidden="1">'Ping Times'!$F$16:$L$16</definedName>
    <definedName name="_xlchart.v1.23" hidden="1">'Ping Times'!$E$11</definedName>
    <definedName name="_xlchart.v1.24" hidden="1">'Ping Times'!$E$12</definedName>
    <definedName name="_xlchart.v1.25" hidden="1">'Ping Times'!$E$13</definedName>
    <definedName name="_xlchart.v1.26" hidden="1">'Ping Times'!$E$14</definedName>
    <definedName name="_xlchart.v1.27" hidden="1">'Ping Times'!$E$15</definedName>
    <definedName name="_xlchart.v1.28" hidden="1">'Ping Times'!$E$16</definedName>
    <definedName name="_xlchart.v1.29" hidden="1">'Ping Times'!$F$11:$L$11</definedName>
    <definedName name="_xlchart.v1.3" hidden="1">'Ping Times'!$E$7</definedName>
    <definedName name="_xlchart.v1.30" hidden="1">'Ping Times'!$F$12:$L$12</definedName>
    <definedName name="_xlchart.v1.31" hidden="1">'Ping Times'!$F$13:$L$13</definedName>
    <definedName name="_xlchart.v1.32" hidden="1">'Ping Times'!$F$14:$L$14</definedName>
    <definedName name="_xlchart.v1.33" hidden="1">'Ping Times'!$F$15:$L$15</definedName>
    <definedName name="_xlchart.v1.34" hidden="1">'Ping Times'!$F$16:$L$16</definedName>
    <definedName name="_xlchart.v1.4" hidden="1">'Ping Times'!$E$8</definedName>
    <definedName name="_xlchart.v1.5" hidden="1">'Ping Times'!$F$7:$L$7</definedName>
    <definedName name="_xlchart.v1.6" hidden="1">'Ping Times'!$F$8:$L$8</definedName>
    <definedName name="_xlchart.v1.7" hidden="1">'Ping Times'!$E$7</definedName>
    <definedName name="_xlchart.v1.8" hidden="1">'Ping Times'!$E$8</definedName>
    <definedName name="_xlchart.v1.9" hidden="1">'Ping Times'!$F$7:$L$7</definedName>
    <definedName name="Datafile3_1" localSheetId="0">'Ping Times'!$A$1:$E$57</definedName>
  </definedNames>
  <calcPr calcId="191029"/>
</workbook>
</file>

<file path=xl/calcChain.xml><?xml version="1.0" encoding="utf-8"?>
<calcChain xmlns="http://schemas.openxmlformats.org/spreadsheetml/2006/main">
  <c r="L16" i="1" l="1"/>
  <c r="K16" i="1"/>
  <c r="J16" i="1"/>
  <c r="I16" i="1"/>
  <c r="H16" i="1"/>
  <c r="L15" i="1"/>
  <c r="K15" i="1"/>
  <c r="J15" i="1"/>
  <c r="I15" i="1"/>
  <c r="H15" i="1"/>
  <c r="L14" i="1"/>
  <c r="K14" i="1"/>
  <c r="J14" i="1"/>
  <c r="I14" i="1"/>
  <c r="H14" i="1"/>
  <c r="L13" i="1"/>
  <c r="K13" i="1"/>
  <c r="J13" i="1"/>
  <c r="I13" i="1"/>
  <c r="H13" i="1"/>
  <c r="L12" i="1"/>
  <c r="K12" i="1"/>
  <c r="J12" i="1"/>
  <c r="I12" i="1"/>
  <c r="H12" i="1"/>
  <c r="L11" i="1"/>
  <c r="K11" i="1"/>
  <c r="J11" i="1"/>
  <c r="I11" i="1"/>
  <c r="H11" i="1"/>
  <c r="L8" i="1"/>
  <c r="K8" i="1"/>
  <c r="J8" i="1"/>
  <c r="I8" i="1"/>
  <c r="H8" i="1"/>
  <c r="L7" i="1"/>
  <c r="K7" i="1"/>
  <c r="J7" i="1"/>
  <c r="I7" i="1"/>
  <c r="H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Datafile3-1" type="6" refreshedVersion="2" background="1" saveData="1">
    <textPr codePage="437" sourceFile="C:\Courses\Data Visualisation\Labs\Datafile3-1.txt">
      <textFields count="5"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<sst xmlns="http://schemas.openxmlformats.org/spreadsheetml/2006/main" count="257" uniqueCount="42">
  <si>
    <t>ID</t>
  </si>
  <si>
    <t>Percentiles</t>
  </si>
  <si>
    <t>10th</t>
  </si>
  <si>
    <t>25th</t>
  </si>
  <si>
    <t>50th (Mean)</t>
  </si>
  <si>
    <t>75th</t>
  </si>
  <si>
    <t>90th</t>
  </si>
  <si>
    <t xml:space="preserve"> </t>
  </si>
  <si>
    <t>Test</t>
  </si>
  <si>
    <t>Ping time</t>
  </si>
  <si>
    <t>Routing Algorithm</t>
  </si>
  <si>
    <t>(ms)</t>
  </si>
  <si>
    <t>Server</t>
  </si>
  <si>
    <t>RiffRaff</t>
  </si>
  <si>
    <t>Magenta</t>
  </si>
  <si>
    <t>Columbia</t>
  </si>
  <si>
    <t>Colombia</t>
  </si>
  <si>
    <t>Alg1</t>
  </si>
  <si>
    <t>Alg2</t>
  </si>
  <si>
    <t>Combination RiffRaff Alg1</t>
  </si>
  <si>
    <t>Combination RiffRaff Alg2</t>
  </si>
  <si>
    <t>Combination Magenta Alg2</t>
  </si>
  <si>
    <t>Combination Columbia Alg1</t>
  </si>
  <si>
    <t>Combination Columbia Alg2</t>
  </si>
  <si>
    <t>Combination Magenta Alg1</t>
  </si>
  <si>
    <t>Routing Algorithm Alg1</t>
  </si>
  <si>
    <t>Routing Algorithm Alg2</t>
  </si>
  <si>
    <t>Area</t>
  </si>
  <si>
    <t>Coastline</t>
  </si>
  <si>
    <t>(km)</t>
  </si>
  <si>
    <t>Land boundaries</t>
  </si>
  <si>
    <t>Population</t>
  </si>
  <si>
    <t>(July 2005)</t>
  </si>
  <si>
    <t>Median age </t>
  </si>
  <si>
    <t>(years)</t>
  </si>
  <si>
    <t>Life expectancy</t>
  </si>
  <si>
    <t>Iceland</t>
  </si>
  <si>
    <t>Finland</t>
  </si>
  <si>
    <t>Sweden</t>
  </si>
  <si>
    <t>Norway</t>
  </si>
  <si>
    <t>Denmark</t>
  </si>
  <si>
    <r>
      <t>(km</t>
    </r>
    <r>
      <rPr>
        <vertAlign val="superscript"/>
        <sz val="12"/>
        <color rgb="FF000000"/>
        <rFont val="Calibri"/>
        <family val="2"/>
      </rPr>
      <t>2</t>
    </r>
    <r>
      <rPr>
        <sz val="12"/>
        <color rgb="FF000000"/>
        <rFont val="Calibri"/>
        <family val="2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</si>
</sst>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6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12"/>
      <color rgb="FF000000"/>
      <name val="Calibri"/>
      <family val="2"/>
    </font>
    <font>
      <vertAlign val="superscript"/>
      <sz val="12"/>
      <color rgb="FF000000"/>
      <name val="Calibri"/>
      <family val="2"/>
    </font>
    <font>
      <sz val="12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/>
    <xf numFmtId="0" fontId="1" fillId="0" borderId="0" xfId="0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3" fillId="0" borderId="2" xfId="0" applyFont="1" applyBorder="1" applyAlignment="1">
      <alignment horizontal="justify" vertical="center" wrapText="1" readingOrder="1"/>
    </xf>
    <xf numFmtId="0" fontId="3" fillId="0" borderId="2" xfId="0" applyFont="1" applyBorder="1" applyAlignment="1">
      <alignment horizontal="center" vertical="center" wrapText="1" readingOrder="1"/>
    </xf>
    <xf numFmtId="0" fontId="3" fillId="0" borderId="3" xfId="0" applyFont="1" applyBorder="1" applyAlignment="1">
      <alignment horizontal="justify" vertical="center" wrapText="1" readingOrder="1"/>
    </xf>
    <xf numFmtId="0" fontId="3" fillId="0" borderId="3" xfId="0" applyFont="1" applyBorder="1" applyAlignment="1">
      <alignment horizontal="center" vertical="center" wrapText="1" readingOrder="1"/>
    </xf>
    <xf numFmtId="0" fontId="3" fillId="0" borderId="4" xfId="0" applyFont="1" applyBorder="1" applyAlignment="1">
      <alignment horizontal="justify" vertical="center" wrapText="1" readingOrder="1"/>
    </xf>
    <xf numFmtId="0" fontId="3" fillId="0" borderId="4" xfId="0" applyFont="1" applyBorder="1" applyAlignment="1">
      <alignment horizontal="center" vertical="center" wrapText="1" readingOrder="1"/>
    </xf>
    <xf numFmtId="0" fontId="5" fillId="0" borderId="4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justify" vertical="center" wrapText="1" readingOrder="1"/>
    </xf>
    <xf numFmtId="3" fontId="3" fillId="0" borderId="1" xfId="0" applyNumberFormat="1" applyFont="1" applyBorder="1" applyAlignment="1">
      <alignment horizontal="center" vertical="center" wrapText="1" readingOrder="1"/>
    </xf>
    <xf numFmtId="0" fontId="3" fillId="0" borderId="1" xfId="0" applyFont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1181101</xdr:colOff>
      <xdr:row>18</xdr:row>
      <xdr:rowOff>9525</xdr:rowOff>
    </xdr:from>
    <xdr:ext cx="2209800" cy="26456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924301" y="2924175"/>
          <a:ext cx="2209800" cy="264560"/>
        </a:xfrm>
        <a:prstGeom prst="rect">
          <a:avLst/>
        </a:prstGeom>
        <a:solidFill>
          <a:schemeClr val="bg1"/>
        </a:solidFill>
        <a:ln w="38100">
          <a:solidFill>
            <a:srgbClr val="C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n-GB" sz="1100"/>
            <a:t>The data on the left is the raw data</a:t>
          </a:r>
        </a:p>
      </xdr:txBody>
    </xdr:sp>
    <xdr:clientData/>
  </xdr:oneCellAnchor>
  <xdr:twoCellAnchor>
    <xdr:from>
      <xdr:col>4</xdr:col>
      <xdr:colOff>38100</xdr:colOff>
      <xdr:row>18</xdr:row>
      <xdr:rowOff>141805</xdr:rowOff>
    </xdr:from>
    <xdr:to>
      <xdr:col>4</xdr:col>
      <xdr:colOff>1181101</xdr:colOff>
      <xdr:row>18</xdr:row>
      <xdr:rowOff>142875</xdr:rowOff>
    </xdr:to>
    <xdr:cxnSp macro="">
      <xdr:nvCxnSpPr>
        <xdr:cNvPr id="4" name="Straight Arrow Connector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>
          <a:stCxn id="2" idx="1"/>
        </xdr:cNvCxnSpPr>
      </xdr:nvCxnSpPr>
      <xdr:spPr>
        <a:xfrm flipH="1">
          <a:off x="2781300" y="3056455"/>
          <a:ext cx="1143001" cy="1070"/>
        </a:xfrm>
        <a:prstGeom prst="straightConnector1">
          <a:avLst/>
        </a:prstGeom>
        <a:ln w="38100">
          <a:solidFill>
            <a:srgbClr val="C00000"/>
          </a:solidFill>
          <a:headEnd w="lg" len="lg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7</xdr:col>
      <xdr:colOff>123826</xdr:colOff>
      <xdr:row>21</xdr:row>
      <xdr:rowOff>57150</xdr:rowOff>
    </xdr:from>
    <xdr:ext cx="2209800" cy="609013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4867276" y="3457575"/>
          <a:ext cx="2209800" cy="609013"/>
        </a:xfrm>
        <a:prstGeom prst="rect">
          <a:avLst/>
        </a:prstGeom>
        <a:solidFill>
          <a:schemeClr val="bg1"/>
        </a:solidFill>
        <a:ln w="38100">
          <a:solidFill>
            <a:srgbClr val="C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n-GB" sz="1100"/>
            <a:t>The data on the right has</a:t>
          </a:r>
          <a:r>
            <a:rPr lang="en-GB" sz="1100" baseline="0"/>
            <a:t> been sorted (reorganised) to make calculating the percentiles easier</a:t>
          </a:r>
          <a:endParaRPr lang="en-GB" sz="1100"/>
        </a:p>
      </xdr:txBody>
    </xdr:sp>
    <xdr:clientData/>
  </xdr:oneCellAnchor>
  <xdr:twoCellAnchor>
    <xdr:from>
      <xdr:col>11</xdr:col>
      <xdr:colOff>28576</xdr:colOff>
      <xdr:row>23</xdr:row>
      <xdr:rowOff>37807</xdr:rowOff>
    </xdr:from>
    <xdr:to>
      <xdr:col>13</xdr:col>
      <xdr:colOff>0</xdr:colOff>
      <xdr:row>23</xdr:row>
      <xdr:rowOff>47625</xdr:rowOff>
    </xdr:to>
    <xdr:cxnSp macro="">
      <xdr:nvCxnSpPr>
        <xdr:cNvPr id="6" name="Straight Arrow Connector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>
          <a:stCxn id="5" idx="3"/>
        </xdr:cNvCxnSpPr>
      </xdr:nvCxnSpPr>
      <xdr:spPr>
        <a:xfrm>
          <a:off x="7077076" y="3762082"/>
          <a:ext cx="1238249" cy="9818"/>
        </a:xfrm>
        <a:prstGeom prst="straightConnector1">
          <a:avLst/>
        </a:prstGeom>
        <a:ln w="38100">
          <a:solidFill>
            <a:srgbClr val="C00000"/>
          </a:solidFill>
          <a:headEnd w="lg" len="lg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tafile3-1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56"/>
  <sheetViews>
    <sheetView zoomScaleNormal="100" workbookViewId="0">
      <selection activeCell="M9" sqref="M9"/>
    </sheetView>
  </sheetViews>
  <sheetFormatPr defaultRowHeight="12.75" x14ac:dyDescent="0.2"/>
  <cols>
    <col min="1" max="1" width="4.5703125" style="3" bestFit="1" customWidth="1"/>
    <col min="2" max="2" width="8.85546875" style="3" bestFit="1" customWidth="1"/>
    <col min="3" max="3" width="17.7109375" style="3" bestFit="1" customWidth="1"/>
    <col min="4" max="4" width="10" style="3" customWidth="1"/>
    <col min="5" max="5" width="24.28515625" bestFit="1" customWidth="1"/>
    <col min="6" max="6" width="2.5703125" customWidth="1"/>
    <col min="7" max="7" width="3.140625" customWidth="1"/>
    <col min="8" max="8" width="6.42578125" customWidth="1"/>
    <col min="9" max="9" width="7.42578125" customWidth="1"/>
    <col min="10" max="10" width="11.42578125" bestFit="1" customWidth="1"/>
    <col min="11" max="11" width="9.28515625" customWidth="1"/>
    <col min="12" max="12" width="9.85546875" customWidth="1"/>
    <col min="14" max="14" width="8.85546875" style="3" bestFit="1" customWidth="1"/>
    <col min="15" max="15" width="17.7109375" style="3" bestFit="1" customWidth="1"/>
    <col min="16" max="16" width="10" style="3" customWidth="1"/>
  </cols>
  <sheetData>
    <row r="1" spans="1:16" x14ac:dyDescent="0.2">
      <c r="A1" s="2" t="s">
        <v>8</v>
      </c>
      <c r="B1" s="2" t="s">
        <v>9</v>
      </c>
      <c r="C1" s="2" t="s">
        <v>10</v>
      </c>
      <c r="D1" s="2" t="s">
        <v>12</v>
      </c>
      <c r="N1" s="2" t="s">
        <v>9</v>
      </c>
      <c r="O1" s="2" t="s">
        <v>10</v>
      </c>
      <c r="P1" s="2" t="s">
        <v>12</v>
      </c>
    </row>
    <row r="2" spans="1:16" x14ac:dyDescent="0.2">
      <c r="A2" s="2" t="s">
        <v>0</v>
      </c>
      <c r="B2" s="2" t="s">
        <v>11</v>
      </c>
      <c r="C2" s="2"/>
      <c r="D2" s="2"/>
      <c r="N2" s="3">
        <v>19.13</v>
      </c>
      <c r="O2" s="3" t="s">
        <v>17</v>
      </c>
      <c r="P2" s="3" t="s">
        <v>15</v>
      </c>
    </row>
    <row r="3" spans="1:16" x14ac:dyDescent="0.2">
      <c r="A3" s="3">
        <v>1</v>
      </c>
      <c r="B3" s="3">
        <v>16.8</v>
      </c>
      <c r="C3" s="3" t="s">
        <v>17</v>
      </c>
      <c r="D3" s="3" t="s">
        <v>14</v>
      </c>
      <c r="N3" s="3">
        <v>20.25</v>
      </c>
      <c r="O3" s="3" t="s">
        <v>17</v>
      </c>
      <c r="P3" s="3" t="s">
        <v>15</v>
      </c>
    </row>
    <row r="4" spans="1:16" x14ac:dyDescent="0.2">
      <c r="A4" s="3">
        <v>2</v>
      </c>
      <c r="B4" s="3">
        <v>17.53</v>
      </c>
      <c r="C4" s="3" t="s">
        <v>18</v>
      </c>
      <c r="D4" s="3" t="s">
        <v>16</v>
      </c>
      <c r="H4" s="1" t="s">
        <v>1</v>
      </c>
      <c r="N4" s="3">
        <v>24.15</v>
      </c>
      <c r="O4" s="3" t="s">
        <v>17</v>
      </c>
      <c r="P4" s="3" t="s">
        <v>15</v>
      </c>
    </row>
    <row r="5" spans="1:16" x14ac:dyDescent="0.2">
      <c r="A5" s="3">
        <v>3</v>
      </c>
      <c r="B5" s="3">
        <v>18.02</v>
      </c>
      <c r="C5" s="3" t="s">
        <v>18</v>
      </c>
      <c r="D5" s="3" t="s">
        <v>13</v>
      </c>
      <c r="E5" t="s">
        <v>7</v>
      </c>
      <c r="N5" s="3">
        <v>25.8</v>
      </c>
      <c r="O5" s="3" t="s">
        <v>17</v>
      </c>
      <c r="P5" s="3" t="s">
        <v>15</v>
      </c>
    </row>
    <row r="6" spans="1:16" x14ac:dyDescent="0.2">
      <c r="A6" s="3">
        <v>4</v>
      </c>
      <c r="B6" s="3">
        <v>18.100000000000001</v>
      </c>
      <c r="C6" s="3" t="s">
        <v>18</v>
      </c>
      <c r="D6" s="3" t="s">
        <v>13</v>
      </c>
      <c r="H6" s="5" t="s">
        <v>2</v>
      </c>
      <c r="I6" s="5" t="s">
        <v>3</v>
      </c>
      <c r="J6" s="5" t="s">
        <v>4</v>
      </c>
      <c r="K6" s="5" t="s">
        <v>5</v>
      </c>
      <c r="L6" s="5" t="s">
        <v>6</v>
      </c>
      <c r="N6" s="3">
        <v>16.8</v>
      </c>
      <c r="O6" s="3" t="s">
        <v>17</v>
      </c>
      <c r="P6" s="3" t="s">
        <v>14</v>
      </c>
    </row>
    <row r="7" spans="1:16" x14ac:dyDescent="0.2">
      <c r="A7" s="3">
        <v>5</v>
      </c>
      <c r="B7" s="3">
        <v>18.5</v>
      </c>
      <c r="C7" s="3" t="s">
        <v>17</v>
      </c>
      <c r="D7" s="3" t="s">
        <v>14</v>
      </c>
      <c r="E7" s="4" t="s">
        <v>25</v>
      </c>
      <c r="H7" s="6">
        <f>PERCENTILE($N$2:$N$25,0.1)</f>
        <v>19.178000000000001</v>
      </c>
      <c r="I7" s="6">
        <f>PERCENTILE($N$2:$N$25,0.25)</f>
        <v>19.925000000000001</v>
      </c>
      <c r="J7" s="6">
        <f>PERCENTILE($N$2:$N$25,0.5)</f>
        <v>20.7</v>
      </c>
      <c r="K7" s="6">
        <f>PERCENTILE($N$2:$N$25,0.75)</f>
        <v>21.327500000000001</v>
      </c>
      <c r="L7" s="6">
        <f>PERCENTILE($N$2:$N$25,0.9)</f>
        <v>24.535</v>
      </c>
      <c r="N7" s="3">
        <v>18.5</v>
      </c>
      <c r="O7" s="3" t="s">
        <v>17</v>
      </c>
      <c r="P7" s="3" t="s">
        <v>14</v>
      </c>
    </row>
    <row r="8" spans="1:16" x14ac:dyDescent="0.2">
      <c r="A8" s="3">
        <v>6</v>
      </c>
      <c r="B8" s="3">
        <v>18.5</v>
      </c>
      <c r="C8" s="3" t="s">
        <v>18</v>
      </c>
      <c r="D8" s="3" t="s">
        <v>14</v>
      </c>
      <c r="E8" s="4" t="s">
        <v>26</v>
      </c>
      <c r="H8" s="6">
        <f>PERCENTILE($N$26:$N$55,0.1)</f>
        <v>18.46</v>
      </c>
      <c r="I8" s="6">
        <f>PERCENTILE($N$26:$N$55,0.25)</f>
        <v>19.465000000000003</v>
      </c>
      <c r="J8" s="6">
        <f>PERCENTILE($N$26:$N$55,0.5)</f>
        <v>20.555</v>
      </c>
      <c r="K8" s="6">
        <f>PERCENTILE($N$26:$N$55,0.75)</f>
        <v>22.547499999999999</v>
      </c>
      <c r="L8" s="6">
        <f>PERCENTILE($N$26:$N$55,0.9)</f>
        <v>25.380000000000003</v>
      </c>
      <c r="N8" s="3">
        <v>19.600000000000001</v>
      </c>
      <c r="O8" s="3" t="s">
        <v>17</v>
      </c>
      <c r="P8" s="3" t="s">
        <v>14</v>
      </c>
    </row>
    <row r="9" spans="1:16" x14ac:dyDescent="0.2">
      <c r="A9" s="3">
        <v>7</v>
      </c>
      <c r="B9" s="3">
        <v>18.52</v>
      </c>
      <c r="C9" s="3" t="s">
        <v>18</v>
      </c>
      <c r="D9" s="3" t="s">
        <v>16</v>
      </c>
      <c r="H9" s="6"/>
      <c r="I9" s="6"/>
      <c r="J9" s="6"/>
      <c r="K9" s="6"/>
      <c r="L9" s="6"/>
      <c r="N9" s="3">
        <v>20.100000000000001</v>
      </c>
      <c r="O9" s="3" t="s">
        <v>17</v>
      </c>
      <c r="P9" s="3" t="s">
        <v>14</v>
      </c>
    </row>
    <row r="10" spans="1:16" x14ac:dyDescent="0.2">
      <c r="A10" s="3">
        <v>8</v>
      </c>
      <c r="B10" s="3">
        <v>18.600000000000001</v>
      </c>
      <c r="C10" s="3" t="s">
        <v>18</v>
      </c>
      <c r="D10" s="3" t="s">
        <v>14</v>
      </c>
      <c r="H10" s="6"/>
      <c r="I10" s="6"/>
      <c r="J10" s="6"/>
      <c r="K10" s="6"/>
      <c r="L10" s="6"/>
      <c r="N10" s="3">
        <v>20.399999999999999</v>
      </c>
      <c r="O10" s="3" t="s">
        <v>17</v>
      </c>
      <c r="P10" s="3" t="s">
        <v>14</v>
      </c>
    </row>
    <row r="11" spans="1:16" x14ac:dyDescent="0.2">
      <c r="A11" s="3">
        <v>9</v>
      </c>
      <c r="B11" s="3">
        <v>19</v>
      </c>
      <c r="C11" s="3" t="s">
        <v>18</v>
      </c>
      <c r="D11" s="3" t="s">
        <v>13</v>
      </c>
      <c r="E11" t="s">
        <v>19</v>
      </c>
      <c r="H11" s="6">
        <f>PERCENTILE($N$15:$N$25,0.1)</f>
        <v>19.7</v>
      </c>
      <c r="I11" s="6">
        <f>PERCENTILE($N$15:$N$25,0.25)</f>
        <v>20.2</v>
      </c>
      <c r="J11" s="6">
        <f>PERCENTILE($N$15:$N$25,0.5)</f>
        <v>20.8</v>
      </c>
      <c r="K11" s="6">
        <f>PERCENTILE($N$15:$N$25,0.75)</f>
        <v>21.505000000000003</v>
      </c>
      <c r="L11" s="6">
        <f>PERCENTILE($N$15:$N$25,0.9)</f>
        <v>24.7</v>
      </c>
      <c r="N11" s="3">
        <v>20.7</v>
      </c>
      <c r="O11" s="3" t="s">
        <v>17</v>
      </c>
      <c r="P11" s="3" t="s">
        <v>14</v>
      </c>
    </row>
    <row r="12" spans="1:16" x14ac:dyDescent="0.2">
      <c r="A12" s="3">
        <v>10</v>
      </c>
      <c r="B12" s="3">
        <v>19.13</v>
      </c>
      <c r="C12" s="3" t="s">
        <v>17</v>
      </c>
      <c r="D12" s="3" t="s">
        <v>15</v>
      </c>
      <c r="E12" t="s">
        <v>20</v>
      </c>
      <c r="H12" s="6">
        <f>PERCENTILE($N$41:$N$55,0.1)</f>
        <v>18.46</v>
      </c>
      <c r="I12" s="6">
        <f>PERCENTILE($N$41:$N$55,0.25)</f>
        <v>19.86</v>
      </c>
      <c r="J12" s="6">
        <f>PERCENTILE($N$41:$N$55,0.5)</f>
        <v>20.54</v>
      </c>
      <c r="K12" s="6">
        <f>PERCENTILE($N$41:$N$55,0.75)</f>
        <v>21.58</v>
      </c>
      <c r="L12" s="6">
        <f>PERCENTILE($N$41:$N$55,0.9)</f>
        <v>24.599999999999998</v>
      </c>
      <c r="N12" s="3">
        <v>20.9</v>
      </c>
      <c r="O12" s="3" t="s">
        <v>17</v>
      </c>
      <c r="P12" s="3" t="s">
        <v>14</v>
      </c>
    </row>
    <row r="13" spans="1:16" x14ac:dyDescent="0.2">
      <c r="A13" s="3">
        <v>11</v>
      </c>
      <c r="B13" s="3">
        <v>19.29</v>
      </c>
      <c r="C13" s="3" t="s">
        <v>17</v>
      </c>
      <c r="D13" s="3" t="s">
        <v>13</v>
      </c>
      <c r="E13" t="s">
        <v>24</v>
      </c>
      <c r="H13" s="6">
        <f>PERCENTILE($N$6:$N$14,0.1)</f>
        <v>18.16</v>
      </c>
      <c r="I13" s="6">
        <f>PERCENTILE($N$6:$N$14,0.25)</f>
        <v>19.600000000000001</v>
      </c>
      <c r="J13" s="6">
        <f>PERCENTILE($N$6:$N$14,0.5)</f>
        <v>20.399999999999999</v>
      </c>
      <c r="K13" s="6">
        <f>PERCENTILE($N$6:$N$14,0.75)</f>
        <v>20.9</v>
      </c>
      <c r="L13" s="6">
        <f>PERCENTILE($N$6:$N$14,0.9)</f>
        <v>21.06</v>
      </c>
      <c r="N13" s="3">
        <v>21</v>
      </c>
      <c r="O13" s="3" t="s">
        <v>17</v>
      </c>
      <c r="P13" s="3" t="s">
        <v>14</v>
      </c>
    </row>
    <row r="14" spans="1:16" x14ac:dyDescent="0.2">
      <c r="A14" s="3">
        <v>12</v>
      </c>
      <c r="B14" s="3">
        <v>19.420000000000002</v>
      </c>
      <c r="C14" s="3" t="s">
        <v>18</v>
      </c>
      <c r="D14" s="3" t="s">
        <v>13</v>
      </c>
      <c r="E14" t="s">
        <v>21</v>
      </c>
      <c r="H14" s="6">
        <f>PERCENTILE($N$30:$N$41,0.1)</f>
        <v>18.700000000000003</v>
      </c>
      <c r="I14" s="6">
        <f>PERCENTILE($N$30:$N$41,0.25)</f>
        <v>20.125</v>
      </c>
      <c r="J14" s="6">
        <f>PERCENTILE($N$30:$N$41,0.5)</f>
        <v>22.365000000000002</v>
      </c>
      <c r="K14" s="6">
        <f>PERCENTILE($N$30:$N$41,0.75)</f>
        <v>24.6</v>
      </c>
      <c r="L14" s="6">
        <f>PERCENTILE($N$30:$N$41,0.9)</f>
        <v>28.8</v>
      </c>
      <c r="N14" s="3">
        <v>21.3</v>
      </c>
      <c r="O14" s="3" t="s">
        <v>17</v>
      </c>
      <c r="P14" s="3" t="s">
        <v>14</v>
      </c>
    </row>
    <row r="15" spans="1:16" x14ac:dyDescent="0.2">
      <c r="A15" s="3">
        <v>13</v>
      </c>
      <c r="B15" s="3">
        <v>19.600000000000001</v>
      </c>
      <c r="C15" s="3" t="s">
        <v>17</v>
      </c>
      <c r="D15" s="3" t="s">
        <v>14</v>
      </c>
      <c r="E15" t="s">
        <v>22</v>
      </c>
      <c r="H15" s="6">
        <f>PERCENTILE($N$2:$N$5,0.1)</f>
        <v>19.466000000000001</v>
      </c>
      <c r="I15" s="6">
        <f>PERCENTILE($N$2:$N$5,0.25)</f>
        <v>19.97</v>
      </c>
      <c r="J15" s="6">
        <f>PERCENTILE($N$2:$N$5,0.5)</f>
        <v>22.2</v>
      </c>
      <c r="K15" s="6">
        <f>PERCENTILE($N$2:$N$5,0.75)</f>
        <v>24.5625</v>
      </c>
      <c r="L15" s="6">
        <f>PERCENTILE($N$2:$N$5,0.9)</f>
        <v>25.305</v>
      </c>
      <c r="N15" s="3">
        <v>19.29</v>
      </c>
      <c r="O15" s="3" t="s">
        <v>17</v>
      </c>
      <c r="P15" s="3" t="s">
        <v>13</v>
      </c>
    </row>
    <row r="16" spans="1:16" x14ac:dyDescent="0.2">
      <c r="A16" s="3">
        <v>14</v>
      </c>
      <c r="B16" s="3">
        <v>19.600000000000001</v>
      </c>
      <c r="C16" s="3" t="s">
        <v>18</v>
      </c>
      <c r="D16" s="3" t="s">
        <v>14</v>
      </c>
      <c r="E16" t="s">
        <v>23</v>
      </c>
      <c r="H16" s="6">
        <f>PERCENTILE($N$25:$N$30,0.1)</f>
        <v>18.024999999999999</v>
      </c>
      <c r="I16" s="6">
        <f>PERCENTILE($N$25:$N$30,0.25)</f>
        <v>18.862500000000001</v>
      </c>
      <c r="J16" s="6">
        <f>PERCENTILE($N$25:$N$30,0.5)</f>
        <v>20.399999999999999</v>
      </c>
      <c r="K16" s="6">
        <f>PERCENTILE($N$25:$N$30,0.75)</f>
        <v>22.274999999999999</v>
      </c>
      <c r="L16" s="6">
        <f>PERCENTILE($N$25:$N$30,0.9)</f>
        <v>24.414999999999999</v>
      </c>
      <c r="N16" s="3">
        <v>19.7</v>
      </c>
      <c r="O16" s="3" t="s">
        <v>17</v>
      </c>
      <c r="P16" s="3" t="s">
        <v>13</v>
      </c>
    </row>
    <row r="17" spans="1:16" x14ac:dyDescent="0.2">
      <c r="A17" s="3">
        <v>15</v>
      </c>
      <c r="B17" s="3">
        <v>19.7</v>
      </c>
      <c r="C17" s="3" t="s">
        <v>17</v>
      </c>
      <c r="D17" s="3" t="s">
        <v>13</v>
      </c>
      <c r="N17" s="3">
        <v>20</v>
      </c>
      <c r="O17" s="3" t="s">
        <v>17</v>
      </c>
      <c r="P17" s="3" t="s">
        <v>13</v>
      </c>
    </row>
    <row r="18" spans="1:16" x14ac:dyDescent="0.2">
      <c r="A18" s="3">
        <v>16</v>
      </c>
      <c r="B18" s="3">
        <v>19.89</v>
      </c>
      <c r="C18" s="3" t="s">
        <v>18</v>
      </c>
      <c r="D18" s="3" t="s">
        <v>16</v>
      </c>
      <c r="N18" s="3">
        <v>20.399999999999999</v>
      </c>
      <c r="O18" s="3" t="s">
        <v>17</v>
      </c>
      <c r="P18" s="3" t="s">
        <v>13</v>
      </c>
    </row>
    <row r="19" spans="1:16" x14ac:dyDescent="0.2">
      <c r="A19" s="3">
        <v>17</v>
      </c>
      <c r="B19" s="3">
        <v>20</v>
      </c>
      <c r="C19" s="3" t="s">
        <v>17</v>
      </c>
      <c r="D19" s="3" t="s">
        <v>13</v>
      </c>
      <c r="N19" s="3">
        <v>20.7</v>
      </c>
      <c r="O19" s="3" t="s">
        <v>17</v>
      </c>
      <c r="P19" s="3" t="s">
        <v>13</v>
      </c>
    </row>
    <row r="20" spans="1:16" x14ac:dyDescent="0.2">
      <c r="A20" s="3">
        <v>18</v>
      </c>
      <c r="B20" s="3">
        <v>20.100000000000001</v>
      </c>
      <c r="C20" s="3" t="s">
        <v>17</v>
      </c>
      <c r="D20" s="3" t="s">
        <v>14</v>
      </c>
      <c r="N20" s="3">
        <v>20.8</v>
      </c>
      <c r="O20" s="3" t="s">
        <v>17</v>
      </c>
      <c r="P20" s="3" t="s">
        <v>13</v>
      </c>
    </row>
    <row r="21" spans="1:16" x14ac:dyDescent="0.2">
      <c r="A21" s="3">
        <v>19</v>
      </c>
      <c r="B21" s="3">
        <v>20.25</v>
      </c>
      <c r="C21" s="3" t="s">
        <v>17</v>
      </c>
      <c r="D21" s="3" t="s">
        <v>15</v>
      </c>
      <c r="N21" s="3">
        <v>21</v>
      </c>
      <c r="O21" s="3" t="s">
        <v>17</v>
      </c>
      <c r="P21" s="3" t="s">
        <v>13</v>
      </c>
    </row>
    <row r="22" spans="1:16" x14ac:dyDescent="0.2">
      <c r="A22" s="3">
        <v>20</v>
      </c>
      <c r="B22" s="3">
        <v>20.3</v>
      </c>
      <c r="C22" s="3" t="s">
        <v>18</v>
      </c>
      <c r="D22" s="3" t="s">
        <v>13</v>
      </c>
      <c r="N22" s="3">
        <v>21.41</v>
      </c>
      <c r="O22" s="3" t="s">
        <v>17</v>
      </c>
      <c r="P22" s="3" t="s">
        <v>13</v>
      </c>
    </row>
    <row r="23" spans="1:16" x14ac:dyDescent="0.2">
      <c r="A23" s="3">
        <v>21</v>
      </c>
      <c r="B23" s="3">
        <v>20.3</v>
      </c>
      <c r="C23" s="3" t="s">
        <v>18</v>
      </c>
      <c r="D23" s="3" t="s">
        <v>13</v>
      </c>
      <c r="N23" s="3">
        <v>21.6</v>
      </c>
      <c r="O23" s="3" t="s">
        <v>17</v>
      </c>
      <c r="P23" s="3" t="s">
        <v>13</v>
      </c>
    </row>
    <row r="24" spans="1:16" x14ac:dyDescent="0.2">
      <c r="A24" s="3">
        <v>22</v>
      </c>
      <c r="B24" s="3">
        <v>20.3</v>
      </c>
      <c r="C24" s="3" t="s">
        <v>18</v>
      </c>
      <c r="D24" s="3" t="s">
        <v>14</v>
      </c>
      <c r="N24" s="3">
        <v>24.7</v>
      </c>
      <c r="O24" s="3" t="s">
        <v>17</v>
      </c>
      <c r="P24" s="3" t="s">
        <v>13</v>
      </c>
    </row>
    <row r="25" spans="1:16" x14ac:dyDescent="0.2">
      <c r="A25" s="3">
        <v>23</v>
      </c>
      <c r="B25" s="3">
        <v>20.399999999999999</v>
      </c>
      <c r="C25" s="3" t="s">
        <v>17</v>
      </c>
      <c r="D25" s="3" t="s">
        <v>13</v>
      </c>
      <c r="N25" s="3">
        <v>26.1</v>
      </c>
      <c r="O25" s="3" t="s">
        <v>17</v>
      </c>
      <c r="P25" s="3" t="s">
        <v>13</v>
      </c>
    </row>
    <row r="26" spans="1:16" x14ac:dyDescent="0.2">
      <c r="A26" s="3">
        <v>24</v>
      </c>
      <c r="B26" s="3">
        <v>20.399999999999999</v>
      </c>
      <c r="C26" s="3" t="s">
        <v>17</v>
      </c>
      <c r="D26" s="3" t="s">
        <v>14</v>
      </c>
      <c r="N26" s="3">
        <v>17.53</v>
      </c>
      <c r="O26" s="3" t="s">
        <v>18</v>
      </c>
      <c r="P26" s="3" t="s">
        <v>16</v>
      </c>
    </row>
    <row r="27" spans="1:16" x14ac:dyDescent="0.2">
      <c r="A27" s="3">
        <v>25</v>
      </c>
      <c r="B27" s="3">
        <v>20.5</v>
      </c>
      <c r="C27" s="3" t="s">
        <v>18</v>
      </c>
      <c r="D27" s="3" t="s">
        <v>13</v>
      </c>
      <c r="N27" s="3">
        <v>18.52</v>
      </c>
      <c r="O27" s="3" t="s">
        <v>18</v>
      </c>
      <c r="P27" s="3" t="s">
        <v>16</v>
      </c>
    </row>
    <row r="28" spans="1:16" x14ac:dyDescent="0.2">
      <c r="A28" s="3">
        <v>26</v>
      </c>
      <c r="B28" s="3">
        <v>20.54</v>
      </c>
      <c r="C28" s="3" t="s">
        <v>18</v>
      </c>
      <c r="D28" s="3" t="s">
        <v>13</v>
      </c>
      <c r="N28" s="3">
        <v>19.89</v>
      </c>
      <c r="O28" s="3" t="s">
        <v>18</v>
      </c>
      <c r="P28" s="3" t="s">
        <v>16</v>
      </c>
    </row>
    <row r="29" spans="1:16" x14ac:dyDescent="0.2">
      <c r="A29" s="3">
        <v>27</v>
      </c>
      <c r="B29" s="3">
        <v>20.57</v>
      </c>
      <c r="C29" s="3" t="s">
        <v>18</v>
      </c>
      <c r="D29" s="3" t="s">
        <v>13</v>
      </c>
      <c r="N29" s="3">
        <v>20.91</v>
      </c>
      <c r="O29" s="3" t="s">
        <v>18</v>
      </c>
      <c r="P29" s="3" t="s">
        <v>16</v>
      </c>
    </row>
    <row r="30" spans="1:16" x14ac:dyDescent="0.2">
      <c r="A30" s="3">
        <v>28</v>
      </c>
      <c r="B30" s="3">
        <v>20.7</v>
      </c>
      <c r="C30" s="3" t="s">
        <v>17</v>
      </c>
      <c r="D30" s="3" t="s">
        <v>13</v>
      </c>
      <c r="N30" s="3">
        <v>22.73</v>
      </c>
      <c r="O30" s="3" t="s">
        <v>18</v>
      </c>
      <c r="P30" s="3" t="s">
        <v>16</v>
      </c>
    </row>
    <row r="31" spans="1:16" x14ac:dyDescent="0.2">
      <c r="A31" s="3">
        <v>29</v>
      </c>
      <c r="B31" s="3">
        <v>20.7</v>
      </c>
      <c r="C31" s="3" t="s">
        <v>17</v>
      </c>
      <c r="D31" s="3" t="s">
        <v>14</v>
      </c>
      <c r="N31" s="3">
        <v>18.5</v>
      </c>
      <c r="O31" s="3" t="s">
        <v>18</v>
      </c>
      <c r="P31" s="3" t="s">
        <v>14</v>
      </c>
    </row>
    <row r="32" spans="1:16" x14ac:dyDescent="0.2">
      <c r="A32" s="3">
        <v>30</v>
      </c>
      <c r="B32" s="3">
        <v>20.8</v>
      </c>
      <c r="C32" s="3" t="s">
        <v>17</v>
      </c>
      <c r="D32" s="3" t="s">
        <v>13</v>
      </c>
      <c r="N32" s="3">
        <v>18.600000000000001</v>
      </c>
      <c r="O32" s="3" t="s">
        <v>18</v>
      </c>
      <c r="P32" s="3" t="s">
        <v>14</v>
      </c>
    </row>
    <row r="33" spans="1:16" x14ac:dyDescent="0.2">
      <c r="A33" s="3">
        <v>31</v>
      </c>
      <c r="B33" s="3">
        <v>20.8</v>
      </c>
      <c r="C33" s="3" t="s">
        <v>18</v>
      </c>
      <c r="D33" s="3" t="s">
        <v>13</v>
      </c>
      <c r="N33" s="3">
        <v>19.600000000000001</v>
      </c>
      <c r="O33" s="3" t="s">
        <v>18</v>
      </c>
      <c r="P33" s="3" t="s">
        <v>14</v>
      </c>
    </row>
    <row r="34" spans="1:16" x14ac:dyDescent="0.2">
      <c r="A34" s="3">
        <v>32</v>
      </c>
      <c r="B34" s="3">
        <v>20.9</v>
      </c>
      <c r="C34" s="3" t="s">
        <v>17</v>
      </c>
      <c r="D34" s="3" t="s">
        <v>14</v>
      </c>
      <c r="N34" s="3">
        <v>20.3</v>
      </c>
      <c r="O34" s="3" t="s">
        <v>18</v>
      </c>
      <c r="P34" s="3" t="s">
        <v>14</v>
      </c>
    </row>
    <row r="35" spans="1:16" x14ac:dyDescent="0.2">
      <c r="A35" s="3">
        <v>33</v>
      </c>
      <c r="B35" s="3">
        <v>20.91</v>
      </c>
      <c r="C35" s="3" t="s">
        <v>18</v>
      </c>
      <c r="D35" s="3" t="s">
        <v>16</v>
      </c>
      <c r="N35" s="3">
        <v>21.9</v>
      </c>
      <c r="O35" s="3" t="s">
        <v>18</v>
      </c>
      <c r="P35" s="3" t="s">
        <v>14</v>
      </c>
    </row>
    <row r="36" spans="1:16" x14ac:dyDescent="0.2">
      <c r="A36" s="3">
        <v>34</v>
      </c>
      <c r="B36" s="3">
        <v>21</v>
      </c>
      <c r="C36" s="3" t="s">
        <v>17</v>
      </c>
      <c r="D36" s="3" t="s">
        <v>13</v>
      </c>
      <c r="N36" s="3">
        <v>22</v>
      </c>
      <c r="O36" s="3" t="s">
        <v>18</v>
      </c>
      <c r="P36" s="3" t="s">
        <v>14</v>
      </c>
    </row>
    <row r="37" spans="1:16" x14ac:dyDescent="0.2">
      <c r="A37" s="3">
        <v>35</v>
      </c>
      <c r="B37" s="3">
        <v>21</v>
      </c>
      <c r="C37" s="3" t="s">
        <v>17</v>
      </c>
      <c r="D37" s="3" t="s">
        <v>14</v>
      </c>
      <c r="N37" s="3">
        <v>23.2</v>
      </c>
      <c r="O37" s="3" t="s">
        <v>18</v>
      </c>
      <c r="P37" s="3" t="s">
        <v>14</v>
      </c>
    </row>
    <row r="38" spans="1:16" x14ac:dyDescent="0.2">
      <c r="A38" s="3">
        <v>36</v>
      </c>
      <c r="B38" s="3">
        <v>21.3</v>
      </c>
      <c r="C38" s="3" t="s">
        <v>17</v>
      </c>
      <c r="D38" s="3" t="s">
        <v>14</v>
      </c>
      <c r="N38" s="3">
        <v>23.8</v>
      </c>
      <c r="O38" s="3" t="s">
        <v>18</v>
      </c>
      <c r="P38" s="3" t="s">
        <v>14</v>
      </c>
    </row>
    <row r="39" spans="1:16" x14ac:dyDescent="0.2">
      <c r="A39" s="3">
        <v>37</v>
      </c>
      <c r="B39" s="3">
        <v>21.41</v>
      </c>
      <c r="C39" s="3" t="s">
        <v>17</v>
      </c>
      <c r="D39" s="3" t="s">
        <v>13</v>
      </c>
      <c r="N39" s="3">
        <v>27</v>
      </c>
      <c r="O39" s="3" t="s">
        <v>18</v>
      </c>
      <c r="P39" s="3" t="s">
        <v>14</v>
      </c>
    </row>
    <row r="40" spans="1:16" x14ac:dyDescent="0.2">
      <c r="A40" s="3">
        <v>38</v>
      </c>
      <c r="B40" s="3">
        <v>21.5</v>
      </c>
      <c r="C40" s="3" t="s">
        <v>18</v>
      </c>
      <c r="D40" s="3" t="s">
        <v>13</v>
      </c>
      <c r="N40" s="3">
        <v>29</v>
      </c>
      <c r="O40" s="3" t="s">
        <v>18</v>
      </c>
      <c r="P40" s="3" t="s">
        <v>14</v>
      </c>
    </row>
    <row r="41" spans="1:16" x14ac:dyDescent="0.2">
      <c r="A41" s="3">
        <v>39</v>
      </c>
      <c r="B41" s="3">
        <v>21.6</v>
      </c>
      <c r="C41" s="3" t="s">
        <v>17</v>
      </c>
      <c r="D41" s="3" t="s">
        <v>13</v>
      </c>
      <c r="N41" s="3">
        <v>32</v>
      </c>
      <c r="O41" s="3" t="s">
        <v>18</v>
      </c>
      <c r="P41" s="3" t="s">
        <v>14</v>
      </c>
    </row>
    <row r="42" spans="1:16" x14ac:dyDescent="0.2">
      <c r="A42" s="3">
        <v>40</v>
      </c>
      <c r="B42" s="3">
        <v>21.66</v>
      </c>
      <c r="C42" s="3" t="s">
        <v>18</v>
      </c>
      <c r="D42" s="3" t="s">
        <v>13</v>
      </c>
      <c r="N42" s="3">
        <v>18.02</v>
      </c>
      <c r="O42" s="3" t="s">
        <v>18</v>
      </c>
      <c r="P42" s="3" t="s">
        <v>13</v>
      </c>
    </row>
    <row r="43" spans="1:16" x14ac:dyDescent="0.2">
      <c r="A43" s="3">
        <v>41</v>
      </c>
      <c r="B43" s="3">
        <v>21.9</v>
      </c>
      <c r="C43" s="3" t="s">
        <v>18</v>
      </c>
      <c r="D43" s="3" t="s">
        <v>14</v>
      </c>
      <c r="N43" s="3">
        <v>18.100000000000001</v>
      </c>
      <c r="O43" s="3" t="s">
        <v>18</v>
      </c>
      <c r="P43" s="3" t="s">
        <v>13</v>
      </c>
    </row>
    <row r="44" spans="1:16" x14ac:dyDescent="0.2">
      <c r="A44" s="3">
        <v>42</v>
      </c>
      <c r="B44" s="3">
        <v>22</v>
      </c>
      <c r="C44" s="3" t="s">
        <v>18</v>
      </c>
      <c r="D44" s="3" t="s">
        <v>14</v>
      </c>
      <c r="N44" s="3">
        <v>19</v>
      </c>
      <c r="O44" s="3" t="s">
        <v>18</v>
      </c>
      <c r="P44" s="3" t="s">
        <v>13</v>
      </c>
    </row>
    <row r="45" spans="1:16" x14ac:dyDescent="0.2">
      <c r="A45" s="3">
        <v>43</v>
      </c>
      <c r="B45" s="3">
        <v>22.73</v>
      </c>
      <c r="C45" s="3" t="s">
        <v>18</v>
      </c>
      <c r="D45" s="3" t="s">
        <v>16</v>
      </c>
      <c r="N45" s="3">
        <v>19.420000000000002</v>
      </c>
      <c r="O45" s="3" t="s">
        <v>18</v>
      </c>
      <c r="P45" s="3" t="s">
        <v>13</v>
      </c>
    </row>
    <row r="46" spans="1:16" x14ac:dyDescent="0.2">
      <c r="A46" s="3">
        <v>44</v>
      </c>
      <c r="B46" s="3">
        <v>23.2</v>
      </c>
      <c r="C46" s="3" t="s">
        <v>18</v>
      </c>
      <c r="D46" s="3" t="s">
        <v>14</v>
      </c>
      <c r="N46" s="3">
        <v>20.3</v>
      </c>
      <c r="O46" s="3" t="s">
        <v>18</v>
      </c>
      <c r="P46" s="3" t="s">
        <v>13</v>
      </c>
    </row>
    <row r="47" spans="1:16" x14ac:dyDescent="0.2">
      <c r="A47" s="3">
        <v>45</v>
      </c>
      <c r="B47" s="3">
        <v>23.7</v>
      </c>
      <c r="C47" s="3" t="s">
        <v>18</v>
      </c>
      <c r="D47" s="3" t="s">
        <v>13</v>
      </c>
      <c r="N47" s="3">
        <v>20.3</v>
      </c>
      <c r="O47" s="3" t="s">
        <v>18</v>
      </c>
      <c r="P47" s="3" t="s">
        <v>13</v>
      </c>
    </row>
    <row r="48" spans="1:16" x14ac:dyDescent="0.2">
      <c r="A48" s="3">
        <v>46</v>
      </c>
      <c r="B48" s="3">
        <v>23.8</v>
      </c>
      <c r="C48" s="3" t="s">
        <v>18</v>
      </c>
      <c r="D48" s="3" t="s">
        <v>14</v>
      </c>
      <c r="N48" s="3">
        <v>20.5</v>
      </c>
      <c r="O48" s="3" t="s">
        <v>18</v>
      </c>
      <c r="P48" s="3" t="s">
        <v>13</v>
      </c>
    </row>
    <row r="49" spans="1:16" x14ac:dyDescent="0.2">
      <c r="A49" s="3">
        <v>47</v>
      </c>
      <c r="B49" s="3">
        <v>24.15</v>
      </c>
      <c r="C49" s="3" t="s">
        <v>17</v>
      </c>
      <c r="D49" s="3" t="s">
        <v>15</v>
      </c>
      <c r="N49" s="3">
        <v>20.54</v>
      </c>
      <c r="O49" s="3" t="s">
        <v>18</v>
      </c>
      <c r="P49" s="3" t="s">
        <v>13</v>
      </c>
    </row>
    <row r="50" spans="1:16" x14ac:dyDescent="0.2">
      <c r="A50" s="3">
        <v>48</v>
      </c>
      <c r="B50" s="3">
        <v>24.7</v>
      </c>
      <c r="C50" s="3" t="s">
        <v>17</v>
      </c>
      <c r="D50" s="3" t="s">
        <v>13</v>
      </c>
      <c r="N50" s="3">
        <v>20.57</v>
      </c>
      <c r="O50" s="3" t="s">
        <v>18</v>
      </c>
      <c r="P50" s="3" t="s">
        <v>13</v>
      </c>
    </row>
    <row r="51" spans="1:16" x14ac:dyDescent="0.2">
      <c r="A51" s="3">
        <v>49</v>
      </c>
      <c r="B51" s="3">
        <v>25.2</v>
      </c>
      <c r="C51" s="3" t="s">
        <v>18</v>
      </c>
      <c r="D51" s="3" t="s">
        <v>13</v>
      </c>
      <c r="N51" s="3">
        <v>20.8</v>
      </c>
      <c r="O51" s="3" t="s">
        <v>18</v>
      </c>
      <c r="P51" s="3" t="s">
        <v>13</v>
      </c>
    </row>
    <row r="52" spans="1:16" x14ac:dyDescent="0.2">
      <c r="A52" s="3">
        <v>50</v>
      </c>
      <c r="B52" s="3">
        <v>25.8</v>
      </c>
      <c r="C52" s="3" t="s">
        <v>17</v>
      </c>
      <c r="D52" s="3" t="s">
        <v>15</v>
      </c>
      <c r="N52" s="3">
        <v>21.5</v>
      </c>
      <c r="O52" s="3" t="s">
        <v>18</v>
      </c>
      <c r="P52" s="3" t="s">
        <v>13</v>
      </c>
    </row>
    <row r="53" spans="1:16" x14ac:dyDescent="0.2">
      <c r="A53" s="3">
        <v>51</v>
      </c>
      <c r="B53" s="3">
        <v>26.1</v>
      </c>
      <c r="C53" s="3" t="s">
        <v>17</v>
      </c>
      <c r="D53" s="3" t="s">
        <v>13</v>
      </c>
      <c r="N53" s="3">
        <v>21.66</v>
      </c>
      <c r="O53" s="3" t="s">
        <v>18</v>
      </c>
      <c r="P53" s="3" t="s">
        <v>13</v>
      </c>
    </row>
    <row r="54" spans="1:16" x14ac:dyDescent="0.2">
      <c r="A54" s="3">
        <v>52</v>
      </c>
      <c r="B54" s="3">
        <v>27</v>
      </c>
      <c r="C54" s="3" t="s">
        <v>18</v>
      </c>
      <c r="D54" s="3" t="s">
        <v>14</v>
      </c>
      <c r="N54" s="3">
        <v>23.7</v>
      </c>
      <c r="O54" s="3" t="s">
        <v>18</v>
      </c>
      <c r="P54" s="3" t="s">
        <v>13</v>
      </c>
    </row>
    <row r="55" spans="1:16" x14ac:dyDescent="0.2">
      <c r="A55" s="3">
        <v>53</v>
      </c>
      <c r="B55" s="3">
        <v>29</v>
      </c>
      <c r="C55" s="3" t="s">
        <v>18</v>
      </c>
      <c r="D55" s="3" t="s">
        <v>14</v>
      </c>
      <c r="N55" s="3">
        <v>25.2</v>
      </c>
      <c r="O55" s="3" t="s">
        <v>18</v>
      </c>
      <c r="P55" s="3" t="s">
        <v>13</v>
      </c>
    </row>
    <row r="56" spans="1:16" x14ac:dyDescent="0.2">
      <c r="A56" s="3">
        <v>54</v>
      </c>
      <c r="B56" s="3">
        <v>32</v>
      </c>
      <c r="C56" s="3" t="s">
        <v>18</v>
      </c>
      <c r="D56" s="3" t="s">
        <v>14</v>
      </c>
      <c r="N56" s="2"/>
      <c r="O56" s="2"/>
      <c r="P56" s="2"/>
    </row>
  </sheetData>
  <sortState ref="N2:P56">
    <sortCondition ref="O2:O56"/>
    <sortCondition ref="P2:P56"/>
  </sortState>
  <phoneticPr fontId="0" type="noConversion"/>
  <pageMargins left="0.25" right="0.25" top="0.75" bottom="0.75" header="0.3" footer="0.3"/>
  <pageSetup paperSize="9" scale="87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8"/>
  <sheetViews>
    <sheetView tabSelected="1" workbookViewId="0">
      <selection activeCell="D22" sqref="D22"/>
    </sheetView>
  </sheetViews>
  <sheetFormatPr defaultRowHeight="12.75" x14ac:dyDescent="0.2"/>
  <cols>
    <col min="1" max="1" width="17.7109375" customWidth="1"/>
    <col min="2" max="2" width="11.42578125" bestFit="1" customWidth="1"/>
    <col min="3" max="3" width="9.85546875" bestFit="1" customWidth="1"/>
    <col min="4" max="4" width="11.28515625" customWidth="1"/>
    <col min="5" max="5" width="13.85546875" bestFit="1" customWidth="1"/>
    <col min="6" max="6" width="9" bestFit="1" customWidth="1"/>
    <col min="7" max="7" width="11.5703125" customWidth="1"/>
  </cols>
  <sheetData>
    <row r="1" spans="1:7" ht="47.25" x14ac:dyDescent="0.2">
      <c r="A1" s="7"/>
      <c r="B1" s="8" t="s">
        <v>27</v>
      </c>
      <c r="C1" s="8" t="s">
        <v>28</v>
      </c>
      <c r="D1" s="8" t="s">
        <v>30</v>
      </c>
      <c r="E1" s="8" t="s">
        <v>31</v>
      </c>
      <c r="F1" s="8" t="s">
        <v>33</v>
      </c>
      <c r="G1" s="8" t="s">
        <v>35</v>
      </c>
    </row>
    <row r="2" spans="1:7" ht="15.75" x14ac:dyDescent="0.2">
      <c r="A2" s="9"/>
      <c r="B2" s="10"/>
      <c r="C2" s="10"/>
      <c r="D2" s="10" t="s">
        <v>29</v>
      </c>
      <c r="E2" s="10"/>
      <c r="F2" s="10" t="s">
        <v>34</v>
      </c>
      <c r="G2" s="10" t="s">
        <v>34</v>
      </c>
    </row>
    <row r="3" spans="1:7" ht="18.75" thickBot="1" x14ac:dyDescent="0.25">
      <c r="A3" s="11"/>
      <c r="B3" s="12" t="s">
        <v>41</v>
      </c>
      <c r="C3" s="12" t="s">
        <v>29</v>
      </c>
      <c r="D3" s="13"/>
      <c r="E3" s="12" t="s">
        <v>32</v>
      </c>
      <c r="F3" s="13"/>
      <c r="G3" s="13"/>
    </row>
    <row r="4" spans="1:7" ht="16.5" thickBot="1" x14ac:dyDescent="0.25">
      <c r="A4" s="14" t="s">
        <v>36</v>
      </c>
      <c r="B4" s="15">
        <v>103000</v>
      </c>
      <c r="C4" s="15">
        <v>4970</v>
      </c>
      <c r="D4" s="16">
        <v>0</v>
      </c>
      <c r="E4" s="15">
        <v>296737</v>
      </c>
      <c r="F4" s="16">
        <v>34</v>
      </c>
      <c r="G4" s="16">
        <v>80.19</v>
      </c>
    </row>
    <row r="5" spans="1:7" ht="16.5" thickBot="1" x14ac:dyDescent="0.25">
      <c r="A5" s="14" t="s">
        <v>37</v>
      </c>
      <c r="B5" s="15">
        <v>338145</v>
      </c>
      <c r="C5" s="15">
        <v>1250</v>
      </c>
      <c r="D5" s="15">
        <v>2681</v>
      </c>
      <c r="E5" s="15">
        <v>5223442</v>
      </c>
      <c r="F5" s="16">
        <v>40.97</v>
      </c>
      <c r="G5" s="16">
        <v>78.349999999999994</v>
      </c>
    </row>
    <row r="6" spans="1:7" ht="16.5" thickBot="1" x14ac:dyDescent="0.25">
      <c r="A6" s="14" t="s">
        <v>38</v>
      </c>
      <c r="B6" s="15">
        <v>449964</v>
      </c>
      <c r="C6" s="15">
        <v>3218</v>
      </c>
      <c r="D6" s="15">
        <v>2233</v>
      </c>
      <c r="E6" s="15">
        <v>9001774</v>
      </c>
      <c r="F6" s="16">
        <v>40.6</v>
      </c>
      <c r="G6" s="16">
        <v>80.400000000000006</v>
      </c>
    </row>
    <row r="7" spans="1:7" ht="16.5" thickBot="1" x14ac:dyDescent="0.25">
      <c r="A7" s="14" t="s">
        <v>39</v>
      </c>
      <c r="B7" s="15">
        <v>324220</v>
      </c>
      <c r="C7" s="15">
        <v>25148</v>
      </c>
      <c r="D7" s="15">
        <v>2542</v>
      </c>
      <c r="E7" s="15">
        <v>4593041</v>
      </c>
      <c r="F7" s="16">
        <v>38.17</v>
      </c>
      <c r="G7" s="16">
        <v>79.400000000000006</v>
      </c>
    </row>
    <row r="8" spans="1:7" ht="16.5" thickBot="1" x14ac:dyDescent="0.25">
      <c r="A8" s="14" t="s">
        <v>40</v>
      </c>
      <c r="B8" s="15">
        <v>43094</v>
      </c>
      <c r="C8" s="15">
        <v>7314</v>
      </c>
      <c r="D8" s="16">
        <v>68</v>
      </c>
      <c r="E8" s="15">
        <v>5432335</v>
      </c>
      <c r="F8" s="16">
        <v>39.47</v>
      </c>
      <c r="G8" s="16">
        <v>77.62</v>
      </c>
    </row>
  </sheetData>
  <mergeCells count="1">
    <mergeCell ref="A1:A3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Ping Times</vt:lpstr>
      <vt:lpstr>Countries</vt:lpstr>
      <vt:lpstr>Sheet3</vt:lpstr>
      <vt:lpstr>'Ping Times'!Datafile3_1</vt:lpstr>
    </vt:vector>
  </TitlesOfParts>
  <Company>Háskólinn á Akureyri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 Whitehead</dc:creator>
  <cp:lastModifiedBy>Nik Whitehead</cp:lastModifiedBy>
  <cp:lastPrinted>2017-02-14T12:52:13Z</cp:lastPrinted>
  <dcterms:created xsi:type="dcterms:W3CDTF">2006-01-31T15:51:15Z</dcterms:created>
  <dcterms:modified xsi:type="dcterms:W3CDTF">2019-11-12T13:41:37Z</dcterms:modified>
</cp:coreProperties>
</file>