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Module Boxes\ACCB4001 - Computer Architecture and Networks\"/>
    </mc:Choice>
  </mc:AlternateContent>
  <bookViews>
    <workbookView xWindow="0" yWindow="0" windowWidth="20496" windowHeight="7536"/>
  </bookViews>
  <sheets>
    <sheet name="CAN" sheetId="1" r:id="rId1"/>
  </sheets>
  <definedNames>
    <definedName name="_xlnm.Print_Area" localSheetId="0">CAN!$A$1:$C$21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 l="1"/>
  <c r="E22" i="1" l="1"/>
  <c r="F22" i="1" l="1"/>
  <c r="F23" i="1"/>
  <c r="F24" i="1"/>
  <c r="D22" i="1"/>
  <c r="J3" i="1"/>
</calcChain>
</file>

<file path=xl/sharedStrings.xml><?xml version="1.0" encoding="utf-8"?>
<sst xmlns="http://schemas.openxmlformats.org/spreadsheetml/2006/main" count="67" uniqueCount="65">
  <si>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</si>
  <si>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</si>
  <si>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</si>
  <si>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</si>
  <si>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</si>
  <si>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</si>
  <si>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</si>
  <si>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</si>
  <si>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</si>
  <si>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Universal Student Number (ID)</t>
  </si>
  <si>
    <t>SG217386</t>
  </si>
  <si>
    <t>Bawden</t>
  </si>
  <si>
    <t>Wayne</t>
  </si>
  <si>
    <t>SG217607</t>
  </si>
  <si>
    <t>Abby</t>
  </si>
  <si>
    <t>Burrell</t>
  </si>
  <si>
    <t>SG168717</t>
  </si>
  <si>
    <t>Jonathan</t>
  </si>
  <si>
    <t>Corner</t>
  </si>
  <si>
    <t>SG194169</t>
  </si>
  <si>
    <t>Rhys</t>
  </si>
  <si>
    <t>Daniel</t>
  </si>
  <si>
    <t>SG185383</t>
  </si>
  <si>
    <t>Timothy</t>
  </si>
  <si>
    <t>Day</t>
  </si>
  <si>
    <t>SG218136</t>
  </si>
  <si>
    <t>Luke</t>
  </si>
  <si>
    <t>Hall</t>
  </si>
  <si>
    <t>SG188378</t>
  </si>
  <si>
    <t>Morgan</t>
  </si>
  <si>
    <t>Harries</t>
  </si>
  <si>
    <t>SG177300</t>
  </si>
  <si>
    <t>Tom</t>
  </si>
  <si>
    <t>Howell</t>
  </si>
  <si>
    <t>SG185491</t>
  </si>
  <si>
    <t>Steffan</t>
  </si>
  <si>
    <t>Johns</t>
  </si>
  <si>
    <t>SG190515</t>
  </si>
  <si>
    <t>Jones</t>
  </si>
  <si>
    <t>SG165074</t>
  </si>
  <si>
    <t>Ryan</t>
  </si>
  <si>
    <t>Kimber</t>
  </si>
  <si>
    <t>SG171937</t>
  </si>
  <si>
    <t>Nicholas</t>
  </si>
  <si>
    <t>King</t>
  </si>
  <si>
    <t>SG213388</t>
  </si>
  <si>
    <t>Alex</t>
  </si>
  <si>
    <t>Kingham</t>
  </si>
  <si>
    <t>SG204155</t>
  </si>
  <si>
    <t>Scott</t>
  </si>
  <si>
    <t>Lewis</t>
  </si>
  <si>
    <t>SG194061</t>
  </si>
  <si>
    <t>Stephanie</t>
  </si>
  <si>
    <t>Powell</t>
  </si>
  <si>
    <t>SG181582</t>
  </si>
  <si>
    <t>Dan</t>
  </si>
  <si>
    <t>Roberts</t>
  </si>
  <si>
    <t>SG167049</t>
  </si>
  <si>
    <t>Robinson</t>
  </si>
  <si>
    <t>SG186435</t>
  </si>
  <si>
    <t>Sophie</t>
  </si>
  <si>
    <t>Slaughter</t>
  </si>
  <si>
    <t>SG187948</t>
  </si>
  <si>
    <t>Jackson</t>
  </si>
  <si>
    <t>Watkins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</si>
</sst>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1" fontId="0" fillId="0" borderId="1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/>
    <xf numFmtId="0" fontId="2" fillId="0" borderId="3" xfId="0" applyFont="1" applyBorder="1" applyAlignment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/>
  </sheetViews>
  <sheetFormatPr defaultColWidth="9.109375" defaultRowHeight="14.4" x14ac:dyDescent="0.3"/>
  <cols>
    <col min="1" max="1" width="27.664062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9</v>
      </c>
      <c r="B2" s="4" t="s">
        <v>0</v>
      </c>
      <c r="C2" s="4" t="s">
        <v>1</v>
      </c>
      <c r="D2" s="6" t="s">
        <v>7</v>
      </c>
      <c r="E2" s="6" t="s">
        <v>8</v>
      </c>
      <c r="F2" s="6" t="s">
        <v>2</v>
      </c>
    </row>
    <row r="3" spans="1:10" s="3" customFormat="1" ht="20.100000000000001" customHeight="1" thickBot="1" x14ac:dyDescent="0.35">
      <c r="A3" s="12" t="s">
        <v>10</v>
      </c>
      <c r="B3" s="18" t="s">
        <v>12</v>
      </c>
      <c r="C3" s="19" t="s">
        <v>11</v>
      </c>
      <c r="D3" s="13">
        <v>90</v>
      </c>
      <c r="E3" s="13">
        <v>70.666666666666671</v>
      </c>
      <c r="F3" s="10">
        <f>SUM(D3*0.5+E3*0.5)</f>
        <v>80.333333333333343</v>
      </c>
      <c r="I3" s="11" t="s">
        <v>4</v>
      </c>
      <c r="J3" s="3">
        <f>COUNTIF(F3:F21,"&gt;=60")/COUNTIF(F3:F21,"&gt;0")</f>
        <v>0.66666666666666663</v>
      </c>
    </row>
    <row r="4" spans="1:10" s="3" customFormat="1" ht="20.100000000000001" customHeight="1" thickBot="1" x14ac:dyDescent="0.35">
      <c r="A4" s="12" t="s">
        <v>13</v>
      </c>
      <c r="B4" s="18" t="s">
        <v>14</v>
      </c>
      <c r="C4" s="19" t="s">
        <v>15</v>
      </c>
      <c r="D4" s="13">
        <v>44</v>
      </c>
      <c r="E4" s="13">
        <v>66.666666666666657</v>
      </c>
      <c r="F4" s="13">
        <f t="shared" ref="F4:F21" si="0">SUM(D4*0.5+E4*0.5)</f>
        <v>55.333333333333329</v>
      </c>
      <c r="I4" s="11"/>
    </row>
    <row r="5" spans="1:10" s="3" customFormat="1" ht="20.100000000000001" customHeight="1" thickBot="1" x14ac:dyDescent="0.35">
      <c r="A5" s="12" t="s">
        <v>16</v>
      </c>
      <c r="B5" s="18" t="s">
        <v>17</v>
      </c>
      <c r="C5" s="19" t="s">
        <v>18</v>
      </c>
      <c r="D5" s="13">
        <v>79</v>
      </c>
      <c r="E5" s="13">
        <v>52</v>
      </c>
      <c r="F5" s="13">
        <f t="shared" si="0"/>
        <v>65.5</v>
      </c>
      <c r="I5" s="11"/>
    </row>
    <row r="6" spans="1:10" s="3" customFormat="1" ht="20.100000000000001" customHeight="1" thickBot="1" x14ac:dyDescent="0.35">
      <c r="A6" s="12" t="s">
        <v>19</v>
      </c>
      <c r="B6" s="18" t="s">
        <v>20</v>
      </c>
      <c r="C6" s="19" t="s">
        <v>21</v>
      </c>
      <c r="D6" s="13">
        <v>71</v>
      </c>
      <c r="E6" s="13">
        <v>53.333333333333336</v>
      </c>
      <c r="F6" s="13">
        <f t="shared" si="0"/>
        <v>62.166666666666671</v>
      </c>
      <c r="I6" s="11"/>
    </row>
    <row r="7" spans="1:10" s="3" customFormat="1" ht="20.100000000000001" customHeight="1" thickBot="1" x14ac:dyDescent="0.35">
      <c r="A7" s="12" t="s">
        <v>22</v>
      </c>
      <c r="B7" s="18" t="s">
        <v>23</v>
      </c>
      <c r="C7" s="19" t="s">
        <v>24</v>
      </c>
      <c r="D7" s="13">
        <v>72</v>
      </c>
      <c r="E7" s="13">
        <v>65.333333333333329</v>
      </c>
      <c r="F7" s="13">
        <f t="shared" si="0"/>
        <v>68.666666666666657</v>
      </c>
      <c r="I7" s="11"/>
    </row>
    <row r="8" spans="1:10" s="3" customFormat="1" ht="20.100000000000001" customHeight="1" thickBot="1" x14ac:dyDescent="0.35">
      <c r="A8" s="12" t="s">
        <v>25</v>
      </c>
      <c r="B8" s="18" t="s">
        <v>26</v>
      </c>
      <c r="C8" s="19" t="s">
        <v>27</v>
      </c>
      <c r="D8" s="13">
        <v>58</v>
      </c>
      <c r="E8" s="13">
        <v>74.666666666666671</v>
      </c>
      <c r="F8" s="13">
        <f t="shared" si="0"/>
        <v>66.333333333333343</v>
      </c>
      <c r="I8" s="11"/>
    </row>
    <row r="9" spans="1:10" s="3" customFormat="1" ht="20.100000000000001" customHeight="1" thickBot="1" x14ac:dyDescent="0.35">
      <c r="A9" s="12" t="s">
        <v>28</v>
      </c>
      <c r="B9" s="18" t="s">
        <v>29</v>
      </c>
      <c r="C9" s="19" t="s">
        <v>30</v>
      </c>
      <c r="D9" s="13">
        <v>55</v>
      </c>
      <c r="E9" s="13">
        <v>62.666666666666671</v>
      </c>
      <c r="F9" s="13">
        <f t="shared" si="0"/>
        <v>58.833333333333336</v>
      </c>
      <c r="I9" s="11"/>
    </row>
    <row r="10" spans="1:10" s="3" customFormat="1" ht="20.100000000000001" customHeight="1" thickBot="1" x14ac:dyDescent="0.35">
      <c r="A10" s="12" t="s">
        <v>31</v>
      </c>
      <c r="B10" s="18" t="s">
        <v>32</v>
      </c>
      <c r="C10" s="19" t="s">
        <v>33</v>
      </c>
      <c r="D10" s="13">
        <v>72</v>
      </c>
      <c r="E10" s="13">
        <v>60</v>
      </c>
      <c r="F10" s="13">
        <f t="shared" si="0"/>
        <v>66</v>
      </c>
      <c r="I10" s="11"/>
    </row>
    <row r="11" spans="1:10" s="3" customFormat="1" ht="20.100000000000001" customHeight="1" thickBot="1" x14ac:dyDescent="0.35">
      <c r="A11" s="12" t="s">
        <v>34</v>
      </c>
      <c r="B11" s="18" t="s">
        <v>35</v>
      </c>
      <c r="C11" s="19" t="s">
        <v>36</v>
      </c>
      <c r="D11" s="13">
        <v>55</v>
      </c>
      <c r="E11" s="13">
        <v>60</v>
      </c>
      <c r="F11" s="13">
        <f t="shared" si="0"/>
        <v>57.5</v>
      </c>
      <c r="I11" s="11"/>
    </row>
    <row r="12" spans="1:10" s="3" customFormat="1" ht="20.100000000000001" customHeight="1" thickBot="1" x14ac:dyDescent="0.35">
      <c r="A12" s="12" t="s">
        <v>37</v>
      </c>
      <c r="B12" s="18" t="s">
        <v>20</v>
      </c>
      <c r="C12" s="19" t="s">
        <v>38</v>
      </c>
      <c r="D12" s="13">
        <v>46</v>
      </c>
      <c r="E12" s="13">
        <v>52</v>
      </c>
      <c r="F12" s="13">
        <f t="shared" si="0"/>
        <v>49</v>
      </c>
      <c r="I12" s="11"/>
    </row>
    <row r="13" spans="1:10" s="3" customFormat="1" ht="20.100000000000001" customHeight="1" thickBot="1" x14ac:dyDescent="0.35">
      <c r="A13" s="12" t="s">
        <v>39</v>
      </c>
      <c r="B13" s="18" t="s">
        <v>40</v>
      </c>
      <c r="C13" s="19" t="s">
        <v>41</v>
      </c>
      <c r="D13" s="13">
        <v>55</v>
      </c>
      <c r="E13" s="13">
        <v>72</v>
      </c>
      <c r="F13" s="13">
        <f t="shared" si="0"/>
        <v>63.5</v>
      </c>
      <c r="I13" s="11"/>
    </row>
    <row r="14" spans="1:10" s="3" customFormat="1" ht="20.100000000000001" customHeight="1" thickBot="1" x14ac:dyDescent="0.35">
      <c r="A14" s="12" t="s">
        <v>42</v>
      </c>
      <c r="B14" s="18" t="s">
        <v>43</v>
      </c>
      <c r="C14" s="19" t="s">
        <v>44</v>
      </c>
      <c r="D14" s="13">
        <v>90</v>
      </c>
      <c r="E14" s="13">
        <v>81.333333333333329</v>
      </c>
      <c r="F14" s="13">
        <f t="shared" si="0"/>
        <v>85.666666666666657</v>
      </c>
      <c r="I14" s="11"/>
    </row>
    <row r="15" spans="1:10" s="3" customFormat="1" ht="20.100000000000001" customHeight="1" thickBot="1" x14ac:dyDescent="0.35">
      <c r="A15" s="12" t="s">
        <v>45</v>
      </c>
      <c r="B15" s="18" t="s">
        <v>46</v>
      </c>
      <c r="C15" s="19" t="s">
        <v>47</v>
      </c>
      <c r="D15" s="13">
        <v>0</v>
      </c>
      <c r="E15" s="13">
        <v>0</v>
      </c>
      <c r="F15" s="13">
        <f t="shared" si="0"/>
        <v>0</v>
      </c>
      <c r="I15" s="11"/>
    </row>
    <row r="16" spans="1:10" s="3" customFormat="1" ht="20.100000000000001" customHeight="1" thickBot="1" x14ac:dyDescent="0.35">
      <c r="A16" s="12" t="s">
        <v>48</v>
      </c>
      <c r="B16" s="18" t="s">
        <v>49</v>
      </c>
      <c r="C16" s="19" t="s">
        <v>50</v>
      </c>
      <c r="D16" s="13">
        <v>55</v>
      </c>
      <c r="E16" s="13">
        <v>80</v>
      </c>
      <c r="F16" s="13">
        <f t="shared" si="0"/>
        <v>67.5</v>
      </c>
      <c r="I16" s="11"/>
    </row>
    <row r="17" spans="1:9" s="3" customFormat="1" ht="20.100000000000001" customHeight="1" thickBot="1" x14ac:dyDescent="0.35">
      <c r="A17" s="12" t="s">
        <v>51</v>
      </c>
      <c r="B17" s="18" t="s">
        <v>52</v>
      </c>
      <c r="C17" s="19" t="s">
        <v>53</v>
      </c>
      <c r="D17" s="13">
        <v>46</v>
      </c>
      <c r="E17" s="13">
        <v>72</v>
      </c>
      <c r="F17" s="13">
        <f t="shared" si="0"/>
        <v>59</v>
      </c>
      <c r="I17" s="11"/>
    </row>
    <row r="18" spans="1:9" s="3" customFormat="1" ht="20.100000000000001" customHeight="1" thickBot="1" x14ac:dyDescent="0.35">
      <c r="A18" s="12" t="s">
        <v>54</v>
      </c>
      <c r="B18" s="18" t="s">
        <v>55</v>
      </c>
      <c r="C18" s="19" t="s">
        <v>56</v>
      </c>
      <c r="D18" s="13">
        <v>85</v>
      </c>
      <c r="E18" s="13">
        <v>60</v>
      </c>
      <c r="F18" s="13">
        <f t="shared" si="0"/>
        <v>72.5</v>
      </c>
      <c r="I18" s="11"/>
    </row>
    <row r="19" spans="1:9" s="3" customFormat="1" ht="20.100000000000001" customHeight="1" thickBot="1" x14ac:dyDescent="0.35">
      <c r="A19" s="12" t="s">
        <v>57</v>
      </c>
      <c r="B19" s="18" t="s">
        <v>55</v>
      </c>
      <c r="C19" s="19" t="s">
        <v>58</v>
      </c>
      <c r="D19" s="13">
        <v>72</v>
      </c>
      <c r="E19" s="13">
        <v>77.333333333333329</v>
      </c>
      <c r="F19" s="13">
        <f t="shared" si="0"/>
        <v>74.666666666666657</v>
      </c>
      <c r="I19" s="11"/>
    </row>
    <row r="20" spans="1:9" s="3" customFormat="1" ht="20.100000000000001" customHeight="1" thickBot="1" x14ac:dyDescent="0.35">
      <c r="A20" s="12" t="s">
        <v>59</v>
      </c>
      <c r="B20" s="18" t="s">
        <v>60</v>
      </c>
      <c r="C20" s="19" t="s">
        <v>61</v>
      </c>
      <c r="D20" s="13">
        <v>97</v>
      </c>
      <c r="E20" s="13">
        <v>80</v>
      </c>
      <c r="F20" s="13">
        <f t="shared" si="0"/>
        <v>88.5</v>
      </c>
      <c r="I20" s="11"/>
    </row>
    <row r="21" spans="1:9" s="3" customFormat="1" ht="20.100000000000001" customHeight="1" thickBot="1" x14ac:dyDescent="0.35">
      <c r="A21" s="12" t="s">
        <v>62</v>
      </c>
      <c r="B21" s="18" t="s">
        <v>63</v>
      </c>
      <c r="C21" s="19" t="s">
        <v>64</v>
      </c>
      <c r="D21" s="13">
        <v>0</v>
      </c>
      <c r="E21" s="13">
        <v>66.666666666666657</v>
      </c>
      <c r="F21" s="13">
        <f t="shared" si="0"/>
        <v>33.333333333333329</v>
      </c>
      <c r="I21" s="11"/>
    </row>
    <row r="22" spans="1:9" s="3" customFormat="1" ht="20.100000000000001" customHeight="1" thickBot="1" x14ac:dyDescent="0.35">
      <c r="A22" s="2"/>
      <c r="B22" s="2"/>
      <c r="C22" s="14" t="s">
        <v>3</v>
      </c>
      <c r="D22" s="15">
        <f>SUMIF(D3:D21,"&gt;0")/COUNTIF(D3:D21,"&gt;0")</f>
        <v>67.17647058823529</v>
      </c>
      <c r="E22" s="15">
        <f>SUMIF(E3:E21,"&gt;0")/COUNTIF(E3:E21,"&gt;0")</f>
        <v>67.037037037037038</v>
      </c>
      <c r="F22" s="15">
        <f>SUMIF(F3:F21,"&gt;0")/COUNTIF(F3:F21,"&gt;0")</f>
        <v>65.240740740740733</v>
      </c>
    </row>
    <row r="23" spans="1:9" s="3" customFormat="1" ht="20.100000000000001" customHeight="1" thickBot="1" x14ac:dyDescent="0.35">
      <c r="A23" s="2"/>
      <c r="B23" s="2"/>
      <c r="C23" s="16"/>
      <c r="D23" s="17" t="s">
        <v>5</v>
      </c>
      <c r="E23" s="17"/>
      <c r="F23" s="17">
        <f>STDEV(F3:F21)</f>
        <v>19.594442330426652</v>
      </c>
    </row>
    <row r="24" spans="1:9" s="3" customFormat="1" ht="20.100000000000001" customHeight="1" thickBot="1" x14ac:dyDescent="0.35">
      <c r="A24" s="2"/>
      <c r="B24" s="2"/>
      <c r="C24" s="16"/>
      <c r="D24" s="17" t="s">
        <v>6</v>
      </c>
      <c r="E24" s="17"/>
      <c r="F24" s="17">
        <f>SKEW(F3:F21)</f>
        <v>-1.8046556419411279</v>
      </c>
    </row>
    <row r="25" spans="1:9" s="3" customFormat="1" ht="20.100000000000001" customHeight="1" x14ac:dyDescent="0.3">
      <c r="A25" s="2"/>
      <c r="B25" s="2"/>
      <c r="C25" s="2"/>
      <c r="D25" s="8"/>
      <c r="E25" s="8"/>
      <c r="F25" s="8"/>
    </row>
    <row r="26" spans="1:9" s="3" customFormat="1" ht="20.100000000000001" customHeight="1" x14ac:dyDescent="0.3">
      <c r="A26" s="2"/>
      <c r="B26" s="2"/>
      <c r="C26" s="2"/>
      <c r="D26" s="8"/>
      <c r="E26" s="8"/>
      <c r="F26" s="8"/>
    </row>
    <row r="27" spans="1:9" s="3" customFormat="1" ht="20.100000000000001" customHeight="1" x14ac:dyDescent="0.3">
      <c r="A27" s="2"/>
      <c r="B27" s="2"/>
      <c r="C27" s="2"/>
      <c r="D27" s="8"/>
      <c r="E27" s="8"/>
      <c r="F27" s="8"/>
    </row>
    <row r="28" spans="1:9" s="3" customFormat="1" ht="20.100000000000001" customHeight="1" x14ac:dyDescent="0.3">
      <c r="A28" s="2"/>
      <c r="B28" s="2"/>
      <c r="C28" s="2"/>
      <c r="D28" s="8"/>
      <c r="E28" s="8"/>
      <c r="F28" s="8"/>
    </row>
    <row r="29" spans="1:9" s="3" customFormat="1" ht="20.100000000000001" customHeight="1" x14ac:dyDescent="0.3">
      <c r="A29" s="2"/>
      <c r="B29" s="2"/>
      <c r="C29" s="2"/>
      <c r="D29" s="8"/>
      <c r="E29" s="8"/>
      <c r="F29" s="8"/>
    </row>
    <row r="30" spans="1:9" s="3" customFormat="1" ht="20.100000000000001" customHeight="1" x14ac:dyDescent="0.3">
      <c r="A30" s="2"/>
      <c r="B30" s="2"/>
      <c r="C30" s="2"/>
      <c r="D30" s="8"/>
      <c r="E30" s="8"/>
      <c r="F30" s="8"/>
    </row>
    <row r="31" spans="1:9" s="3" customFormat="1" ht="20.100000000000001" customHeight="1" x14ac:dyDescent="0.3">
      <c r="A31" s="2"/>
      <c r="B31" s="2"/>
      <c r="C31" s="2"/>
      <c r="D31" s="8"/>
      <c r="E31" s="8"/>
      <c r="F31" s="8"/>
    </row>
    <row r="32" spans="1:9" s="3" customFormat="1" ht="20.100000000000001" customHeight="1" x14ac:dyDescent="0.3">
      <c r="A32" s="1"/>
      <c r="B32" s="1"/>
      <c r="C32" s="1"/>
      <c r="D32" s="8"/>
      <c r="E32" s="8"/>
      <c r="F32" s="8"/>
    </row>
    <row r="33" spans="1:6" s="3" customFormat="1" ht="20.100000000000001" customHeight="1" x14ac:dyDescent="0.3">
      <c r="A33" s="1"/>
      <c r="B33" s="1"/>
      <c r="C33" s="1"/>
      <c r="D33" s="8"/>
      <c r="E33" s="8"/>
      <c r="F33" s="8"/>
    </row>
    <row r="34" spans="1:6" s="3" customFormat="1" ht="20.100000000000001" customHeight="1" x14ac:dyDescent="0.3">
      <c r="A34" s="2"/>
      <c r="B34" s="2"/>
      <c r="C34" s="2"/>
      <c r="D34" s="8"/>
      <c r="E34" s="8"/>
      <c r="F34" s="8"/>
    </row>
    <row r="35" spans="1:6" s="3" customFormat="1" ht="20.100000000000001" customHeight="1" x14ac:dyDescent="0.3">
      <c r="A35" s="2"/>
      <c r="B35" s="2"/>
      <c r="C35" s="2"/>
      <c r="D35" s="8"/>
      <c r="E35" s="8"/>
      <c r="F35" s="8"/>
    </row>
  </sheetData>
  <sortState ref="A3:C53">
    <sortCondition ref="C3:C53"/>
    <sortCondition ref="B3:B53"/>
  </sortState>
  <conditionalFormatting sqref="F3:F21">
    <cfRule type="cellIs" dxfId="3" priority="53" operator="between">
      <formula>0</formula>
      <formula>19.49</formula>
    </cfRule>
    <cfRule type="cellIs" dxfId="2" priority="54" operator="between">
      <formula>19.5</formula>
      <formula>29.49</formula>
    </cfRule>
    <cfRule type="cellIs" dxfId="1" priority="55" operator="between">
      <formula>29.5</formula>
      <formula>39.49</formula>
    </cfRule>
    <cfRule type="cellIs" dxfId="0" priority="56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CAN</vt:lpstr>
      <vt:lpstr>CAN!Print_Area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2020-06-08T10:04:08Z</dcterms:modified>
</cp:coreProperties>
</file>