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a3957c3f47cfeb8/Desktop/"/>
    </mc:Choice>
  </mc:AlternateContent>
  <xr:revisionPtr revIDLastSave="639" documentId="8_{5917FDED-B86E-422A-950C-FB9B0571CB88}" xr6:coauthVersionLast="47" xr6:coauthVersionMax="47" xr10:uidLastSave="{60577CCD-A6C8-4A85-B99C-08C9C00C120C}"/>
  <bookViews>
    <workbookView xWindow="-108" yWindow="-108" windowWidth="23256" windowHeight="12456" activeTab="1" xr2:uid="{3E02E557-3161-484D-8066-DE23590CC847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7" i="1" l="1"/>
  <c r="AG8" i="1"/>
  <c r="AG9" i="1"/>
  <c r="AG10" i="1"/>
  <c r="AG11" i="1"/>
  <c r="AG12" i="1"/>
  <c r="AG13" i="1"/>
  <c r="AG14" i="1"/>
  <c r="AG16" i="1"/>
  <c r="AG18" i="1"/>
  <c r="AG20" i="1"/>
  <c r="AG21" i="1"/>
  <c r="AG22" i="1"/>
  <c r="AE14" i="1" a="1"/>
  <c r="AE14" i="1" s="1"/>
  <c r="AE6" i="1" a="1"/>
  <c r="AE6" i="1" s="1"/>
  <c r="AE7" i="1" a="1"/>
  <c r="AE7" i="1" s="1"/>
  <c r="AE8" i="1" a="1"/>
  <c r="AE8" i="1" s="1"/>
  <c r="AE9" i="1" a="1"/>
  <c r="AE9" i="1" s="1"/>
  <c r="AE10" i="1" a="1"/>
  <c r="AE10" i="1" s="1"/>
  <c r="AE11" i="1" a="1"/>
  <c r="AE11" i="1" s="1"/>
  <c r="AE12" i="1" a="1"/>
  <c r="AE12" i="1" s="1"/>
  <c r="AE13" i="1" a="1"/>
  <c r="AE13" i="1" s="1"/>
  <c r="AE16" i="1" a="1"/>
  <c r="AE16" i="1" s="1"/>
  <c r="AE18" i="1" a="1"/>
  <c r="AE18" i="1" s="1"/>
  <c r="AE20" i="1" a="1"/>
  <c r="AE20" i="1" s="1"/>
  <c r="AE21" i="1" a="1"/>
  <c r="AE21" i="1" s="1"/>
  <c r="AE22" i="1" a="1"/>
  <c r="AE22" i="1" s="1"/>
  <c r="AF22" i="1"/>
  <c r="AF21" i="1"/>
  <c r="AF20" i="1"/>
  <c r="AF18" i="1"/>
  <c r="AF16" i="1"/>
  <c r="AF14" i="1"/>
  <c r="AF13" i="1"/>
  <c r="AF12" i="1"/>
  <c r="AF11" i="1"/>
  <c r="AF10" i="1"/>
  <c r="AF9" i="1"/>
  <c r="AF8" i="1"/>
  <c r="AF7" i="1"/>
  <c r="AD22" i="1"/>
  <c r="AD21" i="1"/>
  <c r="AD20" i="1"/>
  <c r="AD18" i="1"/>
  <c r="AD16" i="1"/>
  <c r="AD14" i="1"/>
  <c r="AD13" i="1"/>
  <c r="AD12" i="1"/>
  <c r="AD11" i="1"/>
  <c r="AD10" i="1"/>
  <c r="AD9" i="1"/>
  <c r="AD8" i="1"/>
  <c r="AD7" i="1"/>
  <c r="AC22" i="1"/>
  <c r="AC21" i="1"/>
  <c r="AC20" i="1"/>
  <c r="AC18" i="1"/>
  <c r="AC16" i="1"/>
  <c r="AC14" i="1"/>
  <c r="AC13" i="1"/>
  <c r="AC12" i="1"/>
  <c r="AC11" i="1"/>
  <c r="AC10" i="1"/>
  <c r="AC9" i="1"/>
  <c r="AC8" i="1"/>
  <c r="AC7" i="1"/>
  <c r="AG6" i="1"/>
  <c r="AF6" i="1"/>
  <c r="AD6" i="1"/>
  <c r="AC6" i="1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B18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AA16" i="3" a="1"/>
  <c r="AA16" i="3" s="1"/>
  <c r="Z16" i="3" a="1"/>
  <c r="Z16" i="3" s="1"/>
  <c r="Y16" i="3" a="1"/>
  <c r="Y16" i="3" s="1"/>
  <c r="X16" i="3" a="1"/>
  <c r="X16" i="3" s="1"/>
  <c r="W16" i="3" a="1"/>
  <c r="W16" i="3" s="1"/>
  <c r="V16" i="3" a="1"/>
  <c r="V16" i="3" s="1"/>
  <c r="U16" i="3" a="1"/>
  <c r="U16" i="3" s="1"/>
  <c r="T16" i="3" a="1"/>
  <c r="T16" i="3" s="1"/>
  <c r="S16" i="3" a="1"/>
  <c r="S16" i="3" s="1"/>
  <c r="R16" i="3" a="1"/>
  <c r="R16" i="3" s="1"/>
  <c r="Q16" i="3" a="1"/>
  <c r="Q16" i="3" s="1"/>
  <c r="P16" i="3" a="1"/>
  <c r="P16" i="3" s="1"/>
  <c r="O16" i="3" a="1"/>
  <c r="O16" i="3" s="1"/>
  <c r="N16" i="3" a="1"/>
  <c r="N16" i="3" s="1"/>
  <c r="M16" i="3" a="1"/>
  <c r="M16" i="3" s="1"/>
  <c r="L16" i="3" a="1"/>
  <c r="L16" i="3" s="1"/>
  <c r="K16" i="3" a="1"/>
  <c r="K16" i="3" s="1"/>
  <c r="J16" i="3" a="1"/>
  <c r="J16" i="3" s="1"/>
  <c r="I16" i="3" a="1"/>
  <c r="I16" i="3" s="1"/>
  <c r="H16" i="3" a="1"/>
  <c r="H16" i="3" s="1"/>
  <c r="G16" i="3" a="1"/>
  <c r="G16" i="3" s="1"/>
  <c r="F16" i="3" a="1"/>
  <c r="F16" i="3" s="1"/>
  <c r="E16" i="3" a="1"/>
  <c r="E16" i="3" s="1"/>
  <c r="D16" i="3" a="1"/>
  <c r="D16" i="3" s="1"/>
  <c r="C16" i="3" a="1"/>
  <c r="C16" i="3" s="1"/>
  <c r="B16" i="3" a="1"/>
  <c r="B16" i="3" s="1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AH12" i="3"/>
  <c r="AH11" i="3"/>
  <c r="AH10" i="3"/>
  <c r="AH9" i="3"/>
  <c r="AH8" i="3"/>
  <c r="AH7" i="3"/>
  <c r="AH6" i="3"/>
  <c r="AH5" i="3"/>
  <c r="AH4" i="3"/>
  <c r="P16" i="4"/>
  <c r="P15" i="4"/>
  <c r="P14" i="4"/>
  <c r="P13" i="4"/>
  <c r="P12" i="4"/>
  <c r="P11" i="4"/>
  <c r="P10" i="4"/>
  <c r="P9" i="4"/>
  <c r="P8" i="4"/>
  <c r="P7" i="4"/>
  <c r="P6" i="4"/>
  <c r="P5" i="4"/>
  <c r="P4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M16" i="4" a="1"/>
  <c r="M16" i="4" s="1"/>
  <c r="M15" i="4"/>
  <c r="M15" i="4" a="1"/>
  <c r="M14" i="4" a="1"/>
  <c r="M14" i="4" s="1"/>
  <c r="M13" i="4" a="1"/>
  <c r="M13" i="4" s="1"/>
  <c r="M12" i="4" a="1"/>
  <c r="M12" i="4" s="1"/>
  <c r="M11" i="4" a="1"/>
  <c r="M11" i="4" s="1"/>
  <c r="M10" i="4" a="1"/>
  <c r="M10" i="4" s="1"/>
  <c r="M9" i="4" a="1"/>
  <c r="M9" i="4" s="1"/>
  <c r="M8" i="4" a="1"/>
  <c r="M8" i="4" s="1"/>
  <c r="M7" i="4"/>
  <c r="M7" i="4" a="1"/>
  <c r="M6" i="4" a="1"/>
  <c r="M6" i="4" s="1"/>
  <c r="M5" i="4" a="1"/>
  <c r="M5" i="4" s="1"/>
  <c r="M4" i="4" a="1"/>
  <c r="M4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AF12" i="3"/>
  <c r="AF11" i="3"/>
  <c r="AF10" i="3"/>
  <c r="AF9" i="3"/>
  <c r="AF8" i="3"/>
  <c r="AF7" i="3"/>
  <c r="AF6" i="3"/>
  <c r="AF5" i="3"/>
  <c r="AF4" i="3"/>
  <c r="AE12" i="3" a="1"/>
  <c r="AE12" i="3" s="1"/>
  <c r="AE11" i="3" a="1"/>
  <c r="AE11" i="3" s="1"/>
  <c r="AE10" i="3" a="1"/>
  <c r="AE10" i="3" s="1"/>
  <c r="AE9" i="3" a="1"/>
  <c r="AE9" i="3" s="1"/>
  <c r="AE8" i="3" a="1"/>
  <c r="AE8" i="3" s="1"/>
  <c r="AE7" i="3" a="1"/>
  <c r="AE7" i="3" s="1"/>
  <c r="AE6" i="3" a="1"/>
  <c r="AE6" i="3" s="1"/>
  <c r="AE5" i="3" a="1"/>
  <c r="AE5" i="3" s="1"/>
  <c r="AE4" i="3" a="1"/>
  <c r="AE4" i="3" s="1"/>
  <c r="AD12" i="3"/>
  <c r="AD11" i="3"/>
  <c r="AD10" i="3"/>
  <c r="AD9" i="3"/>
  <c r="AD8" i="3"/>
  <c r="AD7" i="3"/>
  <c r="AD6" i="3"/>
  <c r="AD5" i="3"/>
  <c r="AD4" i="3"/>
  <c r="AC12" i="3"/>
  <c r="AC11" i="3"/>
  <c r="AC10" i="3"/>
  <c r="AC9" i="3"/>
  <c r="AC8" i="3"/>
  <c r="AC7" i="3"/>
  <c r="AC6" i="3"/>
  <c r="AC5" i="3"/>
  <c r="AC4" i="3"/>
  <c r="AG18" i="2"/>
  <c r="AG16" i="2"/>
  <c r="AG15" i="2"/>
  <c r="AG14" i="2"/>
  <c r="AG12" i="2"/>
  <c r="AG11" i="2"/>
  <c r="AG10" i="2"/>
  <c r="AG9" i="2"/>
  <c r="AG8" i="2"/>
  <c r="AG7" i="2"/>
  <c r="AG6" i="2"/>
  <c r="AG5" i="2"/>
  <c r="AG4" i="2"/>
  <c r="AF18" i="2"/>
  <c r="AF16" i="2"/>
  <c r="AF15" i="2"/>
  <c r="AF14" i="2"/>
  <c r="AF12" i="2"/>
  <c r="AF11" i="2"/>
  <c r="AF10" i="2"/>
  <c r="AF9" i="2"/>
  <c r="AF8" i="2"/>
  <c r="AF7" i="2"/>
  <c r="AF6" i="2"/>
  <c r="AF5" i="2"/>
  <c r="AF4" i="2"/>
  <c r="AE18" i="2" a="1"/>
  <c r="AE18" i="2" s="1"/>
  <c r="AE16" i="2" a="1"/>
  <c r="AE16" i="2" s="1"/>
  <c r="AE15" i="2" a="1"/>
  <c r="AE15" i="2" s="1"/>
  <c r="AE14" i="2" a="1"/>
  <c r="AE14" i="2" s="1"/>
  <c r="AE12" i="2" a="1"/>
  <c r="AE12" i="2" s="1"/>
  <c r="AE11" i="2" a="1"/>
  <c r="AE11" i="2" s="1"/>
  <c r="AE10" i="2" a="1"/>
  <c r="AE10" i="2" s="1"/>
  <c r="AE9" i="2" a="1"/>
  <c r="AE9" i="2" s="1"/>
  <c r="AE8" i="2" a="1"/>
  <c r="AE8" i="2" s="1"/>
  <c r="AE7" i="2" a="1"/>
  <c r="AE7" i="2" s="1"/>
  <c r="AE6" i="2" a="1"/>
  <c r="AE6" i="2" s="1"/>
  <c r="AE5" i="2" a="1"/>
  <c r="AE5" i="2" s="1"/>
  <c r="AE4" i="2" a="1"/>
  <c r="AE4" i="2" s="1"/>
  <c r="AD18" i="2"/>
  <c r="AD16" i="2"/>
  <c r="AD15" i="2"/>
  <c r="AD14" i="2"/>
  <c r="AD12" i="2"/>
  <c r="AD11" i="2"/>
  <c r="AD10" i="2"/>
  <c r="AD9" i="2"/>
  <c r="AD8" i="2"/>
  <c r="AD7" i="2"/>
  <c r="AD6" i="2"/>
  <c r="AD5" i="2"/>
  <c r="AD4" i="2"/>
  <c r="AC18" i="2"/>
  <c r="AC16" i="2"/>
  <c r="AC15" i="2"/>
  <c r="AC14" i="2"/>
  <c r="AC5" i="2"/>
  <c r="AC6" i="2"/>
  <c r="AC7" i="2"/>
  <c r="AC8" i="2"/>
  <c r="AC9" i="2"/>
  <c r="AC10" i="2"/>
  <c r="AC11" i="2"/>
  <c r="AC12" i="2"/>
  <c r="AC4" i="2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B29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C27" i="1"/>
  <c r="D27" i="1"/>
  <c r="B27" i="1"/>
  <c r="C26" i="1" a="1"/>
  <c r="C26" i="1" s="1"/>
  <c r="D26" i="1" a="1"/>
  <c r="D26" i="1" s="1"/>
  <c r="E26" i="1" a="1"/>
  <c r="E26" i="1" s="1"/>
  <c r="F26" i="1" a="1"/>
  <c r="F26" i="1" s="1"/>
  <c r="G26" i="1" a="1"/>
  <c r="G26" i="1" s="1"/>
  <c r="H26" i="1" a="1"/>
  <c r="H26" i="1" s="1"/>
  <c r="I26" i="1" a="1"/>
  <c r="I26" i="1"/>
  <c r="J26" i="1" a="1"/>
  <c r="J26" i="1" s="1"/>
  <c r="K26" i="1" a="1"/>
  <c r="K26" i="1" s="1"/>
  <c r="L26" i="1" a="1"/>
  <c r="L26" i="1" s="1"/>
  <c r="M26" i="1" a="1"/>
  <c r="M26" i="1" s="1"/>
  <c r="N26" i="1" a="1"/>
  <c r="N26" i="1" s="1"/>
  <c r="O26" i="1" a="1"/>
  <c r="O26" i="1" s="1"/>
  <c r="P26" i="1" a="1"/>
  <c r="P26" i="1" s="1"/>
  <c r="Q26" i="1" a="1"/>
  <c r="Q26" i="1" s="1"/>
  <c r="R26" i="1" a="1"/>
  <c r="R26" i="1" s="1"/>
  <c r="S26" i="1" a="1"/>
  <c r="S26" i="1" s="1"/>
  <c r="T26" i="1" a="1"/>
  <c r="T26" i="1" s="1"/>
  <c r="U26" i="1" a="1"/>
  <c r="U26" i="1" s="1"/>
  <c r="V26" i="1" a="1"/>
  <c r="V26" i="1" s="1"/>
  <c r="W26" i="1" a="1"/>
  <c r="W26" i="1" s="1"/>
  <c r="X26" i="1" a="1"/>
  <c r="X26" i="1" s="1"/>
  <c r="Y26" i="1" a="1"/>
  <c r="Y26" i="1" s="1"/>
  <c r="Z26" i="1" a="1"/>
  <c r="Z26" i="1" s="1"/>
  <c r="AA26" i="1" a="1"/>
  <c r="AA26" i="1" s="1"/>
  <c r="B26" i="1" a="1"/>
  <c r="B26" i="1" s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B25" i="1"/>
  <c r="B24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C2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8FE74A-CB9F-4A85-B27E-831824FA4A07}" keepAlive="1" name="Query - Table1" description="Connection to the 'Table1' query in the workbook." type="5" refreshedVersion="0" background="1" saveData="1">
    <dbPr connection="Provider=Microsoft.Mashup.OleDb.1;Data Source=$Workbook$;Location=Table1;Extended Properties=&quot;&quot;" command="SELECT * FROM [Table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<sst xmlns="http://schemas.openxmlformats.org/spreadsheetml/2006/main" count="92" uniqueCount="56">
  <si>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</si>
  <si>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</si>
  <si>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</si>
  <si>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</si>
  <si>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</si>
  <si>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</si>
  <si>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</si>
  <si>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</si>
  <si>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</si>
  <si>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</si>
  <si>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</si>
  <si>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</si>
  <si>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</si>
  <si>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</si>
  <si>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Size of Firm </t>
  </si>
  <si>
    <t>Mean</t>
  </si>
  <si>
    <t>Median</t>
  </si>
  <si>
    <t>Mode</t>
  </si>
  <si>
    <t>Range</t>
  </si>
  <si>
    <t>Standard Deviation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</si>
  <si>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</si>
  <si>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</si>
  <si>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</si>
  <si>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</si>
  <si>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</si>
  <si>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</si>
  <si>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</si>
  <si>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</si>
  <si>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</si>
  <si>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</si>
  <si>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</si>
  <si>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</si>
  <si>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</si>
  <si>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</si>
  <si>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</si>
  <si>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</si>
  <si>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</si>
  <si>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</si>
  <si>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 xml:space="preserve">Table 4: Construction firms:  Number of Firms, By turnover size band, Great Britain       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</si>
  <si>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</si>
  <si>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</si>
  <si>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</si>
  <si>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</si>
  <si>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</si>
  <si>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</si>
  <si>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</si>
  <si>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</si>
  <si>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</si>
  <si>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</si>
  <si>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</si>
  <si>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</si>
  <si>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</si>
  <si>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Median </t>
  </si>
  <si>
    <t xml:space="preserve">Range </t>
  </si>
  <si>
    <t xml:space="preserve">Table 1: Construction firms:  Number of Firms, by size of Firm, Great Britain    </t>
  </si>
  <si>
    <t xml:space="preserve">Skills for Professional Practise Part 2 - Data Analyses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</si>
</sst>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8" formatCode="0.0"/>
  </numFmts>
  <fonts count="6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3" fillId="0" borderId="0" xfId="0" applyFont="1"/>
    <xf numFmtId="0" fontId="2" fillId="0" borderId="0" xfId="0" applyFont="1"/>
    <xf numFmtId="3" fontId="0" fillId="0" borderId="0" xfId="0" applyNumberFormat="1"/>
    <xf numFmtId="164" fontId="0" fillId="0" borderId="0" xfId="0" applyNumberFormat="1"/>
    <xf numFmtId="0" fontId="5" fillId="0" borderId="0" xfId="0" applyFont="1"/>
    <xf numFmtId="168" fontId="0" fillId="0" borderId="0" xfId="0" applyNumberFormat="1"/>
    <xf numFmtId="1" fontId="2" fillId="0" borderId="0" xfId="0" applyNumberFormat="1" applyFont="1"/>
  </cellXfs>
  <cellStyles count="2">
    <cellStyle name="Heading 1 2" xfId="1" xr:uid="{1AC28FBF-F849-4E32-9841-0C5226D5DD5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alcChain" Target="calcChain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Construction Firms by Regions in England (1997)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2'!$B$3</c:f>
              <c:strCache>
                <c:ptCount val="1"/>
                <c:pt idx="0">
                  <c:v>1997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 2'!$A$4:$A$12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2'!$B$4:$B$12</c:f>
              <c:numCache>
                <c:formatCode>General</c:formatCode>
                <c:ptCount val="9"/>
                <c:pt idx="0">
                  <c:v>4255</c:v>
                </c:pt>
                <c:pt idx="1">
                  <c:v>15508</c:v>
                </c:pt>
                <c:pt idx="2">
                  <c:v>12581</c:v>
                </c:pt>
                <c:pt idx="3">
                  <c:v>11489</c:v>
                </c:pt>
                <c:pt idx="4">
                  <c:v>14656</c:v>
                </c:pt>
                <c:pt idx="5">
                  <c:v>20195</c:v>
                </c:pt>
                <c:pt idx="6">
                  <c:v>16530</c:v>
                </c:pt>
                <c:pt idx="7">
                  <c:v>27824</c:v>
                </c:pt>
                <c:pt idx="8">
                  <c:v>16462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E9-44ED-97C4-1C7785E1F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994286000"/>
        <c:axId val="994286480"/>
      </c:barChart>
      <c:catAx>
        <c:axId val="994286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Region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4286480"/>
        <c:crosses val="autoZero"/>
        <c:auto val="1"/>
        <c:lblAlgn val="ctr"/>
        <c:lblOffset val="100"/>
        <c:noMultiLvlLbl val="0"/>
      </c:catAx>
      <c:valAx>
        <c:axId val="994286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No.</a:t>
                </a:r>
                <a:r>
                  <a:rPr lang="en-GB" baseline="0"/>
                  <a:t> of Firms (1997)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4286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Construction Firms by Regions in England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'Table 2'!$A$4</c:f>
              <c:strCache>
                <c:ptCount val="1"/>
                <c:pt idx="0">
                  <c:v>North East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2'!$B$4:$AA$4</c:f>
              <c:numCache>
                <c:formatCode>General</c:formatCode>
                <c:ptCount val="26"/>
                <c:pt idx="0">
                  <c:v>4255</c:v>
                </c:pt>
                <c:pt idx="1">
                  <c:v>4210</c:v>
                </c:pt>
                <c:pt idx="2">
                  <c:v>4647</c:v>
                </c:pt>
                <c:pt idx="3">
                  <c:v>4079</c:v>
                </c:pt>
                <c:pt idx="4">
                  <c:v>4246</c:v>
                </c:pt>
                <c:pt idx="5">
                  <c:v>4191</c:v>
                </c:pt>
                <c:pt idx="6">
                  <c:v>4389</c:v>
                </c:pt>
                <c:pt idx="7">
                  <c:v>4634</c:v>
                </c:pt>
                <c:pt idx="8">
                  <c:v>5008</c:v>
                </c:pt>
                <c:pt idx="9">
                  <c:v>5139</c:v>
                </c:pt>
                <c:pt idx="10">
                  <c:v>5466</c:v>
                </c:pt>
                <c:pt idx="11">
                  <c:v>5666</c:v>
                </c:pt>
                <c:pt idx="12">
                  <c:v>5390</c:v>
                </c:pt>
                <c:pt idx="13">
                  <c:v>7088</c:v>
                </c:pt>
                <c:pt idx="14">
                  <c:v>6866</c:v>
                </c:pt>
                <c:pt idx="15">
                  <c:v>6702</c:v>
                </c:pt>
                <c:pt idx="16">
                  <c:v>6914</c:v>
                </c:pt>
                <c:pt idx="17">
                  <c:v>6938</c:v>
                </c:pt>
                <c:pt idx="18">
                  <c:v>7604</c:v>
                </c:pt>
                <c:pt idx="19">
                  <c:v>8281</c:v>
                </c:pt>
                <c:pt idx="20">
                  <c:v>8722</c:v>
                </c:pt>
                <c:pt idx="21">
                  <c:v>9076</c:v>
                </c:pt>
                <c:pt idx="22">
                  <c:v>9295</c:v>
                </c:pt>
                <c:pt idx="23">
                  <c:v>9516</c:v>
                </c:pt>
                <c:pt idx="24">
                  <c:v>9720</c:v>
                </c:pt>
                <c:pt idx="25">
                  <c:v>10264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9B0-4346-83D2-6DF8601C3576}"/>
            </c:ext>
          </c:extLst>
        </c:ser>
        <c:ser>
          <c:idx val="2"/>
          <c:order val="1"/>
          <c:tx>
            <c:strRef>
              <c:f>'Table 2'!$A$5</c:f>
              <c:strCache>
                <c:ptCount val="1"/>
                <c:pt idx="0">
                  <c:v>North West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2'!$B$5:$AA$5</c:f>
              <c:numCache>
                <c:formatCode>General</c:formatCode>
                <c:ptCount val="26"/>
                <c:pt idx="0">
                  <c:v>15508</c:v>
                </c:pt>
                <c:pt idx="1">
                  <c:v>15676</c:v>
                </c:pt>
                <c:pt idx="2">
                  <c:v>16112</c:v>
                </c:pt>
                <c:pt idx="3">
                  <c:v>15303</c:v>
                </c:pt>
                <c:pt idx="4">
                  <c:v>15874</c:v>
                </c:pt>
                <c:pt idx="5">
                  <c:v>15661</c:v>
                </c:pt>
                <c:pt idx="6">
                  <c:v>16185</c:v>
                </c:pt>
                <c:pt idx="7">
                  <c:v>16873</c:v>
                </c:pt>
                <c:pt idx="8">
                  <c:v>17427</c:v>
                </c:pt>
                <c:pt idx="9">
                  <c:v>17744</c:v>
                </c:pt>
                <c:pt idx="10">
                  <c:v>18427</c:v>
                </c:pt>
                <c:pt idx="11">
                  <c:v>19151</c:v>
                </c:pt>
                <c:pt idx="12">
                  <c:v>18094</c:v>
                </c:pt>
                <c:pt idx="13">
                  <c:v>25149</c:v>
                </c:pt>
                <c:pt idx="14">
                  <c:v>24203</c:v>
                </c:pt>
                <c:pt idx="15">
                  <c:v>23378</c:v>
                </c:pt>
                <c:pt idx="16">
                  <c:v>23820</c:v>
                </c:pt>
                <c:pt idx="17">
                  <c:v>23906</c:v>
                </c:pt>
                <c:pt idx="18">
                  <c:v>25323</c:v>
                </c:pt>
                <c:pt idx="19">
                  <c:v>27352</c:v>
                </c:pt>
                <c:pt idx="20">
                  <c:v>29408</c:v>
                </c:pt>
                <c:pt idx="21">
                  <c:v>30900</c:v>
                </c:pt>
                <c:pt idx="22">
                  <c:v>31086</c:v>
                </c:pt>
                <c:pt idx="23">
                  <c:v>31623</c:v>
                </c:pt>
                <c:pt idx="24">
                  <c:v>32673</c:v>
                </c:pt>
                <c:pt idx="25">
                  <c:v>34818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B0-4346-83D2-6DF8601C3576}"/>
            </c:ext>
          </c:extLst>
        </c:ser>
        <c:ser>
          <c:idx val="3"/>
          <c:order val="2"/>
          <c:tx>
            <c:strRef>
              <c:f>'Table 2'!$A$6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2'!$B$6:$AA$6</c:f>
              <c:numCache>
                <c:formatCode>General</c:formatCode>
                <c:ptCount val="26"/>
                <c:pt idx="0">
                  <c:v>12581</c:v>
                </c:pt>
                <c:pt idx="1">
                  <c:v>12543</c:v>
                </c:pt>
                <c:pt idx="2">
                  <c:v>12442</c:v>
                </c:pt>
                <c:pt idx="3">
                  <c:v>12913</c:v>
                </c:pt>
                <c:pt idx="4">
                  <c:v>12625</c:v>
                </c:pt>
                <c:pt idx="5">
                  <c:v>12476</c:v>
                </c:pt>
                <c:pt idx="6">
                  <c:v>13156</c:v>
                </c:pt>
                <c:pt idx="7">
                  <c:v>13788</c:v>
                </c:pt>
                <c:pt idx="8">
                  <c:v>14275</c:v>
                </c:pt>
                <c:pt idx="9">
                  <c:v>14588</c:v>
                </c:pt>
                <c:pt idx="10">
                  <c:v>15402</c:v>
                </c:pt>
                <c:pt idx="11">
                  <c:v>15932</c:v>
                </c:pt>
                <c:pt idx="12">
                  <c:v>15098</c:v>
                </c:pt>
                <c:pt idx="13">
                  <c:v>19895</c:v>
                </c:pt>
                <c:pt idx="14">
                  <c:v>19469</c:v>
                </c:pt>
                <c:pt idx="15">
                  <c:v>18735</c:v>
                </c:pt>
                <c:pt idx="16">
                  <c:v>18912</c:v>
                </c:pt>
                <c:pt idx="17">
                  <c:v>18947</c:v>
                </c:pt>
                <c:pt idx="18">
                  <c:v>19831</c:v>
                </c:pt>
                <c:pt idx="19">
                  <c:v>21807</c:v>
                </c:pt>
                <c:pt idx="20">
                  <c:v>22927</c:v>
                </c:pt>
                <c:pt idx="21">
                  <c:v>23113</c:v>
                </c:pt>
                <c:pt idx="22">
                  <c:v>23670</c:v>
                </c:pt>
                <c:pt idx="23">
                  <c:v>23995</c:v>
                </c:pt>
                <c:pt idx="24">
                  <c:v>24805</c:v>
                </c:pt>
                <c:pt idx="25">
                  <c:v>27459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9B0-4346-83D2-6DF8601C3576}"/>
            </c:ext>
          </c:extLst>
        </c:ser>
        <c:ser>
          <c:idx val="4"/>
          <c:order val="3"/>
          <c:tx>
            <c:strRef>
              <c:f>'Table 2'!$A$7</c:f>
              <c:strCache>
                <c:ptCount val="1"/>
                <c:pt idx="0">
                  <c:v>East Midlands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2'!$B$7:$AA$7</c:f>
              <c:numCache>
                <c:formatCode>General</c:formatCode>
                <c:ptCount val="26"/>
                <c:pt idx="0">
                  <c:v>11489</c:v>
                </c:pt>
                <c:pt idx="1">
                  <c:v>11956</c:v>
                </c:pt>
                <c:pt idx="2">
                  <c:v>11396</c:v>
                </c:pt>
                <c:pt idx="3">
                  <c:v>11759</c:v>
                </c:pt>
                <c:pt idx="4">
                  <c:v>12325</c:v>
                </c:pt>
                <c:pt idx="5">
                  <c:v>12245</c:v>
                </c:pt>
                <c:pt idx="6">
                  <c:v>12911</c:v>
                </c:pt>
                <c:pt idx="7">
                  <c:v>13446</c:v>
                </c:pt>
                <c:pt idx="8">
                  <c:v>14100</c:v>
                </c:pt>
                <c:pt idx="9">
                  <c:v>14482</c:v>
                </c:pt>
                <c:pt idx="10">
                  <c:v>14858</c:v>
                </c:pt>
                <c:pt idx="11">
                  <c:v>15471</c:v>
                </c:pt>
                <c:pt idx="12">
                  <c:v>14712</c:v>
                </c:pt>
                <c:pt idx="13">
                  <c:v>19244</c:v>
                </c:pt>
                <c:pt idx="14">
                  <c:v>18808</c:v>
                </c:pt>
                <c:pt idx="15">
                  <c:v>18129</c:v>
                </c:pt>
                <c:pt idx="16">
                  <c:v>18393</c:v>
                </c:pt>
                <c:pt idx="17">
                  <c:v>18427</c:v>
                </c:pt>
                <c:pt idx="18">
                  <c:v>19503</c:v>
                </c:pt>
                <c:pt idx="19">
                  <c:v>20772</c:v>
                </c:pt>
                <c:pt idx="20">
                  <c:v>22494</c:v>
                </c:pt>
                <c:pt idx="21">
                  <c:v>22589</c:v>
                </c:pt>
                <c:pt idx="22">
                  <c:v>23356</c:v>
                </c:pt>
                <c:pt idx="23">
                  <c:v>24194</c:v>
                </c:pt>
                <c:pt idx="24">
                  <c:v>24822</c:v>
                </c:pt>
                <c:pt idx="25">
                  <c:v>26609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9B0-4346-83D2-6DF8601C3576}"/>
            </c:ext>
          </c:extLst>
        </c:ser>
        <c:ser>
          <c:idx val="5"/>
          <c:order val="4"/>
          <c:tx>
            <c:strRef>
              <c:f>'Table 2'!$A$8</c:f>
              <c:strCache>
                <c:ptCount val="1"/>
                <c:pt idx="0">
                  <c:v>West Midlands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2'!$B$8:$AA$8</c:f>
              <c:numCache>
                <c:formatCode>General</c:formatCode>
                <c:ptCount val="26"/>
                <c:pt idx="0">
                  <c:v>14656</c:v>
                </c:pt>
                <c:pt idx="1">
                  <c:v>14844</c:v>
                </c:pt>
                <c:pt idx="2">
                  <c:v>13974</c:v>
                </c:pt>
                <c:pt idx="3">
                  <c:v>14076</c:v>
                </c:pt>
                <c:pt idx="4">
                  <c:v>14917</c:v>
                </c:pt>
                <c:pt idx="5">
                  <c:v>14746</c:v>
                </c:pt>
                <c:pt idx="6">
                  <c:v>15093</c:v>
                </c:pt>
                <c:pt idx="7">
                  <c:v>15553</c:v>
                </c:pt>
                <c:pt idx="8">
                  <c:v>15999</c:v>
                </c:pt>
                <c:pt idx="9">
                  <c:v>16152</c:v>
                </c:pt>
                <c:pt idx="10">
                  <c:v>16590</c:v>
                </c:pt>
                <c:pt idx="11">
                  <c:v>17278</c:v>
                </c:pt>
                <c:pt idx="12">
                  <c:v>16520</c:v>
                </c:pt>
                <c:pt idx="13">
                  <c:v>21436</c:v>
                </c:pt>
                <c:pt idx="14">
                  <c:v>20788</c:v>
                </c:pt>
                <c:pt idx="15">
                  <c:v>20088</c:v>
                </c:pt>
                <c:pt idx="16">
                  <c:v>20288</c:v>
                </c:pt>
                <c:pt idx="17">
                  <c:v>20330</c:v>
                </c:pt>
                <c:pt idx="18">
                  <c:v>21287</c:v>
                </c:pt>
                <c:pt idx="19">
                  <c:v>22844</c:v>
                </c:pt>
                <c:pt idx="20">
                  <c:v>24377</c:v>
                </c:pt>
                <c:pt idx="21">
                  <c:v>24788</c:v>
                </c:pt>
                <c:pt idx="22">
                  <c:v>25831</c:v>
                </c:pt>
                <c:pt idx="23">
                  <c:v>26241</c:v>
                </c:pt>
                <c:pt idx="24">
                  <c:v>27757</c:v>
                </c:pt>
                <c:pt idx="25">
                  <c:v>29918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9B0-4346-83D2-6DF8601C3576}"/>
            </c:ext>
          </c:extLst>
        </c:ser>
        <c:ser>
          <c:idx val="6"/>
          <c:order val="5"/>
          <c:tx>
            <c:strRef>
              <c:f>'Table 2'!$A$9</c:f>
              <c:strCache>
                <c:ptCount val="1"/>
                <c:pt idx="0">
                  <c:v>East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2'!$B$9:$AA$9</c:f>
              <c:numCache>
                <c:formatCode>General</c:formatCode>
                <c:ptCount val="26"/>
                <c:pt idx="0">
                  <c:v>20195</c:v>
                </c:pt>
                <c:pt idx="1">
                  <c:v>20949</c:v>
                </c:pt>
                <c:pt idx="2">
                  <c:v>20608</c:v>
                </c:pt>
                <c:pt idx="3">
                  <c:v>21553</c:v>
                </c:pt>
                <c:pt idx="4">
                  <c:v>22129</c:v>
                </c:pt>
                <c:pt idx="5">
                  <c:v>21790</c:v>
                </c:pt>
                <c:pt idx="6">
                  <c:v>22513</c:v>
                </c:pt>
                <c:pt idx="7">
                  <c:v>23071</c:v>
                </c:pt>
                <c:pt idx="8">
                  <c:v>23831</c:v>
                </c:pt>
                <c:pt idx="9">
                  <c:v>24296</c:v>
                </c:pt>
                <c:pt idx="10">
                  <c:v>24741</c:v>
                </c:pt>
                <c:pt idx="11">
                  <c:v>26073</c:v>
                </c:pt>
                <c:pt idx="12">
                  <c:v>25218</c:v>
                </c:pt>
                <c:pt idx="13">
                  <c:v>32532</c:v>
                </c:pt>
                <c:pt idx="14">
                  <c:v>32017</c:v>
                </c:pt>
                <c:pt idx="15">
                  <c:v>31410</c:v>
                </c:pt>
                <c:pt idx="16">
                  <c:v>31680</c:v>
                </c:pt>
                <c:pt idx="17">
                  <c:v>31779</c:v>
                </c:pt>
                <c:pt idx="18">
                  <c:v>34695</c:v>
                </c:pt>
                <c:pt idx="19">
                  <c:v>37246</c:v>
                </c:pt>
                <c:pt idx="20">
                  <c:v>39448</c:v>
                </c:pt>
                <c:pt idx="21">
                  <c:v>41892</c:v>
                </c:pt>
                <c:pt idx="22">
                  <c:v>42631</c:v>
                </c:pt>
                <c:pt idx="23">
                  <c:v>43631</c:v>
                </c:pt>
                <c:pt idx="24">
                  <c:v>44914</c:v>
                </c:pt>
                <c:pt idx="25">
                  <c:v>47315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9B0-4346-83D2-6DF8601C3576}"/>
            </c:ext>
          </c:extLst>
        </c:ser>
        <c:ser>
          <c:idx val="7"/>
          <c:order val="6"/>
          <c:tx>
            <c:strRef>
              <c:f>'Table 2'!$A$10</c:f>
              <c:strCache>
                <c:ptCount val="1"/>
                <c:pt idx="0">
                  <c:v>Greater London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2'!$B$10:$AA$10</c:f>
              <c:numCache>
                <c:formatCode>General</c:formatCode>
                <c:ptCount val="26"/>
                <c:pt idx="0">
                  <c:v>16530</c:v>
                </c:pt>
                <c:pt idx="1">
                  <c:v>17142</c:v>
                </c:pt>
                <c:pt idx="2">
                  <c:v>17222</c:v>
                </c:pt>
                <c:pt idx="3">
                  <c:v>15936</c:v>
                </c:pt>
                <c:pt idx="4">
                  <c:v>17737</c:v>
                </c:pt>
                <c:pt idx="5">
                  <c:v>17610</c:v>
                </c:pt>
                <c:pt idx="6">
                  <c:v>17578</c:v>
                </c:pt>
                <c:pt idx="7">
                  <c:v>17584</c:v>
                </c:pt>
                <c:pt idx="8">
                  <c:v>17835</c:v>
                </c:pt>
                <c:pt idx="9">
                  <c:v>18160</c:v>
                </c:pt>
                <c:pt idx="10">
                  <c:v>19137</c:v>
                </c:pt>
                <c:pt idx="11">
                  <c:v>20975</c:v>
                </c:pt>
                <c:pt idx="12">
                  <c:v>20156</c:v>
                </c:pt>
                <c:pt idx="13">
                  <c:v>31020</c:v>
                </c:pt>
                <c:pt idx="14">
                  <c:v>31828</c:v>
                </c:pt>
                <c:pt idx="15">
                  <c:v>32065</c:v>
                </c:pt>
                <c:pt idx="16">
                  <c:v>33875</c:v>
                </c:pt>
                <c:pt idx="17">
                  <c:v>34030</c:v>
                </c:pt>
                <c:pt idx="18">
                  <c:v>41505</c:v>
                </c:pt>
                <c:pt idx="19">
                  <c:v>46550</c:v>
                </c:pt>
                <c:pt idx="20">
                  <c:v>50722</c:v>
                </c:pt>
                <c:pt idx="21">
                  <c:v>53678</c:v>
                </c:pt>
                <c:pt idx="22">
                  <c:v>56821</c:v>
                </c:pt>
                <c:pt idx="23">
                  <c:v>58296</c:v>
                </c:pt>
                <c:pt idx="24">
                  <c:v>60330</c:v>
                </c:pt>
                <c:pt idx="25">
                  <c:v>63700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9B0-4346-83D2-6DF8601C3576}"/>
            </c:ext>
          </c:extLst>
        </c:ser>
        <c:ser>
          <c:idx val="8"/>
          <c:order val="7"/>
          <c:tx>
            <c:strRef>
              <c:f>'Table 2'!$A$11</c:f>
              <c:strCache>
                <c:ptCount val="1"/>
                <c:pt idx="0">
                  <c:v>South East: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2'!$B$11:$AA$11</c:f>
              <c:numCache>
                <c:formatCode>General</c:formatCode>
                <c:ptCount val="26"/>
                <c:pt idx="0">
                  <c:v>27824</c:v>
                </c:pt>
                <c:pt idx="1">
                  <c:v>28806</c:v>
                </c:pt>
                <c:pt idx="2">
                  <c:v>30707</c:v>
                </c:pt>
                <c:pt idx="3">
                  <c:v>29683</c:v>
                </c:pt>
                <c:pt idx="4">
                  <c:v>30338</c:v>
                </c:pt>
                <c:pt idx="5">
                  <c:v>30094</c:v>
                </c:pt>
                <c:pt idx="6">
                  <c:v>30949</c:v>
                </c:pt>
                <c:pt idx="7">
                  <c:v>32046</c:v>
                </c:pt>
                <c:pt idx="8">
                  <c:v>32813</c:v>
                </c:pt>
                <c:pt idx="9">
                  <c:v>33250</c:v>
                </c:pt>
                <c:pt idx="10">
                  <c:v>33867</c:v>
                </c:pt>
                <c:pt idx="11">
                  <c:v>35751</c:v>
                </c:pt>
                <c:pt idx="12">
                  <c:v>34452</c:v>
                </c:pt>
                <c:pt idx="13">
                  <c:v>44729</c:v>
                </c:pt>
                <c:pt idx="14">
                  <c:v>44214</c:v>
                </c:pt>
                <c:pt idx="15">
                  <c:v>43197</c:v>
                </c:pt>
                <c:pt idx="16">
                  <c:v>43693</c:v>
                </c:pt>
                <c:pt idx="17">
                  <c:v>43778</c:v>
                </c:pt>
                <c:pt idx="18">
                  <c:v>47771</c:v>
                </c:pt>
                <c:pt idx="19">
                  <c:v>51050</c:v>
                </c:pt>
                <c:pt idx="20">
                  <c:v>53456</c:v>
                </c:pt>
                <c:pt idx="21">
                  <c:v>55107</c:v>
                </c:pt>
                <c:pt idx="22">
                  <c:v>57139</c:v>
                </c:pt>
                <c:pt idx="23">
                  <c:v>58204</c:v>
                </c:pt>
                <c:pt idx="24">
                  <c:v>59704</c:v>
                </c:pt>
                <c:pt idx="25">
                  <c:v>62351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9B0-4346-83D2-6DF8601C3576}"/>
            </c:ext>
          </c:extLst>
        </c:ser>
        <c:ser>
          <c:idx val="9"/>
          <c:order val="8"/>
          <c:tx>
            <c:strRef>
              <c:f>'Table 2'!$A$12</c:f>
              <c:strCache>
                <c:ptCount val="1"/>
                <c:pt idx="0">
                  <c:v>South West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2'!$B$12:$AA$12</c:f>
              <c:numCache>
                <c:formatCode>General</c:formatCode>
                <c:ptCount val="26"/>
                <c:pt idx="0">
                  <c:v>16462</c:v>
                </c:pt>
                <c:pt idx="1">
                  <c:v>16705</c:v>
                </c:pt>
                <c:pt idx="2">
                  <c:v>16985</c:v>
                </c:pt>
                <c:pt idx="3">
                  <c:v>17700</c:v>
                </c:pt>
                <c:pt idx="4">
                  <c:v>18193</c:v>
                </c:pt>
                <c:pt idx="5">
                  <c:v>17961</c:v>
                </c:pt>
                <c:pt idx="6">
                  <c:v>18397</c:v>
                </c:pt>
                <c:pt idx="7">
                  <c:v>19013</c:v>
                </c:pt>
                <c:pt idx="8">
                  <c:v>19845</c:v>
                </c:pt>
                <c:pt idx="9">
                  <c:v>20248</c:v>
                </c:pt>
                <c:pt idx="10">
                  <c:v>20694</c:v>
                </c:pt>
                <c:pt idx="11">
                  <c:v>21843</c:v>
                </c:pt>
                <c:pt idx="12">
                  <c:v>20967</c:v>
                </c:pt>
                <c:pt idx="13">
                  <c:v>26617</c:v>
                </c:pt>
                <c:pt idx="14">
                  <c:v>26374</c:v>
                </c:pt>
                <c:pt idx="15">
                  <c:v>25653</c:v>
                </c:pt>
                <c:pt idx="16">
                  <c:v>25677</c:v>
                </c:pt>
                <c:pt idx="17">
                  <c:v>25740</c:v>
                </c:pt>
                <c:pt idx="18">
                  <c:v>27299</c:v>
                </c:pt>
                <c:pt idx="19">
                  <c:v>29052</c:v>
                </c:pt>
                <c:pt idx="20">
                  <c:v>30377</c:v>
                </c:pt>
                <c:pt idx="21">
                  <c:v>31206</c:v>
                </c:pt>
                <c:pt idx="22">
                  <c:v>31932</c:v>
                </c:pt>
                <c:pt idx="23">
                  <c:v>32435</c:v>
                </c:pt>
                <c:pt idx="24">
                  <c:v>33469</c:v>
                </c:pt>
                <c:pt idx="25">
                  <c:v>35344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9B0-4346-83D2-6DF8601C35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50592112"/>
        <c:axId val="1450590192"/>
      </c:barChart>
      <c:catAx>
        <c:axId val="145059211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590192"/>
        <c:crosses val="autoZero"/>
        <c:auto val="1"/>
        <c:lblAlgn val="ctr"/>
        <c:lblOffset val="100"/>
        <c:noMultiLvlLbl val="0"/>
      </c:catAx>
      <c:valAx>
        <c:axId val="145059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592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Construction Firm Employees Per Region in Great Britain (2018)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3'!$W$4:$W$12</c:f>
              <c:numCache>
                <c:formatCode>General</c:formatCode>
                <c:ptCount val="9"/>
                <c:pt idx="0">
                  <c:v>43.936999999999998</c:v>
                </c:pt>
                <c:pt idx="1">
                  <c:v>160.084</c:v>
                </c:pt>
                <c:pt idx="2">
                  <c:v>105.033</c:v>
                </c:pt>
                <c:pt idx="3">
                  <c:v>85.313999999999993</c:v>
                </c:pt>
                <c:pt idx="4">
                  <c:v>103.913</c:v>
                </c:pt>
                <c:pt idx="5">
                  <c:v>173.28100000000001</c:v>
                </c:pt>
                <c:pt idx="6">
                  <c:v>188.785</c:v>
                </c:pt>
                <c:pt idx="7">
                  <c:v>197.429</c:v>
                </c:pt>
                <c:pt idx="8">
                  <c:v>111.197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B1-4976-B7BF-A44BFC711C8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460312127"/>
        <c:axId val="1191228720"/>
      </c:lineChart>
      <c:catAx>
        <c:axId val="4603121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Region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228720"/>
        <c:crosses val="autoZero"/>
        <c:auto val="1"/>
        <c:lblAlgn val="ctr"/>
        <c:lblOffset val="100"/>
        <c:noMultiLvlLbl val="0"/>
      </c:catAx>
      <c:valAx>
        <c:axId val="119122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No.</a:t>
                </a:r>
                <a:r>
                  <a:rPr lang="en-GB" baseline="0"/>
                  <a:t> of Employees (2018)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3121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Size of Firm (by Turnover Size Band £0 - &lt;£500k) Per</a:t>
            </a:r>
            <a:r>
              <a:rPr lang="en-US" baseline="0"/>
              <a:t> Year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4'!$A$3</c:f>
              <c:strCache>
                <c:ptCount val="1"/>
                <c:pt idx="0">
                  <c:v>Size of firm (by turnover size band)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Lit>
              <c:formatCode>General</c:formatCode>
              <c:ptCount val="8"/>
              <c:pt idx="0">
                <c:v>2015</c:v>
              </c:pt>
              <c:pt idx="1">
                <c:v>2016</c:v>
              </c:pt>
              <c:pt idx="2">
                <c:v>2017</c:v>
              </c:pt>
              <c:pt idx="3">
                <c:v>2018</c:v>
              </c:pt>
              <c:pt idx="4">
                <c:v>2019</c:v>
              </c:pt>
              <c:pt idx="5">
                <c:v>2020</c:v>
              </c:pt>
              <c:pt idx="6">
                <c:v>2021</c:v>
              </c:pt>
              <c:pt idx="7">
                <c:v>2022</c:v>
              </c:pt>
            </c:numLit>
          </c:cat>
          <c:val>
            <c:numRef>
              <c:f>'Table 4'!$B$4:$I$4</c:f>
              <c:numCache>
                <c:formatCode>General</c:formatCode>
                <c:ptCount val="8"/>
                <c:pt idx="0">
                  <c:v>228603</c:v>
                </c:pt>
                <c:pt idx="1">
                  <c:v>246341</c:v>
                </c:pt>
                <c:pt idx="2">
                  <c:v>261028</c:v>
                </c:pt>
                <c:pt idx="3">
                  <c:v>269345</c:v>
                </c:pt>
                <c:pt idx="4">
                  <c:v>276931</c:v>
                </c:pt>
                <c:pt idx="5">
                  <c:v>280865</c:v>
                </c:pt>
                <c:pt idx="6">
                  <c:v>289655</c:v>
                </c:pt>
                <c:pt idx="7">
                  <c:v>312232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E0-45E5-8D55-5F651F53DAAB}"/>
            </c:ext>
          </c:extLst>
        </c:ser>
        <c:ser>
          <c:idx val="1"/>
          <c:order val="1"/>
          <c:tx>
            <c:strRef>
              <c:f>'Table 4'!$A$4</c:f>
              <c:strCache>
                <c:ptCount val="1"/>
                <c:pt idx="0">
                  <c:v>£0 - &lt;£500k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numLit>
              <c:formatCode>General</c:formatCode>
              <c:ptCount val="8"/>
              <c:pt idx="0">
                <c:v>2015</c:v>
              </c:pt>
              <c:pt idx="1">
                <c:v>2016</c:v>
              </c:pt>
              <c:pt idx="2">
                <c:v>2017</c:v>
              </c:pt>
              <c:pt idx="3">
                <c:v>2018</c:v>
              </c:pt>
              <c:pt idx="4">
                <c:v>2019</c:v>
              </c:pt>
              <c:pt idx="5">
                <c:v>2020</c:v>
              </c:pt>
              <c:pt idx="6">
                <c:v>2021</c:v>
              </c:pt>
              <c:pt idx="7">
                <c:v>2022</c:v>
              </c:pt>
            </c:numLit>
          </c:cat>
          <c:val>
            <c:numRef>
              <c:f>'Table 4'!$B$4:$I$4</c:f>
              <c:numCache>
                <c:formatCode>General</c:formatCode>
                <c:ptCount val="8"/>
                <c:pt idx="0">
                  <c:v>228603</c:v>
                </c:pt>
                <c:pt idx="1">
                  <c:v>246341</c:v>
                </c:pt>
                <c:pt idx="2">
                  <c:v>261028</c:v>
                </c:pt>
                <c:pt idx="3">
                  <c:v>269345</c:v>
                </c:pt>
                <c:pt idx="4">
                  <c:v>276931</c:v>
                </c:pt>
                <c:pt idx="5">
                  <c:v>280865</c:v>
                </c:pt>
                <c:pt idx="6">
                  <c:v>289655</c:v>
                </c:pt>
                <c:pt idx="7">
                  <c:v>312232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E0-45E5-8D55-5F651F53D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103050</xdr:rowOff>
    </xdr:from>
    <xdr:to>
      <xdr:col>11</xdr:col>
      <xdr:colOff>10886</xdr:colOff>
      <xdr:row>48</xdr:row>
      <xdr:rowOff>141515</xdr:rowOff>
    </xdr:to>
    <xdr:graphicFrame macro="">
      <xdr:nvGraphicFramePr>
        <xdr:cNvPr id="3" name="Chart 2" descr="Chart type: Clustered Column. '1997'&#10;&#10;Description automatically generated">
          <a:extLst>
            <a:ext uri="{FF2B5EF4-FFF2-40B4-BE49-F238E27FC236}">
              <a16:creationId xmlns:a16="http://schemas.microsoft.com/office/drawing/2014/main" id="{5793B2BE-DC20-41B8-D55A-03EC34720D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261258</xdr:colOff>
      <xdr:row>19</xdr:row>
      <xdr:rowOff>119743</xdr:rowOff>
    </xdr:from>
    <xdr:to>
      <xdr:col>28</xdr:col>
      <xdr:colOff>522514</xdr:colOff>
      <xdr:row>52</xdr:row>
      <xdr:rowOff>174171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3A0A90F-9C2C-E597-29CB-981072F95F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320040</xdr:colOff>
      <xdr:row>24</xdr:row>
      <xdr:rowOff>160020</xdr:rowOff>
    </xdr:from>
    <xdr:to>
      <xdr:col>11</xdr:col>
      <xdr:colOff>0</xdr:colOff>
      <xdr:row>39</xdr:row>
      <xdr:rowOff>160020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C7C954-BE1C-06D2-ABAC-3EC2958848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394854</xdr:colOff>
      <xdr:row>16</xdr:row>
      <xdr:rowOff>92826</xdr:rowOff>
    </xdr:from>
    <xdr:to>
      <xdr:col>6</xdr:col>
      <xdr:colOff>41605</xdr:colOff>
      <xdr:row>37</xdr:row>
      <xdr:rowOff>14721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A33F788-34F3-9E5E-FCBE-6AFAE72F43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9D708-67D9-4DDF-ADA9-1C0C0B419C49}">
  <dimension ref="A1:AI30"/>
  <sheetViews>
    <sheetView topLeftCell="Q1" workbookViewId="0">
      <selection activeCell="AI11" sqref="AI11"/>
    </sheetView>
  </sheetViews>
  <sheetFormatPr defaultRowHeight="14.4" x14ac:dyDescent="0.3"/>
  <cols>
    <col min="1" max="1" width="17" bestFit="1" customWidth="1"/>
    <col min="2" max="27" width="12.88671875" customWidth="1"/>
    <col min="33" max="33" width="16.109375" bestFit="1" customWidth="1"/>
  </cols>
  <sheetData>
    <row r="1" spans="1:35" x14ac:dyDescent="0.3">
      <c r="A1" s="5" t="s">
        <v>55</v>
      </c>
    </row>
    <row r="3" spans="1:35" x14ac:dyDescent="0.3">
      <c r="A3" t="s">
        <v>54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D3" s="1"/>
      <c r="AE3" s="1"/>
      <c r="AG3" s="1"/>
      <c r="AI3" s="1"/>
    </row>
    <row r="5" spans="1:35" x14ac:dyDescent="0.3">
      <c r="A5" s="2" t="s">
        <v>14</v>
      </c>
      <c r="B5" s="2">
        <v>1997</v>
      </c>
      <c r="C5" s="2">
        <v>1998</v>
      </c>
      <c r="D5" s="2">
        <v>1999</v>
      </c>
      <c r="E5" s="2">
        <v>2000</v>
      </c>
      <c r="F5" s="2">
        <v>2001</v>
      </c>
      <c r="G5" s="2">
        <v>2002</v>
      </c>
      <c r="H5" s="2">
        <v>2003</v>
      </c>
      <c r="I5" s="2">
        <v>2004</v>
      </c>
      <c r="J5" s="2">
        <v>2005</v>
      </c>
      <c r="K5" s="2">
        <v>2006</v>
      </c>
      <c r="L5" s="2">
        <v>2007</v>
      </c>
      <c r="M5" s="2">
        <v>2008</v>
      </c>
      <c r="N5" s="2">
        <v>2009</v>
      </c>
      <c r="O5" s="2">
        <v>2010</v>
      </c>
      <c r="P5" s="2">
        <v>2011</v>
      </c>
      <c r="Q5" s="2">
        <v>2012</v>
      </c>
      <c r="R5" s="2">
        <v>2013</v>
      </c>
      <c r="S5" s="2">
        <v>2014</v>
      </c>
      <c r="T5" s="2">
        <v>2015</v>
      </c>
      <c r="U5" s="2">
        <v>2016</v>
      </c>
      <c r="V5" s="2">
        <v>2017</v>
      </c>
      <c r="W5" s="2">
        <v>2018</v>
      </c>
      <c r="X5" s="2">
        <v>2019</v>
      </c>
      <c r="Y5" s="2">
        <v>2020</v>
      </c>
      <c r="Z5" s="2">
        <v>2021</v>
      </c>
      <c r="AA5" s="2">
        <v>2022</v>
      </c>
      <c r="AC5" s="2" t="s">
        <v>15</v>
      </c>
      <c r="AD5" s="2" t="s">
        <v>16</v>
      </c>
      <c r="AE5" s="2" t="s">
        <v>17</v>
      </c>
      <c r="AF5" s="2" t="s">
        <v>18</v>
      </c>
      <c r="AG5" s="2" t="s">
        <v>19</v>
      </c>
    </row>
    <row r="6" spans="1:35" x14ac:dyDescent="0.3">
      <c r="A6" s="2" t="s">
        <v>0</v>
      </c>
      <c r="B6">
        <v>86269</v>
      </c>
      <c r="C6">
        <v>87837</v>
      </c>
      <c r="D6">
        <v>88018</v>
      </c>
      <c r="E6">
        <v>87712</v>
      </c>
      <c r="F6">
        <v>77926</v>
      </c>
      <c r="G6">
        <v>71431</v>
      </c>
      <c r="H6">
        <v>70370</v>
      </c>
      <c r="I6">
        <v>71620</v>
      </c>
      <c r="J6">
        <v>73117</v>
      </c>
      <c r="K6">
        <v>71960</v>
      </c>
      <c r="L6">
        <v>74325</v>
      </c>
      <c r="M6">
        <v>78826</v>
      </c>
      <c r="N6">
        <v>75382</v>
      </c>
      <c r="O6">
        <v>86274</v>
      </c>
      <c r="P6">
        <v>89132</v>
      </c>
      <c r="Q6">
        <v>90647</v>
      </c>
      <c r="R6">
        <v>92635</v>
      </c>
      <c r="S6">
        <v>92926</v>
      </c>
      <c r="T6">
        <v>108691</v>
      </c>
      <c r="U6">
        <v>123489</v>
      </c>
      <c r="V6">
        <v>133472</v>
      </c>
      <c r="W6">
        <v>138069</v>
      </c>
      <c r="X6">
        <v>144229</v>
      </c>
      <c r="Y6">
        <v>148584</v>
      </c>
      <c r="Z6">
        <v>153622</v>
      </c>
      <c r="AA6">
        <v>157012</v>
      </c>
      <c r="AC6" s="6">
        <f>AVERAGE(B6:AA6)</f>
        <v>98983.653846153844</v>
      </c>
      <c r="AD6" s="6">
        <f>MEDIAN(B6:AA6)</f>
        <v>87927.5</v>
      </c>
      <c r="AE6" s="6" t="e" cm="1">
        <f t="array" ref="AE6">_xlfn.MODE.MULT(B6:AA6)</f>
        <v>#N/A</v>
      </c>
      <c r="AF6" s="6">
        <f>MAX(B6:AA6)-MIN(B6:AA6)</f>
        <v>86642</v>
      </c>
      <c r="AG6" s="6">
        <f>_xlfn.STDEV.S(B6:AA6)</f>
        <v>28948.913198173512</v>
      </c>
    </row>
    <row r="7" spans="1:35" x14ac:dyDescent="0.3">
      <c r="A7" s="2" t="s">
        <v>1</v>
      </c>
      <c r="B7">
        <v>47644</v>
      </c>
      <c r="C7">
        <v>47918</v>
      </c>
      <c r="D7">
        <v>49350</v>
      </c>
      <c r="E7">
        <v>48773</v>
      </c>
      <c r="F7">
        <v>50653</v>
      </c>
      <c r="G7">
        <v>50306</v>
      </c>
      <c r="H7">
        <v>53022</v>
      </c>
      <c r="I7">
        <v>55027</v>
      </c>
      <c r="J7">
        <v>57320</v>
      </c>
      <c r="K7">
        <v>58910</v>
      </c>
      <c r="L7">
        <v>60313</v>
      </c>
      <c r="M7">
        <v>62910</v>
      </c>
      <c r="N7">
        <v>60625</v>
      </c>
      <c r="O7">
        <v>65432</v>
      </c>
      <c r="P7">
        <v>65689</v>
      </c>
      <c r="Q7">
        <v>62008</v>
      </c>
      <c r="R7">
        <v>66054</v>
      </c>
      <c r="S7">
        <v>66135</v>
      </c>
      <c r="T7">
        <v>72128</v>
      </c>
      <c r="U7">
        <v>76845</v>
      </c>
      <c r="V7">
        <v>82783</v>
      </c>
      <c r="W7">
        <v>88297</v>
      </c>
      <c r="X7">
        <v>91843</v>
      </c>
      <c r="Y7">
        <v>94651</v>
      </c>
      <c r="Z7">
        <v>100218</v>
      </c>
      <c r="AA7">
        <v>103938</v>
      </c>
      <c r="AC7" s="6">
        <f t="shared" ref="AC7:AC22" si="0">AVERAGE(B7:AA7)</f>
        <v>66876.61538461539</v>
      </c>
      <c r="AD7" s="6">
        <f t="shared" ref="AD7:AD22" si="1">MEDIAN(B7:AA7)</f>
        <v>62459</v>
      </c>
      <c r="AE7" s="6" t="e" cm="1">
        <f t="array" ref="AE7">_xlfn.MODE.MULT(B7:AA7)</f>
        <v>#N/A</v>
      </c>
      <c r="AF7" s="6">
        <f t="shared" ref="AF7:AF22" si="2">MAX(B7:AA7)-MIN(B7:AA7)</f>
        <v>56294</v>
      </c>
      <c r="AG7" s="6">
        <f>_xlfn.STDEV.S(B7:AA7)</f>
        <v>17010.872050725487</v>
      </c>
    </row>
    <row r="8" spans="1:35" x14ac:dyDescent="0.3">
      <c r="A8" s="2" t="s">
        <v>2</v>
      </c>
      <c r="B8">
        <v>15737</v>
      </c>
      <c r="C8">
        <v>16391</v>
      </c>
      <c r="D8">
        <v>16969</v>
      </c>
      <c r="E8">
        <v>16584</v>
      </c>
      <c r="F8">
        <v>22455</v>
      </c>
      <c r="G8">
        <v>23963</v>
      </c>
      <c r="H8">
        <v>25704</v>
      </c>
      <c r="I8">
        <v>26865</v>
      </c>
      <c r="J8">
        <v>28435</v>
      </c>
      <c r="K8">
        <v>30375</v>
      </c>
      <c r="L8">
        <v>31814</v>
      </c>
      <c r="M8">
        <v>33594</v>
      </c>
      <c r="N8">
        <v>33069</v>
      </c>
      <c r="O8">
        <v>32119</v>
      </c>
      <c r="P8">
        <v>30142</v>
      </c>
      <c r="Q8">
        <v>28875</v>
      </c>
      <c r="R8">
        <v>29014</v>
      </c>
      <c r="S8">
        <v>29142</v>
      </c>
      <c r="T8">
        <v>30855</v>
      </c>
      <c r="U8">
        <v>32339</v>
      </c>
      <c r="V8">
        <v>33933</v>
      </c>
      <c r="W8">
        <v>35434</v>
      </c>
      <c r="X8">
        <v>36071</v>
      </c>
      <c r="Y8">
        <v>36725</v>
      </c>
      <c r="Z8">
        <v>38353</v>
      </c>
      <c r="AA8">
        <v>41044</v>
      </c>
      <c r="AC8" s="6">
        <f t="shared" si="0"/>
        <v>29076.961538461539</v>
      </c>
      <c r="AD8" s="6">
        <f t="shared" si="1"/>
        <v>30258.5</v>
      </c>
      <c r="AE8" s="6" t="e" cm="1">
        <f t="array" ref="AE8">_xlfn.MODE.MULT(B8:AA8)</f>
        <v>#N/A</v>
      </c>
      <c r="AF8" s="6">
        <f t="shared" si="2"/>
        <v>25307</v>
      </c>
      <c r="AG8" s="6">
        <f>_xlfn.STDEV.S(B8:AA8)</f>
        <v>6924.3415772520639</v>
      </c>
    </row>
    <row r="9" spans="1:35" x14ac:dyDescent="0.3">
      <c r="A9" s="2" t="s">
        <v>3</v>
      </c>
      <c r="B9">
        <v>3787</v>
      </c>
      <c r="C9">
        <v>3988</v>
      </c>
      <c r="D9">
        <v>4148</v>
      </c>
      <c r="E9">
        <v>3790</v>
      </c>
      <c r="F9">
        <v>8044</v>
      </c>
      <c r="G9">
        <v>9819</v>
      </c>
      <c r="H9">
        <v>10508</v>
      </c>
      <c r="I9">
        <v>10982</v>
      </c>
      <c r="J9">
        <v>11599</v>
      </c>
      <c r="K9">
        <v>12230</v>
      </c>
      <c r="L9">
        <v>12669</v>
      </c>
      <c r="M9">
        <v>13459</v>
      </c>
      <c r="N9">
        <v>12390</v>
      </c>
      <c r="O9">
        <v>11774</v>
      </c>
      <c r="P9">
        <v>11234</v>
      </c>
      <c r="Q9">
        <v>11455</v>
      </c>
      <c r="R9">
        <v>11425</v>
      </c>
      <c r="S9">
        <v>11455</v>
      </c>
      <c r="T9">
        <v>11923</v>
      </c>
      <c r="U9">
        <v>12255</v>
      </c>
      <c r="V9">
        <v>12665</v>
      </c>
      <c r="W9">
        <v>12890</v>
      </c>
      <c r="X9">
        <v>12908</v>
      </c>
      <c r="Y9">
        <v>13269</v>
      </c>
      <c r="Z9">
        <v>13509</v>
      </c>
      <c r="AA9">
        <v>14378</v>
      </c>
      <c r="AC9" s="6">
        <f t="shared" si="0"/>
        <v>10713.576923076924</v>
      </c>
      <c r="AD9" s="6">
        <f t="shared" si="1"/>
        <v>11686.5</v>
      </c>
      <c r="AE9" s="6" cm="1">
        <f t="array" ref="AE9">_xlfn.MODE.MULT(B9:AA9)</f>
        <v>11455</v>
      </c>
      <c r="AF9" s="6">
        <f t="shared" si="2"/>
        <v>10591</v>
      </c>
      <c r="AG9" s="6">
        <f>_xlfn.STDEV.S(B9:AA9)</f>
        <v>3209.4998261171709</v>
      </c>
    </row>
    <row r="10" spans="1:35" x14ac:dyDescent="0.3">
      <c r="A10" s="2" t="s">
        <v>4</v>
      </c>
      <c r="B10">
        <v>3101</v>
      </c>
      <c r="C10">
        <v>3274</v>
      </c>
      <c r="D10">
        <v>3271</v>
      </c>
      <c r="E10">
        <v>3104</v>
      </c>
      <c r="F10">
        <v>4920</v>
      </c>
      <c r="G10">
        <v>5427</v>
      </c>
      <c r="H10">
        <v>5892</v>
      </c>
      <c r="I10">
        <v>6161</v>
      </c>
      <c r="J10">
        <v>6341</v>
      </c>
      <c r="K10">
        <v>6656</v>
      </c>
      <c r="L10">
        <v>6860</v>
      </c>
      <c r="M10">
        <v>7102</v>
      </c>
      <c r="N10">
        <v>6502</v>
      </c>
      <c r="O10">
        <v>6029</v>
      </c>
      <c r="P10">
        <v>5778</v>
      </c>
      <c r="Q10">
        <v>6078</v>
      </c>
      <c r="R10">
        <v>5985</v>
      </c>
      <c r="S10">
        <v>6016</v>
      </c>
      <c r="T10">
        <v>6203</v>
      </c>
      <c r="U10">
        <v>6230</v>
      </c>
      <c r="V10">
        <v>6328</v>
      </c>
      <c r="W10">
        <v>6444</v>
      </c>
      <c r="X10">
        <v>6508</v>
      </c>
      <c r="Y10">
        <v>6633</v>
      </c>
      <c r="Z10">
        <v>6648</v>
      </c>
      <c r="AA10">
        <v>7089</v>
      </c>
      <c r="AC10" s="6">
        <f t="shared" si="0"/>
        <v>5791.5384615384619</v>
      </c>
      <c r="AD10" s="6">
        <f t="shared" si="1"/>
        <v>6182</v>
      </c>
      <c r="AE10" s="6" t="e" cm="1">
        <f t="array" ref="AE10">_xlfn.MODE.MULT(B10:AA10)</f>
        <v>#N/A</v>
      </c>
      <c r="AF10" s="6">
        <f t="shared" si="2"/>
        <v>4001</v>
      </c>
      <c r="AG10" s="6">
        <f>_xlfn.STDEV.S(B10:AA10)</f>
        <v>1225.4747400340561</v>
      </c>
    </row>
    <row r="11" spans="1:35" x14ac:dyDescent="0.3">
      <c r="A11" s="2" t="s">
        <v>5</v>
      </c>
      <c r="B11">
        <v>1176</v>
      </c>
      <c r="C11">
        <v>1201</v>
      </c>
      <c r="D11">
        <v>1332</v>
      </c>
      <c r="E11">
        <v>1201</v>
      </c>
      <c r="F11">
        <v>1782</v>
      </c>
      <c r="G11">
        <v>1809</v>
      </c>
      <c r="H11">
        <v>1932</v>
      </c>
      <c r="I11">
        <v>1985</v>
      </c>
      <c r="J11">
        <v>2037</v>
      </c>
      <c r="K11">
        <v>2056</v>
      </c>
      <c r="L11">
        <v>2128</v>
      </c>
      <c r="M11">
        <v>2262</v>
      </c>
      <c r="N11">
        <v>2104</v>
      </c>
      <c r="O11">
        <v>1864</v>
      </c>
      <c r="P11">
        <v>1713</v>
      </c>
      <c r="Q11">
        <v>1815</v>
      </c>
      <c r="R11">
        <v>1757</v>
      </c>
      <c r="S11">
        <v>1756</v>
      </c>
      <c r="T11">
        <v>1722</v>
      </c>
      <c r="U11">
        <v>1842</v>
      </c>
      <c r="V11">
        <v>1885</v>
      </c>
      <c r="W11">
        <v>1939</v>
      </c>
      <c r="X11">
        <v>1905</v>
      </c>
      <c r="Y11">
        <v>1937</v>
      </c>
      <c r="Z11">
        <v>1993</v>
      </c>
      <c r="AA11">
        <v>2068</v>
      </c>
      <c r="AC11" s="6">
        <f t="shared" si="0"/>
        <v>1815.4230769230769</v>
      </c>
      <c r="AD11" s="6">
        <f t="shared" si="1"/>
        <v>1874.5</v>
      </c>
      <c r="AE11" s="6" cm="1">
        <f t="array" ref="AE11">_xlfn.MODE.MULT(B11:AA11)</f>
        <v>1201</v>
      </c>
      <c r="AF11" s="6">
        <f t="shared" si="2"/>
        <v>1086</v>
      </c>
      <c r="AG11" s="6">
        <f>_xlfn.STDEV.S(B11:AA11)</f>
        <v>289.54836184332595</v>
      </c>
    </row>
    <row r="12" spans="1:35" x14ac:dyDescent="0.3">
      <c r="A12" s="2" t="s">
        <v>6</v>
      </c>
      <c r="B12">
        <v>1156</v>
      </c>
      <c r="C12">
        <v>1263</v>
      </c>
      <c r="D12">
        <v>1188</v>
      </c>
      <c r="E12">
        <v>1109</v>
      </c>
      <c r="F12">
        <v>999</v>
      </c>
      <c r="G12">
        <v>1782</v>
      </c>
      <c r="H12">
        <v>1821</v>
      </c>
      <c r="I12">
        <v>1906</v>
      </c>
      <c r="J12">
        <v>1928</v>
      </c>
      <c r="K12">
        <v>2034</v>
      </c>
      <c r="L12">
        <v>2129</v>
      </c>
      <c r="M12">
        <v>2211</v>
      </c>
      <c r="N12">
        <v>2064</v>
      </c>
      <c r="O12">
        <v>1896</v>
      </c>
      <c r="P12">
        <v>1774</v>
      </c>
      <c r="Q12">
        <v>1796</v>
      </c>
      <c r="R12">
        <v>1756</v>
      </c>
      <c r="S12">
        <v>1752</v>
      </c>
      <c r="T12">
        <v>1849</v>
      </c>
      <c r="U12">
        <v>1848</v>
      </c>
      <c r="V12">
        <v>1879</v>
      </c>
      <c r="W12">
        <v>1932</v>
      </c>
      <c r="X12">
        <v>1918</v>
      </c>
      <c r="Y12">
        <v>1913</v>
      </c>
      <c r="Z12">
        <v>1847</v>
      </c>
      <c r="AA12">
        <v>1860</v>
      </c>
      <c r="AC12" s="6">
        <f t="shared" si="0"/>
        <v>1754.2307692307693</v>
      </c>
      <c r="AD12" s="6">
        <f t="shared" si="1"/>
        <v>1848.5</v>
      </c>
      <c r="AE12" s="6" t="e" cm="1">
        <f t="array" ref="AE12">_xlfn.MODE.MULT(B12:AA12)</f>
        <v>#N/A</v>
      </c>
      <c r="AF12" s="6">
        <f t="shared" si="2"/>
        <v>1212</v>
      </c>
      <c r="AG12" s="6">
        <f>_xlfn.STDEV.S(B12:AA12)</f>
        <v>325.40956441903228</v>
      </c>
    </row>
    <row r="13" spans="1:35" x14ac:dyDescent="0.3">
      <c r="A13" s="2" t="s">
        <v>7</v>
      </c>
      <c r="B13">
        <v>396</v>
      </c>
      <c r="C13">
        <v>419</v>
      </c>
      <c r="D13">
        <v>397</v>
      </c>
      <c r="E13">
        <v>364</v>
      </c>
      <c r="F13">
        <v>354</v>
      </c>
      <c r="G13">
        <v>457</v>
      </c>
      <c r="H13">
        <v>583</v>
      </c>
      <c r="I13">
        <v>550</v>
      </c>
      <c r="J13">
        <v>573</v>
      </c>
      <c r="K13">
        <v>583</v>
      </c>
      <c r="L13">
        <v>597</v>
      </c>
      <c r="M13">
        <v>647</v>
      </c>
      <c r="N13">
        <v>596</v>
      </c>
      <c r="O13">
        <v>593</v>
      </c>
      <c r="P13">
        <v>547</v>
      </c>
      <c r="Q13">
        <v>530</v>
      </c>
      <c r="R13">
        <v>523</v>
      </c>
      <c r="S13">
        <v>521</v>
      </c>
      <c r="T13">
        <v>511</v>
      </c>
      <c r="U13">
        <v>534</v>
      </c>
      <c r="V13">
        <v>542</v>
      </c>
      <c r="W13">
        <v>556</v>
      </c>
      <c r="X13">
        <v>549</v>
      </c>
      <c r="Y13">
        <v>584</v>
      </c>
      <c r="Z13">
        <v>602</v>
      </c>
      <c r="AA13">
        <v>617</v>
      </c>
      <c r="AC13" s="6">
        <f t="shared" si="0"/>
        <v>527.88461538461536</v>
      </c>
      <c r="AD13" s="6">
        <f t="shared" si="1"/>
        <v>548</v>
      </c>
      <c r="AE13" s="6" cm="1">
        <f t="array" ref="AE13">_xlfn.MODE.MULT(B13:AA13)</f>
        <v>583</v>
      </c>
      <c r="AF13" s="6">
        <f t="shared" si="2"/>
        <v>293</v>
      </c>
      <c r="AG13" s="6">
        <f>_xlfn.STDEV.S(B13:AA13)</f>
        <v>80.926300754737085</v>
      </c>
    </row>
    <row r="14" spans="1:35" x14ac:dyDescent="0.3">
      <c r="A14" s="2" t="s">
        <v>8</v>
      </c>
      <c r="B14">
        <v>296</v>
      </c>
      <c r="C14">
        <v>319</v>
      </c>
      <c r="D14">
        <v>304</v>
      </c>
      <c r="E14">
        <v>271</v>
      </c>
      <c r="F14">
        <v>304</v>
      </c>
      <c r="G14">
        <v>425</v>
      </c>
      <c r="H14">
        <v>451</v>
      </c>
      <c r="I14">
        <v>464</v>
      </c>
      <c r="J14">
        <v>469</v>
      </c>
      <c r="K14">
        <v>467</v>
      </c>
      <c r="L14">
        <v>490</v>
      </c>
      <c r="M14">
        <v>511</v>
      </c>
      <c r="N14">
        <v>484</v>
      </c>
      <c r="O14">
        <v>472</v>
      </c>
      <c r="P14">
        <v>450</v>
      </c>
      <c r="Q14">
        <v>417</v>
      </c>
      <c r="R14">
        <v>406</v>
      </c>
      <c r="S14">
        <v>405</v>
      </c>
      <c r="T14">
        <v>436</v>
      </c>
      <c r="U14">
        <v>468</v>
      </c>
      <c r="V14">
        <v>486</v>
      </c>
      <c r="W14">
        <v>474</v>
      </c>
      <c r="X14">
        <v>445</v>
      </c>
      <c r="Y14">
        <v>441</v>
      </c>
      <c r="Z14">
        <v>441</v>
      </c>
      <c r="AA14">
        <v>433</v>
      </c>
      <c r="AC14" s="6">
        <f t="shared" si="0"/>
        <v>424.19230769230768</v>
      </c>
      <c r="AD14" s="6">
        <f t="shared" si="1"/>
        <v>443</v>
      </c>
      <c r="AE14" s="6" cm="1">
        <f t="array" ref="AE14:AE15">_xlfn.MODE.MULT(B14:AA14)</f>
        <v>304</v>
      </c>
      <c r="AF14" s="6">
        <f t="shared" si="2"/>
        <v>240</v>
      </c>
      <c r="AG14" s="6">
        <f>_xlfn.STDEV.S(B14:AA14)</f>
        <v>67.700528346989444</v>
      </c>
    </row>
    <row r="15" spans="1:35" x14ac:dyDescent="0.3">
      <c r="A15" s="2"/>
      <c r="AC15" s="6"/>
      <c r="AD15" s="6"/>
      <c r="AE15" s="6">
        <v>441</v>
      </c>
      <c r="AF15" s="6"/>
      <c r="AG15" s="6"/>
    </row>
    <row r="16" spans="1:35" x14ac:dyDescent="0.3">
      <c r="A16" s="2" t="s">
        <v>9</v>
      </c>
      <c r="B16">
        <v>381</v>
      </c>
      <c r="C16">
        <v>405</v>
      </c>
      <c r="D16">
        <v>379</v>
      </c>
      <c r="E16">
        <v>341</v>
      </c>
      <c r="F16">
        <v>433</v>
      </c>
      <c r="G16">
        <v>520</v>
      </c>
      <c r="H16">
        <v>535</v>
      </c>
      <c r="I16">
        <v>560</v>
      </c>
      <c r="J16">
        <v>556</v>
      </c>
      <c r="K16">
        <v>562</v>
      </c>
      <c r="L16">
        <v>595</v>
      </c>
      <c r="M16">
        <v>602</v>
      </c>
      <c r="N16">
        <v>531</v>
      </c>
      <c r="O16">
        <v>525</v>
      </c>
      <c r="P16">
        <v>483</v>
      </c>
      <c r="Q16">
        <v>483</v>
      </c>
      <c r="R16">
        <v>481</v>
      </c>
      <c r="S16">
        <v>482</v>
      </c>
      <c r="T16">
        <v>489</v>
      </c>
      <c r="U16">
        <v>498</v>
      </c>
      <c r="V16">
        <v>538</v>
      </c>
      <c r="W16">
        <v>554</v>
      </c>
      <c r="X16">
        <v>573</v>
      </c>
      <c r="Y16">
        <v>573</v>
      </c>
      <c r="Z16">
        <v>544</v>
      </c>
      <c r="AA16">
        <v>553</v>
      </c>
      <c r="AC16" s="6">
        <f t="shared" si="0"/>
        <v>506.76923076923077</v>
      </c>
      <c r="AD16" s="6">
        <f t="shared" si="1"/>
        <v>528</v>
      </c>
      <c r="AE16" s="6" cm="1">
        <f t="array" ref="AE16:AE17">_xlfn.MODE.MULT(B16:AA16)</f>
        <v>483</v>
      </c>
      <c r="AF16" s="6">
        <f t="shared" si="2"/>
        <v>261</v>
      </c>
      <c r="AG16" s="6">
        <f>_xlfn.STDEV.S(B16:AA16)</f>
        <v>69.505860295262877</v>
      </c>
    </row>
    <row r="17" spans="1:33" x14ac:dyDescent="0.3">
      <c r="A17" s="2"/>
      <c r="AC17" s="6"/>
      <c r="AD17" s="6"/>
      <c r="AE17" s="6">
        <v>573</v>
      </c>
      <c r="AF17" s="6"/>
      <c r="AG17" s="6"/>
    </row>
    <row r="18" spans="1:33" x14ac:dyDescent="0.3">
      <c r="A18" s="2" t="s">
        <v>10</v>
      </c>
      <c r="B18">
        <v>107</v>
      </c>
      <c r="C18">
        <v>125</v>
      </c>
      <c r="D18">
        <v>105</v>
      </c>
      <c r="E18">
        <v>91</v>
      </c>
      <c r="F18">
        <v>129</v>
      </c>
      <c r="G18">
        <v>123</v>
      </c>
      <c r="H18">
        <v>135</v>
      </c>
      <c r="I18">
        <v>148</v>
      </c>
      <c r="J18">
        <v>148</v>
      </c>
      <c r="K18">
        <v>148</v>
      </c>
      <c r="L18">
        <v>154</v>
      </c>
      <c r="M18">
        <v>164</v>
      </c>
      <c r="N18">
        <v>154</v>
      </c>
      <c r="O18">
        <v>145</v>
      </c>
      <c r="P18">
        <v>147</v>
      </c>
      <c r="Q18">
        <v>145</v>
      </c>
      <c r="R18">
        <v>136</v>
      </c>
      <c r="S18">
        <v>138</v>
      </c>
      <c r="T18">
        <v>143</v>
      </c>
      <c r="U18">
        <v>147</v>
      </c>
      <c r="V18">
        <v>144</v>
      </c>
      <c r="W18">
        <v>145</v>
      </c>
      <c r="X18">
        <v>149</v>
      </c>
      <c r="Y18">
        <v>143</v>
      </c>
      <c r="Z18">
        <v>124</v>
      </c>
      <c r="AA18">
        <v>125</v>
      </c>
      <c r="AC18" s="6">
        <f t="shared" si="0"/>
        <v>137</v>
      </c>
      <c r="AD18" s="6">
        <f t="shared" si="1"/>
        <v>143.5</v>
      </c>
      <c r="AE18" s="6" cm="1">
        <f t="array" ref="AE18:AE19">_xlfn.MODE.MULT(B18:AA18)</f>
        <v>148</v>
      </c>
      <c r="AF18" s="6">
        <f t="shared" si="2"/>
        <v>73</v>
      </c>
      <c r="AG18" s="6">
        <f>_xlfn.STDEV.S(B18:AA18)</f>
        <v>16.840427548016709</v>
      </c>
    </row>
    <row r="19" spans="1:33" x14ac:dyDescent="0.3">
      <c r="A19" s="2"/>
      <c r="AC19" s="6"/>
      <c r="AD19" s="6"/>
      <c r="AE19" s="6">
        <v>145</v>
      </c>
      <c r="AF19" s="6"/>
      <c r="AG19" s="6"/>
    </row>
    <row r="20" spans="1:33" x14ac:dyDescent="0.3">
      <c r="A20" s="2" t="s">
        <v>11</v>
      </c>
      <c r="B20">
        <v>60</v>
      </c>
      <c r="C20">
        <v>56</v>
      </c>
      <c r="D20">
        <v>58</v>
      </c>
      <c r="E20">
        <v>51</v>
      </c>
      <c r="F20">
        <v>68</v>
      </c>
      <c r="G20">
        <v>62</v>
      </c>
      <c r="H20">
        <v>75</v>
      </c>
      <c r="I20">
        <v>75</v>
      </c>
      <c r="J20">
        <v>65</v>
      </c>
      <c r="K20">
        <v>72</v>
      </c>
      <c r="L20">
        <v>65</v>
      </c>
      <c r="M20">
        <v>60</v>
      </c>
      <c r="N20">
        <v>62</v>
      </c>
      <c r="O20">
        <v>60</v>
      </c>
      <c r="P20">
        <v>56</v>
      </c>
      <c r="Q20">
        <v>55</v>
      </c>
      <c r="R20">
        <v>51</v>
      </c>
      <c r="S20">
        <v>48</v>
      </c>
      <c r="T20">
        <v>56</v>
      </c>
      <c r="U20">
        <v>57</v>
      </c>
      <c r="V20">
        <v>60</v>
      </c>
      <c r="W20">
        <v>56</v>
      </c>
      <c r="X20">
        <v>59</v>
      </c>
      <c r="Y20">
        <v>58</v>
      </c>
      <c r="Z20">
        <v>56</v>
      </c>
      <c r="AA20">
        <v>62</v>
      </c>
      <c r="AC20" s="6">
        <f t="shared" si="0"/>
        <v>60.115384615384613</v>
      </c>
      <c r="AD20" s="6">
        <f t="shared" si="1"/>
        <v>59.5</v>
      </c>
      <c r="AE20" s="6" cm="1">
        <f t="array" ref="AE20">_xlfn.MODE.MULT(B20:AA20)</f>
        <v>56</v>
      </c>
      <c r="AF20" s="6">
        <f t="shared" si="2"/>
        <v>27</v>
      </c>
      <c r="AG20" s="6">
        <f>_xlfn.STDEV.S(B20:AA20)</f>
        <v>6.7783592296479656</v>
      </c>
    </row>
    <row r="21" spans="1:33" x14ac:dyDescent="0.3">
      <c r="A21" s="2" t="s">
        <v>12</v>
      </c>
      <c r="B21">
        <v>38</v>
      </c>
      <c r="C21">
        <v>40</v>
      </c>
      <c r="D21">
        <v>42</v>
      </c>
      <c r="E21">
        <v>35</v>
      </c>
      <c r="F21">
        <v>56</v>
      </c>
      <c r="G21">
        <v>57</v>
      </c>
      <c r="H21">
        <v>64</v>
      </c>
      <c r="I21">
        <v>60</v>
      </c>
      <c r="J21">
        <v>56</v>
      </c>
      <c r="K21">
        <v>54</v>
      </c>
      <c r="L21">
        <v>60</v>
      </c>
      <c r="M21">
        <v>59</v>
      </c>
      <c r="N21">
        <v>62</v>
      </c>
      <c r="O21">
        <v>62</v>
      </c>
      <c r="P21">
        <v>60</v>
      </c>
      <c r="Q21">
        <v>59</v>
      </c>
      <c r="R21">
        <v>60</v>
      </c>
      <c r="S21">
        <v>60</v>
      </c>
      <c r="T21">
        <v>58</v>
      </c>
      <c r="U21">
        <v>57</v>
      </c>
      <c r="V21">
        <v>56</v>
      </c>
      <c r="W21">
        <v>58</v>
      </c>
      <c r="X21">
        <v>54</v>
      </c>
      <c r="Y21">
        <v>54</v>
      </c>
      <c r="Z21">
        <v>56</v>
      </c>
      <c r="AA21">
        <v>52</v>
      </c>
      <c r="AC21" s="6">
        <f t="shared" si="0"/>
        <v>54.96153846153846</v>
      </c>
      <c r="AD21" s="6">
        <f t="shared" si="1"/>
        <v>57</v>
      </c>
      <c r="AE21" s="6" cm="1">
        <f t="array" ref="AE21">_xlfn.MODE.MULT(B21:AA21)</f>
        <v>60</v>
      </c>
      <c r="AF21" s="6">
        <f t="shared" si="2"/>
        <v>29</v>
      </c>
      <c r="AG21" s="6">
        <f>_xlfn.STDEV.S(B21:AA21)</f>
        <v>7.6445053167920074</v>
      </c>
    </row>
    <row r="22" spans="1:33" x14ac:dyDescent="0.3">
      <c r="A22" s="2" t="s">
        <v>13</v>
      </c>
      <c r="B22">
        <v>160148</v>
      </c>
      <c r="C22">
        <v>163236</v>
      </c>
      <c r="D22">
        <v>165561</v>
      </c>
      <c r="E22">
        <v>163426</v>
      </c>
      <c r="F22">
        <v>168123</v>
      </c>
      <c r="G22">
        <v>166181</v>
      </c>
      <c r="H22">
        <v>171092</v>
      </c>
      <c r="I22">
        <v>176403</v>
      </c>
      <c r="J22">
        <v>182644</v>
      </c>
      <c r="K22">
        <v>186107</v>
      </c>
      <c r="L22">
        <v>192199</v>
      </c>
      <c r="M22">
        <v>202407</v>
      </c>
      <c r="N22">
        <v>194025</v>
      </c>
      <c r="O22">
        <v>256441</v>
      </c>
      <c r="P22">
        <v>253121</v>
      </c>
      <c r="Q22">
        <v>247105</v>
      </c>
      <c r="R22">
        <v>250964</v>
      </c>
      <c r="S22">
        <v>251647</v>
      </c>
      <c r="T22">
        <v>273775</v>
      </c>
      <c r="U22">
        <v>296093</v>
      </c>
      <c r="V22">
        <v>314590</v>
      </c>
      <c r="W22">
        <v>325736</v>
      </c>
      <c r="X22">
        <v>335731</v>
      </c>
      <c r="Y22">
        <v>342456</v>
      </c>
      <c r="Z22">
        <v>353365</v>
      </c>
      <c r="AA22">
        <v>374332</v>
      </c>
      <c r="AC22" s="6">
        <f t="shared" si="0"/>
        <v>237188.76923076922</v>
      </c>
      <c r="AD22" s="6">
        <f t="shared" si="1"/>
        <v>224756</v>
      </c>
      <c r="AE22" s="6" t="e" cm="1">
        <f t="array" ref="AE22">_xlfn.MODE.MULT(B22:AA22)</f>
        <v>#N/A</v>
      </c>
      <c r="AF22" s="6">
        <f t="shared" si="2"/>
        <v>214184</v>
      </c>
      <c r="AG22" s="6">
        <f>_xlfn.STDEV.S(B22:AA22)</f>
        <v>70254.244856411475</v>
      </c>
    </row>
    <row r="23" spans="1:33" x14ac:dyDescent="0.3">
      <c r="A23" s="2"/>
    </row>
    <row r="24" spans="1:33" x14ac:dyDescent="0.3">
      <c r="A24" s="2" t="s">
        <v>15</v>
      </c>
      <c r="B24" s="4">
        <f>AVERAGE(B6:B21)</f>
        <v>12319.076923076924</v>
      </c>
      <c r="C24" s="4">
        <f t="shared" ref="C24:AA24" si="3">AVERAGE(C6:C21)</f>
        <v>12556.615384615385</v>
      </c>
      <c r="D24" s="4">
        <f t="shared" si="3"/>
        <v>12735.461538461539</v>
      </c>
      <c r="E24" s="4">
        <f t="shared" si="3"/>
        <v>12571.23076923077</v>
      </c>
      <c r="F24" s="4">
        <f t="shared" si="3"/>
        <v>12932.538461538461</v>
      </c>
      <c r="G24" s="4">
        <f t="shared" si="3"/>
        <v>12783.153846153846</v>
      </c>
      <c r="H24" s="4">
        <f t="shared" si="3"/>
        <v>13160.923076923076</v>
      </c>
      <c r="I24" s="4">
        <f t="shared" si="3"/>
        <v>13569.461538461539</v>
      </c>
      <c r="J24" s="4">
        <f t="shared" si="3"/>
        <v>14049.538461538461</v>
      </c>
      <c r="K24" s="4">
        <f t="shared" si="3"/>
        <v>14315.923076923076</v>
      </c>
      <c r="L24" s="4">
        <f t="shared" si="3"/>
        <v>14784.538461538461</v>
      </c>
      <c r="M24" s="4">
        <f t="shared" si="3"/>
        <v>15569.76923076923</v>
      </c>
      <c r="N24" s="4">
        <f t="shared" si="3"/>
        <v>14925</v>
      </c>
      <c r="O24" s="4">
        <f t="shared" si="3"/>
        <v>15941.923076923076</v>
      </c>
      <c r="P24" s="4">
        <f t="shared" si="3"/>
        <v>15938.846153846154</v>
      </c>
      <c r="Q24" s="4">
        <f t="shared" si="3"/>
        <v>15720.23076923077</v>
      </c>
      <c r="R24" s="4">
        <f t="shared" si="3"/>
        <v>16175.615384615385</v>
      </c>
      <c r="S24" s="4">
        <f t="shared" si="3"/>
        <v>16218.153846153846</v>
      </c>
      <c r="T24" s="4">
        <f t="shared" si="3"/>
        <v>18081.846153846152</v>
      </c>
      <c r="U24" s="4">
        <f t="shared" si="3"/>
        <v>19739.153846153848</v>
      </c>
      <c r="V24" s="4">
        <f t="shared" si="3"/>
        <v>21136.23076923077</v>
      </c>
      <c r="W24" s="4">
        <f t="shared" si="3"/>
        <v>22065.23076923077</v>
      </c>
      <c r="X24" s="4">
        <f t="shared" si="3"/>
        <v>22862.384615384617</v>
      </c>
      <c r="Y24" s="4">
        <f t="shared" si="3"/>
        <v>23505</v>
      </c>
      <c r="Z24" s="4">
        <f t="shared" si="3"/>
        <v>24462.538461538461</v>
      </c>
      <c r="AA24" s="4">
        <f t="shared" si="3"/>
        <v>25325.461538461539</v>
      </c>
      <c r="AB24" s="4"/>
    </row>
    <row r="25" spans="1:33" x14ac:dyDescent="0.3">
      <c r="A25" s="2" t="s">
        <v>16</v>
      </c>
      <c r="B25" s="3">
        <f t="shared" ref="B25:AA25" si="4">MEDIAN(B6:B21)</f>
        <v>1156</v>
      </c>
      <c r="C25" s="3">
        <f t="shared" si="4"/>
        <v>1201</v>
      </c>
      <c r="D25" s="3">
        <f t="shared" si="4"/>
        <v>1188</v>
      </c>
      <c r="E25" s="3">
        <f t="shared" si="4"/>
        <v>1109</v>
      </c>
      <c r="F25" s="3">
        <f t="shared" si="4"/>
        <v>999</v>
      </c>
      <c r="G25" s="3">
        <f t="shared" si="4"/>
        <v>1782</v>
      </c>
      <c r="H25" s="3">
        <f t="shared" si="4"/>
        <v>1821</v>
      </c>
      <c r="I25" s="3">
        <f t="shared" si="4"/>
        <v>1906</v>
      </c>
      <c r="J25" s="3">
        <f t="shared" si="4"/>
        <v>1928</v>
      </c>
      <c r="K25" s="3">
        <f t="shared" si="4"/>
        <v>2034</v>
      </c>
      <c r="L25" s="3">
        <f t="shared" si="4"/>
        <v>2128</v>
      </c>
      <c r="M25" s="3">
        <f t="shared" si="4"/>
        <v>2211</v>
      </c>
      <c r="N25" s="3">
        <f t="shared" si="4"/>
        <v>2064</v>
      </c>
      <c r="O25" s="3">
        <f t="shared" si="4"/>
        <v>1864</v>
      </c>
      <c r="P25" s="3">
        <f t="shared" si="4"/>
        <v>1713</v>
      </c>
      <c r="Q25" s="3">
        <f t="shared" si="4"/>
        <v>1796</v>
      </c>
      <c r="R25" s="3">
        <f t="shared" si="4"/>
        <v>1756</v>
      </c>
      <c r="S25" s="3">
        <f t="shared" si="4"/>
        <v>1752</v>
      </c>
      <c r="T25" s="3">
        <f t="shared" si="4"/>
        <v>1722</v>
      </c>
      <c r="U25" s="3">
        <f t="shared" si="4"/>
        <v>1842</v>
      </c>
      <c r="V25" s="3">
        <f t="shared" si="4"/>
        <v>1879</v>
      </c>
      <c r="W25" s="3">
        <f t="shared" si="4"/>
        <v>1932</v>
      </c>
      <c r="X25" s="3">
        <f t="shared" si="4"/>
        <v>1905</v>
      </c>
      <c r="Y25" s="3">
        <f t="shared" si="4"/>
        <v>1913</v>
      </c>
      <c r="Z25" s="3">
        <f t="shared" si="4"/>
        <v>1847</v>
      </c>
      <c r="AA25" s="3">
        <f t="shared" si="4"/>
        <v>1860</v>
      </c>
    </row>
    <row r="26" spans="1:33" x14ac:dyDescent="0.3">
      <c r="A26" s="2" t="s">
        <v>17</v>
      </c>
      <c r="B26" s="3" t="e" cm="1">
        <f t="array" ref="B26">_xlfn.MODE.MULT(B6:B21)</f>
        <v>#N/A</v>
      </c>
      <c r="C26" s="3" t="e" cm="1">
        <f t="array" ref="C26">_xlfn.MODE.MULT(C6:C21)</f>
        <v>#N/A</v>
      </c>
      <c r="D26" s="3" t="e" cm="1">
        <f t="array" ref="D26">_xlfn.MODE.MULT(D6:D21)</f>
        <v>#N/A</v>
      </c>
      <c r="E26" s="3" t="e" cm="1">
        <f t="array" ref="E26">_xlfn.MODE.MULT(E6:E21)</f>
        <v>#N/A</v>
      </c>
      <c r="F26" s="3" t="e" cm="1">
        <f t="array" ref="F26">_xlfn.MODE.MULT(F6:F21)</f>
        <v>#N/A</v>
      </c>
      <c r="G26" s="3" t="e" cm="1">
        <f t="array" ref="G26">_xlfn.MODE.MULT(G6:G21)</f>
        <v>#N/A</v>
      </c>
      <c r="H26" s="3" t="e" cm="1">
        <f t="array" ref="H26">_xlfn.MODE.MULT(H6:H21)</f>
        <v>#N/A</v>
      </c>
      <c r="I26" s="3" t="e" cm="1">
        <f t="array" ref="I26">_xlfn.MODE.MULT(I6:I21)</f>
        <v>#N/A</v>
      </c>
      <c r="J26" s="3" t="e" cm="1">
        <f t="array" ref="J26">_xlfn.MODE.MULT(J6:J21)</f>
        <v>#N/A</v>
      </c>
      <c r="K26" s="3" t="e" cm="1">
        <f t="array" ref="K26">_xlfn.MODE.MULT(K6:K21)</f>
        <v>#N/A</v>
      </c>
      <c r="L26" s="3" t="e" cm="1">
        <f t="array" ref="L26">_xlfn.MODE.MULT(L6:L21)</f>
        <v>#N/A</v>
      </c>
      <c r="M26" s="3" t="e" cm="1">
        <f t="array" ref="M26">_xlfn.MODE.MULT(M6:M21)</f>
        <v>#N/A</v>
      </c>
      <c r="N26" s="3" cm="1">
        <f t="array" ref="N26">_xlfn.MODE.MULT(N6:N21)</f>
        <v>62</v>
      </c>
      <c r="O26" s="3" t="e" cm="1">
        <f t="array" ref="O26">_xlfn.MODE.MULT(O6:O21)</f>
        <v>#N/A</v>
      </c>
      <c r="P26" s="3" t="e" cm="1">
        <f t="array" ref="P26">_xlfn.MODE.MULT(P6:P21)</f>
        <v>#N/A</v>
      </c>
      <c r="Q26" s="3" t="e" cm="1">
        <f t="array" ref="Q26">_xlfn.MODE.MULT(Q6:Q21)</f>
        <v>#N/A</v>
      </c>
      <c r="R26" s="3" t="e" cm="1">
        <f t="array" ref="R26">_xlfn.MODE.MULT(R6:R21)</f>
        <v>#N/A</v>
      </c>
      <c r="S26" s="3" t="e" cm="1">
        <f t="array" ref="S26">_xlfn.MODE.MULT(S6:S21)</f>
        <v>#N/A</v>
      </c>
      <c r="T26" s="3" t="e" cm="1">
        <f t="array" ref="T26">_xlfn.MODE.MULT(T6:T21)</f>
        <v>#N/A</v>
      </c>
      <c r="U26" s="3" cm="1">
        <f t="array" ref="U26">_xlfn.MODE.MULT(U6:U21)</f>
        <v>57</v>
      </c>
      <c r="V26" s="3" t="e" cm="1">
        <f t="array" ref="V26">_xlfn.MODE.MULT(V6:V21)</f>
        <v>#N/A</v>
      </c>
      <c r="W26" s="3" t="e" cm="1">
        <f t="array" ref="W26">_xlfn.MODE.MULT(W6:W21)</f>
        <v>#N/A</v>
      </c>
      <c r="X26" s="3" t="e" cm="1">
        <f t="array" ref="X26">_xlfn.MODE.MULT(X6:X21)</f>
        <v>#N/A</v>
      </c>
      <c r="Y26" s="3" t="e" cm="1">
        <f t="array" ref="Y26">_xlfn.MODE.MULT(Y6:Y21)</f>
        <v>#N/A</v>
      </c>
      <c r="Z26" s="3" cm="1">
        <f t="array" ref="Z26">_xlfn.MODE.MULT(Z6:Z21)</f>
        <v>56</v>
      </c>
      <c r="AA26" s="3" t="e" cm="1">
        <f t="array" ref="AA26">_xlfn.MODE.MULT(AA6:AA21)</f>
        <v>#N/A</v>
      </c>
    </row>
    <row r="27" spans="1:33" x14ac:dyDescent="0.3">
      <c r="A27" s="2" t="s">
        <v>18</v>
      </c>
      <c r="B27" s="3">
        <f>MAX(B6:B21)-MIN(B6:B21)</f>
        <v>86231</v>
      </c>
      <c r="C27" s="3">
        <f t="shared" ref="C27:AA27" si="5">MAX(C6:C21)-MIN(C6:C21)</f>
        <v>87797</v>
      </c>
      <c r="D27" s="3">
        <f t="shared" si="5"/>
        <v>87976</v>
      </c>
      <c r="E27" s="3">
        <f t="shared" si="5"/>
        <v>87677</v>
      </c>
      <c r="F27" s="3">
        <f t="shared" si="5"/>
        <v>77870</v>
      </c>
      <c r="G27" s="3">
        <f t="shared" si="5"/>
        <v>71374</v>
      </c>
      <c r="H27" s="3">
        <f t="shared" si="5"/>
        <v>70306</v>
      </c>
      <c r="I27" s="3">
        <f t="shared" si="5"/>
        <v>71560</v>
      </c>
      <c r="J27" s="3">
        <f t="shared" si="5"/>
        <v>73061</v>
      </c>
      <c r="K27" s="3">
        <f t="shared" si="5"/>
        <v>71906</v>
      </c>
      <c r="L27" s="3">
        <f t="shared" si="5"/>
        <v>74265</v>
      </c>
      <c r="M27" s="3">
        <f t="shared" si="5"/>
        <v>78767</v>
      </c>
      <c r="N27" s="3">
        <f t="shared" si="5"/>
        <v>75320</v>
      </c>
      <c r="O27" s="3">
        <f t="shared" si="5"/>
        <v>86214</v>
      </c>
      <c r="P27" s="3">
        <f t="shared" si="5"/>
        <v>89076</v>
      </c>
      <c r="Q27" s="3">
        <f t="shared" si="5"/>
        <v>90592</v>
      </c>
      <c r="R27" s="3">
        <f t="shared" si="5"/>
        <v>92584</v>
      </c>
      <c r="S27" s="3">
        <f t="shared" si="5"/>
        <v>92878</v>
      </c>
      <c r="T27" s="3">
        <f t="shared" si="5"/>
        <v>108635</v>
      </c>
      <c r="U27" s="3">
        <f t="shared" si="5"/>
        <v>123432</v>
      </c>
      <c r="V27" s="3">
        <f t="shared" si="5"/>
        <v>133416</v>
      </c>
      <c r="W27" s="3">
        <f t="shared" si="5"/>
        <v>138013</v>
      </c>
      <c r="X27" s="3">
        <f t="shared" si="5"/>
        <v>144175</v>
      </c>
      <c r="Y27" s="3">
        <f t="shared" si="5"/>
        <v>148530</v>
      </c>
      <c r="Z27" s="3">
        <f t="shared" si="5"/>
        <v>153566</v>
      </c>
      <c r="AA27" s="3">
        <f t="shared" si="5"/>
        <v>156960</v>
      </c>
    </row>
    <row r="29" spans="1:33" x14ac:dyDescent="0.3">
      <c r="A29" s="2" t="s">
        <v>19</v>
      </c>
      <c r="B29" s="4">
        <f>_xlfn.STDEV.S(B6:B21)</f>
        <v>25842.716096486256</v>
      </c>
      <c r="C29" s="4">
        <f t="shared" ref="C29:AA29" si="6">_xlfn.STDEV.S(C6:C21)</f>
        <v>26237.011077034102</v>
      </c>
      <c r="D29" s="4">
        <f t="shared" si="6"/>
        <v>26447.341972982795</v>
      </c>
      <c r="E29" s="4">
        <f t="shared" si="6"/>
        <v>26330.858152092977</v>
      </c>
      <c r="F29" s="4">
        <f t="shared" si="6"/>
        <v>24258.457681859414</v>
      </c>
      <c r="G29" s="4">
        <f t="shared" si="6"/>
        <v>22759.585284176253</v>
      </c>
      <c r="H29" s="4">
        <f t="shared" si="6"/>
        <v>22958.796794335492</v>
      </c>
      <c r="I29" s="4">
        <f t="shared" si="6"/>
        <v>23545.040987489574</v>
      </c>
      <c r="J29" s="4">
        <f t="shared" si="6"/>
        <v>24251.56650821889</v>
      </c>
      <c r="K29" s="4">
        <f t="shared" si="6"/>
        <v>24341.528613535957</v>
      </c>
      <c r="L29" s="4">
        <f t="shared" si="6"/>
        <v>25083.239661891712</v>
      </c>
      <c r="M29" s="4">
        <f t="shared" si="6"/>
        <v>26443.331377853556</v>
      </c>
      <c r="N29" s="4">
        <f t="shared" si="6"/>
        <v>25431.198094073352</v>
      </c>
      <c r="O29" s="4">
        <f t="shared" si="6"/>
        <v>28336.107367519446</v>
      </c>
      <c r="P29" s="4">
        <f t="shared" si="6"/>
        <v>28913.552934699881</v>
      </c>
      <c r="Q29" s="4">
        <f t="shared" si="6"/>
        <v>28662.398911447981</v>
      </c>
      <c r="R29" s="4">
        <f t="shared" si="6"/>
        <v>29661.907762140716</v>
      </c>
      <c r="S29" s="4">
        <f t="shared" si="6"/>
        <v>29739.452247382749</v>
      </c>
      <c r="T29" s="4">
        <f t="shared" si="6"/>
        <v>34041.100544895613</v>
      </c>
      <c r="U29" s="4">
        <f t="shared" si="6"/>
        <v>38004.210097580311</v>
      </c>
      <c r="V29" s="4">
        <f t="shared" si="6"/>
        <v>41048.753176667553</v>
      </c>
      <c r="W29" s="4">
        <f t="shared" si="6"/>
        <v>42819.045455174593</v>
      </c>
      <c r="X29" s="4">
        <f t="shared" si="6"/>
        <v>44684.487023907343</v>
      </c>
      <c r="Y29" s="4">
        <f t="shared" si="6"/>
        <v>46035.133630014949</v>
      </c>
      <c r="Z29" s="4">
        <f t="shared" si="6"/>
        <v>47932.122740766419</v>
      </c>
      <c r="AA29" s="4">
        <f t="shared" si="6"/>
        <v>49217.351348576558</v>
      </c>
    </row>
    <row r="30" spans="1:33" x14ac:dyDescent="0.3">
      <c r="B30" s="4"/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60829-FA1C-4CDF-A3DC-B59DF678131C}">
  <dimension ref="A1:AG18"/>
  <sheetViews>
    <sheetView tabSelected="1" zoomScale="70" zoomScaleNormal="70" workbookViewId="0">
      <selection activeCell="J22" sqref="J22"/>
    </sheetView>
  </sheetViews>
  <sheetFormatPr defaultRowHeight="14.4" x14ac:dyDescent="0.3"/>
  <cols>
    <col min="1" max="1" width="26.6640625" customWidth="1"/>
    <col min="33" max="33" width="17.21875" bestFit="1" customWidth="1"/>
  </cols>
  <sheetData>
    <row r="1" spans="1:33" x14ac:dyDescent="0.3">
      <c r="A1" t="s">
        <v>20</v>
      </c>
    </row>
    <row r="3" spans="1:33" s="2" customFormat="1" x14ac:dyDescent="0.3">
      <c r="A3" s="2" t="s">
        <v>21</v>
      </c>
      <c r="B3" s="2">
        <v>1997</v>
      </c>
      <c r="C3" s="2">
        <v>1998</v>
      </c>
      <c r="D3" s="2">
        <v>1999</v>
      </c>
      <c r="E3" s="2">
        <v>2000</v>
      </c>
      <c r="F3" s="2">
        <v>2001</v>
      </c>
      <c r="G3" s="2">
        <v>2002</v>
      </c>
      <c r="H3" s="2">
        <v>2003</v>
      </c>
      <c r="I3" s="2">
        <v>2004</v>
      </c>
      <c r="J3" s="2">
        <v>2005</v>
      </c>
      <c r="K3" s="2">
        <v>2006</v>
      </c>
      <c r="L3" s="2">
        <v>2007</v>
      </c>
      <c r="M3" s="2">
        <v>2008</v>
      </c>
      <c r="N3" s="2">
        <v>2009</v>
      </c>
      <c r="O3" s="2">
        <v>2010</v>
      </c>
      <c r="P3" s="2">
        <v>2011</v>
      </c>
      <c r="Q3" s="2">
        <v>2012</v>
      </c>
      <c r="R3" s="2">
        <v>2013</v>
      </c>
      <c r="S3" s="2">
        <v>2014</v>
      </c>
      <c r="T3" s="2">
        <v>2015</v>
      </c>
      <c r="U3" s="2">
        <v>2016</v>
      </c>
      <c r="V3" s="2">
        <v>2017</v>
      </c>
      <c r="W3" s="2">
        <v>2018</v>
      </c>
      <c r="X3" s="2">
        <v>2019</v>
      </c>
      <c r="Y3" s="2">
        <v>2020</v>
      </c>
      <c r="Z3" s="2">
        <v>2021</v>
      </c>
      <c r="AA3" s="2">
        <v>2022</v>
      </c>
      <c r="AC3" s="2" t="s">
        <v>15</v>
      </c>
      <c r="AD3" s="2" t="s">
        <v>16</v>
      </c>
      <c r="AE3" s="2" t="s">
        <v>17</v>
      </c>
      <c r="AF3" s="2" t="s">
        <v>18</v>
      </c>
      <c r="AG3" s="2" t="s">
        <v>19</v>
      </c>
    </row>
    <row r="4" spans="1:33" x14ac:dyDescent="0.3">
      <c r="A4" s="2" t="s">
        <v>22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C4" s="6">
        <f>AVERAGE(B4:AA4)</f>
        <v>6473.3076923076924</v>
      </c>
      <c r="AD4">
        <f>MEDIAN(B4:AA4)</f>
        <v>6184</v>
      </c>
      <c r="AE4" t="e" cm="1">
        <f t="array" ref="AE4">_xlfn.MODE.MULT(B4:AA4)</f>
        <v>#N/A</v>
      </c>
      <c r="AF4">
        <f>MAX(B4:AA4)-MIN(B4:AA4)</f>
        <v>6185</v>
      </c>
      <c r="AG4" s="6">
        <f>_xlfn.STDEV.S(B4:AA4)</f>
        <v>2032.5144972517312</v>
      </c>
    </row>
    <row r="5" spans="1:33" x14ac:dyDescent="0.3">
      <c r="A5" s="2" t="s">
        <v>23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C5">
        <f t="shared" ref="AC5:AC18" si="0">AVERAGE(B5:AA5)</f>
        <v>22372.076923076922</v>
      </c>
      <c r="AD5">
        <f t="shared" ref="AD5:AD18" si="1">MEDIAN(B5:AA5)</f>
        <v>21264.5</v>
      </c>
      <c r="AE5" t="e" cm="1">
        <f t="array" ref="AE5">_xlfn.MODE.MULT(B5:AA5)</f>
        <v>#N/A</v>
      </c>
      <c r="AF5">
        <f t="shared" ref="AF5:AF18" si="2">MAX(B5:AA5)-MIN(B5:AA5)</f>
        <v>19515</v>
      </c>
      <c r="AG5" s="6">
        <f t="shared" ref="AG5:AG18" si="3">_xlfn.STDEV.S(B5:AA5)</f>
        <v>6393.1047476047297</v>
      </c>
    </row>
    <row r="6" spans="1:33" x14ac:dyDescent="0.3">
      <c r="A6" s="2" t="s">
        <v>24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C6">
        <f t="shared" si="0"/>
        <v>17745.538461538461</v>
      </c>
      <c r="AD6">
        <f t="shared" si="1"/>
        <v>17333.5</v>
      </c>
      <c r="AE6" t="e" cm="1">
        <f t="array" ref="AE6">_xlfn.MODE.MULT(B6:AA6)</f>
        <v>#N/A</v>
      </c>
      <c r="AF6">
        <f t="shared" si="2"/>
        <v>15017</v>
      </c>
      <c r="AG6" s="6">
        <f t="shared" si="3"/>
        <v>4647.3941535511631</v>
      </c>
    </row>
    <row r="7" spans="1:33" x14ac:dyDescent="0.3">
      <c r="A7" s="2" t="s">
        <v>25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C7">
        <f t="shared" si="0"/>
        <v>17249.615384615383</v>
      </c>
      <c r="AD7">
        <f t="shared" si="1"/>
        <v>16800</v>
      </c>
      <c r="AE7" t="e" cm="1">
        <f t="array" ref="AE7">_xlfn.MODE.MULT(B7:AA7)</f>
        <v>#N/A</v>
      </c>
      <c r="AF7">
        <f t="shared" si="2"/>
        <v>15213</v>
      </c>
      <c r="AG7" s="6">
        <f t="shared" si="3"/>
        <v>4711.400709571818</v>
      </c>
    </row>
    <row r="8" spans="1:33" x14ac:dyDescent="0.3">
      <c r="A8" s="2" t="s">
        <v>26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C8">
        <f t="shared" si="0"/>
        <v>19475.807692307691</v>
      </c>
      <c r="AD8">
        <f t="shared" si="1"/>
        <v>18683</v>
      </c>
      <c r="AE8" t="e" cm="1">
        <f t="array" ref="AE8">_xlfn.MODE.MULT(B8:AA8)</f>
        <v>#N/A</v>
      </c>
      <c r="AF8">
        <f t="shared" si="2"/>
        <v>15944</v>
      </c>
      <c r="AG8" s="6">
        <f t="shared" si="3"/>
        <v>4753.3671435665965</v>
      </c>
    </row>
    <row r="9" spans="1:33" x14ac:dyDescent="0.3">
      <c r="A9" s="2" t="s">
        <v>27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C9">
        <f t="shared" si="0"/>
        <v>30313.73076923077</v>
      </c>
      <c r="AD9">
        <f t="shared" si="1"/>
        <v>28741.5</v>
      </c>
      <c r="AE9" t="e" cm="1">
        <f t="array" ref="AE9">_xlfn.MODE.MULT(B9:AA9)</f>
        <v>#N/A</v>
      </c>
      <c r="AF9">
        <f t="shared" si="2"/>
        <v>27120</v>
      </c>
      <c r="AG9" s="6">
        <f t="shared" si="3"/>
        <v>8709.2859985543782</v>
      </c>
    </row>
    <row r="10" spans="1:33" x14ac:dyDescent="0.3">
      <c r="A10" s="2" t="s">
        <v>28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C10">
        <f t="shared" si="0"/>
        <v>31847</v>
      </c>
      <c r="AD10">
        <f t="shared" si="1"/>
        <v>25997.5</v>
      </c>
      <c r="AE10" t="e" cm="1">
        <f t="array" ref="AE10">_xlfn.MODE.MULT(B10:AA10)</f>
        <v>#N/A</v>
      </c>
      <c r="AF10">
        <f t="shared" si="2"/>
        <v>47764</v>
      </c>
      <c r="AG10" s="6">
        <f t="shared" si="3"/>
        <v>16526.200480449217</v>
      </c>
    </row>
    <row r="11" spans="1:33" x14ac:dyDescent="0.3">
      <c r="A11" s="2" t="s">
        <v>29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C11">
        <f t="shared" si="0"/>
        <v>41345.115384615383</v>
      </c>
      <c r="AD11">
        <f t="shared" si="1"/>
        <v>39474</v>
      </c>
      <c r="AE11" t="e" cm="1">
        <f t="array" ref="AE11">_xlfn.MODE.MULT(B11:AA11)</f>
        <v>#N/A</v>
      </c>
      <c r="AF11">
        <f t="shared" si="2"/>
        <v>34527</v>
      </c>
      <c r="AG11" s="6">
        <f t="shared" si="3"/>
        <v>11176.094395903869</v>
      </c>
    </row>
    <row r="12" spans="1:33" ht="13.95" customHeight="1" x14ac:dyDescent="0.3">
      <c r="A12" s="2" t="s">
        <v>30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C12">
        <f t="shared" si="0"/>
        <v>24084.153846153848</v>
      </c>
      <c r="AD12">
        <f t="shared" si="1"/>
        <v>23748</v>
      </c>
      <c r="AE12" t="e" cm="1">
        <f t="array" ref="AE12">_xlfn.MODE.MULT(B12:AA12)</f>
        <v>#N/A</v>
      </c>
      <c r="AF12">
        <f t="shared" si="2"/>
        <v>18882</v>
      </c>
      <c r="AG12" s="6">
        <f t="shared" si="3"/>
        <v>5945.7606254695957</v>
      </c>
    </row>
    <row r="13" spans="1:33" ht="13.95" customHeight="1" x14ac:dyDescent="0.3">
      <c r="A13" s="2"/>
      <c r="AG13" s="6"/>
    </row>
    <row r="14" spans="1:33" x14ac:dyDescent="0.3">
      <c r="A14" s="2" t="s">
        <v>31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C14">
        <f t="shared" si="0"/>
        <v>210905.11538461538</v>
      </c>
      <c r="AD14">
        <f t="shared" si="1"/>
        <v>198747.5</v>
      </c>
      <c r="AE14" t="e" cm="1">
        <f t="array" ref="AE14">_xlfn.MODE.MULT(B14:AA14)</f>
        <v>#N/A</v>
      </c>
      <c r="AF14">
        <f t="shared" si="2"/>
        <v>198278</v>
      </c>
      <c r="AG14" s="6">
        <f t="shared" si="3"/>
        <v>64637.992600839272</v>
      </c>
    </row>
    <row r="15" spans="1:33" x14ac:dyDescent="0.3">
      <c r="A15" s="2" t="s">
        <v>32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C15">
        <f t="shared" si="0"/>
        <v>10233.538461538461</v>
      </c>
      <c r="AD15">
        <f t="shared" si="1"/>
        <v>9855</v>
      </c>
      <c r="AE15" t="e" cm="1">
        <f t="array" ref="AE15">_xlfn.MODE.MULT(B15:AA15)</f>
        <v>#N/A</v>
      </c>
      <c r="AF15">
        <f t="shared" si="2"/>
        <v>6911</v>
      </c>
      <c r="AG15" s="6">
        <f t="shared" si="3"/>
        <v>2186.9330530360394</v>
      </c>
    </row>
    <row r="16" spans="1:33" x14ac:dyDescent="0.3">
      <c r="A16" s="2" t="s">
        <v>33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C16">
        <f t="shared" si="0"/>
        <v>16053.692307692309</v>
      </c>
      <c r="AD16">
        <f t="shared" si="1"/>
        <v>16104</v>
      </c>
      <c r="AE16" t="e" cm="1">
        <f t="array" ref="AE16">_xlfn.MODE.MULT(B16:AA16)</f>
        <v>#N/A</v>
      </c>
      <c r="AF16">
        <f t="shared" si="2"/>
        <v>10343</v>
      </c>
      <c r="AG16" s="6">
        <f t="shared" si="3"/>
        <v>3484.0543941704568</v>
      </c>
    </row>
    <row r="17" spans="1:33" x14ac:dyDescent="0.3">
      <c r="A17" s="2"/>
      <c r="AG17" s="6"/>
    </row>
    <row r="18" spans="1:33" x14ac:dyDescent="0.3">
      <c r="A18" s="2" t="s">
        <v>34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C18">
        <f t="shared" si="0"/>
        <v>237188.76923076922</v>
      </c>
      <c r="AD18">
        <f t="shared" si="1"/>
        <v>224756</v>
      </c>
      <c r="AE18" t="e" cm="1">
        <f t="array" ref="AE18">_xlfn.MODE.MULT(B18:AA18)</f>
        <v>#N/A</v>
      </c>
      <c r="AF18">
        <f t="shared" si="2"/>
        <v>214184</v>
      </c>
      <c r="AG18" s="6">
        <f t="shared" si="3"/>
        <v>70254.244856411475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C5375-E84C-4D28-B953-8D4E2F2866CD}">
  <dimension ref="A1:AH24"/>
  <sheetViews>
    <sheetView topLeftCell="C1" workbookViewId="0">
      <selection activeCell="M29" sqref="M29"/>
    </sheetView>
  </sheetViews>
  <sheetFormatPr defaultRowHeight="14.4" x14ac:dyDescent="0.3"/>
  <cols>
    <col min="1" max="1" width="26.6640625" customWidth="1"/>
    <col min="29" max="29" width="9.5546875" bestFit="1" customWidth="1"/>
    <col min="34" max="34" width="17" bestFit="1" customWidth="1"/>
  </cols>
  <sheetData>
    <row r="1" spans="1:34" x14ac:dyDescent="0.3">
      <c r="A1" t="s">
        <v>35</v>
      </c>
    </row>
    <row r="3" spans="1:34" s="2" customFormat="1" x14ac:dyDescent="0.3">
      <c r="A3" s="2" t="s">
        <v>21</v>
      </c>
      <c r="B3" s="2">
        <v>1997</v>
      </c>
      <c r="C3" s="2">
        <v>1998</v>
      </c>
      <c r="D3" s="2">
        <v>1999</v>
      </c>
      <c r="E3" s="2">
        <v>2000</v>
      </c>
      <c r="F3" s="2">
        <v>2001</v>
      </c>
      <c r="G3" s="2">
        <v>2002</v>
      </c>
      <c r="H3" s="2">
        <v>2003</v>
      </c>
      <c r="I3" s="2">
        <v>2004</v>
      </c>
      <c r="J3" s="2">
        <v>2005</v>
      </c>
      <c r="K3" s="2">
        <v>2006</v>
      </c>
      <c r="L3" s="2">
        <v>2007</v>
      </c>
      <c r="M3" s="2">
        <v>2008</v>
      </c>
      <c r="N3" s="2">
        <v>2009</v>
      </c>
      <c r="O3" s="2">
        <v>2010</v>
      </c>
      <c r="P3" s="2">
        <v>2011</v>
      </c>
      <c r="Q3" s="2">
        <v>2012</v>
      </c>
      <c r="R3" s="2">
        <v>2013</v>
      </c>
      <c r="S3" s="2">
        <v>2014</v>
      </c>
      <c r="T3" s="2">
        <v>2015</v>
      </c>
      <c r="U3" s="2">
        <v>2016</v>
      </c>
      <c r="V3" s="2">
        <v>2017</v>
      </c>
      <c r="W3" s="2">
        <v>2018</v>
      </c>
      <c r="X3" s="2">
        <v>2019</v>
      </c>
      <c r="Y3" s="2">
        <v>2020</v>
      </c>
      <c r="Z3" s="2">
        <v>2021</v>
      </c>
      <c r="AA3" s="2">
        <v>2022</v>
      </c>
      <c r="AC3" s="2" t="s">
        <v>15</v>
      </c>
      <c r="AD3" s="2" t="s">
        <v>52</v>
      </c>
      <c r="AE3" s="2" t="s">
        <v>17</v>
      </c>
      <c r="AF3" s="2" t="s">
        <v>53</v>
      </c>
      <c r="AH3" s="2" t="s">
        <v>19</v>
      </c>
    </row>
    <row r="4" spans="1:34" x14ac:dyDescent="0.3">
      <c r="A4" s="2" t="s">
        <v>22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C4" s="6">
        <f>AVERAGE(B4:AA4)</f>
        <v>41.016807692307687</v>
      </c>
      <c r="AD4" s="6">
        <f>MEDIAN(B4:AA4)</f>
        <v>42.2</v>
      </c>
      <c r="AE4" cm="1">
        <f t="array" ref="AE4">_xlfn.MODE.MULT(B4:AA4)</f>
        <v>42.2</v>
      </c>
      <c r="AF4">
        <f>MAX(B4:AA4)-MIN(B4:AA4)</f>
        <v>23.200000000000003</v>
      </c>
      <c r="AH4" s="6">
        <f>_xlfn.STDEV.S(B4:AA4)</f>
        <v>6.3712122050312079</v>
      </c>
    </row>
    <row r="5" spans="1:34" x14ac:dyDescent="0.3">
      <c r="A5" s="2" t="s">
        <v>23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C5" s="6">
        <f t="shared" ref="AC5:AC24" si="0">AVERAGE(B5:AA5)</f>
        <v>129.98400000000001</v>
      </c>
      <c r="AD5" s="6">
        <f t="shared" ref="AD5:AD24" si="1">MEDIAN(B5:AA5)</f>
        <v>133.69999999999999</v>
      </c>
      <c r="AE5" t="e" cm="1">
        <f t="array" ref="AE5">_xlfn.MODE.MULT(B5:AA5)</f>
        <v>#N/A</v>
      </c>
      <c r="AF5">
        <f t="shared" ref="AF5:AF24" si="2">MAX(B5:AA5)-MIN(B5:AA5)</f>
        <v>78.5</v>
      </c>
      <c r="AH5" s="6">
        <f t="shared" ref="AH5:AH24" si="3">_xlfn.STDEV.S(B5:AA5)</f>
        <v>23.442943842444262</v>
      </c>
    </row>
    <row r="6" spans="1:34" x14ac:dyDescent="0.3">
      <c r="A6" s="2" t="s">
        <v>24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C6" s="6">
        <f t="shared" si="0"/>
        <v>99.99357692307693</v>
      </c>
      <c r="AD6" s="6">
        <f t="shared" si="1"/>
        <v>100.9</v>
      </c>
      <c r="AE6" t="e" cm="1">
        <f t="array" ref="AE6">_xlfn.MODE.MULT(B6:AA6)</f>
        <v>#N/A</v>
      </c>
      <c r="AF6">
        <f t="shared" si="2"/>
        <v>42.7</v>
      </c>
      <c r="AH6" s="6">
        <f t="shared" si="3"/>
        <v>10.5857451628993</v>
      </c>
    </row>
    <row r="7" spans="1:34" x14ac:dyDescent="0.3">
      <c r="A7" s="2" t="s">
        <v>25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C7" s="6">
        <f t="shared" si="0"/>
        <v>77.9966923076923</v>
      </c>
      <c r="AD7" s="6">
        <f t="shared" si="1"/>
        <v>79.900000000000006</v>
      </c>
      <c r="AE7" cm="1">
        <f t="array" ref="AE7">_xlfn.MODE.MULT(B7:AA7)</f>
        <v>76.3</v>
      </c>
      <c r="AF7">
        <f t="shared" si="2"/>
        <v>42.4</v>
      </c>
      <c r="AH7" s="6">
        <f t="shared" si="3"/>
        <v>11.304962293680582</v>
      </c>
    </row>
    <row r="8" spans="1:34" x14ac:dyDescent="0.3">
      <c r="A8" s="2" t="s">
        <v>26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C8" s="6">
        <f t="shared" si="0"/>
        <v>99.008192307692312</v>
      </c>
      <c r="AD8" s="6">
        <f t="shared" si="1"/>
        <v>101.55</v>
      </c>
      <c r="AE8" t="e" cm="1">
        <f t="array" ref="AE8">_xlfn.MODE.MULT(B8:AA8)</f>
        <v>#N/A</v>
      </c>
      <c r="AF8">
        <f t="shared" si="2"/>
        <v>37.299999999999997</v>
      </c>
      <c r="AH8" s="6">
        <f t="shared" si="3"/>
        <v>10.176454832678047</v>
      </c>
    </row>
    <row r="9" spans="1:34" x14ac:dyDescent="0.3">
      <c r="A9" s="2" t="s">
        <v>36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C9" s="6">
        <f t="shared" si="0"/>
        <v>129.87619230769229</v>
      </c>
      <c r="AD9" s="6">
        <f t="shared" si="1"/>
        <v>129.25</v>
      </c>
      <c r="AE9" t="e" cm="1">
        <f t="array" ref="AE9">_xlfn.MODE.MULT(B9:AA9)</f>
        <v>#N/A</v>
      </c>
      <c r="AF9">
        <f t="shared" si="2"/>
        <v>95.381</v>
      </c>
      <c r="AH9" s="6">
        <f t="shared" si="3"/>
        <v>26.813635653553884</v>
      </c>
    </row>
    <row r="10" spans="1:34" x14ac:dyDescent="0.3">
      <c r="A10" s="2" t="s">
        <v>37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C10" s="6">
        <f t="shared" si="0"/>
        <v>154.1032692307692</v>
      </c>
      <c r="AD10" s="6">
        <f t="shared" si="1"/>
        <v>154.14999999999998</v>
      </c>
      <c r="AE10" t="e" cm="1">
        <f t="array" ref="AE10">_xlfn.MODE.MULT(B10:AA10)</f>
        <v>#N/A</v>
      </c>
      <c r="AF10">
        <f t="shared" si="2"/>
        <v>112.39999999999999</v>
      </c>
      <c r="AH10" s="6">
        <f t="shared" si="3"/>
        <v>33.492762768762681</v>
      </c>
    </row>
    <row r="11" spans="1:34" x14ac:dyDescent="0.3">
      <c r="A11" s="2" t="s">
        <v>29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C11" s="6">
        <f t="shared" si="0"/>
        <v>181.02803846153847</v>
      </c>
      <c r="AD11" s="6">
        <f t="shared" si="1"/>
        <v>185.3</v>
      </c>
      <c r="AE11" t="e" cm="1">
        <f t="array" ref="AE11">_xlfn.MODE.MULT(B11:AA11)</f>
        <v>#N/A</v>
      </c>
      <c r="AF11">
        <f t="shared" si="2"/>
        <v>123.80000000000001</v>
      </c>
      <c r="AH11" s="6">
        <f t="shared" si="3"/>
        <v>29.040510739972504</v>
      </c>
    </row>
    <row r="12" spans="1:34" x14ac:dyDescent="0.3">
      <c r="A12" s="2" t="s">
        <v>30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C12" s="6">
        <f t="shared" si="0"/>
        <v>99.030653846153854</v>
      </c>
      <c r="AD12" s="6">
        <f t="shared" si="1"/>
        <v>98.05</v>
      </c>
      <c r="AE12" t="e" cm="1">
        <f t="array" ref="AE12">_xlfn.MODE.MULT(B12:AA12)</f>
        <v>#N/A</v>
      </c>
      <c r="AF12">
        <f t="shared" si="2"/>
        <v>67.100000000000009</v>
      </c>
      <c r="AH12" s="6">
        <f t="shared" si="3"/>
        <v>16.962526200875388</v>
      </c>
    </row>
    <row r="13" spans="1:34" x14ac:dyDescent="0.3">
      <c r="A13" s="2"/>
      <c r="AC13" s="6"/>
      <c r="AD13" s="6"/>
      <c r="AH13" s="6"/>
    </row>
    <row r="14" spans="1:34" x14ac:dyDescent="0.3">
      <c r="A14" s="2" t="s">
        <v>15</v>
      </c>
      <c r="B14" s="6">
        <f>AVERAGE(B4:B12)</f>
        <v>73.733333333333348</v>
      </c>
      <c r="C14" s="6">
        <f t="shared" ref="C14:AA14" si="4">AVERAGE(C4:C12)</f>
        <v>77.499999999999986</v>
      </c>
      <c r="D14" s="6">
        <f t="shared" si="4"/>
        <v>91.155555555555551</v>
      </c>
      <c r="E14" s="6">
        <f t="shared" si="4"/>
        <v>89.855555555555554</v>
      </c>
      <c r="F14" s="6">
        <f t="shared" si="4"/>
        <v>94.02222222222224</v>
      </c>
      <c r="G14" s="6">
        <f t="shared" si="4"/>
        <v>95.666666666666671</v>
      </c>
      <c r="H14" s="6">
        <f t="shared" si="4"/>
        <v>110.71111111111111</v>
      </c>
      <c r="I14" s="6">
        <f t="shared" si="4"/>
        <v>105.15555555555555</v>
      </c>
      <c r="J14" s="6">
        <f t="shared" si="4"/>
        <v>113.24444444444445</v>
      </c>
      <c r="K14" s="6">
        <f t="shared" si="4"/>
        <v>116.92222222222222</v>
      </c>
      <c r="L14" s="6">
        <f t="shared" si="4"/>
        <v>124.9111111111111</v>
      </c>
      <c r="M14" s="6">
        <f t="shared" si="4"/>
        <v>122.96666666666667</v>
      </c>
      <c r="N14" s="6">
        <f t="shared" si="4"/>
        <v>108.73333333333333</v>
      </c>
      <c r="O14" s="6">
        <f t="shared" si="4"/>
        <v>116.38888888888889</v>
      </c>
      <c r="P14" s="6">
        <f t="shared" si="4"/>
        <v>111.64444444444445</v>
      </c>
      <c r="Q14" s="6">
        <f t="shared" si="4"/>
        <v>111.12222222222222</v>
      </c>
      <c r="R14" s="6">
        <f t="shared" si="4"/>
        <v>111.12222222222222</v>
      </c>
      <c r="S14" s="6">
        <f t="shared" si="4"/>
        <v>111.02222222222223</v>
      </c>
      <c r="T14" s="6">
        <f t="shared" si="4"/>
        <v>117.33333333333333</v>
      </c>
      <c r="U14" s="6">
        <f t="shared" si="4"/>
        <v>121.87777777777779</v>
      </c>
      <c r="V14" s="6">
        <f t="shared" si="4"/>
        <v>126.51111111111111</v>
      </c>
      <c r="W14" s="6">
        <f t="shared" si="4"/>
        <v>129.88588888888887</v>
      </c>
      <c r="X14" s="6">
        <f t="shared" si="4"/>
        <v>132.64444444444445</v>
      </c>
      <c r="Y14" s="6">
        <f t="shared" si="4"/>
        <v>135.16666666666666</v>
      </c>
      <c r="Z14" s="6">
        <f t="shared" si="4"/>
        <v>134.84444444444443</v>
      </c>
      <c r="AA14" s="6">
        <f t="shared" si="4"/>
        <v>139.52222222222221</v>
      </c>
      <c r="AC14" s="6"/>
      <c r="AD14" s="6"/>
      <c r="AH14" s="6"/>
    </row>
    <row r="15" spans="1:34" x14ac:dyDescent="0.3">
      <c r="A15" s="2" t="s">
        <v>16</v>
      </c>
      <c r="B15" s="6">
        <f>MEDIAN(B4:B12)</f>
        <v>75.3</v>
      </c>
      <c r="C15" s="6">
        <f t="shared" ref="C15:AA15" si="5">MEDIAN(C4:C12)</f>
        <v>81.900000000000006</v>
      </c>
      <c r="D15" s="6">
        <f t="shared" si="5"/>
        <v>90</v>
      </c>
      <c r="E15" s="6">
        <f t="shared" si="5"/>
        <v>90.4</v>
      </c>
      <c r="F15" s="6">
        <f t="shared" si="5"/>
        <v>101.4</v>
      </c>
      <c r="G15" s="6">
        <f t="shared" si="5"/>
        <v>96.9</v>
      </c>
      <c r="H15" s="6">
        <f t="shared" si="5"/>
        <v>105.4</v>
      </c>
      <c r="I15" s="6">
        <f t="shared" si="5"/>
        <v>104.8</v>
      </c>
      <c r="J15" s="6">
        <f t="shared" si="5"/>
        <v>109</v>
      </c>
      <c r="K15" s="6">
        <f t="shared" si="5"/>
        <v>113.7</v>
      </c>
      <c r="L15" s="6">
        <f t="shared" si="5"/>
        <v>118</v>
      </c>
      <c r="M15" s="6">
        <f t="shared" si="5"/>
        <v>113.9</v>
      </c>
      <c r="N15" s="6">
        <f t="shared" si="5"/>
        <v>100.4</v>
      </c>
      <c r="O15" s="6">
        <f t="shared" si="5"/>
        <v>112.8</v>
      </c>
      <c r="P15" s="6">
        <f t="shared" si="5"/>
        <v>103.8</v>
      </c>
      <c r="Q15" s="6">
        <f t="shared" si="5"/>
        <v>105.5</v>
      </c>
      <c r="R15" s="6">
        <f t="shared" si="5"/>
        <v>97.3</v>
      </c>
      <c r="S15" s="6">
        <f t="shared" si="5"/>
        <v>97.5</v>
      </c>
      <c r="T15" s="6">
        <f t="shared" si="5"/>
        <v>101.7</v>
      </c>
      <c r="U15" s="6">
        <f t="shared" si="5"/>
        <v>107.9</v>
      </c>
      <c r="V15" s="6">
        <f t="shared" si="5"/>
        <v>112.3</v>
      </c>
      <c r="W15" s="6">
        <f t="shared" si="5"/>
        <v>111.197</v>
      </c>
      <c r="X15" s="6">
        <f t="shared" si="5"/>
        <v>116.5</v>
      </c>
      <c r="Y15" s="6">
        <f t="shared" si="5"/>
        <v>119.9</v>
      </c>
      <c r="Z15" s="6">
        <f t="shared" si="5"/>
        <v>123.4</v>
      </c>
      <c r="AA15" s="6">
        <f t="shared" si="5"/>
        <v>128.30000000000001</v>
      </c>
      <c r="AC15" s="6"/>
      <c r="AD15" s="6"/>
      <c r="AH15" s="6"/>
    </row>
    <row r="16" spans="1:34" x14ac:dyDescent="0.3">
      <c r="A16" s="2" t="s">
        <v>17</v>
      </c>
      <c r="B16" s="6" t="e" cm="1">
        <f t="array" ref="B16">_xlfn.MODE.MULT(B4:B12)</f>
        <v>#N/A</v>
      </c>
      <c r="C16" s="6" t="e" cm="1">
        <f t="array" ref="C16">_xlfn.MODE.MULT(C4:C12)</f>
        <v>#N/A</v>
      </c>
      <c r="D16" s="6" cm="1">
        <f t="array" ref="D16">_xlfn.MODE.MULT(D4:D12)</f>
        <v>106.4</v>
      </c>
      <c r="E16" s="6" t="e" cm="1">
        <f t="array" ref="E16">_xlfn.MODE.MULT(E4:E12)</f>
        <v>#N/A</v>
      </c>
      <c r="F16" s="6" t="e" cm="1">
        <f t="array" ref="F16">_xlfn.MODE.MULT(F4:F12)</f>
        <v>#N/A</v>
      </c>
      <c r="G16" s="6" t="e" cm="1">
        <f t="array" ref="G16">_xlfn.MODE.MULT(G4:G12)</f>
        <v>#N/A</v>
      </c>
      <c r="H16" s="6" t="e" cm="1">
        <f t="array" ref="H16">_xlfn.MODE.MULT(H4:H12)</f>
        <v>#N/A</v>
      </c>
      <c r="I16" s="6" t="e" cm="1">
        <f t="array" ref="I16">_xlfn.MODE.MULT(I4:I12)</f>
        <v>#N/A</v>
      </c>
      <c r="J16" s="6" t="e" cm="1">
        <f t="array" ref="J16">_xlfn.MODE.MULT(J4:J12)</f>
        <v>#N/A</v>
      </c>
      <c r="K16" s="6" t="e" cm="1">
        <f t="array" ref="K16">_xlfn.MODE.MULT(K4:K12)</f>
        <v>#N/A</v>
      </c>
      <c r="L16" s="6" t="e" cm="1">
        <f t="array" ref="L16">_xlfn.MODE.MULT(L4:L12)</f>
        <v>#N/A</v>
      </c>
      <c r="M16" s="6" cm="1">
        <f t="array" ref="M16">_xlfn.MODE.MULT(M4:M12)</f>
        <v>109.6</v>
      </c>
      <c r="N16" s="6" t="e" cm="1">
        <f t="array" ref="N16">_xlfn.MODE.MULT(N4:N12)</f>
        <v>#N/A</v>
      </c>
      <c r="O16" s="6" t="e" cm="1">
        <f t="array" ref="O16">_xlfn.MODE.MULT(O4:O12)</f>
        <v>#N/A</v>
      </c>
      <c r="P16" s="6" t="e" cm="1">
        <f t="array" ref="P16">_xlfn.MODE.MULT(P4:P12)</f>
        <v>#N/A</v>
      </c>
      <c r="Q16" s="6" t="e" cm="1">
        <f t="array" ref="Q16">_xlfn.MODE.MULT(Q4:Q12)</f>
        <v>#N/A</v>
      </c>
      <c r="R16" s="6" cm="1">
        <f t="array" ref="R16">_xlfn.MODE.MULT(R4:R12)</f>
        <v>133.80000000000001</v>
      </c>
      <c r="S16" s="6" t="e" cm="1">
        <f t="array" ref="S16">_xlfn.MODE.MULT(S4:S12)</f>
        <v>#N/A</v>
      </c>
      <c r="T16" s="6" t="e" cm="1">
        <f t="array" ref="T16">_xlfn.MODE.MULT(T4:T12)</f>
        <v>#N/A</v>
      </c>
      <c r="U16" s="6" t="e" cm="1">
        <f t="array" ref="U16">_xlfn.MODE.MULT(U4:U12)</f>
        <v>#N/A</v>
      </c>
      <c r="V16" s="6" t="e" cm="1">
        <f t="array" ref="V16">_xlfn.MODE.MULT(V4:V12)</f>
        <v>#N/A</v>
      </c>
      <c r="W16" s="6" t="e" cm="1">
        <f t="array" ref="W16">_xlfn.MODE.MULT(W4:W12)</f>
        <v>#N/A</v>
      </c>
      <c r="X16" s="6" t="e" cm="1">
        <f t="array" ref="X16">_xlfn.MODE.MULT(X4:X12)</f>
        <v>#N/A</v>
      </c>
      <c r="Y16" s="6" t="e" cm="1">
        <f t="array" ref="Y16">_xlfn.MODE.MULT(Y4:Y12)</f>
        <v>#N/A</v>
      </c>
      <c r="Z16" s="6" t="e" cm="1">
        <f t="array" ref="Z16">_xlfn.MODE.MULT(Z4:Z12)</f>
        <v>#N/A</v>
      </c>
      <c r="AA16" s="6" t="e" cm="1">
        <f t="array" ref="AA16">_xlfn.MODE.MULT(AA4:AA12)</f>
        <v>#N/A</v>
      </c>
      <c r="AC16" s="6"/>
      <c r="AD16" s="6"/>
      <c r="AH16" s="6"/>
    </row>
    <row r="17" spans="1:34" x14ac:dyDescent="0.3">
      <c r="A17" s="2" t="s">
        <v>18</v>
      </c>
      <c r="B17" s="6">
        <f>MAX(B4:B12)-MIN(B4:B12)</f>
        <v>80.2</v>
      </c>
      <c r="C17" s="6">
        <f t="shared" ref="C17:AA17" si="6">MAX(C4:C12)-MIN(C4:C12)</f>
        <v>88</v>
      </c>
      <c r="D17" s="6">
        <f t="shared" si="6"/>
        <v>122.30000000000001</v>
      </c>
      <c r="E17" s="6">
        <f t="shared" si="6"/>
        <v>121</v>
      </c>
      <c r="F17" s="6">
        <f t="shared" si="6"/>
        <v>123.4</v>
      </c>
      <c r="G17" s="6">
        <f t="shared" si="6"/>
        <v>107.8</v>
      </c>
      <c r="H17" s="6">
        <f t="shared" si="6"/>
        <v>131.80000000000001</v>
      </c>
      <c r="I17" s="6">
        <f t="shared" si="6"/>
        <v>142.80000000000001</v>
      </c>
      <c r="J17" s="6">
        <f t="shared" si="6"/>
        <v>149.5</v>
      </c>
      <c r="K17" s="6">
        <f t="shared" si="6"/>
        <v>145.19999999999999</v>
      </c>
      <c r="L17" s="6">
        <f t="shared" si="6"/>
        <v>159.70000000000002</v>
      </c>
      <c r="M17" s="6">
        <f t="shared" si="6"/>
        <v>168.10000000000002</v>
      </c>
      <c r="N17" s="6">
        <f t="shared" si="6"/>
        <v>152.9</v>
      </c>
      <c r="O17" s="6">
        <f t="shared" si="6"/>
        <v>141.4</v>
      </c>
      <c r="P17" s="6">
        <f t="shared" si="6"/>
        <v>131.29999999999998</v>
      </c>
      <c r="Q17" s="6">
        <f t="shared" si="6"/>
        <v>129.80000000000001</v>
      </c>
      <c r="R17" s="6">
        <f t="shared" si="6"/>
        <v>131</v>
      </c>
      <c r="S17" s="6">
        <f t="shared" si="6"/>
        <v>132.30000000000001</v>
      </c>
      <c r="T17" s="6">
        <f t="shared" si="6"/>
        <v>142.4</v>
      </c>
      <c r="U17" s="6">
        <f t="shared" si="6"/>
        <v>149.39999999999998</v>
      </c>
      <c r="V17" s="6">
        <f t="shared" si="6"/>
        <v>160.5</v>
      </c>
      <c r="W17" s="6">
        <f t="shared" si="6"/>
        <v>153.49200000000002</v>
      </c>
      <c r="X17" s="6">
        <f t="shared" si="6"/>
        <v>158.1</v>
      </c>
      <c r="Y17" s="6">
        <f t="shared" si="6"/>
        <v>166.4</v>
      </c>
      <c r="Z17" s="6">
        <f t="shared" si="6"/>
        <v>167.8</v>
      </c>
      <c r="AA17" s="6">
        <f t="shared" si="6"/>
        <v>183.70000000000002</v>
      </c>
      <c r="AC17" s="6"/>
      <c r="AD17" s="6"/>
      <c r="AH17" s="6"/>
    </row>
    <row r="18" spans="1:34" x14ac:dyDescent="0.3">
      <c r="A18" s="2" t="s">
        <v>19</v>
      </c>
      <c r="B18" s="6">
        <f>_xlfn.STDEV.S(B4:B12)</f>
        <v>24.137211935101305</v>
      </c>
      <c r="C18" s="6">
        <f t="shared" ref="C18:AA18" si="7">_xlfn.STDEV.S(C4:C12)</f>
        <v>26.335100151698725</v>
      </c>
      <c r="D18" s="6">
        <f t="shared" si="7"/>
        <v>33.848933185224304</v>
      </c>
      <c r="E18" s="6">
        <f t="shared" si="7"/>
        <v>33.034607274459596</v>
      </c>
      <c r="F18" s="6">
        <f t="shared" si="7"/>
        <v>33.316579122779736</v>
      </c>
      <c r="G18" s="6">
        <f t="shared" si="7"/>
        <v>30.327874966769443</v>
      </c>
      <c r="H18" s="6">
        <f t="shared" si="7"/>
        <v>38.296783299790476</v>
      </c>
      <c r="I18" s="6">
        <f t="shared" si="7"/>
        <v>40.312718560992352</v>
      </c>
      <c r="J18" s="6">
        <f t="shared" si="7"/>
        <v>40.745647347634296</v>
      </c>
      <c r="K18" s="6">
        <f t="shared" si="7"/>
        <v>40.896570081663896</v>
      </c>
      <c r="L18" s="6">
        <f t="shared" si="7"/>
        <v>44.125713717866546</v>
      </c>
      <c r="M18" s="6">
        <f t="shared" si="7"/>
        <v>46.341018547287</v>
      </c>
      <c r="N18" s="6">
        <f t="shared" si="7"/>
        <v>42.451207285541358</v>
      </c>
      <c r="O18" s="6">
        <f t="shared" si="7"/>
        <v>39.712165782177017</v>
      </c>
      <c r="P18" s="6">
        <f t="shared" si="7"/>
        <v>40.902815034882067</v>
      </c>
      <c r="Q18" s="6">
        <f t="shared" si="7"/>
        <v>42.002999231536364</v>
      </c>
      <c r="R18" s="6">
        <f t="shared" si="7"/>
        <v>42.975917028545673</v>
      </c>
      <c r="S18" s="6">
        <f t="shared" si="7"/>
        <v>42.882011898282506</v>
      </c>
      <c r="T18" s="6">
        <f t="shared" si="7"/>
        <v>46.109543480715573</v>
      </c>
      <c r="U18" s="6">
        <f t="shared" si="7"/>
        <v>48.496231239596796</v>
      </c>
      <c r="V18" s="6">
        <f t="shared" si="7"/>
        <v>51.081416494759786</v>
      </c>
      <c r="W18" s="6">
        <f t="shared" si="7"/>
        <v>52.251357784856765</v>
      </c>
      <c r="X18" s="6">
        <f t="shared" si="7"/>
        <v>53.187289626167058</v>
      </c>
      <c r="Y18" s="6">
        <f t="shared" si="7"/>
        <v>56.748127722419163</v>
      </c>
      <c r="Z18" s="6">
        <f t="shared" si="7"/>
        <v>55.297674252881386</v>
      </c>
      <c r="AA18" s="6">
        <f t="shared" si="7"/>
        <v>57.918342901402596</v>
      </c>
      <c r="AC18" s="6"/>
      <c r="AD18" s="6"/>
      <c r="AH18" s="6"/>
    </row>
    <row r="19" spans="1:34" x14ac:dyDescent="0.3">
      <c r="A19" s="2"/>
      <c r="AC19" s="6"/>
      <c r="AD19" s="6"/>
      <c r="AH19" s="6"/>
    </row>
    <row r="20" spans="1:34" x14ac:dyDescent="0.3">
      <c r="A20" s="2" t="s">
        <v>31</v>
      </c>
      <c r="B20">
        <v>663.7</v>
      </c>
      <c r="C20">
        <v>697.6</v>
      </c>
      <c r="D20">
        <v>820.4</v>
      </c>
      <c r="E20">
        <v>808.7</v>
      </c>
      <c r="F20">
        <v>846.2</v>
      </c>
      <c r="G20">
        <v>861</v>
      </c>
      <c r="H20">
        <v>996.4</v>
      </c>
      <c r="I20">
        <v>946.5</v>
      </c>
      <c r="J20">
        <v>1019.2</v>
      </c>
      <c r="K20">
        <v>1052.3</v>
      </c>
      <c r="L20">
        <v>1124.0999999999999</v>
      </c>
      <c r="M20">
        <v>1106.8</v>
      </c>
      <c r="N20">
        <v>978.5</v>
      </c>
      <c r="O20">
        <v>1047.7</v>
      </c>
      <c r="P20">
        <v>1004.9</v>
      </c>
      <c r="Q20">
        <v>1000.1</v>
      </c>
      <c r="R20">
        <v>1000.1</v>
      </c>
      <c r="S20">
        <v>999.3</v>
      </c>
      <c r="T20">
        <v>1056.0999999999999</v>
      </c>
      <c r="U20">
        <v>1097</v>
      </c>
      <c r="V20">
        <v>1138.5999999999999</v>
      </c>
      <c r="W20">
        <v>1168.973</v>
      </c>
      <c r="X20">
        <v>1193.7</v>
      </c>
      <c r="Y20">
        <v>1216.5999999999999</v>
      </c>
      <c r="Z20">
        <v>1213.5999999999999</v>
      </c>
      <c r="AA20">
        <v>1255.7</v>
      </c>
      <c r="AC20" s="6"/>
      <c r="AD20" s="6"/>
      <c r="AH20" s="6"/>
    </row>
    <row r="21" spans="1:34" x14ac:dyDescent="0.3">
      <c r="A21" s="2" t="s">
        <v>32</v>
      </c>
      <c r="B21">
        <v>30.6</v>
      </c>
      <c r="C21">
        <v>32</v>
      </c>
      <c r="D21">
        <v>37.5</v>
      </c>
      <c r="E21">
        <v>39.9</v>
      </c>
      <c r="F21">
        <v>37.700000000000003</v>
      </c>
      <c r="G21">
        <v>35.5</v>
      </c>
      <c r="H21">
        <v>46.5</v>
      </c>
      <c r="I21">
        <v>37.200000000000003</v>
      </c>
      <c r="J21">
        <v>44.1</v>
      </c>
      <c r="K21">
        <v>47</v>
      </c>
      <c r="L21">
        <v>49.7</v>
      </c>
      <c r="M21">
        <v>49.9</v>
      </c>
      <c r="N21">
        <v>38.9</v>
      </c>
      <c r="O21">
        <v>45.1</v>
      </c>
      <c r="P21">
        <v>43.5</v>
      </c>
      <c r="Q21">
        <v>43.4</v>
      </c>
      <c r="R21">
        <v>44.3</v>
      </c>
      <c r="S21">
        <v>44.4</v>
      </c>
      <c r="T21">
        <v>46.9</v>
      </c>
      <c r="U21">
        <v>48.4</v>
      </c>
      <c r="V21">
        <v>50.8</v>
      </c>
      <c r="W21">
        <v>52.886000000000003</v>
      </c>
      <c r="X21">
        <v>51.4</v>
      </c>
      <c r="Y21">
        <v>53</v>
      </c>
      <c r="Z21">
        <v>54.5</v>
      </c>
      <c r="AA21">
        <v>55.6</v>
      </c>
      <c r="AC21" s="6"/>
      <c r="AD21" s="6"/>
      <c r="AH21" s="6"/>
    </row>
    <row r="22" spans="1:34" x14ac:dyDescent="0.3">
      <c r="A22" s="2" t="s">
        <v>33</v>
      </c>
      <c r="B22">
        <v>84.2</v>
      </c>
      <c r="C22">
        <v>83.9</v>
      </c>
      <c r="D22">
        <v>100.3</v>
      </c>
      <c r="E22">
        <v>97.5</v>
      </c>
      <c r="F22">
        <v>88.8</v>
      </c>
      <c r="G22">
        <v>93.6</v>
      </c>
      <c r="H22">
        <v>99.8</v>
      </c>
      <c r="I22">
        <v>90.4</v>
      </c>
      <c r="J22">
        <v>105.6</v>
      </c>
      <c r="K22">
        <v>116.1</v>
      </c>
      <c r="L22">
        <v>112.6</v>
      </c>
      <c r="M22">
        <v>109.6</v>
      </c>
      <c r="N22">
        <v>97</v>
      </c>
      <c r="O22">
        <v>129.4</v>
      </c>
      <c r="P22">
        <v>111.5</v>
      </c>
      <c r="Q22">
        <v>110.6</v>
      </c>
      <c r="R22">
        <v>107.3</v>
      </c>
      <c r="S22">
        <v>107.3</v>
      </c>
      <c r="T22">
        <v>115.9</v>
      </c>
      <c r="U22">
        <v>129.4</v>
      </c>
      <c r="V22">
        <v>134.1</v>
      </c>
      <c r="W22">
        <v>138.06100000000001</v>
      </c>
      <c r="X22">
        <v>133.19999999999999</v>
      </c>
      <c r="Y22">
        <v>120.9</v>
      </c>
      <c r="Z22">
        <v>123</v>
      </c>
      <c r="AA22">
        <v>125.4</v>
      </c>
      <c r="AC22" s="6"/>
      <c r="AD22" s="6"/>
      <c r="AH22" s="6"/>
    </row>
    <row r="23" spans="1:34" x14ac:dyDescent="0.3">
      <c r="A23" s="2"/>
      <c r="AC23" s="6"/>
      <c r="AD23" s="6"/>
      <c r="AH23" s="6"/>
    </row>
    <row r="24" spans="1:34" x14ac:dyDescent="0.3">
      <c r="A24" s="2" t="s">
        <v>34</v>
      </c>
      <c r="B24">
        <v>778.5</v>
      </c>
      <c r="C24">
        <v>813.6</v>
      </c>
      <c r="D24">
        <v>958.8</v>
      </c>
      <c r="E24">
        <v>945.9</v>
      </c>
      <c r="F24">
        <v>972.6</v>
      </c>
      <c r="G24">
        <v>989.9</v>
      </c>
      <c r="H24">
        <v>1142.8</v>
      </c>
      <c r="I24">
        <v>1074.0999999999999</v>
      </c>
      <c r="J24">
        <v>1169</v>
      </c>
      <c r="K24">
        <v>1215.3</v>
      </c>
      <c r="L24">
        <v>1286.3</v>
      </c>
      <c r="M24">
        <v>1266.3</v>
      </c>
      <c r="N24">
        <v>1114.4000000000001</v>
      </c>
      <c r="O24">
        <v>1222.2</v>
      </c>
      <c r="P24">
        <v>1159.8</v>
      </c>
      <c r="Q24">
        <v>1154.0999999999999</v>
      </c>
      <c r="R24">
        <v>1151.8</v>
      </c>
      <c r="S24">
        <v>1151</v>
      </c>
      <c r="T24">
        <v>1218.9000000000001</v>
      </c>
      <c r="U24">
        <v>1274.7</v>
      </c>
      <c r="V24">
        <v>1323.5</v>
      </c>
      <c r="W24">
        <v>1359.92</v>
      </c>
      <c r="X24">
        <v>1378.4</v>
      </c>
      <c r="Y24">
        <v>1390.5</v>
      </c>
      <c r="Z24">
        <v>1391.1</v>
      </c>
      <c r="AA24">
        <v>1436.7</v>
      </c>
      <c r="AC24" s="6"/>
      <c r="AD24" s="6"/>
      <c r="AH24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ED3E9-262B-40FC-99D7-50CEF4719004}">
  <dimension ref="A1:P16"/>
  <sheetViews>
    <sheetView zoomScale="110" zoomScaleNormal="110" workbookViewId="0">
      <selection activeCell="J16" sqref="J16"/>
    </sheetView>
  </sheetViews>
  <sheetFormatPr defaultRowHeight="14.4" x14ac:dyDescent="0.3"/>
  <cols>
    <col min="1" max="1" width="30.33203125" bestFit="1" customWidth="1"/>
    <col min="16" max="16" width="17" bestFit="1" customWidth="1"/>
  </cols>
  <sheetData>
    <row r="1" spans="1:16" x14ac:dyDescent="0.3">
      <c r="A1" t="s">
        <v>38</v>
      </c>
    </row>
    <row r="3" spans="1:16" s="2" customFormat="1" x14ac:dyDescent="0.3">
      <c r="A3" s="2" t="s">
        <v>39</v>
      </c>
      <c r="B3" s="7">
        <v>2015</v>
      </c>
      <c r="C3" s="7">
        <v>2016</v>
      </c>
      <c r="D3" s="7">
        <v>2017</v>
      </c>
      <c r="E3" s="7">
        <v>2018</v>
      </c>
      <c r="F3" s="7">
        <v>2019</v>
      </c>
      <c r="G3" s="7">
        <v>2020</v>
      </c>
      <c r="H3" s="7">
        <v>2021</v>
      </c>
      <c r="I3" s="7">
        <v>2022</v>
      </c>
      <c r="K3" s="2" t="s">
        <v>15</v>
      </c>
      <c r="L3" s="2" t="s">
        <v>16</v>
      </c>
      <c r="M3" s="2" t="s">
        <v>17</v>
      </c>
      <c r="N3" s="2" t="s">
        <v>18</v>
      </c>
      <c r="P3" s="2" t="s">
        <v>19</v>
      </c>
    </row>
    <row r="4" spans="1:16" x14ac:dyDescent="0.3">
      <c r="A4" s="2" t="s">
        <v>40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K4" s="6">
        <f>AVERAGE(B4:I4)</f>
        <v>270625</v>
      </c>
      <c r="L4" s="6">
        <f>MEDIAN(B4:I4)</f>
        <v>273138</v>
      </c>
      <c r="M4" t="e" cm="1">
        <f t="array" ref="M4">_xlfn.MODE.MULT(B4:I4)</f>
        <v>#N/A</v>
      </c>
      <c r="N4">
        <f>MAX(B4:I4)-MIN(B4:I4)</f>
        <v>83629</v>
      </c>
      <c r="P4" s="6">
        <f>_xlfn.STDEV.S(B4:I4)</f>
        <v>25876.653940238433</v>
      </c>
    </row>
    <row r="5" spans="1:16" x14ac:dyDescent="0.3">
      <c r="A5" s="2" t="s">
        <v>41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K5" s="6">
        <f t="shared" ref="K5:K16" si="0">AVERAGE(B5:I5)</f>
        <v>26535.125</v>
      </c>
      <c r="L5" s="6">
        <f t="shared" ref="L5:L16" si="1">MEDIAN(B5:I5)</f>
        <v>26478</v>
      </c>
      <c r="M5" t="e" cm="1">
        <f t="array" ref="M5">_xlfn.MODE.MULT(B5:I5)</f>
        <v>#N/A</v>
      </c>
      <c r="N5">
        <f t="shared" ref="N5:N16" si="2">MAX(B5:I5)-MIN(B5:I5)</f>
        <v>9937</v>
      </c>
      <c r="P5" s="6">
        <f t="shared" ref="P5:P16" si="3">_xlfn.STDEV.S(B5:I5)</f>
        <v>3588.9489682118037</v>
      </c>
    </row>
    <row r="6" spans="1:16" x14ac:dyDescent="0.3">
      <c r="A6" s="2" t="s">
        <v>42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K6" s="6">
        <f t="shared" si="0"/>
        <v>23846.875</v>
      </c>
      <c r="L6" s="6">
        <f t="shared" si="1"/>
        <v>24603</v>
      </c>
      <c r="M6" t="e" cm="1">
        <f t="array" ref="M6">_xlfn.MODE.MULT(B6:I6)</f>
        <v>#N/A</v>
      </c>
      <c r="N6">
        <f t="shared" si="2"/>
        <v>7284</v>
      </c>
      <c r="P6" s="6">
        <f t="shared" si="3"/>
        <v>2391.4989583642187</v>
      </c>
    </row>
    <row r="7" spans="1:16" x14ac:dyDescent="0.3">
      <c r="A7" s="2" t="s">
        <v>43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K7" s="6">
        <f t="shared" si="0"/>
        <v>3192.25</v>
      </c>
      <c r="L7" s="6">
        <f t="shared" si="1"/>
        <v>3289</v>
      </c>
      <c r="M7" t="e" cm="1">
        <f t="array" ref="M7">_xlfn.MODE.MULT(B7:I7)</f>
        <v>#N/A</v>
      </c>
      <c r="N7">
        <f t="shared" si="2"/>
        <v>1025</v>
      </c>
      <c r="P7" s="6">
        <f t="shared" si="3"/>
        <v>347.83729776187846</v>
      </c>
    </row>
    <row r="8" spans="1:16" x14ac:dyDescent="0.3">
      <c r="A8" s="2" t="s">
        <v>44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K8" s="6">
        <f t="shared" si="0"/>
        <v>1441.25</v>
      </c>
      <c r="L8" s="6">
        <f t="shared" si="1"/>
        <v>1486.5</v>
      </c>
      <c r="M8" t="e" cm="1">
        <f t="array" ref="M8">_xlfn.MODE.MULT(B8:I8)</f>
        <v>#N/A</v>
      </c>
      <c r="N8">
        <f t="shared" si="2"/>
        <v>639</v>
      </c>
      <c r="P8" s="6">
        <f t="shared" si="3"/>
        <v>219.41724766168355</v>
      </c>
    </row>
    <row r="9" spans="1:16" x14ac:dyDescent="0.3">
      <c r="A9" s="2" t="s">
        <v>45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K9" s="6">
        <f t="shared" si="0"/>
        <v>437.125</v>
      </c>
      <c r="L9" s="6">
        <f t="shared" si="1"/>
        <v>450</v>
      </c>
      <c r="M9" t="e" cm="1">
        <f t="array" ref="M9">_xlfn.MODE.MULT(B9:I9)</f>
        <v>#N/A</v>
      </c>
      <c r="N9">
        <f t="shared" si="2"/>
        <v>175</v>
      </c>
      <c r="P9" s="6">
        <f t="shared" si="3"/>
        <v>60.541455690649343</v>
      </c>
    </row>
    <row r="10" spans="1:16" x14ac:dyDescent="0.3">
      <c r="A10" s="2" t="s">
        <v>46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K10" s="6">
        <f t="shared" si="0"/>
        <v>236.125</v>
      </c>
      <c r="L10" s="6">
        <f t="shared" si="1"/>
        <v>243</v>
      </c>
      <c r="M10" cm="1">
        <f t="array" ref="M10">_xlfn.MODE.MULT(B10:I10)</f>
        <v>243</v>
      </c>
      <c r="N10">
        <f t="shared" si="2"/>
        <v>107</v>
      </c>
      <c r="P10" s="6">
        <f t="shared" si="3"/>
        <v>39.458613037677118</v>
      </c>
    </row>
    <row r="11" spans="1:16" x14ac:dyDescent="0.3">
      <c r="A11" s="2" t="s">
        <v>47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K11" s="6">
        <f t="shared" si="0"/>
        <v>144.125</v>
      </c>
      <c r="L11" s="6">
        <f t="shared" si="1"/>
        <v>145</v>
      </c>
      <c r="M11" t="e" cm="1">
        <f t="array" ref="M11">_xlfn.MODE.MULT(B11:I11)</f>
        <v>#N/A</v>
      </c>
      <c r="N11">
        <f t="shared" si="2"/>
        <v>63</v>
      </c>
      <c r="P11" s="6">
        <f t="shared" si="3"/>
        <v>22.119400017696165</v>
      </c>
    </row>
    <row r="12" spans="1:16" x14ac:dyDescent="0.3">
      <c r="A12" s="2" t="s">
        <v>48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K12" s="6">
        <f t="shared" si="0"/>
        <v>280.75</v>
      </c>
      <c r="L12" s="6">
        <f t="shared" si="1"/>
        <v>279.5</v>
      </c>
      <c r="M12" t="e" cm="1">
        <f t="array" ref="M12">_xlfn.MODE.MULT(B12:I12)</f>
        <v>#N/A</v>
      </c>
      <c r="N12">
        <f t="shared" si="2"/>
        <v>152</v>
      </c>
      <c r="P12" s="6">
        <f t="shared" si="3"/>
        <v>42.734228502621711</v>
      </c>
    </row>
    <row r="13" spans="1:16" x14ac:dyDescent="0.3">
      <c r="A13" s="2" t="s">
        <v>49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K13" s="6">
        <f t="shared" si="0"/>
        <v>233.625</v>
      </c>
      <c r="L13" s="6">
        <f t="shared" si="1"/>
        <v>235.5</v>
      </c>
      <c r="M13" t="e" cm="1">
        <f t="array" ref="M13">_xlfn.MODE.MULT(B13:I13)</f>
        <v>#N/A</v>
      </c>
      <c r="N13">
        <f t="shared" si="2"/>
        <v>53</v>
      </c>
      <c r="P13" s="6">
        <f t="shared" si="3"/>
        <v>19.573579131063383</v>
      </c>
    </row>
    <row r="14" spans="1:16" x14ac:dyDescent="0.3">
      <c r="A14" s="2" t="s">
        <v>50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K14" s="6">
        <f t="shared" si="0"/>
        <v>21.75</v>
      </c>
      <c r="L14" s="6">
        <f t="shared" si="1"/>
        <v>20.5</v>
      </c>
      <c r="M14" cm="1">
        <f t="array" ref="M14">_xlfn.MODE.MULT(B14:I14)</f>
        <v>20</v>
      </c>
      <c r="N14">
        <f t="shared" si="2"/>
        <v>15</v>
      </c>
      <c r="P14" s="6">
        <f t="shared" si="3"/>
        <v>4.5903625751598938</v>
      </c>
    </row>
    <row r="15" spans="1:16" x14ac:dyDescent="0.3">
      <c r="A15" s="2" t="s">
        <v>51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K15" s="6">
        <f t="shared" si="0"/>
        <v>15.75</v>
      </c>
      <c r="L15" s="6">
        <f t="shared" si="1"/>
        <v>17.5</v>
      </c>
      <c r="M15" cm="1">
        <f t="array" ref="M15">_xlfn.MODE.MULT(B15:I15)</f>
        <v>20</v>
      </c>
      <c r="N15">
        <f t="shared" si="2"/>
        <v>12</v>
      </c>
      <c r="P15" s="6">
        <f t="shared" si="3"/>
        <v>4.8623921214621451</v>
      </c>
    </row>
    <row r="16" spans="1:16" x14ac:dyDescent="0.3">
      <c r="A16" s="2" t="s">
        <v>13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K16" s="6">
        <f t="shared" si="0"/>
        <v>327009.75</v>
      </c>
      <c r="L16" s="6">
        <f t="shared" si="1"/>
        <v>330733.5</v>
      </c>
      <c r="M16" t="e" cm="1">
        <f t="array" ref="M16">_xlfn.MODE.MULT(B16:I16)</f>
        <v>#N/A</v>
      </c>
      <c r="N16">
        <f t="shared" si="2"/>
        <v>100557</v>
      </c>
      <c r="P16" s="6">
        <f t="shared" si="3"/>
        <v>32058.647274509705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EECB5F-77B4-446D-8E48-A98D955EEE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 MacDonald</dc:creator>
  <cp:lastModifiedBy>Luke MacDonald</cp:lastModifiedBy>
  <dcterms:created xsi:type="dcterms:W3CDTF">2024-12-11T21:52:17Z</dcterms:created>
  <dcterms:modified xsi:type="dcterms:W3CDTF">2024-12-12T12:21:42Z</dcterms:modified>
</cp:coreProperties>
</file>