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xmc\Documents\year 2\alternate propulsion\"/>
    </mc:Choice>
  </mc:AlternateContent>
  <xr:revisionPtr revIDLastSave="0" documentId="13_ncr:1_{740E9404-AFA0-448D-BB0A-D7D45543A3D0}" xr6:coauthVersionLast="47" xr6:coauthVersionMax="47" xr10:uidLastSave="{00000000-0000-0000-0000-000000000000}"/>
  <bookViews>
    <workbookView xWindow="-108" yWindow="-108" windowWidth="23256" windowHeight="12456" firstSheet="2" activeTab="4" xr2:uid="{00000000-000D-0000-FFFF-FFFF00000000}"/>
  </bookViews>
  <sheets>
    <sheet name="vehicle data" sheetId="25" r:id="rId1"/>
    <sheet name="velocity vs time" sheetId="26" r:id="rId2"/>
    <sheet name="WLTC_class_3" sheetId="1" r:id="rId3"/>
    <sheet name="tractive forces" sheetId="28" r:id="rId4"/>
    <sheet name="tractive power" sheetId="27" r:id="rId5"/>
    <sheet name="cumulative power" sheetId="29" r:id="rId6"/>
    <sheet name="energ available for acceleratio" sheetId="30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8" i="1" l="1"/>
  <c r="AL8" i="1"/>
  <c r="AJ8" i="1"/>
  <c r="E7" i="25"/>
  <c r="D4" i="25"/>
  <c r="F9" i="1" l="1"/>
  <c r="R9" i="1" s="1"/>
  <c r="F10" i="1"/>
  <c r="R10" i="1" s="1"/>
  <c r="F11" i="1"/>
  <c r="R11" i="1" s="1"/>
  <c r="F12" i="1"/>
  <c r="R12" i="1" s="1"/>
  <c r="F13" i="1"/>
  <c r="R13" i="1" s="1"/>
  <c r="F14" i="1"/>
  <c r="R14" i="1" s="1"/>
  <c r="F15" i="1"/>
  <c r="R15" i="1" s="1"/>
  <c r="F16" i="1"/>
  <c r="R16" i="1" s="1"/>
  <c r="F17" i="1"/>
  <c r="R17" i="1" s="1"/>
  <c r="F18" i="1"/>
  <c r="R18" i="1" s="1"/>
  <c r="F19" i="1"/>
  <c r="R19" i="1" s="1"/>
  <c r="F20" i="1"/>
  <c r="R20" i="1" s="1"/>
  <c r="F21" i="1"/>
  <c r="R21" i="1" s="1"/>
  <c r="F22" i="1"/>
  <c r="R22" i="1" s="1"/>
  <c r="F23" i="1"/>
  <c r="R23" i="1" s="1"/>
  <c r="F24" i="1"/>
  <c r="R24" i="1" s="1"/>
  <c r="F25" i="1"/>
  <c r="R25" i="1" s="1"/>
  <c r="F26" i="1"/>
  <c r="R26" i="1" s="1"/>
  <c r="F27" i="1"/>
  <c r="R27" i="1" s="1"/>
  <c r="F28" i="1"/>
  <c r="R28" i="1" s="1"/>
  <c r="F29" i="1"/>
  <c r="R29" i="1" s="1"/>
  <c r="F30" i="1"/>
  <c r="R30" i="1" s="1"/>
  <c r="F31" i="1"/>
  <c r="R31" i="1" s="1"/>
  <c r="F32" i="1"/>
  <c r="R32" i="1" s="1"/>
  <c r="F33" i="1"/>
  <c r="R33" i="1" s="1"/>
  <c r="F34" i="1"/>
  <c r="R34" i="1" s="1"/>
  <c r="F35" i="1"/>
  <c r="R35" i="1" s="1"/>
  <c r="F36" i="1"/>
  <c r="R36" i="1" s="1"/>
  <c r="F37" i="1"/>
  <c r="R37" i="1" s="1"/>
  <c r="F38" i="1"/>
  <c r="R38" i="1" s="1"/>
  <c r="F39" i="1"/>
  <c r="R39" i="1" s="1"/>
  <c r="F40" i="1"/>
  <c r="R40" i="1" s="1"/>
  <c r="F41" i="1"/>
  <c r="R41" i="1" s="1"/>
  <c r="F42" i="1"/>
  <c r="R42" i="1" s="1"/>
  <c r="F43" i="1"/>
  <c r="R43" i="1" s="1"/>
  <c r="F44" i="1"/>
  <c r="R44" i="1" s="1"/>
  <c r="F45" i="1"/>
  <c r="R45" i="1" s="1"/>
  <c r="F46" i="1"/>
  <c r="R46" i="1" s="1"/>
  <c r="F47" i="1"/>
  <c r="R47" i="1" s="1"/>
  <c r="F48" i="1"/>
  <c r="R48" i="1" s="1"/>
  <c r="F49" i="1"/>
  <c r="R49" i="1" s="1"/>
  <c r="F50" i="1"/>
  <c r="R50" i="1" s="1"/>
  <c r="F51" i="1"/>
  <c r="R51" i="1" s="1"/>
  <c r="F52" i="1"/>
  <c r="R52" i="1" s="1"/>
  <c r="F53" i="1"/>
  <c r="R53" i="1" s="1"/>
  <c r="F54" i="1"/>
  <c r="R54" i="1" s="1"/>
  <c r="F55" i="1"/>
  <c r="R55" i="1" s="1"/>
  <c r="F56" i="1"/>
  <c r="R56" i="1" s="1"/>
  <c r="F57" i="1"/>
  <c r="R57" i="1" s="1"/>
  <c r="F58" i="1"/>
  <c r="R58" i="1" s="1"/>
  <c r="F59" i="1"/>
  <c r="R59" i="1" s="1"/>
  <c r="F60" i="1"/>
  <c r="R60" i="1" s="1"/>
  <c r="F61" i="1"/>
  <c r="R61" i="1" s="1"/>
  <c r="F62" i="1"/>
  <c r="R62" i="1" s="1"/>
  <c r="F63" i="1"/>
  <c r="R63" i="1" s="1"/>
  <c r="F64" i="1"/>
  <c r="R64" i="1" s="1"/>
  <c r="F65" i="1"/>
  <c r="R65" i="1" s="1"/>
  <c r="F66" i="1"/>
  <c r="R66" i="1" s="1"/>
  <c r="F67" i="1"/>
  <c r="R67" i="1" s="1"/>
  <c r="F68" i="1"/>
  <c r="R68" i="1" s="1"/>
  <c r="F69" i="1"/>
  <c r="R69" i="1" s="1"/>
  <c r="F70" i="1"/>
  <c r="R70" i="1" s="1"/>
  <c r="F71" i="1"/>
  <c r="R71" i="1" s="1"/>
  <c r="F72" i="1"/>
  <c r="R72" i="1" s="1"/>
  <c r="F73" i="1"/>
  <c r="R73" i="1" s="1"/>
  <c r="F74" i="1"/>
  <c r="R74" i="1" s="1"/>
  <c r="F75" i="1"/>
  <c r="R75" i="1" s="1"/>
  <c r="F76" i="1"/>
  <c r="R76" i="1" s="1"/>
  <c r="F77" i="1"/>
  <c r="R77" i="1" s="1"/>
  <c r="F78" i="1"/>
  <c r="R78" i="1" s="1"/>
  <c r="F79" i="1"/>
  <c r="R79" i="1" s="1"/>
  <c r="F80" i="1"/>
  <c r="R80" i="1" s="1"/>
  <c r="F81" i="1"/>
  <c r="R81" i="1" s="1"/>
  <c r="F82" i="1"/>
  <c r="R82" i="1" s="1"/>
  <c r="F83" i="1"/>
  <c r="R83" i="1" s="1"/>
  <c r="F84" i="1"/>
  <c r="R84" i="1" s="1"/>
  <c r="F85" i="1"/>
  <c r="R85" i="1" s="1"/>
  <c r="F86" i="1"/>
  <c r="R86" i="1" s="1"/>
  <c r="F87" i="1"/>
  <c r="R87" i="1" s="1"/>
  <c r="F88" i="1"/>
  <c r="R88" i="1" s="1"/>
  <c r="F89" i="1"/>
  <c r="R89" i="1" s="1"/>
  <c r="F90" i="1"/>
  <c r="R90" i="1" s="1"/>
  <c r="F91" i="1"/>
  <c r="R91" i="1" s="1"/>
  <c r="F92" i="1"/>
  <c r="R92" i="1" s="1"/>
  <c r="F93" i="1"/>
  <c r="R93" i="1" s="1"/>
  <c r="F94" i="1"/>
  <c r="R94" i="1" s="1"/>
  <c r="F95" i="1"/>
  <c r="R95" i="1" s="1"/>
  <c r="F96" i="1"/>
  <c r="R96" i="1" s="1"/>
  <c r="F97" i="1"/>
  <c r="R97" i="1" s="1"/>
  <c r="F98" i="1"/>
  <c r="R98" i="1" s="1"/>
  <c r="F99" i="1"/>
  <c r="R99" i="1" s="1"/>
  <c r="F100" i="1"/>
  <c r="R100" i="1" s="1"/>
  <c r="F101" i="1"/>
  <c r="R101" i="1" s="1"/>
  <c r="F102" i="1"/>
  <c r="R102" i="1" s="1"/>
  <c r="F103" i="1"/>
  <c r="R103" i="1" s="1"/>
  <c r="F104" i="1"/>
  <c r="R104" i="1" s="1"/>
  <c r="F105" i="1"/>
  <c r="R105" i="1" s="1"/>
  <c r="F106" i="1"/>
  <c r="R106" i="1" s="1"/>
  <c r="F107" i="1"/>
  <c r="R107" i="1" s="1"/>
  <c r="F108" i="1"/>
  <c r="R108" i="1" s="1"/>
  <c r="F109" i="1"/>
  <c r="R109" i="1" s="1"/>
  <c r="F110" i="1"/>
  <c r="R110" i="1" s="1"/>
  <c r="F111" i="1"/>
  <c r="R111" i="1" s="1"/>
  <c r="F112" i="1"/>
  <c r="R112" i="1" s="1"/>
  <c r="F113" i="1"/>
  <c r="R113" i="1" s="1"/>
  <c r="F114" i="1"/>
  <c r="R114" i="1" s="1"/>
  <c r="F115" i="1"/>
  <c r="R115" i="1" s="1"/>
  <c r="F116" i="1"/>
  <c r="R116" i="1" s="1"/>
  <c r="F117" i="1"/>
  <c r="R117" i="1" s="1"/>
  <c r="F118" i="1"/>
  <c r="R118" i="1" s="1"/>
  <c r="F119" i="1"/>
  <c r="R119" i="1" s="1"/>
  <c r="F120" i="1"/>
  <c r="R120" i="1" s="1"/>
  <c r="F121" i="1"/>
  <c r="R121" i="1" s="1"/>
  <c r="F122" i="1"/>
  <c r="R122" i="1" s="1"/>
  <c r="F123" i="1"/>
  <c r="R123" i="1" s="1"/>
  <c r="F124" i="1"/>
  <c r="R124" i="1" s="1"/>
  <c r="F125" i="1"/>
  <c r="R125" i="1" s="1"/>
  <c r="F126" i="1"/>
  <c r="R126" i="1" s="1"/>
  <c r="F127" i="1"/>
  <c r="R127" i="1" s="1"/>
  <c r="F128" i="1"/>
  <c r="R128" i="1" s="1"/>
  <c r="F129" i="1"/>
  <c r="R129" i="1" s="1"/>
  <c r="F130" i="1"/>
  <c r="R130" i="1" s="1"/>
  <c r="F131" i="1"/>
  <c r="R131" i="1" s="1"/>
  <c r="F132" i="1"/>
  <c r="R132" i="1" s="1"/>
  <c r="F133" i="1"/>
  <c r="R133" i="1" s="1"/>
  <c r="F134" i="1"/>
  <c r="R134" i="1" s="1"/>
  <c r="F135" i="1"/>
  <c r="R135" i="1" s="1"/>
  <c r="F136" i="1"/>
  <c r="R136" i="1" s="1"/>
  <c r="F137" i="1"/>
  <c r="R137" i="1" s="1"/>
  <c r="F138" i="1"/>
  <c r="R138" i="1" s="1"/>
  <c r="F139" i="1"/>
  <c r="R139" i="1" s="1"/>
  <c r="F140" i="1"/>
  <c r="R140" i="1" s="1"/>
  <c r="F141" i="1"/>
  <c r="R141" i="1" s="1"/>
  <c r="F142" i="1"/>
  <c r="R142" i="1" s="1"/>
  <c r="F143" i="1"/>
  <c r="R143" i="1" s="1"/>
  <c r="F144" i="1"/>
  <c r="R144" i="1" s="1"/>
  <c r="F145" i="1"/>
  <c r="R145" i="1" s="1"/>
  <c r="F146" i="1"/>
  <c r="R146" i="1" s="1"/>
  <c r="F147" i="1"/>
  <c r="R147" i="1" s="1"/>
  <c r="F148" i="1"/>
  <c r="R148" i="1" s="1"/>
  <c r="F149" i="1"/>
  <c r="R149" i="1" s="1"/>
  <c r="F150" i="1"/>
  <c r="R150" i="1" s="1"/>
  <c r="F151" i="1"/>
  <c r="R151" i="1" s="1"/>
  <c r="F152" i="1"/>
  <c r="R152" i="1" s="1"/>
  <c r="F153" i="1"/>
  <c r="R153" i="1" s="1"/>
  <c r="F154" i="1"/>
  <c r="R154" i="1" s="1"/>
  <c r="F155" i="1"/>
  <c r="R155" i="1" s="1"/>
  <c r="F156" i="1"/>
  <c r="R156" i="1" s="1"/>
  <c r="F157" i="1"/>
  <c r="R157" i="1" s="1"/>
  <c r="F158" i="1"/>
  <c r="R158" i="1" s="1"/>
  <c r="F159" i="1"/>
  <c r="R159" i="1" s="1"/>
  <c r="F160" i="1"/>
  <c r="R160" i="1" s="1"/>
  <c r="F161" i="1"/>
  <c r="R161" i="1" s="1"/>
  <c r="F162" i="1"/>
  <c r="R162" i="1" s="1"/>
  <c r="F163" i="1"/>
  <c r="R163" i="1" s="1"/>
  <c r="F164" i="1"/>
  <c r="R164" i="1" s="1"/>
  <c r="F165" i="1"/>
  <c r="R165" i="1" s="1"/>
  <c r="F166" i="1"/>
  <c r="R166" i="1" s="1"/>
  <c r="F167" i="1"/>
  <c r="R167" i="1" s="1"/>
  <c r="F168" i="1"/>
  <c r="R168" i="1" s="1"/>
  <c r="F169" i="1"/>
  <c r="R169" i="1" s="1"/>
  <c r="F170" i="1"/>
  <c r="R170" i="1" s="1"/>
  <c r="F171" i="1"/>
  <c r="R171" i="1" s="1"/>
  <c r="F172" i="1"/>
  <c r="R172" i="1" s="1"/>
  <c r="F173" i="1"/>
  <c r="R173" i="1" s="1"/>
  <c r="F174" i="1"/>
  <c r="R174" i="1" s="1"/>
  <c r="F175" i="1"/>
  <c r="R175" i="1" s="1"/>
  <c r="F176" i="1"/>
  <c r="R176" i="1" s="1"/>
  <c r="F177" i="1"/>
  <c r="R177" i="1" s="1"/>
  <c r="F178" i="1"/>
  <c r="R178" i="1" s="1"/>
  <c r="F179" i="1"/>
  <c r="R179" i="1" s="1"/>
  <c r="F180" i="1"/>
  <c r="R180" i="1" s="1"/>
  <c r="F181" i="1"/>
  <c r="R181" i="1" s="1"/>
  <c r="F182" i="1"/>
  <c r="R182" i="1" s="1"/>
  <c r="F183" i="1"/>
  <c r="R183" i="1" s="1"/>
  <c r="F184" i="1"/>
  <c r="R184" i="1" s="1"/>
  <c r="F185" i="1"/>
  <c r="R185" i="1" s="1"/>
  <c r="F186" i="1"/>
  <c r="R186" i="1" s="1"/>
  <c r="F187" i="1"/>
  <c r="R187" i="1" s="1"/>
  <c r="F188" i="1"/>
  <c r="R188" i="1" s="1"/>
  <c r="F189" i="1"/>
  <c r="R189" i="1" s="1"/>
  <c r="F190" i="1"/>
  <c r="R190" i="1" s="1"/>
  <c r="F191" i="1"/>
  <c r="R191" i="1" s="1"/>
  <c r="F192" i="1"/>
  <c r="R192" i="1" s="1"/>
  <c r="F193" i="1"/>
  <c r="R193" i="1" s="1"/>
  <c r="F194" i="1"/>
  <c r="R194" i="1" s="1"/>
  <c r="F195" i="1"/>
  <c r="R195" i="1" s="1"/>
  <c r="F196" i="1"/>
  <c r="R196" i="1" s="1"/>
  <c r="F197" i="1"/>
  <c r="R197" i="1" s="1"/>
  <c r="F198" i="1"/>
  <c r="R198" i="1" s="1"/>
  <c r="F199" i="1"/>
  <c r="R199" i="1" s="1"/>
  <c r="F200" i="1"/>
  <c r="R200" i="1" s="1"/>
  <c r="F201" i="1"/>
  <c r="R201" i="1" s="1"/>
  <c r="F202" i="1"/>
  <c r="R202" i="1" s="1"/>
  <c r="F203" i="1"/>
  <c r="R203" i="1" s="1"/>
  <c r="F204" i="1"/>
  <c r="R204" i="1" s="1"/>
  <c r="F205" i="1"/>
  <c r="R205" i="1" s="1"/>
  <c r="F206" i="1"/>
  <c r="R206" i="1" s="1"/>
  <c r="F207" i="1"/>
  <c r="R207" i="1" s="1"/>
  <c r="F208" i="1"/>
  <c r="R208" i="1" s="1"/>
  <c r="F209" i="1"/>
  <c r="R209" i="1" s="1"/>
  <c r="F210" i="1"/>
  <c r="R210" i="1" s="1"/>
  <c r="F211" i="1"/>
  <c r="R211" i="1" s="1"/>
  <c r="F212" i="1"/>
  <c r="R212" i="1" s="1"/>
  <c r="F213" i="1"/>
  <c r="R213" i="1" s="1"/>
  <c r="F214" i="1"/>
  <c r="R214" i="1" s="1"/>
  <c r="F215" i="1"/>
  <c r="R215" i="1" s="1"/>
  <c r="F216" i="1"/>
  <c r="R216" i="1" s="1"/>
  <c r="F217" i="1"/>
  <c r="R217" i="1" s="1"/>
  <c r="F218" i="1"/>
  <c r="R218" i="1" s="1"/>
  <c r="F219" i="1"/>
  <c r="R219" i="1" s="1"/>
  <c r="F220" i="1"/>
  <c r="R220" i="1" s="1"/>
  <c r="F221" i="1"/>
  <c r="R221" i="1" s="1"/>
  <c r="F222" i="1"/>
  <c r="R222" i="1" s="1"/>
  <c r="F223" i="1"/>
  <c r="R223" i="1" s="1"/>
  <c r="F224" i="1"/>
  <c r="R224" i="1" s="1"/>
  <c r="F225" i="1"/>
  <c r="R225" i="1" s="1"/>
  <c r="F226" i="1"/>
  <c r="R226" i="1" s="1"/>
  <c r="F227" i="1"/>
  <c r="R227" i="1" s="1"/>
  <c r="F228" i="1"/>
  <c r="R228" i="1" s="1"/>
  <c r="F229" i="1"/>
  <c r="R229" i="1" s="1"/>
  <c r="F230" i="1"/>
  <c r="R230" i="1" s="1"/>
  <c r="F231" i="1"/>
  <c r="R231" i="1" s="1"/>
  <c r="F232" i="1"/>
  <c r="R232" i="1" s="1"/>
  <c r="F233" i="1"/>
  <c r="R233" i="1" s="1"/>
  <c r="F234" i="1"/>
  <c r="R234" i="1" s="1"/>
  <c r="F235" i="1"/>
  <c r="R235" i="1" s="1"/>
  <c r="F236" i="1"/>
  <c r="R236" i="1" s="1"/>
  <c r="F237" i="1"/>
  <c r="R237" i="1" s="1"/>
  <c r="F238" i="1"/>
  <c r="R238" i="1" s="1"/>
  <c r="F239" i="1"/>
  <c r="R239" i="1" s="1"/>
  <c r="F240" i="1"/>
  <c r="R240" i="1" s="1"/>
  <c r="F241" i="1"/>
  <c r="R241" i="1" s="1"/>
  <c r="F242" i="1"/>
  <c r="R242" i="1" s="1"/>
  <c r="F243" i="1"/>
  <c r="R243" i="1" s="1"/>
  <c r="F244" i="1"/>
  <c r="R244" i="1" s="1"/>
  <c r="F245" i="1"/>
  <c r="R245" i="1" s="1"/>
  <c r="F246" i="1"/>
  <c r="R246" i="1" s="1"/>
  <c r="F247" i="1"/>
  <c r="R247" i="1" s="1"/>
  <c r="F248" i="1"/>
  <c r="R248" i="1" s="1"/>
  <c r="F249" i="1"/>
  <c r="R249" i="1" s="1"/>
  <c r="F250" i="1"/>
  <c r="R250" i="1" s="1"/>
  <c r="F251" i="1"/>
  <c r="R251" i="1" s="1"/>
  <c r="F252" i="1"/>
  <c r="R252" i="1" s="1"/>
  <c r="F253" i="1"/>
  <c r="R253" i="1" s="1"/>
  <c r="F254" i="1"/>
  <c r="R254" i="1" s="1"/>
  <c r="F255" i="1"/>
  <c r="R255" i="1" s="1"/>
  <c r="F256" i="1"/>
  <c r="R256" i="1" s="1"/>
  <c r="F257" i="1"/>
  <c r="R257" i="1" s="1"/>
  <c r="F258" i="1"/>
  <c r="R258" i="1" s="1"/>
  <c r="F259" i="1"/>
  <c r="R259" i="1" s="1"/>
  <c r="F260" i="1"/>
  <c r="R260" i="1" s="1"/>
  <c r="F261" i="1"/>
  <c r="R261" i="1" s="1"/>
  <c r="F262" i="1"/>
  <c r="R262" i="1" s="1"/>
  <c r="F263" i="1"/>
  <c r="R263" i="1" s="1"/>
  <c r="F264" i="1"/>
  <c r="R264" i="1" s="1"/>
  <c r="F265" i="1"/>
  <c r="R265" i="1" s="1"/>
  <c r="F266" i="1"/>
  <c r="R266" i="1" s="1"/>
  <c r="F267" i="1"/>
  <c r="R267" i="1" s="1"/>
  <c r="F268" i="1"/>
  <c r="R268" i="1" s="1"/>
  <c r="F269" i="1"/>
  <c r="R269" i="1" s="1"/>
  <c r="F270" i="1"/>
  <c r="R270" i="1" s="1"/>
  <c r="F271" i="1"/>
  <c r="R271" i="1" s="1"/>
  <c r="F272" i="1"/>
  <c r="R272" i="1" s="1"/>
  <c r="F273" i="1"/>
  <c r="R273" i="1" s="1"/>
  <c r="F274" i="1"/>
  <c r="R274" i="1" s="1"/>
  <c r="F275" i="1"/>
  <c r="R275" i="1" s="1"/>
  <c r="F276" i="1"/>
  <c r="R276" i="1" s="1"/>
  <c r="F277" i="1"/>
  <c r="R277" i="1" s="1"/>
  <c r="F278" i="1"/>
  <c r="R278" i="1" s="1"/>
  <c r="F279" i="1"/>
  <c r="R279" i="1" s="1"/>
  <c r="F280" i="1"/>
  <c r="R280" i="1" s="1"/>
  <c r="F281" i="1"/>
  <c r="R281" i="1" s="1"/>
  <c r="F282" i="1"/>
  <c r="R282" i="1" s="1"/>
  <c r="F283" i="1"/>
  <c r="R283" i="1" s="1"/>
  <c r="F284" i="1"/>
  <c r="R284" i="1" s="1"/>
  <c r="F285" i="1"/>
  <c r="R285" i="1" s="1"/>
  <c r="F286" i="1"/>
  <c r="R286" i="1" s="1"/>
  <c r="F287" i="1"/>
  <c r="R287" i="1" s="1"/>
  <c r="F288" i="1"/>
  <c r="R288" i="1" s="1"/>
  <c r="F289" i="1"/>
  <c r="R289" i="1" s="1"/>
  <c r="F290" i="1"/>
  <c r="R290" i="1" s="1"/>
  <c r="F291" i="1"/>
  <c r="R291" i="1" s="1"/>
  <c r="F292" i="1"/>
  <c r="R292" i="1" s="1"/>
  <c r="F293" i="1"/>
  <c r="R293" i="1" s="1"/>
  <c r="F294" i="1"/>
  <c r="R294" i="1" s="1"/>
  <c r="F295" i="1"/>
  <c r="R295" i="1" s="1"/>
  <c r="F296" i="1"/>
  <c r="R296" i="1" s="1"/>
  <c r="F297" i="1"/>
  <c r="R297" i="1" s="1"/>
  <c r="F298" i="1"/>
  <c r="R298" i="1" s="1"/>
  <c r="F299" i="1"/>
  <c r="R299" i="1" s="1"/>
  <c r="F300" i="1"/>
  <c r="R300" i="1" s="1"/>
  <c r="F301" i="1"/>
  <c r="R301" i="1" s="1"/>
  <c r="F302" i="1"/>
  <c r="R302" i="1" s="1"/>
  <c r="F303" i="1"/>
  <c r="R303" i="1" s="1"/>
  <c r="F304" i="1"/>
  <c r="R304" i="1" s="1"/>
  <c r="F305" i="1"/>
  <c r="R305" i="1" s="1"/>
  <c r="F306" i="1"/>
  <c r="R306" i="1" s="1"/>
  <c r="F307" i="1"/>
  <c r="R307" i="1" s="1"/>
  <c r="F308" i="1"/>
  <c r="R308" i="1" s="1"/>
  <c r="F309" i="1"/>
  <c r="R309" i="1" s="1"/>
  <c r="F310" i="1"/>
  <c r="R310" i="1" s="1"/>
  <c r="F311" i="1"/>
  <c r="R311" i="1" s="1"/>
  <c r="F312" i="1"/>
  <c r="R312" i="1" s="1"/>
  <c r="F313" i="1"/>
  <c r="R313" i="1" s="1"/>
  <c r="F314" i="1"/>
  <c r="R314" i="1" s="1"/>
  <c r="F315" i="1"/>
  <c r="R315" i="1" s="1"/>
  <c r="F316" i="1"/>
  <c r="R316" i="1" s="1"/>
  <c r="F317" i="1"/>
  <c r="R317" i="1" s="1"/>
  <c r="F318" i="1"/>
  <c r="R318" i="1" s="1"/>
  <c r="F319" i="1"/>
  <c r="R319" i="1" s="1"/>
  <c r="F320" i="1"/>
  <c r="R320" i="1" s="1"/>
  <c r="F321" i="1"/>
  <c r="R321" i="1" s="1"/>
  <c r="F322" i="1"/>
  <c r="R322" i="1" s="1"/>
  <c r="F323" i="1"/>
  <c r="R323" i="1" s="1"/>
  <c r="F324" i="1"/>
  <c r="R324" i="1" s="1"/>
  <c r="F325" i="1"/>
  <c r="R325" i="1" s="1"/>
  <c r="F326" i="1"/>
  <c r="R326" i="1" s="1"/>
  <c r="F327" i="1"/>
  <c r="R327" i="1" s="1"/>
  <c r="F328" i="1"/>
  <c r="R328" i="1" s="1"/>
  <c r="F329" i="1"/>
  <c r="R329" i="1" s="1"/>
  <c r="F330" i="1"/>
  <c r="R330" i="1" s="1"/>
  <c r="F331" i="1"/>
  <c r="R331" i="1" s="1"/>
  <c r="F332" i="1"/>
  <c r="R332" i="1" s="1"/>
  <c r="F333" i="1"/>
  <c r="R333" i="1" s="1"/>
  <c r="F334" i="1"/>
  <c r="R334" i="1" s="1"/>
  <c r="F335" i="1"/>
  <c r="R335" i="1" s="1"/>
  <c r="F336" i="1"/>
  <c r="R336" i="1" s="1"/>
  <c r="F337" i="1"/>
  <c r="R337" i="1" s="1"/>
  <c r="F338" i="1"/>
  <c r="R338" i="1" s="1"/>
  <c r="F339" i="1"/>
  <c r="R339" i="1" s="1"/>
  <c r="F340" i="1"/>
  <c r="R340" i="1" s="1"/>
  <c r="F341" i="1"/>
  <c r="R341" i="1" s="1"/>
  <c r="F342" i="1"/>
  <c r="R342" i="1" s="1"/>
  <c r="F343" i="1"/>
  <c r="R343" i="1" s="1"/>
  <c r="F344" i="1"/>
  <c r="R344" i="1" s="1"/>
  <c r="F345" i="1"/>
  <c r="R345" i="1" s="1"/>
  <c r="F346" i="1"/>
  <c r="R346" i="1" s="1"/>
  <c r="F347" i="1"/>
  <c r="R347" i="1" s="1"/>
  <c r="F348" i="1"/>
  <c r="R348" i="1" s="1"/>
  <c r="F349" i="1"/>
  <c r="R349" i="1" s="1"/>
  <c r="F350" i="1"/>
  <c r="R350" i="1" s="1"/>
  <c r="F351" i="1"/>
  <c r="R351" i="1" s="1"/>
  <c r="F352" i="1"/>
  <c r="R352" i="1" s="1"/>
  <c r="F353" i="1"/>
  <c r="R353" i="1" s="1"/>
  <c r="F354" i="1"/>
  <c r="R354" i="1" s="1"/>
  <c r="F355" i="1"/>
  <c r="R355" i="1" s="1"/>
  <c r="F356" i="1"/>
  <c r="R356" i="1" s="1"/>
  <c r="F357" i="1"/>
  <c r="R357" i="1" s="1"/>
  <c r="F358" i="1"/>
  <c r="R358" i="1" s="1"/>
  <c r="F359" i="1"/>
  <c r="R359" i="1" s="1"/>
  <c r="F360" i="1"/>
  <c r="R360" i="1" s="1"/>
  <c r="F361" i="1"/>
  <c r="R361" i="1" s="1"/>
  <c r="F362" i="1"/>
  <c r="R362" i="1" s="1"/>
  <c r="F363" i="1"/>
  <c r="R363" i="1" s="1"/>
  <c r="F364" i="1"/>
  <c r="R364" i="1" s="1"/>
  <c r="F365" i="1"/>
  <c r="R365" i="1" s="1"/>
  <c r="F366" i="1"/>
  <c r="R366" i="1" s="1"/>
  <c r="F367" i="1"/>
  <c r="R367" i="1" s="1"/>
  <c r="F368" i="1"/>
  <c r="R368" i="1" s="1"/>
  <c r="F369" i="1"/>
  <c r="R369" i="1" s="1"/>
  <c r="F370" i="1"/>
  <c r="R370" i="1" s="1"/>
  <c r="F371" i="1"/>
  <c r="R371" i="1" s="1"/>
  <c r="F372" i="1"/>
  <c r="R372" i="1" s="1"/>
  <c r="F373" i="1"/>
  <c r="R373" i="1" s="1"/>
  <c r="F374" i="1"/>
  <c r="R374" i="1" s="1"/>
  <c r="F375" i="1"/>
  <c r="R375" i="1" s="1"/>
  <c r="F376" i="1"/>
  <c r="R376" i="1" s="1"/>
  <c r="F377" i="1"/>
  <c r="R377" i="1" s="1"/>
  <c r="F378" i="1"/>
  <c r="R378" i="1" s="1"/>
  <c r="F379" i="1"/>
  <c r="R379" i="1" s="1"/>
  <c r="F380" i="1"/>
  <c r="R380" i="1" s="1"/>
  <c r="F381" i="1"/>
  <c r="R381" i="1" s="1"/>
  <c r="F382" i="1"/>
  <c r="R382" i="1" s="1"/>
  <c r="F383" i="1"/>
  <c r="R383" i="1" s="1"/>
  <c r="F384" i="1"/>
  <c r="R384" i="1" s="1"/>
  <c r="F385" i="1"/>
  <c r="R385" i="1" s="1"/>
  <c r="F386" i="1"/>
  <c r="R386" i="1" s="1"/>
  <c r="F387" i="1"/>
  <c r="R387" i="1" s="1"/>
  <c r="F388" i="1"/>
  <c r="R388" i="1" s="1"/>
  <c r="F389" i="1"/>
  <c r="R389" i="1" s="1"/>
  <c r="F390" i="1"/>
  <c r="R390" i="1" s="1"/>
  <c r="F391" i="1"/>
  <c r="R391" i="1" s="1"/>
  <c r="F392" i="1"/>
  <c r="R392" i="1" s="1"/>
  <c r="F393" i="1"/>
  <c r="R393" i="1" s="1"/>
  <c r="F394" i="1"/>
  <c r="R394" i="1" s="1"/>
  <c r="F395" i="1"/>
  <c r="R395" i="1" s="1"/>
  <c r="F396" i="1"/>
  <c r="R396" i="1" s="1"/>
  <c r="F397" i="1"/>
  <c r="R397" i="1" s="1"/>
  <c r="F398" i="1"/>
  <c r="R398" i="1" s="1"/>
  <c r="F399" i="1"/>
  <c r="R399" i="1" s="1"/>
  <c r="F400" i="1"/>
  <c r="R400" i="1" s="1"/>
  <c r="F401" i="1"/>
  <c r="R401" i="1" s="1"/>
  <c r="F402" i="1"/>
  <c r="R402" i="1" s="1"/>
  <c r="F403" i="1"/>
  <c r="R403" i="1" s="1"/>
  <c r="F404" i="1"/>
  <c r="R404" i="1" s="1"/>
  <c r="F405" i="1"/>
  <c r="R405" i="1" s="1"/>
  <c r="F406" i="1"/>
  <c r="R406" i="1" s="1"/>
  <c r="F407" i="1"/>
  <c r="R407" i="1" s="1"/>
  <c r="F408" i="1"/>
  <c r="R408" i="1" s="1"/>
  <c r="F409" i="1"/>
  <c r="R409" i="1" s="1"/>
  <c r="F410" i="1"/>
  <c r="R410" i="1" s="1"/>
  <c r="F411" i="1"/>
  <c r="R411" i="1" s="1"/>
  <c r="F412" i="1"/>
  <c r="R412" i="1" s="1"/>
  <c r="F413" i="1"/>
  <c r="R413" i="1" s="1"/>
  <c r="F414" i="1"/>
  <c r="R414" i="1" s="1"/>
  <c r="F415" i="1"/>
  <c r="R415" i="1" s="1"/>
  <c r="F416" i="1"/>
  <c r="R416" i="1" s="1"/>
  <c r="F417" i="1"/>
  <c r="R417" i="1" s="1"/>
  <c r="F418" i="1"/>
  <c r="R418" i="1" s="1"/>
  <c r="F419" i="1"/>
  <c r="R419" i="1" s="1"/>
  <c r="F420" i="1"/>
  <c r="R420" i="1" s="1"/>
  <c r="F421" i="1"/>
  <c r="R421" i="1" s="1"/>
  <c r="F422" i="1"/>
  <c r="R422" i="1" s="1"/>
  <c r="F423" i="1"/>
  <c r="R423" i="1" s="1"/>
  <c r="F424" i="1"/>
  <c r="R424" i="1" s="1"/>
  <c r="F425" i="1"/>
  <c r="R425" i="1" s="1"/>
  <c r="F426" i="1"/>
  <c r="R426" i="1" s="1"/>
  <c r="F427" i="1"/>
  <c r="R427" i="1" s="1"/>
  <c r="F428" i="1"/>
  <c r="R428" i="1" s="1"/>
  <c r="F429" i="1"/>
  <c r="R429" i="1" s="1"/>
  <c r="F430" i="1"/>
  <c r="R430" i="1" s="1"/>
  <c r="F431" i="1"/>
  <c r="R431" i="1" s="1"/>
  <c r="F432" i="1"/>
  <c r="R432" i="1" s="1"/>
  <c r="F433" i="1"/>
  <c r="R433" i="1" s="1"/>
  <c r="F434" i="1"/>
  <c r="R434" i="1" s="1"/>
  <c r="F435" i="1"/>
  <c r="R435" i="1" s="1"/>
  <c r="F436" i="1"/>
  <c r="R436" i="1" s="1"/>
  <c r="F437" i="1"/>
  <c r="R437" i="1" s="1"/>
  <c r="F438" i="1"/>
  <c r="R438" i="1" s="1"/>
  <c r="F439" i="1"/>
  <c r="R439" i="1" s="1"/>
  <c r="F440" i="1"/>
  <c r="R440" i="1" s="1"/>
  <c r="F441" i="1"/>
  <c r="R441" i="1" s="1"/>
  <c r="F442" i="1"/>
  <c r="R442" i="1" s="1"/>
  <c r="F443" i="1"/>
  <c r="R443" i="1" s="1"/>
  <c r="F444" i="1"/>
  <c r="R444" i="1" s="1"/>
  <c r="F445" i="1"/>
  <c r="R445" i="1" s="1"/>
  <c r="F446" i="1"/>
  <c r="R446" i="1" s="1"/>
  <c r="F447" i="1"/>
  <c r="R447" i="1" s="1"/>
  <c r="F448" i="1"/>
  <c r="R448" i="1" s="1"/>
  <c r="F449" i="1"/>
  <c r="R449" i="1" s="1"/>
  <c r="F450" i="1"/>
  <c r="R450" i="1" s="1"/>
  <c r="F451" i="1"/>
  <c r="R451" i="1" s="1"/>
  <c r="F452" i="1"/>
  <c r="R452" i="1" s="1"/>
  <c r="F453" i="1"/>
  <c r="R453" i="1" s="1"/>
  <c r="F454" i="1"/>
  <c r="R454" i="1" s="1"/>
  <c r="F455" i="1"/>
  <c r="R455" i="1" s="1"/>
  <c r="F456" i="1"/>
  <c r="R456" i="1" s="1"/>
  <c r="F457" i="1"/>
  <c r="R457" i="1" s="1"/>
  <c r="F458" i="1"/>
  <c r="R458" i="1" s="1"/>
  <c r="F459" i="1"/>
  <c r="R459" i="1" s="1"/>
  <c r="F460" i="1"/>
  <c r="R460" i="1" s="1"/>
  <c r="F461" i="1"/>
  <c r="R461" i="1" s="1"/>
  <c r="F462" i="1"/>
  <c r="R462" i="1" s="1"/>
  <c r="F463" i="1"/>
  <c r="R463" i="1" s="1"/>
  <c r="F464" i="1"/>
  <c r="R464" i="1" s="1"/>
  <c r="F465" i="1"/>
  <c r="R465" i="1" s="1"/>
  <c r="F466" i="1"/>
  <c r="R466" i="1" s="1"/>
  <c r="F467" i="1"/>
  <c r="R467" i="1" s="1"/>
  <c r="F468" i="1"/>
  <c r="R468" i="1" s="1"/>
  <c r="F469" i="1"/>
  <c r="R469" i="1" s="1"/>
  <c r="F470" i="1"/>
  <c r="R470" i="1" s="1"/>
  <c r="F471" i="1"/>
  <c r="R471" i="1" s="1"/>
  <c r="F472" i="1"/>
  <c r="R472" i="1" s="1"/>
  <c r="F473" i="1"/>
  <c r="R473" i="1" s="1"/>
  <c r="F474" i="1"/>
  <c r="R474" i="1" s="1"/>
  <c r="F475" i="1"/>
  <c r="R475" i="1" s="1"/>
  <c r="F476" i="1"/>
  <c r="R476" i="1" s="1"/>
  <c r="F477" i="1"/>
  <c r="R477" i="1" s="1"/>
  <c r="F478" i="1"/>
  <c r="R478" i="1" s="1"/>
  <c r="F479" i="1"/>
  <c r="R479" i="1" s="1"/>
  <c r="F480" i="1"/>
  <c r="R480" i="1" s="1"/>
  <c r="F481" i="1"/>
  <c r="R481" i="1" s="1"/>
  <c r="F482" i="1"/>
  <c r="R482" i="1" s="1"/>
  <c r="F483" i="1"/>
  <c r="R483" i="1" s="1"/>
  <c r="F484" i="1"/>
  <c r="R484" i="1" s="1"/>
  <c r="F485" i="1"/>
  <c r="R485" i="1" s="1"/>
  <c r="F486" i="1"/>
  <c r="R486" i="1" s="1"/>
  <c r="F487" i="1"/>
  <c r="R487" i="1" s="1"/>
  <c r="F488" i="1"/>
  <c r="R488" i="1" s="1"/>
  <c r="F489" i="1"/>
  <c r="R489" i="1" s="1"/>
  <c r="F490" i="1"/>
  <c r="R490" i="1" s="1"/>
  <c r="F491" i="1"/>
  <c r="R491" i="1" s="1"/>
  <c r="F492" i="1"/>
  <c r="R492" i="1" s="1"/>
  <c r="F493" i="1"/>
  <c r="R493" i="1" s="1"/>
  <c r="F494" i="1"/>
  <c r="R494" i="1" s="1"/>
  <c r="F495" i="1"/>
  <c r="R495" i="1" s="1"/>
  <c r="F496" i="1"/>
  <c r="R496" i="1" s="1"/>
  <c r="F497" i="1"/>
  <c r="R497" i="1" s="1"/>
  <c r="F498" i="1"/>
  <c r="R498" i="1" s="1"/>
  <c r="F499" i="1"/>
  <c r="R499" i="1" s="1"/>
  <c r="F500" i="1"/>
  <c r="R500" i="1" s="1"/>
  <c r="F501" i="1"/>
  <c r="R501" i="1" s="1"/>
  <c r="F502" i="1"/>
  <c r="R502" i="1" s="1"/>
  <c r="F503" i="1"/>
  <c r="R503" i="1" s="1"/>
  <c r="F504" i="1"/>
  <c r="R504" i="1" s="1"/>
  <c r="F505" i="1"/>
  <c r="R505" i="1" s="1"/>
  <c r="F506" i="1"/>
  <c r="R506" i="1" s="1"/>
  <c r="F507" i="1"/>
  <c r="R507" i="1" s="1"/>
  <c r="F508" i="1"/>
  <c r="R508" i="1" s="1"/>
  <c r="F509" i="1"/>
  <c r="R509" i="1" s="1"/>
  <c r="F510" i="1"/>
  <c r="R510" i="1" s="1"/>
  <c r="F511" i="1"/>
  <c r="R511" i="1" s="1"/>
  <c r="F512" i="1"/>
  <c r="R512" i="1" s="1"/>
  <c r="F513" i="1"/>
  <c r="R513" i="1" s="1"/>
  <c r="F514" i="1"/>
  <c r="R514" i="1" s="1"/>
  <c r="F515" i="1"/>
  <c r="R515" i="1" s="1"/>
  <c r="F516" i="1"/>
  <c r="R516" i="1" s="1"/>
  <c r="F517" i="1"/>
  <c r="R517" i="1" s="1"/>
  <c r="F518" i="1"/>
  <c r="R518" i="1" s="1"/>
  <c r="F519" i="1"/>
  <c r="R519" i="1" s="1"/>
  <c r="F520" i="1"/>
  <c r="R520" i="1" s="1"/>
  <c r="F521" i="1"/>
  <c r="R521" i="1" s="1"/>
  <c r="F522" i="1"/>
  <c r="R522" i="1" s="1"/>
  <c r="F523" i="1"/>
  <c r="R523" i="1" s="1"/>
  <c r="F524" i="1"/>
  <c r="R524" i="1" s="1"/>
  <c r="F525" i="1"/>
  <c r="R525" i="1" s="1"/>
  <c r="F526" i="1"/>
  <c r="R526" i="1" s="1"/>
  <c r="F527" i="1"/>
  <c r="R527" i="1" s="1"/>
  <c r="F528" i="1"/>
  <c r="R528" i="1" s="1"/>
  <c r="F529" i="1"/>
  <c r="R529" i="1" s="1"/>
  <c r="F530" i="1"/>
  <c r="R530" i="1" s="1"/>
  <c r="F531" i="1"/>
  <c r="R531" i="1" s="1"/>
  <c r="F532" i="1"/>
  <c r="R532" i="1" s="1"/>
  <c r="F533" i="1"/>
  <c r="R533" i="1" s="1"/>
  <c r="F534" i="1"/>
  <c r="R534" i="1" s="1"/>
  <c r="F535" i="1"/>
  <c r="R535" i="1" s="1"/>
  <c r="F536" i="1"/>
  <c r="R536" i="1" s="1"/>
  <c r="F537" i="1"/>
  <c r="R537" i="1" s="1"/>
  <c r="F538" i="1"/>
  <c r="R538" i="1" s="1"/>
  <c r="F539" i="1"/>
  <c r="R539" i="1" s="1"/>
  <c r="F540" i="1"/>
  <c r="R540" i="1" s="1"/>
  <c r="F541" i="1"/>
  <c r="R541" i="1" s="1"/>
  <c r="F542" i="1"/>
  <c r="R542" i="1" s="1"/>
  <c r="F543" i="1"/>
  <c r="R543" i="1" s="1"/>
  <c r="F544" i="1"/>
  <c r="R544" i="1" s="1"/>
  <c r="F545" i="1"/>
  <c r="R545" i="1" s="1"/>
  <c r="F546" i="1"/>
  <c r="R546" i="1" s="1"/>
  <c r="F547" i="1"/>
  <c r="R547" i="1" s="1"/>
  <c r="F548" i="1"/>
  <c r="R548" i="1" s="1"/>
  <c r="F549" i="1"/>
  <c r="R549" i="1" s="1"/>
  <c r="F550" i="1"/>
  <c r="R550" i="1" s="1"/>
  <c r="F551" i="1"/>
  <c r="R551" i="1" s="1"/>
  <c r="F552" i="1"/>
  <c r="R552" i="1" s="1"/>
  <c r="F553" i="1"/>
  <c r="R553" i="1" s="1"/>
  <c r="F554" i="1"/>
  <c r="R554" i="1" s="1"/>
  <c r="F555" i="1"/>
  <c r="R555" i="1" s="1"/>
  <c r="F556" i="1"/>
  <c r="R556" i="1" s="1"/>
  <c r="F557" i="1"/>
  <c r="R557" i="1" s="1"/>
  <c r="F558" i="1"/>
  <c r="R558" i="1" s="1"/>
  <c r="F559" i="1"/>
  <c r="R559" i="1" s="1"/>
  <c r="F560" i="1"/>
  <c r="R560" i="1" s="1"/>
  <c r="F561" i="1"/>
  <c r="R561" i="1" s="1"/>
  <c r="F562" i="1"/>
  <c r="R562" i="1" s="1"/>
  <c r="F563" i="1"/>
  <c r="R563" i="1" s="1"/>
  <c r="F564" i="1"/>
  <c r="R564" i="1" s="1"/>
  <c r="F565" i="1"/>
  <c r="R565" i="1" s="1"/>
  <c r="F566" i="1"/>
  <c r="R566" i="1" s="1"/>
  <c r="F567" i="1"/>
  <c r="R567" i="1" s="1"/>
  <c r="F568" i="1"/>
  <c r="R568" i="1" s="1"/>
  <c r="F569" i="1"/>
  <c r="R569" i="1" s="1"/>
  <c r="F570" i="1"/>
  <c r="R570" i="1" s="1"/>
  <c r="F571" i="1"/>
  <c r="R571" i="1" s="1"/>
  <c r="F572" i="1"/>
  <c r="R572" i="1" s="1"/>
  <c r="F573" i="1"/>
  <c r="R573" i="1" s="1"/>
  <c r="F574" i="1"/>
  <c r="R574" i="1" s="1"/>
  <c r="F575" i="1"/>
  <c r="R575" i="1" s="1"/>
  <c r="F576" i="1"/>
  <c r="R576" i="1" s="1"/>
  <c r="F577" i="1"/>
  <c r="R577" i="1" s="1"/>
  <c r="F578" i="1"/>
  <c r="R578" i="1" s="1"/>
  <c r="F579" i="1"/>
  <c r="R579" i="1" s="1"/>
  <c r="F580" i="1"/>
  <c r="R580" i="1" s="1"/>
  <c r="F581" i="1"/>
  <c r="R581" i="1" s="1"/>
  <c r="F582" i="1"/>
  <c r="R582" i="1" s="1"/>
  <c r="F583" i="1"/>
  <c r="R583" i="1" s="1"/>
  <c r="F584" i="1"/>
  <c r="R584" i="1" s="1"/>
  <c r="F585" i="1"/>
  <c r="R585" i="1" s="1"/>
  <c r="F586" i="1"/>
  <c r="R586" i="1" s="1"/>
  <c r="F587" i="1"/>
  <c r="R587" i="1" s="1"/>
  <c r="F588" i="1"/>
  <c r="R588" i="1" s="1"/>
  <c r="F589" i="1"/>
  <c r="R589" i="1" s="1"/>
  <c r="F590" i="1"/>
  <c r="R590" i="1" s="1"/>
  <c r="F591" i="1"/>
  <c r="R591" i="1" s="1"/>
  <c r="F592" i="1"/>
  <c r="R592" i="1" s="1"/>
  <c r="F593" i="1"/>
  <c r="R593" i="1" s="1"/>
  <c r="F594" i="1"/>
  <c r="R594" i="1" s="1"/>
  <c r="F595" i="1"/>
  <c r="R595" i="1" s="1"/>
  <c r="F596" i="1"/>
  <c r="R596" i="1" s="1"/>
  <c r="F597" i="1"/>
  <c r="R597" i="1" s="1"/>
  <c r="F598" i="1"/>
  <c r="R598" i="1" s="1"/>
  <c r="F599" i="1"/>
  <c r="R599" i="1" s="1"/>
  <c r="F600" i="1"/>
  <c r="R600" i="1" s="1"/>
  <c r="F601" i="1"/>
  <c r="R601" i="1" s="1"/>
  <c r="F602" i="1"/>
  <c r="R602" i="1" s="1"/>
  <c r="F603" i="1"/>
  <c r="R603" i="1" s="1"/>
  <c r="F604" i="1"/>
  <c r="R604" i="1" s="1"/>
  <c r="F605" i="1"/>
  <c r="R605" i="1" s="1"/>
  <c r="F606" i="1"/>
  <c r="R606" i="1" s="1"/>
  <c r="F607" i="1"/>
  <c r="R607" i="1" s="1"/>
  <c r="F608" i="1"/>
  <c r="R608" i="1" s="1"/>
  <c r="F609" i="1"/>
  <c r="R609" i="1" s="1"/>
  <c r="F610" i="1"/>
  <c r="R610" i="1" s="1"/>
  <c r="F611" i="1"/>
  <c r="R611" i="1" s="1"/>
  <c r="F612" i="1"/>
  <c r="R612" i="1" s="1"/>
  <c r="F613" i="1"/>
  <c r="R613" i="1" s="1"/>
  <c r="F614" i="1"/>
  <c r="R614" i="1" s="1"/>
  <c r="F615" i="1"/>
  <c r="R615" i="1" s="1"/>
  <c r="F616" i="1"/>
  <c r="R616" i="1" s="1"/>
  <c r="F617" i="1"/>
  <c r="R617" i="1" s="1"/>
  <c r="F618" i="1"/>
  <c r="R618" i="1" s="1"/>
  <c r="F619" i="1"/>
  <c r="R619" i="1" s="1"/>
  <c r="F620" i="1"/>
  <c r="R620" i="1" s="1"/>
  <c r="F621" i="1"/>
  <c r="R621" i="1" s="1"/>
  <c r="F622" i="1"/>
  <c r="R622" i="1" s="1"/>
  <c r="F623" i="1"/>
  <c r="R623" i="1" s="1"/>
  <c r="F624" i="1"/>
  <c r="R624" i="1" s="1"/>
  <c r="F625" i="1"/>
  <c r="R625" i="1" s="1"/>
  <c r="F626" i="1"/>
  <c r="R626" i="1" s="1"/>
  <c r="F627" i="1"/>
  <c r="R627" i="1" s="1"/>
  <c r="F628" i="1"/>
  <c r="R628" i="1" s="1"/>
  <c r="F629" i="1"/>
  <c r="R629" i="1" s="1"/>
  <c r="F630" i="1"/>
  <c r="R630" i="1" s="1"/>
  <c r="F631" i="1"/>
  <c r="R631" i="1" s="1"/>
  <c r="F632" i="1"/>
  <c r="R632" i="1" s="1"/>
  <c r="F633" i="1"/>
  <c r="R633" i="1" s="1"/>
  <c r="F634" i="1"/>
  <c r="R634" i="1" s="1"/>
  <c r="F635" i="1"/>
  <c r="R635" i="1" s="1"/>
  <c r="F636" i="1"/>
  <c r="R636" i="1" s="1"/>
  <c r="F637" i="1"/>
  <c r="R637" i="1" s="1"/>
  <c r="F638" i="1"/>
  <c r="R638" i="1" s="1"/>
  <c r="F639" i="1"/>
  <c r="R639" i="1" s="1"/>
  <c r="F640" i="1"/>
  <c r="R640" i="1" s="1"/>
  <c r="F641" i="1"/>
  <c r="R641" i="1" s="1"/>
  <c r="F642" i="1"/>
  <c r="R642" i="1" s="1"/>
  <c r="F643" i="1"/>
  <c r="R643" i="1" s="1"/>
  <c r="F644" i="1"/>
  <c r="R644" i="1" s="1"/>
  <c r="F645" i="1"/>
  <c r="R645" i="1" s="1"/>
  <c r="F646" i="1"/>
  <c r="R646" i="1" s="1"/>
  <c r="F647" i="1"/>
  <c r="R647" i="1" s="1"/>
  <c r="F648" i="1"/>
  <c r="R648" i="1" s="1"/>
  <c r="F649" i="1"/>
  <c r="R649" i="1" s="1"/>
  <c r="F650" i="1"/>
  <c r="R650" i="1" s="1"/>
  <c r="F651" i="1"/>
  <c r="R651" i="1" s="1"/>
  <c r="F652" i="1"/>
  <c r="R652" i="1" s="1"/>
  <c r="F653" i="1"/>
  <c r="R653" i="1" s="1"/>
  <c r="F654" i="1"/>
  <c r="R654" i="1" s="1"/>
  <c r="F655" i="1"/>
  <c r="R655" i="1" s="1"/>
  <c r="F656" i="1"/>
  <c r="R656" i="1" s="1"/>
  <c r="F657" i="1"/>
  <c r="R657" i="1" s="1"/>
  <c r="F658" i="1"/>
  <c r="R658" i="1" s="1"/>
  <c r="F659" i="1"/>
  <c r="R659" i="1" s="1"/>
  <c r="F660" i="1"/>
  <c r="R660" i="1" s="1"/>
  <c r="F661" i="1"/>
  <c r="R661" i="1" s="1"/>
  <c r="F662" i="1"/>
  <c r="R662" i="1" s="1"/>
  <c r="F663" i="1"/>
  <c r="R663" i="1" s="1"/>
  <c r="F664" i="1"/>
  <c r="R664" i="1" s="1"/>
  <c r="F665" i="1"/>
  <c r="R665" i="1" s="1"/>
  <c r="F666" i="1"/>
  <c r="R666" i="1" s="1"/>
  <c r="F667" i="1"/>
  <c r="R667" i="1" s="1"/>
  <c r="F668" i="1"/>
  <c r="R668" i="1" s="1"/>
  <c r="F669" i="1"/>
  <c r="R669" i="1" s="1"/>
  <c r="F670" i="1"/>
  <c r="R670" i="1" s="1"/>
  <c r="F671" i="1"/>
  <c r="R671" i="1" s="1"/>
  <c r="F672" i="1"/>
  <c r="R672" i="1" s="1"/>
  <c r="F673" i="1"/>
  <c r="R673" i="1" s="1"/>
  <c r="F674" i="1"/>
  <c r="R674" i="1" s="1"/>
  <c r="F675" i="1"/>
  <c r="R675" i="1" s="1"/>
  <c r="F676" i="1"/>
  <c r="R676" i="1" s="1"/>
  <c r="F677" i="1"/>
  <c r="R677" i="1" s="1"/>
  <c r="F678" i="1"/>
  <c r="R678" i="1" s="1"/>
  <c r="F679" i="1"/>
  <c r="R679" i="1" s="1"/>
  <c r="F680" i="1"/>
  <c r="R680" i="1" s="1"/>
  <c r="F681" i="1"/>
  <c r="R681" i="1" s="1"/>
  <c r="F682" i="1"/>
  <c r="R682" i="1" s="1"/>
  <c r="F683" i="1"/>
  <c r="R683" i="1" s="1"/>
  <c r="F684" i="1"/>
  <c r="R684" i="1" s="1"/>
  <c r="F685" i="1"/>
  <c r="R685" i="1" s="1"/>
  <c r="F686" i="1"/>
  <c r="R686" i="1" s="1"/>
  <c r="F687" i="1"/>
  <c r="R687" i="1" s="1"/>
  <c r="F688" i="1"/>
  <c r="R688" i="1" s="1"/>
  <c r="F689" i="1"/>
  <c r="R689" i="1" s="1"/>
  <c r="F690" i="1"/>
  <c r="R690" i="1" s="1"/>
  <c r="F691" i="1"/>
  <c r="R691" i="1" s="1"/>
  <c r="F692" i="1"/>
  <c r="R692" i="1" s="1"/>
  <c r="F693" i="1"/>
  <c r="R693" i="1" s="1"/>
  <c r="F694" i="1"/>
  <c r="R694" i="1" s="1"/>
  <c r="F695" i="1"/>
  <c r="R695" i="1" s="1"/>
  <c r="F696" i="1"/>
  <c r="R696" i="1" s="1"/>
  <c r="F697" i="1"/>
  <c r="R697" i="1" s="1"/>
  <c r="F698" i="1"/>
  <c r="R698" i="1" s="1"/>
  <c r="F699" i="1"/>
  <c r="R699" i="1" s="1"/>
  <c r="F700" i="1"/>
  <c r="R700" i="1" s="1"/>
  <c r="F701" i="1"/>
  <c r="R701" i="1" s="1"/>
  <c r="F702" i="1"/>
  <c r="R702" i="1" s="1"/>
  <c r="F703" i="1"/>
  <c r="R703" i="1" s="1"/>
  <c r="F704" i="1"/>
  <c r="R704" i="1" s="1"/>
  <c r="F705" i="1"/>
  <c r="R705" i="1" s="1"/>
  <c r="F706" i="1"/>
  <c r="R706" i="1" s="1"/>
  <c r="F707" i="1"/>
  <c r="R707" i="1" s="1"/>
  <c r="F708" i="1"/>
  <c r="R708" i="1" s="1"/>
  <c r="F709" i="1"/>
  <c r="R709" i="1" s="1"/>
  <c r="F710" i="1"/>
  <c r="R710" i="1" s="1"/>
  <c r="F711" i="1"/>
  <c r="R711" i="1" s="1"/>
  <c r="F712" i="1"/>
  <c r="R712" i="1" s="1"/>
  <c r="F713" i="1"/>
  <c r="R713" i="1" s="1"/>
  <c r="F714" i="1"/>
  <c r="R714" i="1" s="1"/>
  <c r="F715" i="1"/>
  <c r="R715" i="1" s="1"/>
  <c r="F716" i="1"/>
  <c r="R716" i="1" s="1"/>
  <c r="F717" i="1"/>
  <c r="R717" i="1" s="1"/>
  <c r="F718" i="1"/>
  <c r="R718" i="1" s="1"/>
  <c r="F719" i="1"/>
  <c r="R719" i="1" s="1"/>
  <c r="F720" i="1"/>
  <c r="R720" i="1" s="1"/>
  <c r="F721" i="1"/>
  <c r="R721" i="1" s="1"/>
  <c r="F722" i="1"/>
  <c r="R722" i="1" s="1"/>
  <c r="F723" i="1"/>
  <c r="R723" i="1" s="1"/>
  <c r="F724" i="1"/>
  <c r="R724" i="1" s="1"/>
  <c r="F725" i="1"/>
  <c r="R725" i="1" s="1"/>
  <c r="F726" i="1"/>
  <c r="R726" i="1" s="1"/>
  <c r="F727" i="1"/>
  <c r="R727" i="1" s="1"/>
  <c r="F728" i="1"/>
  <c r="R728" i="1" s="1"/>
  <c r="F729" i="1"/>
  <c r="R729" i="1" s="1"/>
  <c r="F730" i="1"/>
  <c r="R730" i="1" s="1"/>
  <c r="F731" i="1"/>
  <c r="R731" i="1" s="1"/>
  <c r="F732" i="1"/>
  <c r="R732" i="1" s="1"/>
  <c r="F733" i="1"/>
  <c r="R733" i="1" s="1"/>
  <c r="F734" i="1"/>
  <c r="R734" i="1" s="1"/>
  <c r="F735" i="1"/>
  <c r="R735" i="1" s="1"/>
  <c r="F736" i="1"/>
  <c r="R736" i="1" s="1"/>
  <c r="F737" i="1"/>
  <c r="R737" i="1" s="1"/>
  <c r="F738" i="1"/>
  <c r="R738" i="1" s="1"/>
  <c r="F739" i="1"/>
  <c r="R739" i="1" s="1"/>
  <c r="F740" i="1"/>
  <c r="R740" i="1" s="1"/>
  <c r="F741" i="1"/>
  <c r="R741" i="1" s="1"/>
  <c r="F742" i="1"/>
  <c r="R742" i="1" s="1"/>
  <c r="F743" i="1"/>
  <c r="R743" i="1" s="1"/>
  <c r="F744" i="1"/>
  <c r="R744" i="1" s="1"/>
  <c r="F745" i="1"/>
  <c r="R745" i="1" s="1"/>
  <c r="F746" i="1"/>
  <c r="R746" i="1" s="1"/>
  <c r="F747" i="1"/>
  <c r="R747" i="1" s="1"/>
  <c r="F748" i="1"/>
  <c r="R748" i="1" s="1"/>
  <c r="F749" i="1"/>
  <c r="R749" i="1" s="1"/>
  <c r="F750" i="1"/>
  <c r="R750" i="1" s="1"/>
  <c r="F751" i="1"/>
  <c r="R751" i="1" s="1"/>
  <c r="F752" i="1"/>
  <c r="R752" i="1" s="1"/>
  <c r="F753" i="1"/>
  <c r="R753" i="1" s="1"/>
  <c r="F754" i="1"/>
  <c r="R754" i="1" s="1"/>
  <c r="F755" i="1"/>
  <c r="R755" i="1" s="1"/>
  <c r="F756" i="1"/>
  <c r="R756" i="1" s="1"/>
  <c r="F757" i="1"/>
  <c r="R757" i="1" s="1"/>
  <c r="F758" i="1"/>
  <c r="R758" i="1" s="1"/>
  <c r="F759" i="1"/>
  <c r="R759" i="1" s="1"/>
  <c r="F760" i="1"/>
  <c r="R760" i="1" s="1"/>
  <c r="F761" i="1"/>
  <c r="R761" i="1" s="1"/>
  <c r="F762" i="1"/>
  <c r="R762" i="1" s="1"/>
  <c r="F763" i="1"/>
  <c r="R763" i="1" s="1"/>
  <c r="F764" i="1"/>
  <c r="R764" i="1" s="1"/>
  <c r="F765" i="1"/>
  <c r="R765" i="1" s="1"/>
  <c r="F766" i="1"/>
  <c r="R766" i="1" s="1"/>
  <c r="F767" i="1"/>
  <c r="R767" i="1" s="1"/>
  <c r="F768" i="1"/>
  <c r="R768" i="1" s="1"/>
  <c r="F769" i="1"/>
  <c r="R769" i="1" s="1"/>
  <c r="F770" i="1"/>
  <c r="R770" i="1" s="1"/>
  <c r="F771" i="1"/>
  <c r="R771" i="1" s="1"/>
  <c r="F772" i="1"/>
  <c r="R772" i="1" s="1"/>
  <c r="F773" i="1"/>
  <c r="R773" i="1" s="1"/>
  <c r="F774" i="1"/>
  <c r="R774" i="1" s="1"/>
  <c r="F775" i="1"/>
  <c r="R775" i="1" s="1"/>
  <c r="F776" i="1"/>
  <c r="R776" i="1" s="1"/>
  <c r="F777" i="1"/>
  <c r="R777" i="1" s="1"/>
  <c r="F778" i="1"/>
  <c r="R778" i="1" s="1"/>
  <c r="F779" i="1"/>
  <c r="R779" i="1" s="1"/>
  <c r="F780" i="1"/>
  <c r="R780" i="1" s="1"/>
  <c r="F781" i="1"/>
  <c r="R781" i="1" s="1"/>
  <c r="F782" i="1"/>
  <c r="R782" i="1" s="1"/>
  <c r="F783" i="1"/>
  <c r="R783" i="1" s="1"/>
  <c r="F784" i="1"/>
  <c r="R784" i="1" s="1"/>
  <c r="F785" i="1"/>
  <c r="R785" i="1" s="1"/>
  <c r="F786" i="1"/>
  <c r="R786" i="1" s="1"/>
  <c r="F787" i="1"/>
  <c r="R787" i="1" s="1"/>
  <c r="F788" i="1"/>
  <c r="R788" i="1" s="1"/>
  <c r="F789" i="1"/>
  <c r="R789" i="1" s="1"/>
  <c r="F790" i="1"/>
  <c r="R790" i="1" s="1"/>
  <c r="F791" i="1"/>
  <c r="R791" i="1" s="1"/>
  <c r="F792" i="1"/>
  <c r="R792" i="1" s="1"/>
  <c r="F793" i="1"/>
  <c r="R793" i="1" s="1"/>
  <c r="F794" i="1"/>
  <c r="R794" i="1" s="1"/>
  <c r="F795" i="1"/>
  <c r="R795" i="1" s="1"/>
  <c r="F796" i="1"/>
  <c r="R796" i="1" s="1"/>
  <c r="F797" i="1"/>
  <c r="R797" i="1" s="1"/>
  <c r="F798" i="1"/>
  <c r="R798" i="1" s="1"/>
  <c r="F799" i="1"/>
  <c r="R799" i="1" s="1"/>
  <c r="F800" i="1"/>
  <c r="R800" i="1" s="1"/>
  <c r="F801" i="1"/>
  <c r="R801" i="1" s="1"/>
  <c r="F802" i="1"/>
  <c r="R802" i="1" s="1"/>
  <c r="F803" i="1"/>
  <c r="R803" i="1" s="1"/>
  <c r="F804" i="1"/>
  <c r="R804" i="1" s="1"/>
  <c r="F805" i="1"/>
  <c r="R805" i="1" s="1"/>
  <c r="F806" i="1"/>
  <c r="R806" i="1" s="1"/>
  <c r="F807" i="1"/>
  <c r="R807" i="1" s="1"/>
  <c r="F808" i="1"/>
  <c r="R808" i="1" s="1"/>
  <c r="F809" i="1"/>
  <c r="R809" i="1" s="1"/>
  <c r="F810" i="1"/>
  <c r="R810" i="1" s="1"/>
  <c r="F811" i="1"/>
  <c r="R811" i="1" s="1"/>
  <c r="F812" i="1"/>
  <c r="R812" i="1" s="1"/>
  <c r="F813" i="1"/>
  <c r="R813" i="1" s="1"/>
  <c r="F814" i="1"/>
  <c r="R814" i="1" s="1"/>
  <c r="F815" i="1"/>
  <c r="R815" i="1" s="1"/>
  <c r="F816" i="1"/>
  <c r="R816" i="1" s="1"/>
  <c r="F817" i="1"/>
  <c r="R817" i="1" s="1"/>
  <c r="F818" i="1"/>
  <c r="R818" i="1" s="1"/>
  <c r="F819" i="1"/>
  <c r="R819" i="1" s="1"/>
  <c r="F820" i="1"/>
  <c r="R820" i="1" s="1"/>
  <c r="F821" i="1"/>
  <c r="R821" i="1" s="1"/>
  <c r="F822" i="1"/>
  <c r="R822" i="1" s="1"/>
  <c r="F823" i="1"/>
  <c r="R823" i="1" s="1"/>
  <c r="F824" i="1"/>
  <c r="R824" i="1" s="1"/>
  <c r="F825" i="1"/>
  <c r="R825" i="1" s="1"/>
  <c r="F826" i="1"/>
  <c r="R826" i="1" s="1"/>
  <c r="F827" i="1"/>
  <c r="R827" i="1" s="1"/>
  <c r="F828" i="1"/>
  <c r="R828" i="1" s="1"/>
  <c r="F829" i="1"/>
  <c r="R829" i="1" s="1"/>
  <c r="F830" i="1"/>
  <c r="R830" i="1" s="1"/>
  <c r="F831" i="1"/>
  <c r="R831" i="1" s="1"/>
  <c r="F832" i="1"/>
  <c r="R832" i="1" s="1"/>
  <c r="F833" i="1"/>
  <c r="R833" i="1" s="1"/>
  <c r="F834" i="1"/>
  <c r="R834" i="1" s="1"/>
  <c r="F835" i="1"/>
  <c r="R835" i="1" s="1"/>
  <c r="F836" i="1"/>
  <c r="R836" i="1" s="1"/>
  <c r="F837" i="1"/>
  <c r="R837" i="1" s="1"/>
  <c r="F838" i="1"/>
  <c r="R838" i="1" s="1"/>
  <c r="F839" i="1"/>
  <c r="R839" i="1" s="1"/>
  <c r="F840" i="1"/>
  <c r="R840" i="1" s="1"/>
  <c r="F841" i="1"/>
  <c r="R841" i="1" s="1"/>
  <c r="F842" i="1"/>
  <c r="R842" i="1" s="1"/>
  <c r="F843" i="1"/>
  <c r="R843" i="1" s="1"/>
  <c r="F844" i="1"/>
  <c r="R844" i="1" s="1"/>
  <c r="F845" i="1"/>
  <c r="R845" i="1" s="1"/>
  <c r="F846" i="1"/>
  <c r="R846" i="1" s="1"/>
  <c r="F847" i="1"/>
  <c r="R847" i="1" s="1"/>
  <c r="F848" i="1"/>
  <c r="R848" i="1" s="1"/>
  <c r="F849" i="1"/>
  <c r="R849" i="1" s="1"/>
  <c r="F850" i="1"/>
  <c r="R850" i="1" s="1"/>
  <c r="F851" i="1"/>
  <c r="R851" i="1" s="1"/>
  <c r="F852" i="1"/>
  <c r="R852" i="1" s="1"/>
  <c r="F853" i="1"/>
  <c r="R853" i="1" s="1"/>
  <c r="F854" i="1"/>
  <c r="R854" i="1" s="1"/>
  <c r="F855" i="1"/>
  <c r="R855" i="1" s="1"/>
  <c r="F856" i="1"/>
  <c r="R856" i="1" s="1"/>
  <c r="F857" i="1"/>
  <c r="R857" i="1" s="1"/>
  <c r="F858" i="1"/>
  <c r="R858" i="1" s="1"/>
  <c r="F859" i="1"/>
  <c r="R859" i="1" s="1"/>
  <c r="F860" i="1"/>
  <c r="R860" i="1" s="1"/>
  <c r="F861" i="1"/>
  <c r="R861" i="1" s="1"/>
  <c r="F862" i="1"/>
  <c r="R862" i="1" s="1"/>
  <c r="F863" i="1"/>
  <c r="R863" i="1" s="1"/>
  <c r="F864" i="1"/>
  <c r="R864" i="1" s="1"/>
  <c r="F865" i="1"/>
  <c r="R865" i="1" s="1"/>
  <c r="F866" i="1"/>
  <c r="R866" i="1" s="1"/>
  <c r="F867" i="1"/>
  <c r="R867" i="1" s="1"/>
  <c r="F868" i="1"/>
  <c r="R868" i="1" s="1"/>
  <c r="F869" i="1"/>
  <c r="R869" i="1" s="1"/>
  <c r="F870" i="1"/>
  <c r="R870" i="1" s="1"/>
  <c r="F871" i="1"/>
  <c r="R871" i="1" s="1"/>
  <c r="F872" i="1"/>
  <c r="R872" i="1" s="1"/>
  <c r="F873" i="1"/>
  <c r="R873" i="1" s="1"/>
  <c r="F874" i="1"/>
  <c r="R874" i="1" s="1"/>
  <c r="F875" i="1"/>
  <c r="R875" i="1" s="1"/>
  <c r="F876" i="1"/>
  <c r="R876" i="1" s="1"/>
  <c r="F877" i="1"/>
  <c r="R877" i="1" s="1"/>
  <c r="F878" i="1"/>
  <c r="R878" i="1" s="1"/>
  <c r="F879" i="1"/>
  <c r="R879" i="1" s="1"/>
  <c r="F880" i="1"/>
  <c r="R880" i="1" s="1"/>
  <c r="F881" i="1"/>
  <c r="R881" i="1" s="1"/>
  <c r="F882" i="1"/>
  <c r="R882" i="1" s="1"/>
  <c r="F883" i="1"/>
  <c r="R883" i="1" s="1"/>
  <c r="F884" i="1"/>
  <c r="R884" i="1" s="1"/>
  <c r="F885" i="1"/>
  <c r="R885" i="1" s="1"/>
  <c r="F886" i="1"/>
  <c r="R886" i="1" s="1"/>
  <c r="F887" i="1"/>
  <c r="R887" i="1" s="1"/>
  <c r="F888" i="1"/>
  <c r="R888" i="1" s="1"/>
  <c r="F889" i="1"/>
  <c r="R889" i="1" s="1"/>
  <c r="F890" i="1"/>
  <c r="R890" i="1" s="1"/>
  <c r="F891" i="1"/>
  <c r="R891" i="1" s="1"/>
  <c r="F892" i="1"/>
  <c r="R892" i="1" s="1"/>
  <c r="F893" i="1"/>
  <c r="R893" i="1" s="1"/>
  <c r="F894" i="1"/>
  <c r="R894" i="1" s="1"/>
  <c r="F895" i="1"/>
  <c r="R895" i="1" s="1"/>
  <c r="F896" i="1"/>
  <c r="R896" i="1" s="1"/>
  <c r="F897" i="1"/>
  <c r="R897" i="1" s="1"/>
  <c r="F898" i="1"/>
  <c r="R898" i="1" s="1"/>
  <c r="F899" i="1"/>
  <c r="R899" i="1" s="1"/>
  <c r="F900" i="1"/>
  <c r="R900" i="1" s="1"/>
  <c r="F901" i="1"/>
  <c r="R901" i="1" s="1"/>
  <c r="F902" i="1"/>
  <c r="R902" i="1" s="1"/>
  <c r="F903" i="1"/>
  <c r="R903" i="1" s="1"/>
  <c r="F904" i="1"/>
  <c r="R904" i="1" s="1"/>
  <c r="F905" i="1"/>
  <c r="R905" i="1" s="1"/>
  <c r="F906" i="1"/>
  <c r="R906" i="1" s="1"/>
  <c r="F907" i="1"/>
  <c r="R907" i="1" s="1"/>
  <c r="F908" i="1"/>
  <c r="R908" i="1" s="1"/>
  <c r="F909" i="1"/>
  <c r="R909" i="1" s="1"/>
  <c r="F910" i="1"/>
  <c r="R910" i="1" s="1"/>
  <c r="F911" i="1"/>
  <c r="R911" i="1" s="1"/>
  <c r="F912" i="1"/>
  <c r="R912" i="1" s="1"/>
  <c r="F913" i="1"/>
  <c r="R913" i="1" s="1"/>
  <c r="F914" i="1"/>
  <c r="R914" i="1" s="1"/>
  <c r="F915" i="1"/>
  <c r="R915" i="1" s="1"/>
  <c r="F916" i="1"/>
  <c r="R916" i="1" s="1"/>
  <c r="F917" i="1"/>
  <c r="R917" i="1" s="1"/>
  <c r="F918" i="1"/>
  <c r="R918" i="1" s="1"/>
  <c r="F919" i="1"/>
  <c r="R919" i="1" s="1"/>
  <c r="F920" i="1"/>
  <c r="R920" i="1" s="1"/>
  <c r="F921" i="1"/>
  <c r="R921" i="1" s="1"/>
  <c r="F922" i="1"/>
  <c r="R922" i="1" s="1"/>
  <c r="F923" i="1"/>
  <c r="R923" i="1" s="1"/>
  <c r="F924" i="1"/>
  <c r="R924" i="1" s="1"/>
  <c r="F925" i="1"/>
  <c r="R925" i="1" s="1"/>
  <c r="F926" i="1"/>
  <c r="R926" i="1" s="1"/>
  <c r="F927" i="1"/>
  <c r="R927" i="1" s="1"/>
  <c r="F928" i="1"/>
  <c r="R928" i="1" s="1"/>
  <c r="F929" i="1"/>
  <c r="R929" i="1" s="1"/>
  <c r="F930" i="1"/>
  <c r="R930" i="1" s="1"/>
  <c r="F931" i="1"/>
  <c r="R931" i="1" s="1"/>
  <c r="F932" i="1"/>
  <c r="R932" i="1" s="1"/>
  <c r="F933" i="1"/>
  <c r="R933" i="1" s="1"/>
  <c r="F934" i="1"/>
  <c r="R934" i="1" s="1"/>
  <c r="F935" i="1"/>
  <c r="R935" i="1" s="1"/>
  <c r="F936" i="1"/>
  <c r="R936" i="1" s="1"/>
  <c r="F937" i="1"/>
  <c r="R937" i="1" s="1"/>
  <c r="F938" i="1"/>
  <c r="R938" i="1" s="1"/>
  <c r="F939" i="1"/>
  <c r="R939" i="1" s="1"/>
  <c r="F940" i="1"/>
  <c r="R940" i="1" s="1"/>
  <c r="F941" i="1"/>
  <c r="R941" i="1" s="1"/>
  <c r="F942" i="1"/>
  <c r="R942" i="1" s="1"/>
  <c r="F943" i="1"/>
  <c r="R943" i="1" s="1"/>
  <c r="F944" i="1"/>
  <c r="R944" i="1" s="1"/>
  <c r="F945" i="1"/>
  <c r="R945" i="1" s="1"/>
  <c r="F946" i="1"/>
  <c r="R946" i="1" s="1"/>
  <c r="F947" i="1"/>
  <c r="R947" i="1" s="1"/>
  <c r="F948" i="1"/>
  <c r="R948" i="1" s="1"/>
  <c r="F949" i="1"/>
  <c r="R949" i="1" s="1"/>
  <c r="F950" i="1"/>
  <c r="R950" i="1" s="1"/>
  <c r="F951" i="1"/>
  <c r="R951" i="1" s="1"/>
  <c r="F952" i="1"/>
  <c r="R952" i="1" s="1"/>
  <c r="F953" i="1"/>
  <c r="R953" i="1" s="1"/>
  <c r="F954" i="1"/>
  <c r="R954" i="1" s="1"/>
  <c r="F955" i="1"/>
  <c r="R955" i="1" s="1"/>
  <c r="F956" i="1"/>
  <c r="R956" i="1" s="1"/>
  <c r="F957" i="1"/>
  <c r="R957" i="1" s="1"/>
  <c r="F958" i="1"/>
  <c r="R958" i="1" s="1"/>
  <c r="F959" i="1"/>
  <c r="R959" i="1" s="1"/>
  <c r="F960" i="1"/>
  <c r="R960" i="1" s="1"/>
  <c r="F961" i="1"/>
  <c r="R961" i="1" s="1"/>
  <c r="F962" i="1"/>
  <c r="R962" i="1" s="1"/>
  <c r="F963" i="1"/>
  <c r="R963" i="1" s="1"/>
  <c r="F964" i="1"/>
  <c r="R964" i="1" s="1"/>
  <c r="F965" i="1"/>
  <c r="R965" i="1" s="1"/>
  <c r="F966" i="1"/>
  <c r="R966" i="1" s="1"/>
  <c r="F967" i="1"/>
  <c r="R967" i="1" s="1"/>
  <c r="F968" i="1"/>
  <c r="R968" i="1" s="1"/>
  <c r="F969" i="1"/>
  <c r="R969" i="1" s="1"/>
  <c r="F970" i="1"/>
  <c r="R970" i="1" s="1"/>
  <c r="F971" i="1"/>
  <c r="R971" i="1" s="1"/>
  <c r="F972" i="1"/>
  <c r="R972" i="1" s="1"/>
  <c r="F973" i="1"/>
  <c r="R973" i="1" s="1"/>
  <c r="F974" i="1"/>
  <c r="R974" i="1" s="1"/>
  <c r="F975" i="1"/>
  <c r="R975" i="1" s="1"/>
  <c r="F976" i="1"/>
  <c r="R976" i="1" s="1"/>
  <c r="F977" i="1"/>
  <c r="R977" i="1" s="1"/>
  <c r="F978" i="1"/>
  <c r="R978" i="1" s="1"/>
  <c r="F979" i="1"/>
  <c r="R979" i="1" s="1"/>
  <c r="F980" i="1"/>
  <c r="R980" i="1" s="1"/>
  <c r="F981" i="1"/>
  <c r="R981" i="1" s="1"/>
  <c r="F982" i="1"/>
  <c r="R982" i="1" s="1"/>
  <c r="F983" i="1"/>
  <c r="R983" i="1" s="1"/>
  <c r="F984" i="1"/>
  <c r="R984" i="1" s="1"/>
  <c r="F985" i="1"/>
  <c r="R985" i="1" s="1"/>
  <c r="F986" i="1"/>
  <c r="R986" i="1" s="1"/>
  <c r="F987" i="1"/>
  <c r="R987" i="1" s="1"/>
  <c r="F988" i="1"/>
  <c r="R988" i="1" s="1"/>
  <c r="F989" i="1"/>
  <c r="R989" i="1" s="1"/>
  <c r="F990" i="1"/>
  <c r="R990" i="1" s="1"/>
  <c r="F991" i="1"/>
  <c r="R991" i="1" s="1"/>
  <c r="F992" i="1"/>
  <c r="R992" i="1" s="1"/>
  <c r="F993" i="1"/>
  <c r="R993" i="1" s="1"/>
  <c r="F994" i="1"/>
  <c r="R994" i="1" s="1"/>
  <c r="F995" i="1"/>
  <c r="R995" i="1" s="1"/>
  <c r="F996" i="1"/>
  <c r="R996" i="1" s="1"/>
  <c r="F997" i="1"/>
  <c r="R997" i="1" s="1"/>
  <c r="F998" i="1"/>
  <c r="R998" i="1" s="1"/>
  <c r="F999" i="1"/>
  <c r="R999" i="1" s="1"/>
  <c r="F1000" i="1"/>
  <c r="R1000" i="1" s="1"/>
  <c r="F1001" i="1"/>
  <c r="R1001" i="1" s="1"/>
  <c r="F1002" i="1"/>
  <c r="R1002" i="1" s="1"/>
  <c r="F1003" i="1"/>
  <c r="R1003" i="1" s="1"/>
  <c r="F1004" i="1"/>
  <c r="R1004" i="1" s="1"/>
  <c r="F1005" i="1"/>
  <c r="R1005" i="1" s="1"/>
  <c r="F1006" i="1"/>
  <c r="R1006" i="1" s="1"/>
  <c r="F1007" i="1"/>
  <c r="R1007" i="1" s="1"/>
  <c r="F1008" i="1"/>
  <c r="R1008" i="1" s="1"/>
  <c r="F1009" i="1"/>
  <c r="R1009" i="1" s="1"/>
  <c r="F1010" i="1"/>
  <c r="R1010" i="1" s="1"/>
  <c r="F1011" i="1"/>
  <c r="R1011" i="1" s="1"/>
  <c r="F1012" i="1"/>
  <c r="R1012" i="1" s="1"/>
  <c r="F1013" i="1"/>
  <c r="R1013" i="1" s="1"/>
  <c r="F1014" i="1"/>
  <c r="R1014" i="1" s="1"/>
  <c r="F1015" i="1"/>
  <c r="R1015" i="1" s="1"/>
  <c r="F1016" i="1"/>
  <c r="R1016" i="1" s="1"/>
  <c r="F1017" i="1"/>
  <c r="R1017" i="1" s="1"/>
  <c r="F1018" i="1"/>
  <c r="R1018" i="1" s="1"/>
  <c r="F1019" i="1"/>
  <c r="R1019" i="1" s="1"/>
  <c r="F1020" i="1"/>
  <c r="R1020" i="1" s="1"/>
  <c r="F1021" i="1"/>
  <c r="R1021" i="1" s="1"/>
  <c r="F1022" i="1"/>
  <c r="R1022" i="1" s="1"/>
  <c r="F1023" i="1"/>
  <c r="R1023" i="1" s="1"/>
  <c r="F1024" i="1"/>
  <c r="R1024" i="1" s="1"/>
  <c r="F1025" i="1"/>
  <c r="R1025" i="1" s="1"/>
  <c r="F1026" i="1"/>
  <c r="R1026" i="1" s="1"/>
  <c r="F1027" i="1"/>
  <c r="R1027" i="1" s="1"/>
  <c r="F1028" i="1"/>
  <c r="R1028" i="1" s="1"/>
  <c r="F1029" i="1"/>
  <c r="R1029" i="1" s="1"/>
  <c r="F1030" i="1"/>
  <c r="R1030" i="1" s="1"/>
  <c r="F1031" i="1"/>
  <c r="R1031" i="1" s="1"/>
  <c r="F1032" i="1"/>
  <c r="R1032" i="1" s="1"/>
  <c r="F1033" i="1"/>
  <c r="R1033" i="1" s="1"/>
  <c r="F1034" i="1"/>
  <c r="R1034" i="1" s="1"/>
  <c r="F1035" i="1"/>
  <c r="R1035" i="1" s="1"/>
  <c r="F1036" i="1"/>
  <c r="R1036" i="1" s="1"/>
  <c r="F1037" i="1"/>
  <c r="R1037" i="1" s="1"/>
  <c r="F1038" i="1"/>
  <c r="R1038" i="1" s="1"/>
  <c r="F1039" i="1"/>
  <c r="R1039" i="1" s="1"/>
  <c r="F1040" i="1"/>
  <c r="R1040" i="1" s="1"/>
  <c r="F1041" i="1"/>
  <c r="R1041" i="1" s="1"/>
  <c r="F1042" i="1"/>
  <c r="R1042" i="1" s="1"/>
  <c r="F1043" i="1"/>
  <c r="R1043" i="1" s="1"/>
  <c r="F1044" i="1"/>
  <c r="R1044" i="1" s="1"/>
  <c r="F1045" i="1"/>
  <c r="R1045" i="1" s="1"/>
  <c r="F1046" i="1"/>
  <c r="R1046" i="1" s="1"/>
  <c r="F1047" i="1"/>
  <c r="R1047" i="1" s="1"/>
  <c r="F1048" i="1"/>
  <c r="R1048" i="1" s="1"/>
  <c r="F1049" i="1"/>
  <c r="R1049" i="1" s="1"/>
  <c r="F1050" i="1"/>
  <c r="R1050" i="1" s="1"/>
  <c r="F1051" i="1"/>
  <c r="R1051" i="1" s="1"/>
  <c r="F1052" i="1"/>
  <c r="R1052" i="1" s="1"/>
  <c r="F1053" i="1"/>
  <c r="R1053" i="1" s="1"/>
  <c r="F1054" i="1"/>
  <c r="R1054" i="1" s="1"/>
  <c r="F1055" i="1"/>
  <c r="R1055" i="1" s="1"/>
  <c r="F1056" i="1"/>
  <c r="R1056" i="1" s="1"/>
  <c r="F1057" i="1"/>
  <c r="R1057" i="1" s="1"/>
  <c r="F1058" i="1"/>
  <c r="R1058" i="1" s="1"/>
  <c r="F1059" i="1"/>
  <c r="R1059" i="1" s="1"/>
  <c r="F1060" i="1"/>
  <c r="R1060" i="1" s="1"/>
  <c r="F1061" i="1"/>
  <c r="R1061" i="1" s="1"/>
  <c r="F1062" i="1"/>
  <c r="R1062" i="1" s="1"/>
  <c r="F1063" i="1"/>
  <c r="R1063" i="1" s="1"/>
  <c r="F1064" i="1"/>
  <c r="R1064" i="1" s="1"/>
  <c r="F1065" i="1"/>
  <c r="R1065" i="1" s="1"/>
  <c r="F1066" i="1"/>
  <c r="R1066" i="1" s="1"/>
  <c r="F1067" i="1"/>
  <c r="R1067" i="1" s="1"/>
  <c r="F1068" i="1"/>
  <c r="R1068" i="1" s="1"/>
  <c r="F1069" i="1"/>
  <c r="R1069" i="1" s="1"/>
  <c r="F1070" i="1"/>
  <c r="R1070" i="1" s="1"/>
  <c r="F1071" i="1"/>
  <c r="R1071" i="1" s="1"/>
  <c r="F1072" i="1"/>
  <c r="R1072" i="1" s="1"/>
  <c r="F1073" i="1"/>
  <c r="R1073" i="1" s="1"/>
  <c r="F1074" i="1"/>
  <c r="R1074" i="1" s="1"/>
  <c r="F1075" i="1"/>
  <c r="R1075" i="1" s="1"/>
  <c r="F1076" i="1"/>
  <c r="R1076" i="1" s="1"/>
  <c r="F1077" i="1"/>
  <c r="R1077" i="1" s="1"/>
  <c r="F1078" i="1"/>
  <c r="R1078" i="1" s="1"/>
  <c r="F1079" i="1"/>
  <c r="R1079" i="1" s="1"/>
  <c r="F1080" i="1"/>
  <c r="R1080" i="1" s="1"/>
  <c r="F1081" i="1"/>
  <c r="R1081" i="1" s="1"/>
  <c r="F1082" i="1"/>
  <c r="R1082" i="1" s="1"/>
  <c r="F1083" i="1"/>
  <c r="R1083" i="1" s="1"/>
  <c r="F1084" i="1"/>
  <c r="R1084" i="1" s="1"/>
  <c r="F1085" i="1"/>
  <c r="R1085" i="1" s="1"/>
  <c r="F1086" i="1"/>
  <c r="R1086" i="1" s="1"/>
  <c r="F1087" i="1"/>
  <c r="R1087" i="1" s="1"/>
  <c r="F1088" i="1"/>
  <c r="R1088" i="1" s="1"/>
  <c r="F1089" i="1"/>
  <c r="R1089" i="1" s="1"/>
  <c r="F1090" i="1"/>
  <c r="R1090" i="1" s="1"/>
  <c r="F1091" i="1"/>
  <c r="R1091" i="1" s="1"/>
  <c r="F1092" i="1"/>
  <c r="R1092" i="1" s="1"/>
  <c r="F1093" i="1"/>
  <c r="R1093" i="1" s="1"/>
  <c r="F1094" i="1"/>
  <c r="R1094" i="1" s="1"/>
  <c r="F1095" i="1"/>
  <c r="R1095" i="1" s="1"/>
  <c r="F1096" i="1"/>
  <c r="R1096" i="1" s="1"/>
  <c r="F1097" i="1"/>
  <c r="R1097" i="1" s="1"/>
  <c r="F1098" i="1"/>
  <c r="R1098" i="1" s="1"/>
  <c r="F1099" i="1"/>
  <c r="R1099" i="1" s="1"/>
  <c r="F1100" i="1"/>
  <c r="R1100" i="1" s="1"/>
  <c r="F1101" i="1"/>
  <c r="R1101" i="1" s="1"/>
  <c r="F1102" i="1"/>
  <c r="R1102" i="1" s="1"/>
  <c r="F1103" i="1"/>
  <c r="R1103" i="1" s="1"/>
  <c r="F1104" i="1"/>
  <c r="R1104" i="1" s="1"/>
  <c r="F1105" i="1"/>
  <c r="R1105" i="1" s="1"/>
  <c r="F1106" i="1"/>
  <c r="R1106" i="1" s="1"/>
  <c r="F1107" i="1"/>
  <c r="R1107" i="1" s="1"/>
  <c r="F1108" i="1"/>
  <c r="R1108" i="1" s="1"/>
  <c r="F1109" i="1"/>
  <c r="R1109" i="1" s="1"/>
  <c r="F1110" i="1"/>
  <c r="R1110" i="1" s="1"/>
  <c r="F1111" i="1"/>
  <c r="R1111" i="1" s="1"/>
  <c r="F1112" i="1"/>
  <c r="R1112" i="1" s="1"/>
  <c r="F1113" i="1"/>
  <c r="R1113" i="1" s="1"/>
  <c r="F1114" i="1"/>
  <c r="R1114" i="1" s="1"/>
  <c r="F1115" i="1"/>
  <c r="R1115" i="1" s="1"/>
  <c r="F1116" i="1"/>
  <c r="R1116" i="1" s="1"/>
  <c r="F1117" i="1"/>
  <c r="R1117" i="1" s="1"/>
  <c r="F1118" i="1"/>
  <c r="R1118" i="1" s="1"/>
  <c r="F1119" i="1"/>
  <c r="R1119" i="1" s="1"/>
  <c r="F1120" i="1"/>
  <c r="R1120" i="1" s="1"/>
  <c r="F1121" i="1"/>
  <c r="R1121" i="1" s="1"/>
  <c r="F1122" i="1"/>
  <c r="R1122" i="1" s="1"/>
  <c r="F1123" i="1"/>
  <c r="R1123" i="1" s="1"/>
  <c r="F1124" i="1"/>
  <c r="R1124" i="1" s="1"/>
  <c r="F1125" i="1"/>
  <c r="R1125" i="1" s="1"/>
  <c r="F1126" i="1"/>
  <c r="R1126" i="1" s="1"/>
  <c r="F1127" i="1"/>
  <c r="R1127" i="1" s="1"/>
  <c r="F1128" i="1"/>
  <c r="R1128" i="1" s="1"/>
  <c r="F1129" i="1"/>
  <c r="R1129" i="1" s="1"/>
  <c r="F1130" i="1"/>
  <c r="R1130" i="1" s="1"/>
  <c r="F1131" i="1"/>
  <c r="R1131" i="1" s="1"/>
  <c r="F1132" i="1"/>
  <c r="R1132" i="1" s="1"/>
  <c r="F1133" i="1"/>
  <c r="R1133" i="1" s="1"/>
  <c r="F1134" i="1"/>
  <c r="R1134" i="1" s="1"/>
  <c r="F1135" i="1"/>
  <c r="R1135" i="1" s="1"/>
  <c r="F1136" i="1"/>
  <c r="R1136" i="1" s="1"/>
  <c r="F1137" i="1"/>
  <c r="R1137" i="1" s="1"/>
  <c r="F1138" i="1"/>
  <c r="R1138" i="1" s="1"/>
  <c r="F1139" i="1"/>
  <c r="R1139" i="1" s="1"/>
  <c r="F1140" i="1"/>
  <c r="R1140" i="1" s="1"/>
  <c r="F1141" i="1"/>
  <c r="R1141" i="1" s="1"/>
  <c r="F1142" i="1"/>
  <c r="R1142" i="1" s="1"/>
  <c r="F1143" i="1"/>
  <c r="R1143" i="1" s="1"/>
  <c r="F1144" i="1"/>
  <c r="R1144" i="1" s="1"/>
  <c r="F1145" i="1"/>
  <c r="R1145" i="1" s="1"/>
  <c r="F1146" i="1"/>
  <c r="R1146" i="1" s="1"/>
  <c r="F1147" i="1"/>
  <c r="R1147" i="1" s="1"/>
  <c r="F1148" i="1"/>
  <c r="R1148" i="1" s="1"/>
  <c r="F1149" i="1"/>
  <c r="R1149" i="1" s="1"/>
  <c r="F1150" i="1"/>
  <c r="R1150" i="1" s="1"/>
  <c r="F1151" i="1"/>
  <c r="R1151" i="1" s="1"/>
  <c r="F1152" i="1"/>
  <c r="R1152" i="1" s="1"/>
  <c r="F1153" i="1"/>
  <c r="R1153" i="1" s="1"/>
  <c r="F1154" i="1"/>
  <c r="R1154" i="1" s="1"/>
  <c r="F1155" i="1"/>
  <c r="R1155" i="1" s="1"/>
  <c r="F1156" i="1"/>
  <c r="R1156" i="1" s="1"/>
  <c r="F1157" i="1"/>
  <c r="R1157" i="1" s="1"/>
  <c r="F1158" i="1"/>
  <c r="R1158" i="1" s="1"/>
  <c r="F1159" i="1"/>
  <c r="R1159" i="1" s="1"/>
  <c r="F1160" i="1"/>
  <c r="R1160" i="1" s="1"/>
  <c r="F1161" i="1"/>
  <c r="R1161" i="1" s="1"/>
  <c r="F1162" i="1"/>
  <c r="R1162" i="1" s="1"/>
  <c r="F1163" i="1"/>
  <c r="R1163" i="1" s="1"/>
  <c r="F1164" i="1"/>
  <c r="R1164" i="1" s="1"/>
  <c r="F1165" i="1"/>
  <c r="R1165" i="1" s="1"/>
  <c r="F1166" i="1"/>
  <c r="R1166" i="1" s="1"/>
  <c r="F1167" i="1"/>
  <c r="R1167" i="1" s="1"/>
  <c r="F1168" i="1"/>
  <c r="R1168" i="1" s="1"/>
  <c r="F1169" i="1"/>
  <c r="R1169" i="1" s="1"/>
  <c r="F1170" i="1"/>
  <c r="R1170" i="1" s="1"/>
  <c r="F1171" i="1"/>
  <c r="R1171" i="1" s="1"/>
  <c r="F1172" i="1"/>
  <c r="R1172" i="1" s="1"/>
  <c r="F1173" i="1"/>
  <c r="R1173" i="1" s="1"/>
  <c r="F1174" i="1"/>
  <c r="R1174" i="1" s="1"/>
  <c r="F1175" i="1"/>
  <c r="R1175" i="1" s="1"/>
  <c r="F1176" i="1"/>
  <c r="R1176" i="1" s="1"/>
  <c r="F1177" i="1"/>
  <c r="R1177" i="1" s="1"/>
  <c r="F1178" i="1"/>
  <c r="R1178" i="1" s="1"/>
  <c r="F1179" i="1"/>
  <c r="R1179" i="1" s="1"/>
  <c r="F1180" i="1"/>
  <c r="R1180" i="1" s="1"/>
  <c r="F1181" i="1"/>
  <c r="R1181" i="1" s="1"/>
  <c r="F1182" i="1"/>
  <c r="R1182" i="1" s="1"/>
  <c r="F1183" i="1"/>
  <c r="R1183" i="1" s="1"/>
  <c r="F1184" i="1"/>
  <c r="R1184" i="1" s="1"/>
  <c r="F1185" i="1"/>
  <c r="R1185" i="1" s="1"/>
  <c r="F1186" i="1"/>
  <c r="R1186" i="1" s="1"/>
  <c r="F1187" i="1"/>
  <c r="R1187" i="1" s="1"/>
  <c r="F1188" i="1"/>
  <c r="R1188" i="1" s="1"/>
  <c r="F1189" i="1"/>
  <c r="R1189" i="1" s="1"/>
  <c r="F1190" i="1"/>
  <c r="R1190" i="1" s="1"/>
  <c r="F1191" i="1"/>
  <c r="R1191" i="1" s="1"/>
  <c r="F1192" i="1"/>
  <c r="R1192" i="1" s="1"/>
  <c r="F1193" i="1"/>
  <c r="R1193" i="1" s="1"/>
  <c r="F1194" i="1"/>
  <c r="R1194" i="1" s="1"/>
  <c r="F1195" i="1"/>
  <c r="R1195" i="1" s="1"/>
  <c r="F1196" i="1"/>
  <c r="R1196" i="1" s="1"/>
  <c r="F1197" i="1"/>
  <c r="R1197" i="1" s="1"/>
  <c r="F1198" i="1"/>
  <c r="R1198" i="1" s="1"/>
  <c r="F1199" i="1"/>
  <c r="R1199" i="1" s="1"/>
  <c r="F1200" i="1"/>
  <c r="R1200" i="1" s="1"/>
  <c r="F1201" i="1"/>
  <c r="R1201" i="1" s="1"/>
  <c r="F1202" i="1"/>
  <c r="R1202" i="1" s="1"/>
  <c r="F1203" i="1"/>
  <c r="R1203" i="1" s="1"/>
  <c r="F1204" i="1"/>
  <c r="R1204" i="1" s="1"/>
  <c r="F1205" i="1"/>
  <c r="R1205" i="1" s="1"/>
  <c r="F1206" i="1"/>
  <c r="R1206" i="1" s="1"/>
  <c r="F1207" i="1"/>
  <c r="R1207" i="1" s="1"/>
  <c r="F1208" i="1"/>
  <c r="R1208" i="1" s="1"/>
  <c r="F1209" i="1"/>
  <c r="R1209" i="1" s="1"/>
  <c r="F1210" i="1"/>
  <c r="R1210" i="1" s="1"/>
  <c r="F1211" i="1"/>
  <c r="R1211" i="1" s="1"/>
  <c r="F1212" i="1"/>
  <c r="R1212" i="1" s="1"/>
  <c r="F1213" i="1"/>
  <c r="R1213" i="1" s="1"/>
  <c r="F1214" i="1"/>
  <c r="R1214" i="1" s="1"/>
  <c r="F1215" i="1"/>
  <c r="R1215" i="1" s="1"/>
  <c r="F1216" i="1"/>
  <c r="R1216" i="1" s="1"/>
  <c r="F1217" i="1"/>
  <c r="R1217" i="1" s="1"/>
  <c r="F1218" i="1"/>
  <c r="R1218" i="1" s="1"/>
  <c r="F1219" i="1"/>
  <c r="R1219" i="1" s="1"/>
  <c r="F1220" i="1"/>
  <c r="R1220" i="1" s="1"/>
  <c r="F1221" i="1"/>
  <c r="R1221" i="1" s="1"/>
  <c r="F1222" i="1"/>
  <c r="R1222" i="1" s="1"/>
  <c r="F1223" i="1"/>
  <c r="R1223" i="1" s="1"/>
  <c r="F1224" i="1"/>
  <c r="R1224" i="1" s="1"/>
  <c r="F1225" i="1"/>
  <c r="R1225" i="1" s="1"/>
  <c r="F1226" i="1"/>
  <c r="R1226" i="1" s="1"/>
  <c r="F1227" i="1"/>
  <c r="R1227" i="1" s="1"/>
  <c r="F1228" i="1"/>
  <c r="R1228" i="1" s="1"/>
  <c r="F1229" i="1"/>
  <c r="R1229" i="1" s="1"/>
  <c r="F1230" i="1"/>
  <c r="R1230" i="1" s="1"/>
  <c r="F1231" i="1"/>
  <c r="R1231" i="1" s="1"/>
  <c r="F1232" i="1"/>
  <c r="R1232" i="1" s="1"/>
  <c r="F1233" i="1"/>
  <c r="R1233" i="1" s="1"/>
  <c r="F1234" i="1"/>
  <c r="R1234" i="1" s="1"/>
  <c r="F1235" i="1"/>
  <c r="R1235" i="1" s="1"/>
  <c r="F1236" i="1"/>
  <c r="R1236" i="1" s="1"/>
  <c r="F1237" i="1"/>
  <c r="R1237" i="1" s="1"/>
  <c r="F1238" i="1"/>
  <c r="R1238" i="1" s="1"/>
  <c r="F1239" i="1"/>
  <c r="R1239" i="1" s="1"/>
  <c r="F1240" i="1"/>
  <c r="R1240" i="1" s="1"/>
  <c r="F1241" i="1"/>
  <c r="R1241" i="1" s="1"/>
  <c r="F1242" i="1"/>
  <c r="R1242" i="1" s="1"/>
  <c r="F1243" i="1"/>
  <c r="R1243" i="1" s="1"/>
  <c r="F1244" i="1"/>
  <c r="R1244" i="1" s="1"/>
  <c r="F1245" i="1"/>
  <c r="R1245" i="1" s="1"/>
  <c r="F1246" i="1"/>
  <c r="R1246" i="1" s="1"/>
  <c r="F1247" i="1"/>
  <c r="R1247" i="1" s="1"/>
  <c r="F1248" i="1"/>
  <c r="R1248" i="1" s="1"/>
  <c r="F1249" i="1"/>
  <c r="R1249" i="1" s="1"/>
  <c r="F1250" i="1"/>
  <c r="R1250" i="1" s="1"/>
  <c r="F1251" i="1"/>
  <c r="R1251" i="1" s="1"/>
  <c r="F1252" i="1"/>
  <c r="R1252" i="1" s="1"/>
  <c r="F1253" i="1"/>
  <c r="R1253" i="1" s="1"/>
  <c r="F1254" i="1"/>
  <c r="R1254" i="1" s="1"/>
  <c r="F1255" i="1"/>
  <c r="R1255" i="1" s="1"/>
  <c r="F1256" i="1"/>
  <c r="R1256" i="1" s="1"/>
  <c r="F1257" i="1"/>
  <c r="R1257" i="1" s="1"/>
  <c r="F1258" i="1"/>
  <c r="R1258" i="1" s="1"/>
  <c r="F1259" i="1"/>
  <c r="R1259" i="1" s="1"/>
  <c r="F1260" i="1"/>
  <c r="R1260" i="1" s="1"/>
  <c r="F1261" i="1"/>
  <c r="R1261" i="1" s="1"/>
  <c r="F1262" i="1"/>
  <c r="R1262" i="1" s="1"/>
  <c r="F1263" i="1"/>
  <c r="R1263" i="1" s="1"/>
  <c r="F1264" i="1"/>
  <c r="R1264" i="1" s="1"/>
  <c r="F1265" i="1"/>
  <c r="R1265" i="1" s="1"/>
  <c r="F1266" i="1"/>
  <c r="R1266" i="1" s="1"/>
  <c r="F1267" i="1"/>
  <c r="R1267" i="1" s="1"/>
  <c r="F1268" i="1"/>
  <c r="R1268" i="1" s="1"/>
  <c r="F1269" i="1"/>
  <c r="R1269" i="1" s="1"/>
  <c r="F1270" i="1"/>
  <c r="R1270" i="1" s="1"/>
  <c r="F1271" i="1"/>
  <c r="R1271" i="1" s="1"/>
  <c r="F1272" i="1"/>
  <c r="R1272" i="1" s="1"/>
  <c r="F1273" i="1"/>
  <c r="R1273" i="1" s="1"/>
  <c r="F1274" i="1"/>
  <c r="R1274" i="1" s="1"/>
  <c r="F1275" i="1"/>
  <c r="R1275" i="1" s="1"/>
  <c r="F1276" i="1"/>
  <c r="R1276" i="1" s="1"/>
  <c r="F1277" i="1"/>
  <c r="R1277" i="1" s="1"/>
  <c r="F1278" i="1"/>
  <c r="R1278" i="1" s="1"/>
  <c r="F1279" i="1"/>
  <c r="R1279" i="1" s="1"/>
  <c r="F1280" i="1"/>
  <c r="R1280" i="1" s="1"/>
  <c r="F1281" i="1"/>
  <c r="R1281" i="1" s="1"/>
  <c r="F1282" i="1"/>
  <c r="R1282" i="1" s="1"/>
  <c r="F1283" i="1"/>
  <c r="R1283" i="1" s="1"/>
  <c r="F1284" i="1"/>
  <c r="R1284" i="1" s="1"/>
  <c r="F1285" i="1"/>
  <c r="R1285" i="1" s="1"/>
  <c r="F1286" i="1"/>
  <c r="R1286" i="1" s="1"/>
  <c r="F1287" i="1"/>
  <c r="R1287" i="1" s="1"/>
  <c r="F1288" i="1"/>
  <c r="R1288" i="1" s="1"/>
  <c r="F1289" i="1"/>
  <c r="R1289" i="1" s="1"/>
  <c r="F1290" i="1"/>
  <c r="R1290" i="1" s="1"/>
  <c r="F1291" i="1"/>
  <c r="R1291" i="1" s="1"/>
  <c r="F1292" i="1"/>
  <c r="R1292" i="1" s="1"/>
  <c r="F1293" i="1"/>
  <c r="R1293" i="1" s="1"/>
  <c r="F1294" i="1"/>
  <c r="R1294" i="1" s="1"/>
  <c r="F1295" i="1"/>
  <c r="R1295" i="1" s="1"/>
  <c r="F1296" i="1"/>
  <c r="R1296" i="1" s="1"/>
  <c r="F1297" i="1"/>
  <c r="R1297" i="1" s="1"/>
  <c r="F1298" i="1"/>
  <c r="R1298" i="1" s="1"/>
  <c r="F1299" i="1"/>
  <c r="R1299" i="1" s="1"/>
  <c r="F1300" i="1"/>
  <c r="R1300" i="1" s="1"/>
  <c r="F1301" i="1"/>
  <c r="R1301" i="1" s="1"/>
  <c r="F1302" i="1"/>
  <c r="R1302" i="1" s="1"/>
  <c r="F1303" i="1"/>
  <c r="R1303" i="1" s="1"/>
  <c r="F1304" i="1"/>
  <c r="R1304" i="1" s="1"/>
  <c r="F1305" i="1"/>
  <c r="R1305" i="1" s="1"/>
  <c r="F1306" i="1"/>
  <c r="R1306" i="1" s="1"/>
  <c r="F1307" i="1"/>
  <c r="R1307" i="1" s="1"/>
  <c r="F1308" i="1"/>
  <c r="R1308" i="1" s="1"/>
  <c r="F1309" i="1"/>
  <c r="R1309" i="1" s="1"/>
  <c r="F1310" i="1"/>
  <c r="R1310" i="1" s="1"/>
  <c r="F1311" i="1"/>
  <c r="R1311" i="1" s="1"/>
  <c r="F1312" i="1"/>
  <c r="R1312" i="1" s="1"/>
  <c r="F1313" i="1"/>
  <c r="R1313" i="1" s="1"/>
  <c r="F1314" i="1"/>
  <c r="R1314" i="1" s="1"/>
  <c r="F1315" i="1"/>
  <c r="R1315" i="1" s="1"/>
  <c r="F1316" i="1"/>
  <c r="R1316" i="1" s="1"/>
  <c r="F1317" i="1"/>
  <c r="R1317" i="1" s="1"/>
  <c r="F1318" i="1"/>
  <c r="R1318" i="1" s="1"/>
  <c r="F1319" i="1"/>
  <c r="R1319" i="1" s="1"/>
  <c r="F1320" i="1"/>
  <c r="R1320" i="1" s="1"/>
  <c r="F1321" i="1"/>
  <c r="R1321" i="1" s="1"/>
  <c r="F1322" i="1"/>
  <c r="R1322" i="1" s="1"/>
  <c r="F1323" i="1"/>
  <c r="R1323" i="1" s="1"/>
  <c r="F1324" i="1"/>
  <c r="R1324" i="1" s="1"/>
  <c r="F1325" i="1"/>
  <c r="R1325" i="1" s="1"/>
  <c r="F1326" i="1"/>
  <c r="R1326" i="1" s="1"/>
  <c r="F1327" i="1"/>
  <c r="R1327" i="1" s="1"/>
  <c r="F1328" i="1"/>
  <c r="R1328" i="1" s="1"/>
  <c r="F1329" i="1"/>
  <c r="R1329" i="1" s="1"/>
  <c r="F1330" i="1"/>
  <c r="R1330" i="1" s="1"/>
  <c r="F1331" i="1"/>
  <c r="R1331" i="1" s="1"/>
  <c r="F1332" i="1"/>
  <c r="R1332" i="1" s="1"/>
  <c r="F1333" i="1"/>
  <c r="R1333" i="1" s="1"/>
  <c r="F1334" i="1"/>
  <c r="R1334" i="1" s="1"/>
  <c r="F1335" i="1"/>
  <c r="R1335" i="1" s="1"/>
  <c r="F1336" i="1"/>
  <c r="R1336" i="1" s="1"/>
  <c r="F1337" i="1"/>
  <c r="R1337" i="1" s="1"/>
  <c r="F1338" i="1"/>
  <c r="R1338" i="1" s="1"/>
  <c r="F1339" i="1"/>
  <c r="R1339" i="1" s="1"/>
  <c r="F1340" i="1"/>
  <c r="R1340" i="1" s="1"/>
  <c r="F1341" i="1"/>
  <c r="R1341" i="1" s="1"/>
  <c r="F1342" i="1"/>
  <c r="R1342" i="1" s="1"/>
  <c r="F1343" i="1"/>
  <c r="R1343" i="1" s="1"/>
  <c r="F1344" i="1"/>
  <c r="R1344" i="1" s="1"/>
  <c r="F1345" i="1"/>
  <c r="R1345" i="1" s="1"/>
  <c r="F1346" i="1"/>
  <c r="R1346" i="1" s="1"/>
  <c r="F1347" i="1"/>
  <c r="R1347" i="1" s="1"/>
  <c r="F1348" i="1"/>
  <c r="R1348" i="1" s="1"/>
  <c r="F1349" i="1"/>
  <c r="R1349" i="1" s="1"/>
  <c r="F1350" i="1"/>
  <c r="R1350" i="1" s="1"/>
  <c r="F1351" i="1"/>
  <c r="R1351" i="1" s="1"/>
  <c r="F1352" i="1"/>
  <c r="R1352" i="1" s="1"/>
  <c r="F1353" i="1"/>
  <c r="R1353" i="1" s="1"/>
  <c r="F1354" i="1"/>
  <c r="R1354" i="1" s="1"/>
  <c r="F1355" i="1"/>
  <c r="R1355" i="1" s="1"/>
  <c r="F1356" i="1"/>
  <c r="R1356" i="1" s="1"/>
  <c r="F1357" i="1"/>
  <c r="R1357" i="1" s="1"/>
  <c r="F1358" i="1"/>
  <c r="R1358" i="1" s="1"/>
  <c r="F1359" i="1"/>
  <c r="R1359" i="1" s="1"/>
  <c r="F1360" i="1"/>
  <c r="R1360" i="1" s="1"/>
  <c r="F1361" i="1"/>
  <c r="R1361" i="1" s="1"/>
  <c r="F1362" i="1"/>
  <c r="R1362" i="1" s="1"/>
  <c r="F1363" i="1"/>
  <c r="R1363" i="1" s="1"/>
  <c r="F1364" i="1"/>
  <c r="R1364" i="1" s="1"/>
  <c r="F1365" i="1"/>
  <c r="R1365" i="1" s="1"/>
  <c r="F1366" i="1"/>
  <c r="R1366" i="1" s="1"/>
  <c r="F1367" i="1"/>
  <c r="R1367" i="1" s="1"/>
  <c r="F1368" i="1"/>
  <c r="R1368" i="1" s="1"/>
  <c r="F1369" i="1"/>
  <c r="R1369" i="1" s="1"/>
  <c r="F1370" i="1"/>
  <c r="R1370" i="1" s="1"/>
  <c r="F1371" i="1"/>
  <c r="R1371" i="1" s="1"/>
  <c r="F1372" i="1"/>
  <c r="R1372" i="1" s="1"/>
  <c r="F1373" i="1"/>
  <c r="R1373" i="1" s="1"/>
  <c r="F1374" i="1"/>
  <c r="R1374" i="1" s="1"/>
  <c r="F1375" i="1"/>
  <c r="R1375" i="1" s="1"/>
  <c r="F1376" i="1"/>
  <c r="R1376" i="1" s="1"/>
  <c r="F1377" i="1"/>
  <c r="R1377" i="1" s="1"/>
  <c r="F1378" i="1"/>
  <c r="R1378" i="1" s="1"/>
  <c r="F1379" i="1"/>
  <c r="R1379" i="1" s="1"/>
  <c r="F1380" i="1"/>
  <c r="R1380" i="1" s="1"/>
  <c r="F1381" i="1"/>
  <c r="R1381" i="1" s="1"/>
  <c r="F1382" i="1"/>
  <c r="R1382" i="1" s="1"/>
  <c r="F1383" i="1"/>
  <c r="R1383" i="1" s="1"/>
  <c r="F1384" i="1"/>
  <c r="R1384" i="1" s="1"/>
  <c r="F1385" i="1"/>
  <c r="R1385" i="1" s="1"/>
  <c r="F1386" i="1"/>
  <c r="R1386" i="1" s="1"/>
  <c r="F1387" i="1"/>
  <c r="R1387" i="1" s="1"/>
  <c r="F1388" i="1"/>
  <c r="R1388" i="1" s="1"/>
  <c r="F1389" i="1"/>
  <c r="R1389" i="1" s="1"/>
  <c r="F1390" i="1"/>
  <c r="R1390" i="1" s="1"/>
  <c r="F1391" i="1"/>
  <c r="R1391" i="1" s="1"/>
  <c r="F1392" i="1"/>
  <c r="R1392" i="1" s="1"/>
  <c r="F1393" i="1"/>
  <c r="R1393" i="1" s="1"/>
  <c r="F1394" i="1"/>
  <c r="R1394" i="1" s="1"/>
  <c r="F1395" i="1"/>
  <c r="R1395" i="1" s="1"/>
  <c r="F1396" i="1"/>
  <c r="R1396" i="1" s="1"/>
  <c r="F1397" i="1"/>
  <c r="R1397" i="1" s="1"/>
  <c r="F1398" i="1"/>
  <c r="R1398" i="1" s="1"/>
  <c r="F1399" i="1"/>
  <c r="R1399" i="1" s="1"/>
  <c r="F1400" i="1"/>
  <c r="R1400" i="1" s="1"/>
  <c r="F1401" i="1"/>
  <c r="R1401" i="1" s="1"/>
  <c r="F1402" i="1"/>
  <c r="R1402" i="1" s="1"/>
  <c r="F1403" i="1"/>
  <c r="R1403" i="1" s="1"/>
  <c r="F1404" i="1"/>
  <c r="R1404" i="1" s="1"/>
  <c r="F1405" i="1"/>
  <c r="R1405" i="1" s="1"/>
  <c r="F1406" i="1"/>
  <c r="R1406" i="1" s="1"/>
  <c r="F1407" i="1"/>
  <c r="R1407" i="1" s="1"/>
  <c r="F1408" i="1"/>
  <c r="R1408" i="1" s="1"/>
  <c r="F1409" i="1"/>
  <c r="R1409" i="1" s="1"/>
  <c r="F1410" i="1"/>
  <c r="R1410" i="1" s="1"/>
  <c r="F1411" i="1"/>
  <c r="R1411" i="1" s="1"/>
  <c r="F1412" i="1"/>
  <c r="R1412" i="1" s="1"/>
  <c r="F1413" i="1"/>
  <c r="R1413" i="1" s="1"/>
  <c r="F1414" i="1"/>
  <c r="R1414" i="1" s="1"/>
  <c r="F1415" i="1"/>
  <c r="R1415" i="1" s="1"/>
  <c r="F1416" i="1"/>
  <c r="R1416" i="1" s="1"/>
  <c r="F1417" i="1"/>
  <c r="R1417" i="1" s="1"/>
  <c r="F1418" i="1"/>
  <c r="R1418" i="1" s="1"/>
  <c r="F1419" i="1"/>
  <c r="R1419" i="1" s="1"/>
  <c r="F1420" i="1"/>
  <c r="R1420" i="1" s="1"/>
  <c r="F1421" i="1"/>
  <c r="R1421" i="1" s="1"/>
  <c r="F1422" i="1"/>
  <c r="R1422" i="1" s="1"/>
  <c r="F1423" i="1"/>
  <c r="R1423" i="1" s="1"/>
  <c r="F1424" i="1"/>
  <c r="R1424" i="1" s="1"/>
  <c r="F1425" i="1"/>
  <c r="R1425" i="1" s="1"/>
  <c r="F1426" i="1"/>
  <c r="R1426" i="1" s="1"/>
  <c r="F1427" i="1"/>
  <c r="R1427" i="1" s="1"/>
  <c r="F1428" i="1"/>
  <c r="R1428" i="1" s="1"/>
  <c r="F1429" i="1"/>
  <c r="R1429" i="1" s="1"/>
  <c r="F1430" i="1"/>
  <c r="R1430" i="1" s="1"/>
  <c r="F1431" i="1"/>
  <c r="R1431" i="1" s="1"/>
  <c r="F1432" i="1"/>
  <c r="R1432" i="1" s="1"/>
  <c r="F1433" i="1"/>
  <c r="R1433" i="1" s="1"/>
  <c r="F1434" i="1"/>
  <c r="R1434" i="1" s="1"/>
  <c r="F1435" i="1"/>
  <c r="R1435" i="1" s="1"/>
  <c r="F1436" i="1"/>
  <c r="R1436" i="1" s="1"/>
  <c r="F1437" i="1"/>
  <c r="R1437" i="1" s="1"/>
  <c r="F1438" i="1"/>
  <c r="R1438" i="1" s="1"/>
  <c r="F1439" i="1"/>
  <c r="R1439" i="1" s="1"/>
  <c r="F1440" i="1"/>
  <c r="R1440" i="1" s="1"/>
  <c r="F1441" i="1"/>
  <c r="R1441" i="1" s="1"/>
  <c r="F1442" i="1"/>
  <c r="R1442" i="1" s="1"/>
  <c r="F1443" i="1"/>
  <c r="R1443" i="1" s="1"/>
  <c r="F1444" i="1"/>
  <c r="R1444" i="1" s="1"/>
  <c r="F1445" i="1"/>
  <c r="R1445" i="1" s="1"/>
  <c r="F1446" i="1"/>
  <c r="R1446" i="1" s="1"/>
  <c r="F1447" i="1"/>
  <c r="R1447" i="1" s="1"/>
  <c r="F1448" i="1"/>
  <c r="R1448" i="1" s="1"/>
  <c r="F1449" i="1"/>
  <c r="R1449" i="1" s="1"/>
  <c r="F1450" i="1"/>
  <c r="R1450" i="1" s="1"/>
  <c r="F1451" i="1"/>
  <c r="R1451" i="1" s="1"/>
  <c r="F1452" i="1"/>
  <c r="R1452" i="1" s="1"/>
  <c r="F1453" i="1"/>
  <c r="R1453" i="1" s="1"/>
  <c r="F1454" i="1"/>
  <c r="R1454" i="1" s="1"/>
  <c r="F1455" i="1"/>
  <c r="R1455" i="1" s="1"/>
  <c r="F1456" i="1"/>
  <c r="R1456" i="1" s="1"/>
  <c r="F1457" i="1"/>
  <c r="R1457" i="1" s="1"/>
  <c r="F1458" i="1"/>
  <c r="R1458" i="1" s="1"/>
  <c r="F1459" i="1"/>
  <c r="R1459" i="1" s="1"/>
  <c r="F1460" i="1"/>
  <c r="R1460" i="1" s="1"/>
  <c r="F1461" i="1"/>
  <c r="R1461" i="1" s="1"/>
  <c r="F1462" i="1"/>
  <c r="R1462" i="1" s="1"/>
  <c r="F1463" i="1"/>
  <c r="R1463" i="1" s="1"/>
  <c r="F1464" i="1"/>
  <c r="R1464" i="1" s="1"/>
  <c r="F1465" i="1"/>
  <c r="R1465" i="1" s="1"/>
  <c r="F1466" i="1"/>
  <c r="R1466" i="1" s="1"/>
  <c r="F1467" i="1"/>
  <c r="R1467" i="1" s="1"/>
  <c r="F1468" i="1"/>
  <c r="R1468" i="1" s="1"/>
  <c r="F1469" i="1"/>
  <c r="R1469" i="1" s="1"/>
  <c r="F1470" i="1"/>
  <c r="R1470" i="1" s="1"/>
  <c r="F1471" i="1"/>
  <c r="R1471" i="1" s="1"/>
  <c r="F1472" i="1"/>
  <c r="R1472" i="1" s="1"/>
  <c r="F1473" i="1"/>
  <c r="R1473" i="1" s="1"/>
  <c r="F1474" i="1"/>
  <c r="R1474" i="1" s="1"/>
  <c r="F1475" i="1"/>
  <c r="R1475" i="1" s="1"/>
  <c r="F1476" i="1"/>
  <c r="R1476" i="1" s="1"/>
  <c r="F1477" i="1"/>
  <c r="R1477" i="1" s="1"/>
  <c r="F1478" i="1"/>
  <c r="R1478" i="1" s="1"/>
  <c r="F1479" i="1"/>
  <c r="R1479" i="1" s="1"/>
  <c r="F1480" i="1"/>
  <c r="R1480" i="1" s="1"/>
  <c r="F1481" i="1"/>
  <c r="R1481" i="1" s="1"/>
  <c r="F1482" i="1"/>
  <c r="R1482" i="1" s="1"/>
  <c r="F1483" i="1"/>
  <c r="R1483" i="1" s="1"/>
  <c r="F1484" i="1"/>
  <c r="R1484" i="1" s="1"/>
  <c r="F1485" i="1"/>
  <c r="R1485" i="1" s="1"/>
  <c r="F1486" i="1"/>
  <c r="R1486" i="1" s="1"/>
  <c r="F1487" i="1"/>
  <c r="R1487" i="1" s="1"/>
  <c r="F1488" i="1"/>
  <c r="R1488" i="1" s="1"/>
  <c r="F1489" i="1"/>
  <c r="R1489" i="1" s="1"/>
  <c r="F1490" i="1"/>
  <c r="R1490" i="1" s="1"/>
  <c r="F1491" i="1"/>
  <c r="R1491" i="1" s="1"/>
  <c r="F1492" i="1"/>
  <c r="R1492" i="1" s="1"/>
  <c r="F1493" i="1"/>
  <c r="R1493" i="1" s="1"/>
  <c r="F1494" i="1"/>
  <c r="R1494" i="1" s="1"/>
  <c r="F1495" i="1"/>
  <c r="R1495" i="1" s="1"/>
  <c r="F1496" i="1"/>
  <c r="R1496" i="1" s="1"/>
  <c r="F1497" i="1"/>
  <c r="R1497" i="1" s="1"/>
  <c r="F1498" i="1"/>
  <c r="R1498" i="1" s="1"/>
  <c r="F1499" i="1"/>
  <c r="R1499" i="1" s="1"/>
  <c r="F1500" i="1"/>
  <c r="R1500" i="1" s="1"/>
  <c r="F1501" i="1"/>
  <c r="R1501" i="1" s="1"/>
  <c r="F1502" i="1"/>
  <c r="R1502" i="1" s="1"/>
  <c r="F1503" i="1"/>
  <c r="R1503" i="1" s="1"/>
  <c r="F1504" i="1"/>
  <c r="R1504" i="1" s="1"/>
  <c r="F1505" i="1"/>
  <c r="R1505" i="1" s="1"/>
  <c r="F1506" i="1"/>
  <c r="R1506" i="1" s="1"/>
  <c r="F1507" i="1"/>
  <c r="R1507" i="1" s="1"/>
  <c r="F1508" i="1"/>
  <c r="R1508" i="1" s="1"/>
  <c r="F1509" i="1"/>
  <c r="R1509" i="1" s="1"/>
  <c r="F1510" i="1"/>
  <c r="R1510" i="1" s="1"/>
  <c r="F1511" i="1"/>
  <c r="R1511" i="1" s="1"/>
  <c r="F1512" i="1"/>
  <c r="R1512" i="1" s="1"/>
  <c r="F1513" i="1"/>
  <c r="R1513" i="1" s="1"/>
  <c r="F1514" i="1"/>
  <c r="R1514" i="1" s="1"/>
  <c r="F1515" i="1"/>
  <c r="R1515" i="1" s="1"/>
  <c r="F1516" i="1"/>
  <c r="R1516" i="1" s="1"/>
  <c r="F1517" i="1"/>
  <c r="R1517" i="1" s="1"/>
  <c r="F1518" i="1"/>
  <c r="R1518" i="1" s="1"/>
  <c r="F1519" i="1"/>
  <c r="R1519" i="1" s="1"/>
  <c r="F1520" i="1"/>
  <c r="R1520" i="1" s="1"/>
  <c r="F1521" i="1"/>
  <c r="R1521" i="1" s="1"/>
  <c r="F1522" i="1"/>
  <c r="R1522" i="1" s="1"/>
  <c r="F1523" i="1"/>
  <c r="R1523" i="1" s="1"/>
  <c r="F1524" i="1"/>
  <c r="R1524" i="1" s="1"/>
  <c r="F1525" i="1"/>
  <c r="R1525" i="1" s="1"/>
  <c r="F1526" i="1"/>
  <c r="R1526" i="1" s="1"/>
  <c r="F1527" i="1"/>
  <c r="R1527" i="1" s="1"/>
  <c r="F1528" i="1"/>
  <c r="R1528" i="1" s="1"/>
  <c r="F1529" i="1"/>
  <c r="R1529" i="1" s="1"/>
  <c r="F1530" i="1"/>
  <c r="R1530" i="1" s="1"/>
  <c r="F1531" i="1"/>
  <c r="R1531" i="1" s="1"/>
  <c r="F1532" i="1"/>
  <c r="R1532" i="1" s="1"/>
  <c r="F1533" i="1"/>
  <c r="R1533" i="1" s="1"/>
  <c r="F1534" i="1"/>
  <c r="R1534" i="1" s="1"/>
  <c r="F1535" i="1"/>
  <c r="R1535" i="1" s="1"/>
  <c r="F1536" i="1"/>
  <c r="R1536" i="1" s="1"/>
  <c r="F1537" i="1"/>
  <c r="R1537" i="1" s="1"/>
  <c r="F1538" i="1"/>
  <c r="R1538" i="1" s="1"/>
  <c r="F1539" i="1"/>
  <c r="R1539" i="1" s="1"/>
  <c r="F1540" i="1"/>
  <c r="R1540" i="1" s="1"/>
  <c r="F1541" i="1"/>
  <c r="R1541" i="1" s="1"/>
  <c r="F1542" i="1"/>
  <c r="R1542" i="1" s="1"/>
  <c r="F1543" i="1"/>
  <c r="R1543" i="1" s="1"/>
  <c r="F1544" i="1"/>
  <c r="R1544" i="1" s="1"/>
  <c r="F1545" i="1"/>
  <c r="R1545" i="1" s="1"/>
  <c r="F1546" i="1"/>
  <c r="R1546" i="1" s="1"/>
  <c r="F1547" i="1"/>
  <c r="R1547" i="1" s="1"/>
  <c r="F1548" i="1"/>
  <c r="R1548" i="1" s="1"/>
  <c r="F1549" i="1"/>
  <c r="R1549" i="1" s="1"/>
  <c r="F1550" i="1"/>
  <c r="R1550" i="1" s="1"/>
  <c r="F1551" i="1"/>
  <c r="R1551" i="1" s="1"/>
  <c r="F1552" i="1"/>
  <c r="R1552" i="1" s="1"/>
  <c r="F1553" i="1"/>
  <c r="R1553" i="1" s="1"/>
  <c r="F1554" i="1"/>
  <c r="R1554" i="1" s="1"/>
  <c r="F1555" i="1"/>
  <c r="R1555" i="1" s="1"/>
  <c r="F1556" i="1"/>
  <c r="R1556" i="1" s="1"/>
  <c r="F1557" i="1"/>
  <c r="R1557" i="1" s="1"/>
  <c r="F1558" i="1"/>
  <c r="R1558" i="1" s="1"/>
  <c r="F1559" i="1"/>
  <c r="R1559" i="1" s="1"/>
  <c r="F1560" i="1"/>
  <c r="R1560" i="1" s="1"/>
  <c r="F1561" i="1"/>
  <c r="R1561" i="1" s="1"/>
  <c r="F1562" i="1"/>
  <c r="R1562" i="1" s="1"/>
  <c r="F1563" i="1"/>
  <c r="R1563" i="1" s="1"/>
  <c r="F1564" i="1"/>
  <c r="R1564" i="1" s="1"/>
  <c r="F1565" i="1"/>
  <c r="R1565" i="1" s="1"/>
  <c r="F1566" i="1"/>
  <c r="R1566" i="1" s="1"/>
  <c r="F1567" i="1"/>
  <c r="R1567" i="1" s="1"/>
  <c r="F1568" i="1"/>
  <c r="R1568" i="1" s="1"/>
  <c r="F1569" i="1"/>
  <c r="R1569" i="1" s="1"/>
  <c r="F1570" i="1"/>
  <c r="R1570" i="1" s="1"/>
  <c r="F1571" i="1"/>
  <c r="R1571" i="1" s="1"/>
  <c r="F1572" i="1"/>
  <c r="R1572" i="1" s="1"/>
  <c r="F1573" i="1"/>
  <c r="R1573" i="1" s="1"/>
  <c r="F1574" i="1"/>
  <c r="R1574" i="1" s="1"/>
  <c r="F1575" i="1"/>
  <c r="R1575" i="1" s="1"/>
  <c r="F1576" i="1"/>
  <c r="R1576" i="1" s="1"/>
  <c r="F1577" i="1"/>
  <c r="R1577" i="1" s="1"/>
  <c r="F1578" i="1"/>
  <c r="R1578" i="1" s="1"/>
  <c r="F1579" i="1"/>
  <c r="R1579" i="1" s="1"/>
  <c r="F1580" i="1"/>
  <c r="R1580" i="1" s="1"/>
  <c r="F1581" i="1"/>
  <c r="R1581" i="1" s="1"/>
  <c r="F1582" i="1"/>
  <c r="R1582" i="1" s="1"/>
  <c r="F1583" i="1"/>
  <c r="R1583" i="1" s="1"/>
  <c r="F1584" i="1"/>
  <c r="R1584" i="1" s="1"/>
  <c r="F1585" i="1"/>
  <c r="R1585" i="1" s="1"/>
  <c r="F1586" i="1"/>
  <c r="R1586" i="1" s="1"/>
  <c r="F1587" i="1"/>
  <c r="R1587" i="1" s="1"/>
  <c r="F1588" i="1"/>
  <c r="R1588" i="1" s="1"/>
  <c r="F1589" i="1"/>
  <c r="R1589" i="1" s="1"/>
  <c r="F1590" i="1"/>
  <c r="R1590" i="1" s="1"/>
  <c r="F1591" i="1"/>
  <c r="R1591" i="1" s="1"/>
  <c r="F1592" i="1"/>
  <c r="R1592" i="1" s="1"/>
  <c r="F1593" i="1"/>
  <c r="R1593" i="1" s="1"/>
  <c r="F1594" i="1"/>
  <c r="R1594" i="1" s="1"/>
  <c r="F1595" i="1"/>
  <c r="R1595" i="1" s="1"/>
  <c r="F1596" i="1"/>
  <c r="R1596" i="1" s="1"/>
  <c r="F1597" i="1"/>
  <c r="R1597" i="1" s="1"/>
  <c r="F1598" i="1"/>
  <c r="R1598" i="1" s="1"/>
  <c r="F1599" i="1"/>
  <c r="R1599" i="1" s="1"/>
  <c r="F1600" i="1"/>
  <c r="R1600" i="1" s="1"/>
  <c r="F1601" i="1"/>
  <c r="R1601" i="1" s="1"/>
  <c r="F1602" i="1"/>
  <c r="R1602" i="1" s="1"/>
  <c r="F1603" i="1"/>
  <c r="R1603" i="1" s="1"/>
  <c r="F1604" i="1"/>
  <c r="R1604" i="1" s="1"/>
  <c r="F1605" i="1"/>
  <c r="R1605" i="1" s="1"/>
  <c r="F1606" i="1"/>
  <c r="R1606" i="1" s="1"/>
  <c r="F1607" i="1"/>
  <c r="R1607" i="1" s="1"/>
  <c r="F1608" i="1"/>
  <c r="R1608" i="1" s="1"/>
  <c r="F1609" i="1"/>
  <c r="R1609" i="1" s="1"/>
  <c r="F1610" i="1"/>
  <c r="R1610" i="1" s="1"/>
  <c r="F1611" i="1"/>
  <c r="R1611" i="1" s="1"/>
  <c r="F1612" i="1"/>
  <c r="R1612" i="1" s="1"/>
  <c r="F1613" i="1"/>
  <c r="R1613" i="1" s="1"/>
  <c r="F1614" i="1"/>
  <c r="R1614" i="1" s="1"/>
  <c r="F1615" i="1"/>
  <c r="R1615" i="1" s="1"/>
  <c r="F1616" i="1"/>
  <c r="R1616" i="1" s="1"/>
  <c r="F1617" i="1"/>
  <c r="R1617" i="1" s="1"/>
  <c r="F1618" i="1"/>
  <c r="R1618" i="1" s="1"/>
  <c r="F1619" i="1"/>
  <c r="R1619" i="1" s="1"/>
  <c r="F1620" i="1"/>
  <c r="R1620" i="1" s="1"/>
  <c r="F1621" i="1"/>
  <c r="R1621" i="1" s="1"/>
  <c r="F1622" i="1"/>
  <c r="R1622" i="1" s="1"/>
  <c r="F1623" i="1"/>
  <c r="R1623" i="1" s="1"/>
  <c r="F1624" i="1"/>
  <c r="R1624" i="1" s="1"/>
  <c r="F1625" i="1"/>
  <c r="R1625" i="1" s="1"/>
  <c r="F1626" i="1"/>
  <c r="R1626" i="1" s="1"/>
  <c r="F1627" i="1"/>
  <c r="R1627" i="1" s="1"/>
  <c r="F1628" i="1"/>
  <c r="R1628" i="1" s="1"/>
  <c r="F1629" i="1"/>
  <c r="R1629" i="1" s="1"/>
  <c r="F1630" i="1"/>
  <c r="R1630" i="1" s="1"/>
  <c r="F1631" i="1"/>
  <c r="R1631" i="1" s="1"/>
  <c r="F1632" i="1"/>
  <c r="R1632" i="1" s="1"/>
  <c r="F1633" i="1"/>
  <c r="R1633" i="1" s="1"/>
  <c r="F1634" i="1"/>
  <c r="R1634" i="1" s="1"/>
  <c r="F1635" i="1"/>
  <c r="R1635" i="1" s="1"/>
  <c r="F1636" i="1"/>
  <c r="R1636" i="1" s="1"/>
  <c r="F1637" i="1"/>
  <c r="R1637" i="1" s="1"/>
  <c r="F1638" i="1"/>
  <c r="R1638" i="1" s="1"/>
  <c r="F1639" i="1"/>
  <c r="R1639" i="1" s="1"/>
  <c r="F1640" i="1"/>
  <c r="R1640" i="1" s="1"/>
  <c r="F1641" i="1"/>
  <c r="R1641" i="1" s="1"/>
  <c r="F1642" i="1"/>
  <c r="R1642" i="1" s="1"/>
  <c r="F1643" i="1"/>
  <c r="R1643" i="1" s="1"/>
  <c r="F1644" i="1"/>
  <c r="R1644" i="1" s="1"/>
  <c r="F1645" i="1"/>
  <c r="R1645" i="1" s="1"/>
  <c r="F1646" i="1"/>
  <c r="R1646" i="1" s="1"/>
  <c r="F1647" i="1"/>
  <c r="R1647" i="1" s="1"/>
  <c r="F1648" i="1"/>
  <c r="R1648" i="1" s="1"/>
  <c r="F1649" i="1"/>
  <c r="R1649" i="1" s="1"/>
  <c r="F1650" i="1"/>
  <c r="R1650" i="1" s="1"/>
  <c r="F1651" i="1"/>
  <c r="R1651" i="1" s="1"/>
  <c r="F1652" i="1"/>
  <c r="R1652" i="1" s="1"/>
  <c r="F1653" i="1"/>
  <c r="R1653" i="1" s="1"/>
  <c r="F1654" i="1"/>
  <c r="R1654" i="1" s="1"/>
  <c r="F1655" i="1"/>
  <c r="R1655" i="1" s="1"/>
  <c r="F1656" i="1"/>
  <c r="R1656" i="1" s="1"/>
  <c r="F1657" i="1"/>
  <c r="R1657" i="1" s="1"/>
  <c r="F1658" i="1"/>
  <c r="R1658" i="1" s="1"/>
  <c r="F1659" i="1"/>
  <c r="R1659" i="1" s="1"/>
  <c r="F1660" i="1"/>
  <c r="R1660" i="1" s="1"/>
  <c r="F1661" i="1"/>
  <c r="R1661" i="1" s="1"/>
  <c r="F1662" i="1"/>
  <c r="R1662" i="1" s="1"/>
  <c r="F1663" i="1"/>
  <c r="R1663" i="1" s="1"/>
  <c r="F1664" i="1"/>
  <c r="R1664" i="1" s="1"/>
  <c r="F1665" i="1"/>
  <c r="R1665" i="1" s="1"/>
  <c r="F1666" i="1"/>
  <c r="R1666" i="1" s="1"/>
  <c r="F1667" i="1"/>
  <c r="R1667" i="1" s="1"/>
  <c r="F1668" i="1"/>
  <c r="R1668" i="1" s="1"/>
  <c r="F1669" i="1"/>
  <c r="R1669" i="1" s="1"/>
  <c r="F1670" i="1"/>
  <c r="R1670" i="1" s="1"/>
  <c r="F1671" i="1"/>
  <c r="R1671" i="1" s="1"/>
  <c r="F1672" i="1"/>
  <c r="R1672" i="1" s="1"/>
  <c r="F1673" i="1"/>
  <c r="R1673" i="1" s="1"/>
  <c r="F1674" i="1"/>
  <c r="R1674" i="1" s="1"/>
  <c r="F1675" i="1"/>
  <c r="R1675" i="1" s="1"/>
  <c r="F1676" i="1"/>
  <c r="R1676" i="1" s="1"/>
  <c r="F1677" i="1"/>
  <c r="R1677" i="1" s="1"/>
  <c r="F1678" i="1"/>
  <c r="R1678" i="1" s="1"/>
  <c r="F1679" i="1"/>
  <c r="R1679" i="1" s="1"/>
  <c r="F1680" i="1"/>
  <c r="R1680" i="1" s="1"/>
  <c r="F1681" i="1"/>
  <c r="R1681" i="1" s="1"/>
  <c r="F1682" i="1"/>
  <c r="R1682" i="1" s="1"/>
  <c r="F1683" i="1"/>
  <c r="R1683" i="1" s="1"/>
  <c r="F1684" i="1"/>
  <c r="R1684" i="1" s="1"/>
  <c r="F1685" i="1"/>
  <c r="R1685" i="1" s="1"/>
  <c r="F1686" i="1"/>
  <c r="R1686" i="1" s="1"/>
  <c r="F1687" i="1"/>
  <c r="R1687" i="1" s="1"/>
  <c r="F1688" i="1"/>
  <c r="R1688" i="1" s="1"/>
  <c r="F1689" i="1"/>
  <c r="R1689" i="1" s="1"/>
  <c r="F1690" i="1"/>
  <c r="R1690" i="1" s="1"/>
  <c r="F1691" i="1"/>
  <c r="R1691" i="1" s="1"/>
  <c r="F1692" i="1"/>
  <c r="R1692" i="1" s="1"/>
  <c r="F1693" i="1"/>
  <c r="R1693" i="1" s="1"/>
  <c r="F1694" i="1"/>
  <c r="R1694" i="1" s="1"/>
  <c r="F1695" i="1"/>
  <c r="R1695" i="1" s="1"/>
  <c r="F1696" i="1"/>
  <c r="R1696" i="1" s="1"/>
  <c r="F1697" i="1"/>
  <c r="R1697" i="1" s="1"/>
  <c r="F1698" i="1"/>
  <c r="R1698" i="1" s="1"/>
  <c r="F1699" i="1"/>
  <c r="R1699" i="1" s="1"/>
  <c r="F1700" i="1"/>
  <c r="R1700" i="1" s="1"/>
  <c r="F1701" i="1"/>
  <c r="R1701" i="1" s="1"/>
  <c r="F1702" i="1"/>
  <c r="R1702" i="1" s="1"/>
  <c r="F1703" i="1"/>
  <c r="R1703" i="1" s="1"/>
  <c r="F1704" i="1"/>
  <c r="R1704" i="1" s="1"/>
  <c r="F1705" i="1"/>
  <c r="R1705" i="1" s="1"/>
  <c r="F1706" i="1"/>
  <c r="R1706" i="1" s="1"/>
  <c r="F1707" i="1"/>
  <c r="R1707" i="1" s="1"/>
  <c r="F1708" i="1"/>
  <c r="R1708" i="1" s="1"/>
  <c r="F1709" i="1"/>
  <c r="R1709" i="1" s="1"/>
  <c r="F1710" i="1"/>
  <c r="R1710" i="1" s="1"/>
  <c r="F1711" i="1"/>
  <c r="R1711" i="1" s="1"/>
  <c r="F1712" i="1"/>
  <c r="R1712" i="1" s="1"/>
  <c r="F1713" i="1"/>
  <c r="R1713" i="1" s="1"/>
  <c r="F1714" i="1"/>
  <c r="R1714" i="1" s="1"/>
  <c r="F1715" i="1"/>
  <c r="R1715" i="1" s="1"/>
  <c r="F1716" i="1"/>
  <c r="R1716" i="1" s="1"/>
  <c r="F1717" i="1"/>
  <c r="R1717" i="1" s="1"/>
  <c r="F1718" i="1"/>
  <c r="R1718" i="1" s="1"/>
  <c r="F1719" i="1"/>
  <c r="R1719" i="1" s="1"/>
  <c r="F1720" i="1"/>
  <c r="R1720" i="1" s="1"/>
  <c r="F1721" i="1"/>
  <c r="R1721" i="1" s="1"/>
  <c r="F1722" i="1"/>
  <c r="R1722" i="1" s="1"/>
  <c r="F1723" i="1"/>
  <c r="R1723" i="1" s="1"/>
  <c r="F1724" i="1"/>
  <c r="R1724" i="1" s="1"/>
  <c r="F1725" i="1"/>
  <c r="R1725" i="1" s="1"/>
  <c r="F1726" i="1"/>
  <c r="R1726" i="1" s="1"/>
  <c r="F1727" i="1"/>
  <c r="R1727" i="1" s="1"/>
  <c r="F1728" i="1"/>
  <c r="R1728" i="1" s="1"/>
  <c r="F1729" i="1"/>
  <c r="R1729" i="1" s="1"/>
  <c r="F1730" i="1"/>
  <c r="R1730" i="1" s="1"/>
  <c r="F1731" i="1"/>
  <c r="R1731" i="1" s="1"/>
  <c r="F1732" i="1"/>
  <c r="R1732" i="1" s="1"/>
  <c r="F1733" i="1"/>
  <c r="R1733" i="1" s="1"/>
  <c r="F1734" i="1"/>
  <c r="R1734" i="1" s="1"/>
  <c r="F1735" i="1"/>
  <c r="R1735" i="1" s="1"/>
  <c r="F1736" i="1"/>
  <c r="R1736" i="1" s="1"/>
  <c r="F1737" i="1"/>
  <c r="R1737" i="1" s="1"/>
  <c r="F1738" i="1"/>
  <c r="R1738" i="1" s="1"/>
  <c r="F1739" i="1"/>
  <c r="R1739" i="1" s="1"/>
  <c r="F1740" i="1"/>
  <c r="R1740" i="1" s="1"/>
  <c r="F1741" i="1"/>
  <c r="R1741" i="1" s="1"/>
  <c r="F1742" i="1"/>
  <c r="R1742" i="1" s="1"/>
  <c r="F1743" i="1"/>
  <c r="R1743" i="1" s="1"/>
  <c r="F1744" i="1"/>
  <c r="R1744" i="1" s="1"/>
  <c r="F1745" i="1"/>
  <c r="R1745" i="1" s="1"/>
  <c r="F1746" i="1"/>
  <c r="R1746" i="1" s="1"/>
  <c r="F1747" i="1"/>
  <c r="R1747" i="1" s="1"/>
  <c r="F1748" i="1"/>
  <c r="R1748" i="1" s="1"/>
  <c r="F1749" i="1"/>
  <c r="R1749" i="1" s="1"/>
  <c r="F1750" i="1"/>
  <c r="R1750" i="1" s="1"/>
  <c r="F1751" i="1"/>
  <c r="R1751" i="1" s="1"/>
  <c r="F1752" i="1"/>
  <c r="R1752" i="1" s="1"/>
  <c r="F1753" i="1"/>
  <c r="R1753" i="1" s="1"/>
  <c r="F1754" i="1"/>
  <c r="R1754" i="1" s="1"/>
  <c r="F1755" i="1"/>
  <c r="R1755" i="1" s="1"/>
  <c r="F1756" i="1"/>
  <c r="R1756" i="1" s="1"/>
  <c r="F1757" i="1"/>
  <c r="R1757" i="1" s="1"/>
  <c r="F1758" i="1"/>
  <c r="R1758" i="1" s="1"/>
  <c r="F1759" i="1"/>
  <c r="R1759" i="1" s="1"/>
  <c r="F1760" i="1"/>
  <c r="R1760" i="1" s="1"/>
  <c r="F1761" i="1"/>
  <c r="R1761" i="1" s="1"/>
  <c r="F1762" i="1"/>
  <c r="R1762" i="1" s="1"/>
  <c r="F1763" i="1"/>
  <c r="R1763" i="1" s="1"/>
  <c r="F1764" i="1"/>
  <c r="R1764" i="1" s="1"/>
  <c r="F1765" i="1"/>
  <c r="R1765" i="1" s="1"/>
  <c r="F1766" i="1"/>
  <c r="R1766" i="1" s="1"/>
  <c r="F1767" i="1"/>
  <c r="R1767" i="1" s="1"/>
  <c r="F1768" i="1"/>
  <c r="R1768" i="1" s="1"/>
  <c r="F1769" i="1"/>
  <c r="R1769" i="1" s="1"/>
  <c r="F1770" i="1"/>
  <c r="R1770" i="1" s="1"/>
  <c r="F1771" i="1"/>
  <c r="R1771" i="1" s="1"/>
  <c r="F1772" i="1"/>
  <c r="R1772" i="1" s="1"/>
  <c r="F1773" i="1"/>
  <c r="R1773" i="1" s="1"/>
  <c r="F1774" i="1"/>
  <c r="R1774" i="1" s="1"/>
  <c r="F1775" i="1"/>
  <c r="R1775" i="1" s="1"/>
  <c r="F1776" i="1"/>
  <c r="R1776" i="1" s="1"/>
  <c r="F1777" i="1"/>
  <c r="R1777" i="1" s="1"/>
  <c r="F1778" i="1"/>
  <c r="R1778" i="1" s="1"/>
  <c r="F1779" i="1"/>
  <c r="R1779" i="1" s="1"/>
  <c r="F1780" i="1"/>
  <c r="R1780" i="1" s="1"/>
  <c r="F1781" i="1"/>
  <c r="R1781" i="1" s="1"/>
  <c r="F1782" i="1"/>
  <c r="R1782" i="1" s="1"/>
  <c r="F1783" i="1"/>
  <c r="R1783" i="1" s="1"/>
  <c r="F1784" i="1"/>
  <c r="R1784" i="1" s="1"/>
  <c r="F1785" i="1"/>
  <c r="R1785" i="1" s="1"/>
  <c r="F1786" i="1"/>
  <c r="R1786" i="1" s="1"/>
  <c r="F1787" i="1"/>
  <c r="R1787" i="1" s="1"/>
  <c r="F1788" i="1"/>
  <c r="R1788" i="1" s="1"/>
  <c r="F1789" i="1"/>
  <c r="R1789" i="1" s="1"/>
  <c r="F1790" i="1"/>
  <c r="R1790" i="1" s="1"/>
  <c r="F1791" i="1"/>
  <c r="R1791" i="1" s="1"/>
  <c r="F1792" i="1"/>
  <c r="R1792" i="1" s="1"/>
  <c r="F1793" i="1"/>
  <c r="R1793" i="1" s="1"/>
  <c r="F1794" i="1"/>
  <c r="R1794" i="1" s="1"/>
  <c r="F1795" i="1"/>
  <c r="R1795" i="1" s="1"/>
  <c r="F1796" i="1"/>
  <c r="R1796" i="1" s="1"/>
  <c r="F1797" i="1"/>
  <c r="R1797" i="1" s="1"/>
  <c r="F1798" i="1"/>
  <c r="R1798" i="1" s="1"/>
  <c r="F1799" i="1"/>
  <c r="R1799" i="1" s="1"/>
  <c r="F1800" i="1"/>
  <c r="R1800" i="1" s="1"/>
  <c r="F1801" i="1"/>
  <c r="R1801" i="1" s="1"/>
  <c r="F1802" i="1"/>
  <c r="R1802" i="1" s="1"/>
  <c r="F1803" i="1"/>
  <c r="R1803" i="1" s="1"/>
  <c r="F1804" i="1"/>
  <c r="R1804" i="1" s="1"/>
  <c r="F1805" i="1"/>
  <c r="R1805" i="1" s="1"/>
  <c r="F1806" i="1"/>
  <c r="R1806" i="1" s="1"/>
  <c r="F1807" i="1"/>
  <c r="R1807" i="1" s="1"/>
  <c r="F1808" i="1"/>
  <c r="R1808" i="1" s="1"/>
  <c r="G1808" i="1"/>
  <c r="G1807" i="1"/>
  <c r="Q1807" i="1" s="1"/>
  <c r="G1806" i="1"/>
  <c r="G1805" i="1"/>
  <c r="G1804" i="1"/>
  <c r="G1803" i="1"/>
  <c r="H1803" i="1" s="1"/>
  <c r="G1802" i="1"/>
  <c r="G1801" i="1"/>
  <c r="G1800" i="1"/>
  <c r="G1799" i="1"/>
  <c r="H1799" i="1" s="1"/>
  <c r="G1798" i="1"/>
  <c r="G1797" i="1"/>
  <c r="G1796" i="1"/>
  <c r="H1796" i="1" s="1"/>
  <c r="G1795" i="1"/>
  <c r="G1794" i="1"/>
  <c r="G1793" i="1"/>
  <c r="G1792" i="1"/>
  <c r="G1791" i="1"/>
  <c r="G1790" i="1"/>
  <c r="H1790" i="1" s="1"/>
  <c r="G1789" i="1"/>
  <c r="G1788" i="1"/>
  <c r="G1787" i="1"/>
  <c r="H1787" i="1" s="1"/>
  <c r="G1786" i="1"/>
  <c r="G1785" i="1"/>
  <c r="G1784" i="1"/>
  <c r="G1783" i="1"/>
  <c r="G1782" i="1"/>
  <c r="G1781" i="1"/>
  <c r="H1781" i="1" s="1"/>
  <c r="G1780" i="1"/>
  <c r="G1779" i="1"/>
  <c r="G1778" i="1"/>
  <c r="H1778" i="1" s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H1766" i="1" s="1"/>
  <c r="G1765" i="1"/>
  <c r="G1764" i="1"/>
  <c r="H1764" i="1" s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H1749" i="1" s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H1737" i="1" s="1"/>
  <c r="G1736" i="1"/>
  <c r="G1735" i="1"/>
  <c r="G1734" i="1"/>
  <c r="G1733" i="1"/>
  <c r="G1732" i="1"/>
  <c r="G1731" i="1"/>
  <c r="Q1731" i="1" s="1"/>
  <c r="G1730" i="1"/>
  <c r="Q1730" i="1" s="1"/>
  <c r="G1729" i="1"/>
  <c r="G1728" i="1"/>
  <c r="G1727" i="1"/>
  <c r="G1726" i="1"/>
  <c r="G1725" i="1"/>
  <c r="Q1725" i="1" s="1"/>
  <c r="G1724" i="1"/>
  <c r="G1723" i="1"/>
  <c r="G1722" i="1"/>
  <c r="Q1722" i="1" s="1"/>
  <c r="G1721" i="1"/>
  <c r="G1720" i="1"/>
  <c r="Q1720" i="1" s="1"/>
  <c r="G1719" i="1"/>
  <c r="G1718" i="1"/>
  <c r="G1717" i="1"/>
  <c r="G1716" i="1"/>
  <c r="G1715" i="1"/>
  <c r="G1714" i="1"/>
  <c r="G1713" i="1"/>
  <c r="H1713" i="1" s="1"/>
  <c r="G1712" i="1"/>
  <c r="G1711" i="1"/>
  <c r="G1710" i="1"/>
  <c r="H1710" i="1" s="1"/>
  <c r="G1709" i="1"/>
  <c r="G1708" i="1"/>
  <c r="G1707" i="1"/>
  <c r="H1707" i="1" s="1"/>
  <c r="G1706" i="1"/>
  <c r="G1705" i="1"/>
  <c r="G1704" i="1"/>
  <c r="G1703" i="1"/>
  <c r="G1702" i="1"/>
  <c r="G1701" i="1"/>
  <c r="G1700" i="1"/>
  <c r="G1699" i="1"/>
  <c r="G1698" i="1"/>
  <c r="G1697" i="1"/>
  <c r="Q1697" i="1" s="1"/>
  <c r="G1696" i="1"/>
  <c r="G1695" i="1"/>
  <c r="G1694" i="1"/>
  <c r="G1693" i="1"/>
  <c r="G1692" i="1"/>
  <c r="G1691" i="1"/>
  <c r="G1690" i="1"/>
  <c r="G1689" i="1"/>
  <c r="H1689" i="1" s="1"/>
  <c r="G1688" i="1"/>
  <c r="G1687" i="1"/>
  <c r="G1686" i="1"/>
  <c r="G1685" i="1"/>
  <c r="G1684" i="1"/>
  <c r="H1684" i="1" s="1"/>
  <c r="G1683" i="1"/>
  <c r="Q1683" i="1" s="1"/>
  <c r="G1682" i="1"/>
  <c r="Q1682" i="1" s="1"/>
  <c r="G1681" i="1"/>
  <c r="Q1681" i="1" s="1"/>
  <c r="G1680" i="1"/>
  <c r="G1679" i="1"/>
  <c r="G1678" i="1"/>
  <c r="G1677" i="1"/>
  <c r="G1676" i="1"/>
  <c r="G1675" i="1"/>
  <c r="G1674" i="1"/>
  <c r="G1673" i="1"/>
  <c r="Q1673" i="1" s="1"/>
  <c r="G1672" i="1"/>
  <c r="Q1672" i="1" s="1"/>
  <c r="G1671" i="1"/>
  <c r="G1670" i="1"/>
  <c r="G1669" i="1"/>
  <c r="Q1669" i="1" s="1"/>
  <c r="G1668" i="1"/>
  <c r="G1667" i="1"/>
  <c r="G1666" i="1"/>
  <c r="Q1666" i="1" s="1"/>
  <c r="G1665" i="1"/>
  <c r="G1664" i="1"/>
  <c r="G1663" i="1"/>
  <c r="G1662" i="1"/>
  <c r="G1661" i="1"/>
  <c r="G1660" i="1"/>
  <c r="Q1660" i="1" s="1"/>
  <c r="G1659" i="1"/>
  <c r="Q1659" i="1" s="1"/>
  <c r="G1658" i="1"/>
  <c r="Q1658" i="1" s="1"/>
  <c r="I1657" i="1"/>
  <c r="G1657" i="1"/>
  <c r="G1656" i="1"/>
  <c r="G1655" i="1"/>
  <c r="G1654" i="1"/>
  <c r="G1653" i="1"/>
  <c r="G1652" i="1"/>
  <c r="Q1652" i="1" s="1"/>
  <c r="G1651" i="1"/>
  <c r="Q1651" i="1" s="1"/>
  <c r="G1650" i="1"/>
  <c r="G1649" i="1"/>
  <c r="G1648" i="1"/>
  <c r="G1647" i="1"/>
  <c r="G1646" i="1"/>
  <c r="G1645" i="1"/>
  <c r="G1644" i="1"/>
  <c r="G1643" i="1"/>
  <c r="G1642" i="1"/>
  <c r="G1641" i="1"/>
  <c r="H1641" i="1" s="1"/>
  <c r="G1640" i="1"/>
  <c r="H1640" i="1" s="1"/>
  <c r="G1639" i="1"/>
  <c r="G1638" i="1"/>
  <c r="H1638" i="1" s="1"/>
  <c r="G1637" i="1"/>
  <c r="G1636" i="1"/>
  <c r="G1635" i="1"/>
  <c r="G1634" i="1"/>
  <c r="G1633" i="1"/>
  <c r="H1633" i="1" s="1"/>
  <c r="G1632" i="1"/>
  <c r="Q1632" i="1" s="1"/>
  <c r="G1631" i="1"/>
  <c r="Q1631" i="1" s="1"/>
  <c r="G1630" i="1"/>
  <c r="G1629" i="1"/>
  <c r="Q1629" i="1" s="1"/>
  <c r="G1628" i="1"/>
  <c r="G1627" i="1"/>
  <c r="G1626" i="1"/>
  <c r="G1625" i="1"/>
  <c r="Q1625" i="1" s="1"/>
  <c r="G1624" i="1"/>
  <c r="G1623" i="1"/>
  <c r="Q1623" i="1" s="1"/>
  <c r="G1622" i="1"/>
  <c r="Q1622" i="1" s="1"/>
  <c r="G1621" i="1"/>
  <c r="Q1621" i="1" s="1"/>
  <c r="G1620" i="1"/>
  <c r="G1619" i="1"/>
  <c r="G1618" i="1"/>
  <c r="Q1618" i="1" s="1"/>
  <c r="G1617" i="1"/>
  <c r="G1616" i="1"/>
  <c r="G1615" i="1"/>
  <c r="G1614" i="1"/>
  <c r="G1613" i="1"/>
  <c r="G1612" i="1"/>
  <c r="G1611" i="1"/>
  <c r="G1610" i="1"/>
  <c r="H1610" i="1" s="1"/>
  <c r="G1609" i="1"/>
  <c r="G1608" i="1"/>
  <c r="G1607" i="1"/>
  <c r="G1606" i="1"/>
  <c r="H1606" i="1" s="1"/>
  <c r="G1605" i="1"/>
  <c r="G1604" i="1"/>
  <c r="G1603" i="1"/>
  <c r="H1603" i="1" s="1"/>
  <c r="G1602" i="1"/>
  <c r="H1602" i="1" s="1"/>
  <c r="G1601" i="1"/>
  <c r="G1600" i="1"/>
  <c r="G1599" i="1"/>
  <c r="G1598" i="1"/>
  <c r="H1598" i="1" s="1"/>
  <c r="G1597" i="1"/>
  <c r="G1596" i="1"/>
  <c r="G1595" i="1"/>
  <c r="G1594" i="1"/>
  <c r="G1593" i="1"/>
  <c r="G1592" i="1"/>
  <c r="G1591" i="1"/>
  <c r="G1590" i="1"/>
  <c r="H1590" i="1" s="1"/>
  <c r="G1589" i="1"/>
  <c r="G1588" i="1"/>
  <c r="H1588" i="1" s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Q1576" i="1" s="1"/>
  <c r="G1575" i="1"/>
  <c r="G1574" i="1"/>
  <c r="Q1574" i="1" s="1"/>
  <c r="G1573" i="1"/>
  <c r="G1572" i="1"/>
  <c r="G1571" i="1"/>
  <c r="Q1571" i="1" s="1"/>
  <c r="G1570" i="1"/>
  <c r="Q1570" i="1" s="1"/>
  <c r="G1569" i="1"/>
  <c r="G1568" i="1"/>
  <c r="G1567" i="1"/>
  <c r="Q1567" i="1" s="1"/>
  <c r="G1566" i="1"/>
  <c r="Q1566" i="1" s="1"/>
  <c r="G1565" i="1"/>
  <c r="G1564" i="1"/>
  <c r="Q1564" i="1" s="1"/>
  <c r="G1563" i="1"/>
  <c r="G1562" i="1"/>
  <c r="G1561" i="1"/>
  <c r="G1560" i="1"/>
  <c r="Q1560" i="1" s="1"/>
  <c r="G1559" i="1"/>
  <c r="G1558" i="1"/>
  <c r="G1557" i="1"/>
  <c r="G1556" i="1"/>
  <c r="G1555" i="1"/>
  <c r="Q1555" i="1" s="1"/>
  <c r="G1554" i="1"/>
  <c r="Q1554" i="1" s="1"/>
  <c r="G1553" i="1"/>
  <c r="G1552" i="1"/>
  <c r="Q1552" i="1" s="1"/>
  <c r="G1551" i="1"/>
  <c r="Q1551" i="1" s="1"/>
  <c r="G1550" i="1"/>
  <c r="Q1550" i="1" s="1"/>
  <c r="G1549" i="1"/>
  <c r="G1548" i="1"/>
  <c r="G1547" i="1"/>
  <c r="G1546" i="1"/>
  <c r="G1545" i="1"/>
  <c r="Q1545" i="1" s="1"/>
  <c r="G1544" i="1"/>
  <c r="G1543" i="1"/>
  <c r="G1542" i="1"/>
  <c r="G1541" i="1"/>
  <c r="G1540" i="1"/>
  <c r="H1540" i="1" s="1"/>
  <c r="G1539" i="1"/>
  <c r="G1538" i="1"/>
  <c r="G1537" i="1"/>
  <c r="G1536" i="1"/>
  <c r="H1536" i="1" s="1"/>
  <c r="G1535" i="1"/>
  <c r="G1534" i="1"/>
  <c r="G1533" i="1"/>
  <c r="H1533" i="1" s="1"/>
  <c r="G1532" i="1"/>
  <c r="H1532" i="1" s="1"/>
  <c r="G1531" i="1"/>
  <c r="G1530" i="1"/>
  <c r="G1529" i="1"/>
  <c r="G1528" i="1"/>
  <c r="G1527" i="1"/>
  <c r="Q1527" i="1" s="1"/>
  <c r="G1526" i="1"/>
  <c r="G1525" i="1"/>
  <c r="G1524" i="1"/>
  <c r="Q1524" i="1" s="1"/>
  <c r="G1523" i="1"/>
  <c r="Q1523" i="1" s="1"/>
  <c r="G1522" i="1"/>
  <c r="G1521" i="1"/>
  <c r="Q1521" i="1" s="1"/>
  <c r="G1520" i="1"/>
  <c r="Q1520" i="1" s="1"/>
  <c r="G1519" i="1"/>
  <c r="G1518" i="1"/>
  <c r="G1517" i="1"/>
  <c r="G1516" i="1"/>
  <c r="Q1516" i="1" s="1"/>
  <c r="G1515" i="1"/>
  <c r="G1514" i="1"/>
  <c r="G1513" i="1"/>
  <c r="Q1513" i="1" s="1"/>
  <c r="G1512" i="1"/>
  <c r="G1511" i="1"/>
  <c r="Q1511" i="1" s="1"/>
  <c r="G1510" i="1"/>
  <c r="G1509" i="1"/>
  <c r="G1508" i="1"/>
  <c r="G1507" i="1"/>
  <c r="Q1507" i="1" s="1"/>
  <c r="G1506" i="1"/>
  <c r="G1505" i="1"/>
  <c r="G1504" i="1"/>
  <c r="G1503" i="1"/>
  <c r="G1502" i="1"/>
  <c r="G1501" i="1"/>
  <c r="G1500" i="1"/>
  <c r="Q1500" i="1" s="1"/>
  <c r="G1499" i="1"/>
  <c r="G1498" i="1"/>
  <c r="G1497" i="1"/>
  <c r="G1496" i="1"/>
  <c r="G1495" i="1"/>
  <c r="G1494" i="1"/>
  <c r="Q1494" i="1" s="1"/>
  <c r="G1493" i="1"/>
  <c r="G1492" i="1"/>
  <c r="G1491" i="1"/>
  <c r="Q1491" i="1" s="1"/>
  <c r="G1490" i="1"/>
  <c r="Q1490" i="1" s="1"/>
  <c r="G1489" i="1"/>
  <c r="G1488" i="1"/>
  <c r="G1487" i="1"/>
  <c r="Q1487" i="1" s="1"/>
  <c r="G1486" i="1"/>
  <c r="G1485" i="1"/>
  <c r="Q1485" i="1" s="1"/>
  <c r="G1484" i="1"/>
  <c r="G1483" i="1"/>
  <c r="G1482" i="1"/>
  <c r="G1481" i="1"/>
  <c r="Q1481" i="1" s="1"/>
  <c r="G1480" i="1"/>
  <c r="Q1480" i="1" s="1"/>
  <c r="G1479" i="1"/>
  <c r="G1478" i="1"/>
  <c r="G1477" i="1"/>
  <c r="G1476" i="1"/>
  <c r="Q1476" i="1" s="1"/>
  <c r="G1475" i="1"/>
  <c r="G1474" i="1"/>
  <c r="G1473" i="1"/>
  <c r="Q1473" i="1" s="1"/>
  <c r="G1472" i="1"/>
  <c r="G1471" i="1"/>
  <c r="G1470" i="1"/>
  <c r="Q1470" i="1" s="1"/>
  <c r="G1469" i="1"/>
  <c r="G1468" i="1"/>
  <c r="G1467" i="1"/>
  <c r="G1466" i="1"/>
  <c r="G1465" i="1"/>
  <c r="G1464" i="1"/>
  <c r="G1463" i="1"/>
  <c r="G1462" i="1"/>
  <c r="Q1462" i="1" s="1"/>
  <c r="G1461" i="1"/>
  <c r="G1460" i="1"/>
  <c r="G1459" i="1"/>
  <c r="G1458" i="1"/>
  <c r="G1457" i="1"/>
  <c r="H1457" i="1" s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H1441" i="1" s="1"/>
  <c r="G1440" i="1"/>
  <c r="G1439" i="1"/>
  <c r="H1439" i="1" s="1"/>
  <c r="G1438" i="1"/>
  <c r="G1437" i="1"/>
  <c r="Q1437" i="1" s="1"/>
  <c r="G1436" i="1"/>
  <c r="G1435" i="1"/>
  <c r="Q1435" i="1" s="1"/>
  <c r="G1434" i="1"/>
  <c r="Q1434" i="1" s="1"/>
  <c r="G1433" i="1"/>
  <c r="G1432" i="1"/>
  <c r="G1431" i="1"/>
  <c r="H1431" i="1" s="1"/>
  <c r="G1430" i="1"/>
  <c r="H1430" i="1" s="1"/>
  <c r="G1429" i="1"/>
  <c r="G1428" i="1"/>
  <c r="Q1428" i="1" s="1"/>
  <c r="G1427" i="1"/>
  <c r="Q1427" i="1" s="1"/>
  <c r="G1426" i="1"/>
  <c r="G1425" i="1"/>
  <c r="G1424" i="1"/>
  <c r="G1423" i="1"/>
  <c r="G1422" i="1"/>
  <c r="Q1422" i="1" s="1"/>
  <c r="G1421" i="1"/>
  <c r="G1420" i="1"/>
  <c r="G1419" i="1"/>
  <c r="G1418" i="1"/>
  <c r="Q1418" i="1" s="1"/>
  <c r="G1417" i="1"/>
  <c r="G1416" i="1"/>
  <c r="G1415" i="1"/>
  <c r="G1414" i="1"/>
  <c r="G1413" i="1"/>
  <c r="G1412" i="1"/>
  <c r="G1411" i="1"/>
  <c r="H1411" i="1" s="1"/>
  <c r="G1410" i="1"/>
  <c r="G1409" i="1"/>
  <c r="G1408" i="1"/>
  <c r="H1408" i="1" s="1"/>
  <c r="G1407" i="1"/>
  <c r="G1406" i="1"/>
  <c r="G1405" i="1"/>
  <c r="G1404" i="1"/>
  <c r="G1403" i="1"/>
  <c r="G1402" i="1"/>
  <c r="Q1402" i="1" s="1"/>
  <c r="G1401" i="1"/>
  <c r="G1400" i="1"/>
  <c r="Q1400" i="1" s="1"/>
  <c r="G1399" i="1"/>
  <c r="Q1399" i="1" s="1"/>
  <c r="G1398" i="1"/>
  <c r="G1397" i="1"/>
  <c r="G1396" i="1"/>
  <c r="Q1396" i="1" s="1"/>
  <c r="G1395" i="1"/>
  <c r="G1394" i="1"/>
  <c r="Q1394" i="1" s="1"/>
  <c r="G1393" i="1"/>
  <c r="G1392" i="1"/>
  <c r="G1391" i="1"/>
  <c r="G1390" i="1"/>
  <c r="G1389" i="1"/>
  <c r="G1388" i="1"/>
  <c r="G1387" i="1"/>
  <c r="G1386" i="1"/>
  <c r="I1385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Q1373" i="1" s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H1360" i="1" s="1"/>
  <c r="G1359" i="1"/>
  <c r="G1358" i="1"/>
  <c r="G1357" i="1"/>
  <c r="G1356" i="1"/>
  <c r="G1355" i="1"/>
  <c r="I1354" i="1"/>
  <c r="G1354" i="1"/>
  <c r="G1353" i="1"/>
  <c r="G1352" i="1"/>
  <c r="Q1352" i="1" s="1"/>
  <c r="G1351" i="1"/>
  <c r="G1350" i="1"/>
  <c r="Q1350" i="1" s="1"/>
  <c r="G1349" i="1"/>
  <c r="G1348" i="1"/>
  <c r="Q1348" i="1" s="1"/>
  <c r="G1347" i="1"/>
  <c r="G1346" i="1"/>
  <c r="H1346" i="1" s="1"/>
  <c r="G1345" i="1"/>
  <c r="G1344" i="1"/>
  <c r="G1343" i="1"/>
  <c r="H1343" i="1" s="1"/>
  <c r="G1342" i="1"/>
  <c r="G1341" i="1"/>
  <c r="H1341" i="1" s="1"/>
  <c r="G1340" i="1"/>
  <c r="G1339" i="1"/>
  <c r="Q1339" i="1" s="1"/>
  <c r="G1338" i="1"/>
  <c r="G1337" i="1"/>
  <c r="G1336" i="1"/>
  <c r="Q1336" i="1" s="1"/>
  <c r="G1335" i="1"/>
  <c r="G1334" i="1"/>
  <c r="Q1334" i="1" s="1"/>
  <c r="G1333" i="1"/>
  <c r="G1332" i="1"/>
  <c r="G1331" i="1"/>
  <c r="G1330" i="1"/>
  <c r="Q1330" i="1" s="1"/>
  <c r="G1329" i="1"/>
  <c r="G1328" i="1"/>
  <c r="G1327" i="1"/>
  <c r="G1326" i="1"/>
  <c r="G1325" i="1"/>
  <c r="G1324" i="1"/>
  <c r="G1323" i="1"/>
  <c r="G1322" i="1"/>
  <c r="G1321" i="1"/>
  <c r="G1320" i="1"/>
  <c r="H1320" i="1" s="1"/>
  <c r="G1319" i="1"/>
  <c r="H1319" i="1" s="1"/>
  <c r="G1318" i="1"/>
  <c r="G1317" i="1"/>
  <c r="G1316" i="1"/>
  <c r="G1315" i="1"/>
  <c r="G1314" i="1"/>
  <c r="G1313" i="1"/>
  <c r="G1312" i="1"/>
  <c r="G1311" i="1"/>
  <c r="Q1311" i="1" s="1"/>
  <c r="G1310" i="1"/>
  <c r="G1309" i="1"/>
  <c r="G1308" i="1"/>
  <c r="Q1308" i="1" s="1"/>
  <c r="G1307" i="1"/>
  <c r="G1306" i="1"/>
  <c r="Q1306" i="1" s="1"/>
  <c r="G1305" i="1"/>
  <c r="Q1305" i="1" s="1"/>
  <c r="G1304" i="1"/>
  <c r="G1303" i="1"/>
  <c r="G1302" i="1"/>
  <c r="G1301" i="1"/>
  <c r="G1300" i="1"/>
  <c r="G1299" i="1"/>
  <c r="H1299" i="1" s="1"/>
  <c r="G1298" i="1"/>
  <c r="H1298" i="1" s="1"/>
  <c r="G1297" i="1"/>
  <c r="G1296" i="1"/>
  <c r="G1295" i="1"/>
  <c r="G1294" i="1"/>
  <c r="G1293" i="1"/>
  <c r="H1293" i="1" s="1"/>
  <c r="G1292" i="1"/>
  <c r="G1291" i="1"/>
  <c r="G1290" i="1"/>
  <c r="G1289" i="1"/>
  <c r="G1288" i="1"/>
  <c r="G1287" i="1"/>
  <c r="G1286" i="1"/>
  <c r="G1285" i="1"/>
  <c r="Q1285" i="1" s="1"/>
  <c r="G1284" i="1"/>
  <c r="H1284" i="1" s="1"/>
  <c r="G1283" i="1"/>
  <c r="H1283" i="1" s="1"/>
  <c r="G1282" i="1"/>
  <c r="G1281" i="1"/>
  <c r="G1280" i="1"/>
  <c r="G1279" i="1"/>
  <c r="G1278" i="1"/>
  <c r="G1277" i="1"/>
  <c r="G1276" i="1"/>
  <c r="G1275" i="1"/>
  <c r="G1274" i="1"/>
  <c r="G1273" i="1"/>
  <c r="Q1273" i="1" s="1"/>
  <c r="G1272" i="1"/>
  <c r="G1271" i="1"/>
  <c r="G1270" i="1"/>
  <c r="H1270" i="1" s="1"/>
  <c r="G1269" i="1"/>
  <c r="G1268" i="1"/>
  <c r="H1268" i="1" s="1"/>
  <c r="G1267" i="1"/>
  <c r="H1267" i="1" s="1"/>
  <c r="G1266" i="1"/>
  <c r="G1265" i="1"/>
  <c r="G1264" i="1"/>
  <c r="G1263" i="1"/>
  <c r="G1262" i="1"/>
  <c r="G1261" i="1"/>
  <c r="G1260" i="1"/>
  <c r="G1259" i="1"/>
  <c r="I1258" i="1"/>
  <c r="G1258" i="1"/>
  <c r="G1257" i="1"/>
  <c r="G1256" i="1"/>
  <c r="G1255" i="1"/>
  <c r="G1254" i="1"/>
  <c r="H1254" i="1" s="1"/>
  <c r="G1253" i="1"/>
  <c r="H1253" i="1" s="1"/>
  <c r="G1252" i="1"/>
  <c r="G1251" i="1"/>
  <c r="G1250" i="1"/>
  <c r="G1249" i="1"/>
  <c r="G1248" i="1"/>
  <c r="G1247" i="1"/>
  <c r="H1247" i="1" s="1"/>
  <c r="G1246" i="1"/>
  <c r="G1245" i="1"/>
  <c r="G1244" i="1"/>
  <c r="H1244" i="1" s="1"/>
  <c r="G1243" i="1"/>
  <c r="G1242" i="1"/>
  <c r="G1241" i="1"/>
  <c r="G1240" i="1"/>
  <c r="G1239" i="1"/>
  <c r="H1239" i="1" s="1"/>
  <c r="G1238" i="1"/>
  <c r="G1237" i="1"/>
  <c r="G1236" i="1"/>
  <c r="G1235" i="1"/>
  <c r="G1234" i="1"/>
  <c r="G1233" i="1"/>
  <c r="G1232" i="1"/>
  <c r="H1232" i="1" s="1"/>
  <c r="G1231" i="1"/>
  <c r="G1230" i="1"/>
  <c r="G1229" i="1"/>
  <c r="G1228" i="1"/>
  <c r="I1227" i="1"/>
  <c r="G1227" i="1"/>
  <c r="H1227" i="1" s="1"/>
  <c r="G1226" i="1"/>
  <c r="G1225" i="1"/>
  <c r="G1224" i="1"/>
  <c r="G1223" i="1"/>
  <c r="Q1223" i="1" s="1"/>
  <c r="G1222" i="1"/>
  <c r="Q1222" i="1" s="1"/>
  <c r="G1221" i="1"/>
  <c r="G1220" i="1"/>
  <c r="G1219" i="1"/>
  <c r="G1218" i="1"/>
  <c r="G1217" i="1"/>
  <c r="G1216" i="1"/>
  <c r="Q1216" i="1" s="1"/>
  <c r="G1215" i="1"/>
  <c r="G1214" i="1"/>
  <c r="G1213" i="1"/>
  <c r="G1212" i="1"/>
  <c r="G1211" i="1"/>
  <c r="Q1211" i="1" s="1"/>
  <c r="G1210" i="1"/>
  <c r="G1209" i="1"/>
  <c r="G1208" i="1"/>
  <c r="G1207" i="1"/>
  <c r="G1206" i="1"/>
  <c r="G1205" i="1"/>
  <c r="Q1205" i="1" s="1"/>
  <c r="G1204" i="1"/>
  <c r="G1203" i="1"/>
  <c r="G1202" i="1"/>
  <c r="Q1202" i="1" s="1"/>
  <c r="G1201" i="1"/>
  <c r="G1200" i="1"/>
  <c r="G1199" i="1"/>
  <c r="G1198" i="1"/>
  <c r="G1197" i="1"/>
  <c r="G1196" i="1"/>
  <c r="Q1196" i="1" s="1"/>
  <c r="G1195" i="1"/>
  <c r="G1194" i="1"/>
  <c r="G1193" i="1"/>
  <c r="Q1193" i="1" s="1"/>
  <c r="G1192" i="1"/>
  <c r="Q1192" i="1" s="1"/>
  <c r="G1191" i="1"/>
  <c r="G1190" i="1"/>
  <c r="G1189" i="1"/>
  <c r="Q1189" i="1" s="1"/>
  <c r="G1188" i="1"/>
  <c r="G1187" i="1"/>
  <c r="Q1187" i="1" s="1"/>
  <c r="G1186" i="1"/>
  <c r="I1185" i="1"/>
  <c r="G1185" i="1"/>
  <c r="G1184" i="1"/>
  <c r="Q1184" i="1" s="1"/>
  <c r="G1183" i="1"/>
  <c r="Q1183" i="1" s="1"/>
  <c r="G1182" i="1"/>
  <c r="G1181" i="1"/>
  <c r="Q1181" i="1" s="1"/>
  <c r="G1180" i="1"/>
  <c r="G1179" i="1"/>
  <c r="Q1179" i="1" s="1"/>
  <c r="G1178" i="1"/>
  <c r="G1177" i="1"/>
  <c r="G1176" i="1"/>
  <c r="G1175" i="1"/>
  <c r="Q1175" i="1" s="1"/>
  <c r="G1174" i="1"/>
  <c r="Q1174" i="1" s="1"/>
  <c r="G1173" i="1"/>
  <c r="Q1173" i="1" s="1"/>
  <c r="G1172" i="1"/>
  <c r="G1171" i="1"/>
  <c r="G1170" i="1"/>
  <c r="G1169" i="1"/>
  <c r="G1168" i="1"/>
  <c r="G1167" i="1"/>
  <c r="G1166" i="1"/>
  <c r="Q1166" i="1" s="1"/>
  <c r="G1165" i="1"/>
  <c r="G1164" i="1"/>
  <c r="G1163" i="1"/>
  <c r="Q1163" i="1" s="1"/>
  <c r="G1162" i="1"/>
  <c r="G1161" i="1"/>
  <c r="Q1161" i="1" s="1"/>
  <c r="G1160" i="1"/>
  <c r="Q1160" i="1" s="1"/>
  <c r="G1159" i="1"/>
  <c r="G1158" i="1"/>
  <c r="G1157" i="1"/>
  <c r="G1156" i="1"/>
  <c r="G1155" i="1"/>
  <c r="H1155" i="1" s="1"/>
  <c r="G1154" i="1"/>
  <c r="G1153" i="1"/>
  <c r="Q1153" i="1" s="1"/>
  <c r="G1152" i="1"/>
  <c r="Q1152" i="1" s="1"/>
  <c r="G1151" i="1"/>
  <c r="G1150" i="1"/>
  <c r="Q1150" i="1" s="1"/>
  <c r="G1149" i="1"/>
  <c r="G1148" i="1"/>
  <c r="Q1148" i="1" s="1"/>
  <c r="G1147" i="1"/>
  <c r="G1146" i="1"/>
  <c r="G1145" i="1"/>
  <c r="G1144" i="1"/>
  <c r="G1143" i="1"/>
  <c r="G1142" i="1"/>
  <c r="G1141" i="1"/>
  <c r="G1140" i="1"/>
  <c r="H1140" i="1" s="1"/>
  <c r="G1139" i="1"/>
  <c r="G1138" i="1"/>
  <c r="G1137" i="1"/>
  <c r="G1136" i="1"/>
  <c r="H1136" i="1" s="1"/>
  <c r="G1135" i="1"/>
  <c r="G1134" i="1"/>
  <c r="G1133" i="1"/>
  <c r="G1132" i="1"/>
  <c r="G1131" i="1"/>
  <c r="G1130" i="1"/>
  <c r="G1129" i="1"/>
  <c r="G1128" i="1"/>
  <c r="G1127" i="1"/>
  <c r="G1126" i="1"/>
  <c r="H1126" i="1" s="1"/>
  <c r="G1125" i="1"/>
  <c r="G1124" i="1"/>
  <c r="G1123" i="1"/>
  <c r="G1122" i="1"/>
  <c r="Q1122" i="1" s="1"/>
  <c r="G1121" i="1"/>
  <c r="Q1121" i="1" s="1"/>
  <c r="G1120" i="1"/>
  <c r="G1119" i="1"/>
  <c r="G1118" i="1"/>
  <c r="G1117" i="1"/>
  <c r="G1116" i="1"/>
  <c r="G1115" i="1"/>
  <c r="Q1115" i="1" s="1"/>
  <c r="G1114" i="1"/>
  <c r="Q1114" i="1" s="1"/>
  <c r="G1113" i="1"/>
  <c r="Q1113" i="1" s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Q1100" i="1" s="1"/>
  <c r="G1099" i="1"/>
  <c r="Q1099" i="1" s="1"/>
  <c r="I1099" i="1"/>
  <c r="G1098" i="1"/>
  <c r="I1097" i="1"/>
  <c r="G1097" i="1"/>
  <c r="Q1097" i="1" s="1"/>
  <c r="G1096" i="1"/>
  <c r="Q1096" i="1" s="1"/>
  <c r="G1095" i="1"/>
  <c r="G1094" i="1"/>
  <c r="G1093" i="1"/>
  <c r="G1092" i="1"/>
  <c r="G1091" i="1"/>
  <c r="G1090" i="1"/>
  <c r="H1090" i="1" s="1"/>
  <c r="G1089" i="1"/>
  <c r="Q1089" i="1" s="1"/>
  <c r="G1088" i="1"/>
  <c r="G1087" i="1"/>
  <c r="Q1087" i="1" s="1"/>
  <c r="G1086" i="1"/>
  <c r="G1085" i="1"/>
  <c r="Q1085" i="1" s="1"/>
  <c r="G1084" i="1"/>
  <c r="G1083" i="1"/>
  <c r="G1082" i="1"/>
  <c r="G1081" i="1"/>
  <c r="Q1081" i="1" s="1"/>
  <c r="G1080" i="1"/>
  <c r="G1079" i="1"/>
  <c r="G1078" i="1"/>
  <c r="Q1078" i="1" s="1"/>
  <c r="G1077" i="1"/>
  <c r="G1076" i="1"/>
  <c r="Q1076" i="1" s="1"/>
  <c r="G1075" i="1"/>
  <c r="I1074" i="1"/>
  <c r="G1074" i="1"/>
  <c r="G1073" i="1"/>
  <c r="Q1073" i="1" s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H1060" i="1" s="1"/>
  <c r="G1059" i="1"/>
  <c r="I1059" i="1"/>
  <c r="G1058" i="1"/>
  <c r="G1057" i="1"/>
  <c r="G1056" i="1"/>
  <c r="G1055" i="1"/>
  <c r="G1054" i="1"/>
  <c r="G1053" i="1"/>
  <c r="G1052" i="1"/>
  <c r="Q1052" i="1" s="1"/>
  <c r="G1051" i="1"/>
  <c r="Q1051" i="1" s="1"/>
  <c r="G1050" i="1"/>
  <c r="G1049" i="1"/>
  <c r="Q1049" i="1" s="1"/>
  <c r="G1048" i="1"/>
  <c r="Q1048" i="1" s="1"/>
  <c r="G1047" i="1"/>
  <c r="G1046" i="1"/>
  <c r="G1045" i="1"/>
  <c r="G1044" i="1"/>
  <c r="G1043" i="1"/>
  <c r="G1042" i="1"/>
  <c r="G1041" i="1"/>
  <c r="G1040" i="1"/>
  <c r="G1039" i="1"/>
  <c r="Q1039" i="1" s="1"/>
  <c r="G1038" i="1"/>
  <c r="G1037" i="1"/>
  <c r="Q1037" i="1" s="1"/>
  <c r="G1036" i="1"/>
  <c r="Q1036" i="1" s="1"/>
  <c r="G1035" i="1"/>
  <c r="G1034" i="1"/>
  <c r="G1033" i="1"/>
  <c r="G1032" i="1"/>
  <c r="Q1032" i="1" s="1"/>
  <c r="G1031" i="1"/>
  <c r="G1030" i="1"/>
  <c r="G1029" i="1"/>
  <c r="G1028" i="1"/>
  <c r="Q1028" i="1" s="1"/>
  <c r="G1027" i="1"/>
  <c r="G1026" i="1"/>
  <c r="G1025" i="1"/>
  <c r="G1024" i="1"/>
  <c r="Q1024" i="1" s="1"/>
  <c r="G1023" i="1"/>
  <c r="G1022" i="1"/>
  <c r="G1021" i="1"/>
  <c r="G1020" i="1"/>
  <c r="G1019" i="1"/>
  <c r="G1018" i="1"/>
  <c r="Q1018" i="1" s="1"/>
  <c r="J1018" i="1"/>
  <c r="M1018" i="1" s="1"/>
  <c r="G1017" i="1"/>
  <c r="G1016" i="1"/>
  <c r="G1015" i="1"/>
  <c r="Q1015" i="1" s="1"/>
  <c r="G1014" i="1"/>
  <c r="G1013" i="1"/>
  <c r="Q1013" i="1" s="1"/>
  <c r="G1012" i="1"/>
  <c r="G1011" i="1"/>
  <c r="Q1011" i="1" s="1"/>
  <c r="G1010" i="1"/>
  <c r="G1009" i="1"/>
  <c r="Q1009" i="1" s="1"/>
  <c r="G1008" i="1"/>
  <c r="G1007" i="1"/>
  <c r="G1006" i="1"/>
  <c r="Q1006" i="1" s="1"/>
  <c r="G1005" i="1"/>
  <c r="G1004" i="1"/>
  <c r="Q1004" i="1" s="1"/>
  <c r="G1003" i="1"/>
  <c r="Q1003" i="1" s="1"/>
  <c r="G1002" i="1"/>
  <c r="Q1002" i="1" s="1"/>
  <c r="G1001" i="1"/>
  <c r="G1000" i="1"/>
  <c r="G999" i="1"/>
  <c r="G998" i="1"/>
  <c r="Q998" i="1" s="1"/>
  <c r="G997" i="1"/>
  <c r="G996" i="1"/>
  <c r="Q996" i="1" s="1"/>
  <c r="G995" i="1"/>
  <c r="I994" i="1"/>
  <c r="G994" i="1"/>
  <c r="G993" i="1"/>
  <c r="G992" i="1"/>
  <c r="G991" i="1"/>
  <c r="H991" i="1" s="1"/>
  <c r="G990" i="1"/>
  <c r="G989" i="1"/>
  <c r="G988" i="1"/>
  <c r="H988" i="1" s="1"/>
  <c r="G987" i="1"/>
  <c r="G986" i="1"/>
  <c r="G985" i="1"/>
  <c r="G984" i="1"/>
  <c r="G983" i="1"/>
  <c r="H983" i="1" s="1"/>
  <c r="G982" i="1"/>
  <c r="G981" i="1"/>
  <c r="G980" i="1"/>
  <c r="G979" i="1"/>
  <c r="H979" i="1" s="1"/>
  <c r="G978" i="1"/>
  <c r="G977" i="1"/>
  <c r="G976" i="1"/>
  <c r="G975" i="1"/>
  <c r="G974" i="1"/>
  <c r="G973" i="1"/>
  <c r="G972" i="1"/>
  <c r="Q972" i="1" s="1"/>
  <c r="G971" i="1"/>
  <c r="G970" i="1"/>
  <c r="G969" i="1"/>
  <c r="G968" i="1"/>
  <c r="Q968" i="1" s="1"/>
  <c r="G967" i="1"/>
  <c r="Q967" i="1" s="1"/>
  <c r="G966" i="1"/>
  <c r="G965" i="1"/>
  <c r="G964" i="1"/>
  <c r="H964" i="1" s="1"/>
  <c r="G963" i="1"/>
  <c r="G962" i="1"/>
  <c r="G961" i="1"/>
  <c r="G960" i="1"/>
  <c r="G959" i="1"/>
  <c r="G958" i="1"/>
  <c r="G957" i="1"/>
  <c r="Q957" i="1" s="1"/>
  <c r="G956" i="1"/>
  <c r="G955" i="1"/>
  <c r="Q955" i="1" s="1"/>
  <c r="G954" i="1"/>
  <c r="G953" i="1"/>
  <c r="Q953" i="1" s="1"/>
  <c r="G952" i="1"/>
  <c r="G951" i="1"/>
  <c r="G950" i="1"/>
  <c r="G949" i="1"/>
  <c r="G948" i="1"/>
  <c r="G947" i="1"/>
  <c r="G946" i="1"/>
  <c r="I945" i="1"/>
  <c r="G945" i="1"/>
  <c r="G944" i="1"/>
  <c r="G943" i="1"/>
  <c r="G942" i="1"/>
  <c r="G941" i="1"/>
  <c r="G940" i="1"/>
  <c r="G939" i="1"/>
  <c r="G938" i="1"/>
  <c r="H938" i="1" s="1"/>
  <c r="G937" i="1"/>
  <c r="G936" i="1"/>
  <c r="H936" i="1" s="1"/>
  <c r="G935" i="1"/>
  <c r="G934" i="1"/>
  <c r="H934" i="1" s="1"/>
  <c r="G933" i="1"/>
  <c r="G932" i="1"/>
  <c r="G931" i="1"/>
  <c r="G930" i="1"/>
  <c r="G929" i="1"/>
  <c r="Q929" i="1" s="1"/>
  <c r="G928" i="1"/>
  <c r="G927" i="1"/>
  <c r="Q927" i="1" s="1"/>
  <c r="G926" i="1"/>
  <c r="G925" i="1"/>
  <c r="G924" i="1"/>
  <c r="Q924" i="1" s="1"/>
  <c r="G923" i="1"/>
  <c r="G922" i="1"/>
  <c r="Q922" i="1" s="1"/>
  <c r="G921" i="1"/>
  <c r="G920" i="1"/>
  <c r="Q920" i="1" s="1"/>
  <c r="G919" i="1"/>
  <c r="G918" i="1"/>
  <c r="Q918" i="1" s="1"/>
  <c r="G917" i="1"/>
  <c r="G916" i="1"/>
  <c r="Q916" i="1" s="1"/>
  <c r="G915" i="1"/>
  <c r="H915" i="1" s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Q894" i="1" s="1"/>
  <c r="G893" i="1"/>
  <c r="Q893" i="1" s="1"/>
  <c r="G892" i="1"/>
  <c r="G891" i="1"/>
  <c r="Q891" i="1" s="1"/>
  <c r="G890" i="1"/>
  <c r="G889" i="1"/>
  <c r="G888" i="1"/>
  <c r="G887" i="1"/>
  <c r="H887" i="1" s="1"/>
  <c r="G886" i="1"/>
  <c r="G885" i="1"/>
  <c r="G884" i="1"/>
  <c r="G883" i="1"/>
  <c r="G882" i="1"/>
  <c r="G881" i="1"/>
  <c r="G880" i="1"/>
  <c r="G879" i="1"/>
  <c r="G878" i="1"/>
  <c r="G877" i="1"/>
  <c r="Q877" i="1" s="1"/>
  <c r="G876" i="1"/>
  <c r="Q876" i="1" s="1"/>
  <c r="G875" i="1"/>
  <c r="G874" i="1"/>
  <c r="Q874" i="1" s="1"/>
  <c r="G873" i="1"/>
  <c r="Q873" i="1" s="1"/>
  <c r="G872" i="1"/>
  <c r="G871" i="1"/>
  <c r="G870" i="1"/>
  <c r="Q870" i="1" s="1"/>
  <c r="G869" i="1"/>
  <c r="G868" i="1"/>
  <c r="Q868" i="1" s="1"/>
  <c r="G867" i="1"/>
  <c r="Q867" i="1" s="1"/>
  <c r="G866" i="1"/>
  <c r="G865" i="1"/>
  <c r="G864" i="1"/>
  <c r="G863" i="1"/>
  <c r="Q863" i="1" s="1"/>
  <c r="G862" i="1"/>
  <c r="G861" i="1"/>
  <c r="G860" i="1"/>
  <c r="Q860" i="1" s="1"/>
  <c r="G859" i="1"/>
  <c r="I858" i="1"/>
  <c r="G858" i="1"/>
  <c r="G857" i="1"/>
  <c r="Q857" i="1" s="1"/>
  <c r="G856" i="1"/>
  <c r="G855" i="1"/>
  <c r="G854" i="1"/>
  <c r="G853" i="1"/>
  <c r="G852" i="1"/>
  <c r="Q852" i="1" s="1"/>
  <c r="G851" i="1"/>
  <c r="G850" i="1"/>
  <c r="Q850" i="1" s="1"/>
  <c r="G849" i="1"/>
  <c r="Q849" i="1" s="1"/>
  <c r="G848" i="1"/>
  <c r="G847" i="1"/>
  <c r="G846" i="1"/>
  <c r="G845" i="1"/>
  <c r="G844" i="1"/>
  <c r="I843" i="1"/>
  <c r="G843" i="1"/>
  <c r="G842" i="1"/>
  <c r="Q842" i="1" s="1"/>
  <c r="G841" i="1"/>
  <c r="G840" i="1"/>
  <c r="Q840" i="1" s="1"/>
  <c r="G839" i="1"/>
  <c r="G838" i="1"/>
  <c r="Q838" i="1" s="1"/>
  <c r="G837" i="1"/>
  <c r="G836" i="1"/>
  <c r="G835" i="1"/>
  <c r="G834" i="1"/>
  <c r="Q834" i="1" s="1"/>
  <c r="G833" i="1"/>
  <c r="G832" i="1"/>
  <c r="G831" i="1"/>
  <c r="G830" i="1"/>
  <c r="Q830" i="1" s="1"/>
  <c r="G829" i="1"/>
  <c r="G828" i="1"/>
  <c r="Q828" i="1" s="1"/>
  <c r="G827" i="1"/>
  <c r="Q827" i="1" s="1"/>
  <c r="G826" i="1"/>
  <c r="I825" i="1"/>
  <c r="G825" i="1"/>
  <c r="G824" i="1"/>
  <c r="G823" i="1"/>
  <c r="G822" i="1"/>
  <c r="G821" i="1"/>
  <c r="G820" i="1"/>
  <c r="G819" i="1"/>
  <c r="G818" i="1"/>
  <c r="G817" i="1"/>
  <c r="G816" i="1"/>
  <c r="G815" i="1"/>
  <c r="H815" i="1" s="1"/>
  <c r="G814" i="1"/>
  <c r="G813" i="1"/>
  <c r="G812" i="1"/>
  <c r="I811" i="1"/>
  <c r="G811" i="1"/>
  <c r="Q811" i="1" s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Q796" i="1" s="1"/>
  <c r="G795" i="1"/>
  <c r="Q795" i="1" s="1"/>
  <c r="G794" i="1"/>
  <c r="G793" i="1"/>
  <c r="Q793" i="1" s="1"/>
  <c r="G792" i="1"/>
  <c r="G791" i="1"/>
  <c r="Q791" i="1" s="1"/>
  <c r="G790" i="1"/>
  <c r="Q790" i="1" s="1"/>
  <c r="G789" i="1"/>
  <c r="G788" i="1"/>
  <c r="G787" i="1"/>
  <c r="Q787" i="1" s="1"/>
  <c r="G786" i="1"/>
  <c r="G785" i="1"/>
  <c r="G784" i="1"/>
  <c r="G783" i="1"/>
  <c r="G782" i="1"/>
  <c r="G781" i="1"/>
  <c r="Q781" i="1" s="1"/>
  <c r="G780" i="1"/>
  <c r="Q780" i="1" s="1"/>
  <c r="G779" i="1"/>
  <c r="G778" i="1"/>
  <c r="Q778" i="1" s="1"/>
  <c r="G777" i="1"/>
  <c r="G776" i="1"/>
  <c r="G775" i="1"/>
  <c r="G774" i="1"/>
  <c r="Q774" i="1" s="1"/>
  <c r="G773" i="1"/>
  <c r="Q773" i="1" s="1"/>
  <c r="G772" i="1"/>
  <c r="G771" i="1"/>
  <c r="G770" i="1"/>
  <c r="G769" i="1"/>
  <c r="G768" i="1"/>
  <c r="G767" i="1"/>
  <c r="G766" i="1"/>
  <c r="H766" i="1" s="1"/>
  <c r="G765" i="1"/>
  <c r="G764" i="1"/>
  <c r="G763" i="1"/>
  <c r="G762" i="1"/>
  <c r="G761" i="1"/>
  <c r="G760" i="1"/>
  <c r="H760" i="1" s="1"/>
  <c r="G759" i="1"/>
  <c r="G758" i="1"/>
  <c r="G757" i="1"/>
  <c r="G756" i="1"/>
  <c r="G755" i="1"/>
  <c r="G754" i="1"/>
  <c r="G753" i="1"/>
  <c r="G752" i="1"/>
  <c r="Q752" i="1" s="1"/>
  <c r="G751" i="1"/>
  <c r="G750" i="1"/>
  <c r="G749" i="1"/>
  <c r="Q749" i="1" s="1"/>
  <c r="G748" i="1"/>
  <c r="G747" i="1"/>
  <c r="Q747" i="1" s="1"/>
  <c r="G746" i="1"/>
  <c r="G745" i="1"/>
  <c r="Q745" i="1" s="1"/>
  <c r="G744" i="1"/>
  <c r="Q744" i="1" s="1"/>
  <c r="G743" i="1"/>
  <c r="Q743" i="1" s="1"/>
  <c r="G742" i="1"/>
  <c r="G741" i="1"/>
  <c r="Q741" i="1" s="1"/>
  <c r="G740" i="1"/>
  <c r="Q740" i="1" s="1"/>
  <c r="G739" i="1"/>
  <c r="Q739" i="1" s="1"/>
  <c r="G738" i="1"/>
  <c r="I737" i="1"/>
  <c r="G737" i="1"/>
  <c r="Q737" i="1" s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Q721" i="1" s="1"/>
  <c r="G720" i="1"/>
  <c r="Q720" i="1" s="1"/>
  <c r="G719" i="1"/>
  <c r="G718" i="1"/>
  <c r="Q718" i="1" s="1"/>
  <c r="G717" i="1"/>
  <c r="G716" i="1"/>
  <c r="G715" i="1"/>
  <c r="G714" i="1"/>
  <c r="H714" i="1" s="1"/>
  <c r="G713" i="1"/>
  <c r="G712" i="1"/>
  <c r="H712" i="1" s="1"/>
  <c r="G711" i="1"/>
  <c r="G710" i="1"/>
  <c r="G709" i="1"/>
  <c r="G708" i="1"/>
  <c r="H708" i="1" s="1"/>
  <c r="G707" i="1"/>
  <c r="G706" i="1"/>
  <c r="H706" i="1" s="1"/>
  <c r="G705" i="1"/>
  <c r="G704" i="1"/>
  <c r="G703" i="1"/>
  <c r="H703" i="1" s="1"/>
  <c r="G702" i="1"/>
  <c r="G701" i="1"/>
  <c r="G700" i="1"/>
  <c r="Q700" i="1" s="1"/>
  <c r="G699" i="1"/>
  <c r="G698" i="1"/>
  <c r="G697" i="1"/>
  <c r="Q697" i="1" s="1"/>
  <c r="G696" i="1"/>
  <c r="G695" i="1"/>
  <c r="G694" i="1"/>
  <c r="Q694" i="1" s="1"/>
  <c r="G693" i="1"/>
  <c r="Q693" i="1" s="1"/>
  <c r="G692" i="1"/>
  <c r="G691" i="1"/>
  <c r="G690" i="1"/>
  <c r="G689" i="1"/>
  <c r="H689" i="1" s="1"/>
  <c r="G688" i="1"/>
  <c r="H688" i="1" s="1"/>
  <c r="G687" i="1"/>
  <c r="G686" i="1"/>
  <c r="G685" i="1"/>
  <c r="G684" i="1"/>
  <c r="G683" i="1"/>
  <c r="Q683" i="1" s="1"/>
  <c r="G682" i="1"/>
  <c r="Q682" i="1" s="1"/>
  <c r="G681" i="1"/>
  <c r="Q681" i="1" s="1"/>
  <c r="G680" i="1"/>
  <c r="G679" i="1"/>
  <c r="G678" i="1"/>
  <c r="G677" i="1"/>
  <c r="Q677" i="1" s="1"/>
  <c r="G676" i="1"/>
  <c r="Q676" i="1" s="1"/>
  <c r="G675" i="1"/>
  <c r="G674" i="1"/>
  <c r="Q674" i="1" s="1"/>
  <c r="G673" i="1"/>
  <c r="G672" i="1"/>
  <c r="G671" i="1"/>
  <c r="H671" i="1" s="1"/>
  <c r="G670" i="1"/>
  <c r="G669" i="1"/>
  <c r="G668" i="1"/>
  <c r="G667" i="1"/>
  <c r="G666" i="1"/>
  <c r="G665" i="1"/>
  <c r="G664" i="1"/>
  <c r="H664" i="1" s="1"/>
  <c r="G663" i="1"/>
  <c r="H663" i="1" s="1"/>
  <c r="G662" i="1"/>
  <c r="G661" i="1"/>
  <c r="G660" i="1"/>
  <c r="G659" i="1"/>
  <c r="G658" i="1"/>
  <c r="G657" i="1"/>
  <c r="G656" i="1"/>
  <c r="G655" i="1"/>
  <c r="G654" i="1"/>
  <c r="Q654" i="1" s="1"/>
  <c r="G653" i="1"/>
  <c r="Q653" i="1" s="1"/>
  <c r="G652" i="1"/>
  <c r="G651" i="1"/>
  <c r="Q651" i="1" s="1"/>
  <c r="G650" i="1"/>
  <c r="G649" i="1"/>
  <c r="Q649" i="1" s="1"/>
  <c r="G648" i="1"/>
  <c r="H648" i="1" s="1"/>
  <c r="G647" i="1"/>
  <c r="G646" i="1"/>
  <c r="G645" i="1"/>
  <c r="Q645" i="1" s="1"/>
  <c r="G644" i="1"/>
  <c r="G643" i="1"/>
  <c r="G642" i="1"/>
  <c r="I641" i="1"/>
  <c r="G641" i="1"/>
  <c r="G640" i="1"/>
  <c r="G639" i="1"/>
  <c r="G638" i="1"/>
  <c r="Q638" i="1" s="1"/>
  <c r="G637" i="1"/>
  <c r="G636" i="1"/>
  <c r="Q636" i="1" s="1"/>
  <c r="G635" i="1"/>
  <c r="Q635" i="1" s="1"/>
  <c r="G634" i="1"/>
  <c r="G633" i="1"/>
  <c r="G632" i="1"/>
  <c r="G631" i="1"/>
  <c r="Q631" i="1" s="1"/>
  <c r="G630" i="1"/>
  <c r="G629" i="1"/>
  <c r="G628" i="1"/>
  <c r="G627" i="1"/>
  <c r="H627" i="1" s="1"/>
  <c r="G626" i="1"/>
  <c r="G625" i="1"/>
  <c r="G624" i="1"/>
  <c r="G623" i="1"/>
  <c r="G622" i="1"/>
  <c r="Q622" i="1" s="1"/>
  <c r="G621" i="1"/>
  <c r="Q621" i="1" s="1"/>
  <c r="G620" i="1"/>
  <c r="G619" i="1"/>
  <c r="G618" i="1"/>
  <c r="Q618" i="1" s="1"/>
  <c r="G617" i="1"/>
  <c r="Q617" i="1" s="1"/>
  <c r="G616" i="1"/>
  <c r="Q616" i="1" s="1"/>
  <c r="G615" i="1"/>
  <c r="Q615" i="1" s="1"/>
  <c r="G614" i="1"/>
  <c r="G613" i="1"/>
  <c r="Q613" i="1" s="1"/>
  <c r="G612" i="1"/>
  <c r="G611" i="1"/>
  <c r="Q611" i="1" s="1"/>
  <c r="G610" i="1"/>
  <c r="G609" i="1"/>
  <c r="Q609" i="1" s="1"/>
  <c r="G608" i="1"/>
  <c r="G607" i="1"/>
  <c r="G606" i="1"/>
  <c r="G605" i="1"/>
  <c r="G604" i="1"/>
  <c r="Q604" i="1" s="1"/>
  <c r="G603" i="1"/>
  <c r="G602" i="1"/>
  <c r="Q602" i="1" s="1"/>
  <c r="G601" i="1"/>
  <c r="G600" i="1"/>
  <c r="Q600" i="1" s="1"/>
  <c r="G599" i="1"/>
  <c r="G598" i="1"/>
  <c r="G597" i="1"/>
  <c r="G596" i="1"/>
  <c r="G595" i="1"/>
  <c r="G594" i="1"/>
  <c r="G593" i="1"/>
  <c r="G592" i="1"/>
  <c r="Q592" i="1" s="1"/>
  <c r="G591" i="1"/>
  <c r="Q591" i="1" s="1"/>
  <c r="G590" i="1"/>
  <c r="G589" i="1"/>
  <c r="G588" i="1"/>
  <c r="G587" i="1"/>
  <c r="G586" i="1"/>
  <c r="Q586" i="1" s="1"/>
  <c r="G585" i="1"/>
  <c r="Q585" i="1" s="1"/>
  <c r="G584" i="1"/>
  <c r="G583" i="1"/>
  <c r="G582" i="1"/>
  <c r="G581" i="1"/>
  <c r="Q581" i="1" s="1"/>
  <c r="G580" i="1"/>
  <c r="G579" i="1"/>
  <c r="Q579" i="1" s="1"/>
  <c r="G578" i="1"/>
  <c r="G577" i="1"/>
  <c r="G576" i="1"/>
  <c r="G575" i="1"/>
  <c r="H575" i="1" s="1"/>
  <c r="G574" i="1"/>
  <c r="G573" i="1"/>
  <c r="G572" i="1"/>
  <c r="G571" i="1"/>
  <c r="G570" i="1"/>
  <c r="G569" i="1"/>
  <c r="G568" i="1"/>
  <c r="G567" i="1"/>
  <c r="G566" i="1"/>
  <c r="G565" i="1"/>
  <c r="G564" i="1"/>
  <c r="G563" i="1"/>
  <c r="H563" i="1" s="1"/>
  <c r="G562" i="1"/>
  <c r="G561" i="1"/>
  <c r="G560" i="1"/>
  <c r="G559" i="1"/>
  <c r="G558" i="1"/>
  <c r="G557" i="1"/>
  <c r="H557" i="1" s="1"/>
  <c r="G556" i="1"/>
  <c r="G555" i="1"/>
  <c r="G554" i="1"/>
  <c r="G553" i="1"/>
  <c r="G552" i="1"/>
  <c r="G551" i="1"/>
  <c r="G550" i="1"/>
  <c r="G549" i="1"/>
  <c r="Q549" i="1" s="1"/>
  <c r="G548" i="1"/>
  <c r="Q548" i="1" s="1"/>
  <c r="G547" i="1"/>
  <c r="Q547" i="1" s="1"/>
  <c r="G546" i="1"/>
  <c r="G545" i="1"/>
  <c r="G544" i="1"/>
  <c r="G543" i="1"/>
  <c r="G542" i="1"/>
  <c r="G541" i="1"/>
  <c r="G540" i="1"/>
  <c r="G539" i="1"/>
  <c r="Q539" i="1" s="1"/>
  <c r="G538" i="1"/>
  <c r="G537" i="1"/>
  <c r="G536" i="1"/>
  <c r="G535" i="1"/>
  <c r="G534" i="1"/>
  <c r="G533" i="1"/>
  <c r="G532" i="1"/>
  <c r="G531" i="1"/>
  <c r="I530" i="1"/>
  <c r="G530" i="1"/>
  <c r="H530" i="1" s="1"/>
  <c r="G529" i="1"/>
  <c r="G528" i="1"/>
  <c r="G527" i="1"/>
  <c r="G526" i="1"/>
  <c r="Q526" i="1" s="1"/>
  <c r="G525" i="1"/>
  <c r="G524" i="1"/>
  <c r="G523" i="1"/>
  <c r="Q523" i="1" s="1"/>
  <c r="G522" i="1"/>
  <c r="G521" i="1"/>
  <c r="G520" i="1"/>
  <c r="Q520" i="1" s="1"/>
  <c r="G519" i="1"/>
  <c r="Q519" i="1" s="1"/>
  <c r="G518" i="1"/>
  <c r="Q518" i="1" s="1"/>
  <c r="G517" i="1"/>
  <c r="Q517" i="1" s="1"/>
  <c r="G516" i="1"/>
  <c r="G515" i="1"/>
  <c r="Q515" i="1" s="1"/>
  <c r="J514" i="1"/>
  <c r="G514" i="1"/>
  <c r="Q514" i="1" s="1"/>
  <c r="G513" i="1"/>
  <c r="Q513" i="1" s="1"/>
  <c r="G512" i="1"/>
  <c r="Q512" i="1" s="1"/>
  <c r="G511" i="1"/>
  <c r="Q511" i="1" s="1"/>
  <c r="G510" i="1"/>
  <c r="G509" i="1"/>
  <c r="G508" i="1"/>
  <c r="G507" i="1"/>
  <c r="Q507" i="1" s="1"/>
  <c r="G506" i="1"/>
  <c r="G505" i="1"/>
  <c r="G504" i="1"/>
  <c r="G503" i="1"/>
  <c r="G502" i="1"/>
  <c r="G501" i="1"/>
  <c r="G500" i="1"/>
  <c r="G499" i="1"/>
  <c r="G498" i="1"/>
  <c r="Q498" i="1" s="1"/>
  <c r="J497" i="1"/>
  <c r="G497" i="1"/>
  <c r="Q497" i="1" s="1"/>
  <c r="G496" i="1"/>
  <c r="G495" i="1"/>
  <c r="Q495" i="1" s="1"/>
  <c r="G494" i="1"/>
  <c r="G493" i="1"/>
  <c r="G492" i="1"/>
  <c r="G491" i="1"/>
  <c r="Q491" i="1" s="1"/>
  <c r="G490" i="1"/>
  <c r="G489" i="1"/>
  <c r="G488" i="1"/>
  <c r="G487" i="1"/>
  <c r="Q487" i="1" s="1"/>
  <c r="G486" i="1"/>
  <c r="G485" i="1"/>
  <c r="Q485" i="1" s="1"/>
  <c r="G484" i="1"/>
  <c r="G483" i="1"/>
  <c r="G482" i="1"/>
  <c r="Q482" i="1" s="1"/>
  <c r="G481" i="1"/>
  <c r="G480" i="1"/>
  <c r="Q480" i="1" s="1"/>
  <c r="G479" i="1"/>
  <c r="Q479" i="1" s="1"/>
  <c r="G478" i="1"/>
  <c r="G477" i="1"/>
  <c r="G476" i="1"/>
  <c r="G475" i="1"/>
  <c r="G474" i="1"/>
  <c r="G473" i="1"/>
  <c r="G472" i="1"/>
  <c r="G471" i="1"/>
  <c r="G470" i="1"/>
  <c r="G469" i="1"/>
  <c r="Q469" i="1" s="1"/>
  <c r="G468" i="1"/>
  <c r="G467" i="1"/>
  <c r="G466" i="1"/>
  <c r="J465" i="1"/>
  <c r="G465" i="1"/>
  <c r="G464" i="1"/>
  <c r="G463" i="1"/>
  <c r="G462" i="1"/>
  <c r="G461" i="1"/>
  <c r="Q461" i="1" s="1"/>
  <c r="G460" i="1"/>
  <c r="G459" i="1"/>
  <c r="Q459" i="1" s="1"/>
  <c r="G458" i="1"/>
  <c r="G457" i="1"/>
  <c r="G456" i="1"/>
  <c r="Q456" i="1" s="1"/>
  <c r="G455" i="1"/>
  <c r="G454" i="1"/>
  <c r="Q454" i="1" s="1"/>
  <c r="G453" i="1"/>
  <c r="G452" i="1"/>
  <c r="G451" i="1"/>
  <c r="H451" i="1" s="1"/>
  <c r="I450" i="1"/>
  <c r="G450" i="1"/>
  <c r="G449" i="1"/>
  <c r="G448" i="1"/>
  <c r="G447" i="1"/>
  <c r="H447" i="1" s="1"/>
  <c r="G446" i="1"/>
  <c r="G445" i="1"/>
  <c r="G444" i="1"/>
  <c r="G443" i="1"/>
  <c r="I442" i="1"/>
  <c r="G442" i="1"/>
  <c r="H442" i="1" s="1"/>
  <c r="G441" i="1"/>
  <c r="G440" i="1"/>
  <c r="G439" i="1"/>
  <c r="G438" i="1"/>
  <c r="G437" i="1"/>
  <c r="Q437" i="1" s="1"/>
  <c r="G436" i="1"/>
  <c r="G435" i="1"/>
  <c r="G434" i="1"/>
  <c r="Q434" i="1" s="1"/>
  <c r="I433" i="1"/>
  <c r="G433" i="1"/>
  <c r="G432" i="1"/>
  <c r="G431" i="1"/>
  <c r="Q431" i="1" s="1"/>
  <c r="G430" i="1"/>
  <c r="G429" i="1"/>
  <c r="G428" i="1"/>
  <c r="H428" i="1" s="1"/>
  <c r="G427" i="1"/>
  <c r="I426" i="1"/>
  <c r="G426" i="1"/>
  <c r="G425" i="1"/>
  <c r="G424" i="1"/>
  <c r="G423" i="1"/>
  <c r="G422" i="1"/>
  <c r="Q422" i="1" s="1"/>
  <c r="G421" i="1"/>
  <c r="Q421" i="1" s="1"/>
  <c r="G420" i="1"/>
  <c r="G419" i="1"/>
  <c r="Q419" i="1" s="1"/>
  <c r="G418" i="1"/>
  <c r="H418" i="1" s="1"/>
  <c r="G417" i="1"/>
  <c r="G416" i="1"/>
  <c r="G415" i="1"/>
  <c r="G414" i="1"/>
  <c r="G413" i="1"/>
  <c r="G412" i="1"/>
  <c r="G411" i="1"/>
  <c r="I410" i="1"/>
  <c r="G410" i="1"/>
  <c r="G409" i="1"/>
  <c r="G408" i="1"/>
  <c r="Q408" i="1" s="1"/>
  <c r="G407" i="1"/>
  <c r="G406" i="1"/>
  <c r="G405" i="1"/>
  <c r="G404" i="1"/>
  <c r="Q404" i="1" s="1"/>
  <c r="G403" i="1"/>
  <c r="Q403" i="1" s="1"/>
  <c r="G402" i="1"/>
  <c r="G401" i="1"/>
  <c r="Q401" i="1" s="1"/>
  <c r="G400" i="1"/>
  <c r="Q400" i="1" s="1"/>
  <c r="G399" i="1"/>
  <c r="G398" i="1"/>
  <c r="G397" i="1"/>
  <c r="J396" i="1"/>
  <c r="G396" i="1"/>
  <c r="Q396" i="1" s="1"/>
  <c r="G395" i="1"/>
  <c r="Q395" i="1" s="1"/>
  <c r="J394" i="1"/>
  <c r="K394" i="1" s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I378" i="1"/>
  <c r="G378" i="1"/>
  <c r="G377" i="1"/>
  <c r="Q377" i="1" s="1"/>
  <c r="G376" i="1"/>
  <c r="Q376" i="1" s="1"/>
  <c r="G375" i="1"/>
  <c r="Q375" i="1" s="1"/>
  <c r="G374" i="1"/>
  <c r="G373" i="1"/>
  <c r="G372" i="1"/>
  <c r="H372" i="1" s="1"/>
  <c r="G371" i="1"/>
  <c r="G370" i="1"/>
  <c r="G369" i="1"/>
  <c r="G368" i="1"/>
  <c r="H368" i="1" s="1"/>
  <c r="G367" i="1"/>
  <c r="G366" i="1"/>
  <c r="G365" i="1"/>
  <c r="G364" i="1"/>
  <c r="G363" i="1"/>
  <c r="Q363" i="1" s="1"/>
  <c r="G362" i="1"/>
  <c r="H362" i="1" s="1"/>
  <c r="G361" i="1"/>
  <c r="G360" i="1"/>
  <c r="G359" i="1"/>
  <c r="G358" i="1"/>
  <c r="G357" i="1"/>
  <c r="G356" i="1"/>
  <c r="Q356" i="1" s="1"/>
  <c r="G355" i="1"/>
  <c r="G354" i="1"/>
  <c r="G353" i="1"/>
  <c r="G352" i="1"/>
  <c r="G351" i="1"/>
  <c r="G350" i="1"/>
  <c r="Q350" i="1" s="1"/>
  <c r="G349" i="1"/>
  <c r="Q349" i="1" s="1"/>
  <c r="G348" i="1"/>
  <c r="G347" i="1"/>
  <c r="G346" i="1"/>
  <c r="I345" i="1"/>
  <c r="G345" i="1"/>
  <c r="Q345" i="1" s="1"/>
  <c r="G344" i="1"/>
  <c r="G343" i="1"/>
  <c r="G342" i="1"/>
  <c r="G341" i="1"/>
  <c r="G340" i="1"/>
  <c r="H340" i="1" s="1"/>
  <c r="G339" i="1"/>
  <c r="G338" i="1"/>
  <c r="H338" i="1" s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H311" i="1" s="1"/>
  <c r="G310" i="1"/>
  <c r="G309" i="1"/>
  <c r="G308" i="1"/>
  <c r="H308" i="1" s="1"/>
  <c r="G307" i="1"/>
  <c r="Q307" i="1" s="1"/>
  <c r="G306" i="1"/>
  <c r="Q306" i="1" s="1"/>
  <c r="G305" i="1"/>
  <c r="Q305" i="1" s="1"/>
  <c r="G304" i="1"/>
  <c r="G303" i="1"/>
  <c r="G302" i="1"/>
  <c r="G301" i="1"/>
  <c r="H301" i="1" s="1"/>
  <c r="G300" i="1"/>
  <c r="G299" i="1"/>
  <c r="G298" i="1"/>
  <c r="G297" i="1"/>
  <c r="Q297" i="1" s="1"/>
  <c r="G296" i="1"/>
  <c r="Q296" i="1" s="1"/>
  <c r="G295" i="1"/>
  <c r="G294" i="1"/>
  <c r="G293" i="1"/>
  <c r="G292" i="1"/>
  <c r="G291" i="1"/>
  <c r="Q291" i="1" s="1"/>
  <c r="G290" i="1"/>
  <c r="Q290" i="1" s="1"/>
  <c r="G289" i="1"/>
  <c r="G288" i="1"/>
  <c r="G287" i="1"/>
  <c r="G286" i="1"/>
  <c r="G285" i="1"/>
  <c r="G284" i="1"/>
  <c r="G283" i="1"/>
  <c r="G282" i="1"/>
  <c r="I281" i="1"/>
  <c r="G281" i="1"/>
  <c r="G280" i="1"/>
  <c r="G279" i="1"/>
  <c r="G278" i="1"/>
  <c r="G277" i="1"/>
  <c r="G276" i="1"/>
  <c r="Q276" i="1" s="1"/>
  <c r="G275" i="1"/>
  <c r="G274" i="1"/>
  <c r="Q274" i="1" s="1"/>
  <c r="G273" i="1"/>
  <c r="G272" i="1"/>
  <c r="G271" i="1"/>
  <c r="G270" i="1"/>
  <c r="Q270" i="1" s="1"/>
  <c r="G269" i="1"/>
  <c r="Q269" i="1" s="1"/>
  <c r="G268" i="1"/>
  <c r="Q268" i="1" s="1"/>
  <c r="G267" i="1"/>
  <c r="Q267" i="1" s="1"/>
  <c r="G266" i="1"/>
  <c r="Q266" i="1" s="1"/>
  <c r="G265" i="1"/>
  <c r="G264" i="1"/>
  <c r="G263" i="1"/>
  <c r="H263" i="1" s="1"/>
  <c r="G262" i="1"/>
  <c r="G261" i="1"/>
  <c r="G260" i="1"/>
  <c r="G259" i="1"/>
  <c r="G258" i="1"/>
  <c r="G257" i="1"/>
  <c r="H257" i="1" s="1"/>
  <c r="G256" i="1"/>
  <c r="G255" i="1"/>
  <c r="G254" i="1"/>
  <c r="G253" i="1"/>
  <c r="G252" i="1"/>
  <c r="H252" i="1" s="1"/>
  <c r="G251" i="1"/>
  <c r="I251" i="1"/>
  <c r="G250" i="1"/>
  <c r="G249" i="1"/>
  <c r="H249" i="1" s="1"/>
  <c r="G248" i="1"/>
  <c r="H248" i="1" s="1"/>
  <c r="G247" i="1"/>
  <c r="G246" i="1"/>
  <c r="G245" i="1"/>
  <c r="H245" i="1" s="1"/>
  <c r="G244" i="1"/>
  <c r="G243" i="1"/>
  <c r="G242" i="1"/>
  <c r="G241" i="1"/>
  <c r="G240" i="1"/>
  <c r="G239" i="1"/>
  <c r="G238" i="1"/>
  <c r="Q238" i="1" s="1"/>
  <c r="G237" i="1"/>
  <c r="Q237" i="1" s="1"/>
  <c r="G236" i="1"/>
  <c r="G235" i="1"/>
  <c r="G234" i="1"/>
  <c r="G233" i="1"/>
  <c r="Q233" i="1" s="1"/>
  <c r="G232" i="1"/>
  <c r="Q232" i="1" s="1"/>
  <c r="G231" i="1"/>
  <c r="Q231" i="1" s="1"/>
  <c r="G230" i="1"/>
  <c r="G229" i="1"/>
  <c r="G228" i="1"/>
  <c r="Q228" i="1" s="1"/>
  <c r="G227" i="1"/>
  <c r="G226" i="1"/>
  <c r="I225" i="1"/>
  <c r="G225" i="1"/>
  <c r="G224" i="1"/>
  <c r="Q224" i="1" s="1"/>
  <c r="G223" i="1"/>
  <c r="G222" i="1"/>
  <c r="Q222" i="1" s="1"/>
  <c r="G221" i="1"/>
  <c r="I220" i="1"/>
  <c r="G220" i="1"/>
  <c r="G219" i="1"/>
  <c r="Q219" i="1" s="1"/>
  <c r="G218" i="1"/>
  <c r="G217" i="1"/>
  <c r="G216" i="1"/>
  <c r="G215" i="1"/>
  <c r="Q215" i="1" s="1"/>
  <c r="G214" i="1"/>
  <c r="G213" i="1"/>
  <c r="G212" i="1"/>
  <c r="G211" i="1"/>
  <c r="G210" i="1"/>
  <c r="G209" i="1"/>
  <c r="Q209" i="1" s="1"/>
  <c r="G208" i="1"/>
  <c r="G207" i="1"/>
  <c r="G206" i="1"/>
  <c r="Q206" i="1" s="1"/>
  <c r="G205" i="1"/>
  <c r="Q205" i="1" s="1"/>
  <c r="G204" i="1"/>
  <c r="G203" i="1"/>
  <c r="G202" i="1"/>
  <c r="G201" i="1"/>
  <c r="G200" i="1"/>
  <c r="G199" i="1"/>
  <c r="G198" i="1"/>
  <c r="H198" i="1" s="1"/>
  <c r="G197" i="1"/>
  <c r="G196" i="1"/>
  <c r="H196" i="1" s="1"/>
  <c r="G195" i="1"/>
  <c r="G194" i="1"/>
  <c r="G193" i="1"/>
  <c r="G192" i="1"/>
  <c r="G191" i="1"/>
  <c r="G190" i="1"/>
  <c r="H190" i="1" s="1"/>
  <c r="G189" i="1"/>
  <c r="H189" i="1" s="1"/>
  <c r="G188" i="1"/>
  <c r="G187" i="1"/>
  <c r="G186" i="1"/>
  <c r="G185" i="1"/>
  <c r="Q185" i="1" s="1"/>
  <c r="G184" i="1"/>
  <c r="G183" i="1"/>
  <c r="G182" i="1"/>
  <c r="G181" i="1"/>
  <c r="G180" i="1"/>
  <c r="H180" i="1" s="1"/>
  <c r="G179" i="1"/>
  <c r="G178" i="1"/>
  <c r="G177" i="1"/>
  <c r="Q177" i="1" s="1"/>
  <c r="I177" i="1"/>
  <c r="G176" i="1"/>
  <c r="Q176" i="1" s="1"/>
  <c r="G175" i="1"/>
  <c r="Q175" i="1" s="1"/>
  <c r="G174" i="1"/>
  <c r="G173" i="1"/>
  <c r="Q173" i="1" s="1"/>
  <c r="G172" i="1"/>
  <c r="G171" i="1"/>
  <c r="G170" i="1"/>
  <c r="Q170" i="1" s="1"/>
  <c r="G169" i="1"/>
  <c r="G168" i="1"/>
  <c r="G167" i="1"/>
  <c r="Q167" i="1" s="1"/>
  <c r="G166" i="1"/>
  <c r="Q166" i="1" s="1"/>
  <c r="G165" i="1"/>
  <c r="G164" i="1"/>
  <c r="H164" i="1" s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Q147" i="1" s="1"/>
  <c r="G146" i="1"/>
  <c r="Q146" i="1" s="1"/>
  <c r="G145" i="1"/>
  <c r="G144" i="1"/>
  <c r="Q144" i="1" s="1"/>
  <c r="G143" i="1"/>
  <c r="G142" i="1"/>
  <c r="G141" i="1"/>
  <c r="I140" i="1"/>
  <c r="G140" i="1"/>
  <c r="G139" i="1"/>
  <c r="J138" i="1"/>
  <c r="M138" i="1" s="1"/>
  <c r="G138" i="1"/>
  <c r="Q138" i="1" s="1"/>
  <c r="G137" i="1"/>
  <c r="Q137" i="1" s="1"/>
  <c r="G136" i="1"/>
  <c r="Q136" i="1" s="1"/>
  <c r="G135" i="1"/>
  <c r="Q135" i="1" s="1"/>
  <c r="G134" i="1"/>
  <c r="G133" i="1"/>
  <c r="Q133" i="1" s="1"/>
  <c r="G132" i="1"/>
  <c r="G131" i="1"/>
  <c r="Q131" i="1" s="1"/>
  <c r="G130" i="1"/>
  <c r="G129" i="1"/>
  <c r="G128" i="1"/>
  <c r="Q128" i="1" s="1"/>
  <c r="G127" i="1"/>
  <c r="G126" i="1"/>
  <c r="G125" i="1"/>
  <c r="G124" i="1"/>
  <c r="Q124" i="1" s="1"/>
  <c r="G123" i="1"/>
  <c r="Q123" i="1" s="1"/>
  <c r="I122" i="1"/>
  <c r="G122" i="1"/>
  <c r="Q122" i="1" s="1"/>
  <c r="G121" i="1"/>
  <c r="Q121" i="1" s="1"/>
  <c r="G120" i="1"/>
  <c r="G119" i="1"/>
  <c r="G118" i="1"/>
  <c r="Q118" i="1" s="1"/>
  <c r="G117" i="1"/>
  <c r="G116" i="1"/>
  <c r="G115" i="1"/>
  <c r="G114" i="1"/>
  <c r="G113" i="1"/>
  <c r="I113" i="1"/>
  <c r="G112" i="1"/>
  <c r="Q112" i="1" s="1"/>
  <c r="G111" i="1"/>
  <c r="G110" i="1"/>
  <c r="Q110" i="1" s="1"/>
  <c r="G109" i="1"/>
  <c r="G108" i="1"/>
  <c r="G107" i="1"/>
  <c r="G106" i="1"/>
  <c r="G105" i="1"/>
  <c r="G104" i="1"/>
  <c r="H104" i="1" s="1"/>
  <c r="G103" i="1"/>
  <c r="G102" i="1"/>
  <c r="G101" i="1"/>
  <c r="G100" i="1"/>
  <c r="H100" i="1" s="1"/>
  <c r="G99" i="1"/>
  <c r="I98" i="1"/>
  <c r="G98" i="1"/>
  <c r="G97" i="1"/>
  <c r="G96" i="1"/>
  <c r="H96" i="1" s="1"/>
  <c r="G95" i="1"/>
  <c r="G94" i="1"/>
  <c r="G93" i="1"/>
  <c r="G92" i="1"/>
  <c r="G91" i="1"/>
  <c r="G90" i="1"/>
  <c r="H90" i="1" s="1"/>
  <c r="G89" i="1"/>
  <c r="H89" i="1" s="1"/>
  <c r="G88" i="1"/>
  <c r="G87" i="1"/>
  <c r="G86" i="1"/>
  <c r="G85" i="1"/>
  <c r="G84" i="1"/>
  <c r="Q84" i="1" s="1"/>
  <c r="G83" i="1"/>
  <c r="G82" i="1"/>
  <c r="G81" i="1"/>
  <c r="Q81" i="1" s="1"/>
  <c r="G80" i="1"/>
  <c r="G79" i="1"/>
  <c r="G78" i="1"/>
  <c r="G77" i="1"/>
  <c r="Q77" i="1" s="1"/>
  <c r="G76" i="1"/>
  <c r="Q76" i="1" s="1"/>
  <c r="G75" i="1"/>
  <c r="Q75" i="1" s="1"/>
  <c r="G74" i="1"/>
  <c r="G73" i="1"/>
  <c r="G72" i="1"/>
  <c r="Q72" i="1" s="1"/>
  <c r="G71" i="1"/>
  <c r="G70" i="1"/>
  <c r="G69" i="1"/>
  <c r="Q69" i="1" s="1"/>
  <c r="G68" i="1"/>
  <c r="G67" i="1"/>
  <c r="G66" i="1"/>
  <c r="Q66" i="1" s="1"/>
  <c r="G65" i="1"/>
  <c r="G64" i="1"/>
  <c r="G63" i="1"/>
  <c r="G62" i="1"/>
  <c r="G61" i="1"/>
  <c r="G60" i="1"/>
  <c r="G59" i="1"/>
  <c r="G58" i="1"/>
  <c r="G57" i="1"/>
  <c r="H57" i="1" s="1"/>
  <c r="I57" i="1"/>
  <c r="G56" i="1"/>
  <c r="G55" i="1"/>
  <c r="G54" i="1"/>
  <c r="G53" i="1"/>
  <c r="G52" i="1"/>
  <c r="G51" i="1"/>
  <c r="H51" i="1" s="1"/>
  <c r="G50" i="1"/>
  <c r="G49" i="1"/>
  <c r="G48" i="1"/>
  <c r="H48" i="1" s="1"/>
  <c r="G47" i="1"/>
  <c r="H47" i="1" s="1"/>
  <c r="G46" i="1"/>
  <c r="G45" i="1"/>
  <c r="G44" i="1"/>
  <c r="G43" i="1"/>
  <c r="H43" i="1" s="1"/>
  <c r="I42" i="1"/>
  <c r="G42" i="1"/>
  <c r="Q42" i="1" s="1"/>
  <c r="G41" i="1"/>
  <c r="Q41" i="1" s="1"/>
  <c r="G40" i="1"/>
  <c r="G39" i="1"/>
  <c r="G38" i="1"/>
  <c r="G37" i="1"/>
  <c r="Q37" i="1" s="1"/>
  <c r="G36" i="1"/>
  <c r="Q36" i="1" s="1"/>
  <c r="G35" i="1"/>
  <c r="Q35" i="1" s="1"/>
  <c r="G34" i="1"/>
  <c r="G33" i="1"/>
  <c r="G32" i="1"/>
  <c r="Q32" i="1" s="1"/>
  <c r="G31" i="1"/>
  <c r="G30" i="1"/>
  <c r="G29" i="1"/>
  <c r="Q29" i="1" s="1"/>
  <c r="G28" i="1"/>
  <c r="Q28" i="1" s="1"/>
  <c r="G27" i="1"/>
  <c r="G26" i="1"/>
  <c r="G25" i="1"/>
  <c r="G24" i="1"/>
  <c r="G23" i="1"/>
  <c r="Q23" i="1" s="1"/>
  <c r="G22" i="1"/>
  <c r="G21" i="1"/>
  <c r="G20" i="1"/>
  <c r="G19" i="1"/>
  <c r="J18" i="1"/>
  <c r="M18" i="1" s="1"/>
  <c r="G18" i="1"/>
  <c r="G17" i="1"/>
  <c r="I17" i="1"/>
  <c r="G16" i="1"/>
  <c r="Q16" i="1" s="1"/>
  <c r="G15" i="1"/>
  <c r="G14" i="1"/>
  <c r="G13" i="1"/>
  <c r="G12" i="1"/>
  <c r="G11" i="1"/>
  <c r="J10" i="1"/>
  <c r="K10" i="1" s="1"/>
  <c r="G10" i="1"/>
  <c r="G9" i="1"/>
  <c r="G8" i="1"/>
  <c r="Q8" i="1" s="1"/>
  <c r="F8" i="1"/>
  <c r="R8" i="1" s="1"/>
  <c r="I969" i="1" l="1"/>
  <c r="I1209" i="1"/>
  <c r="I361" i="1"/>
  <c r="J473" i="1"/>
  <c r="L473" i="1" s="1"/>
  <c r="I545" i="1"/>
  <c r="I673" i="1"/>
  <c r="I753" i="1"/>
  <c r="I849" i="1"/>
  <c r="I993" i="1"/>
  <c r="I1057" i="1"/>
  <c r="I1105" i="1"/>
  <c r="I1217" i="1"/>
  <c r="I1401" i="1"/>
  <c r="I353" i="1"/>
  <c r="I441" i="1"/>
  <c r="I473" i="1"/>
  <c r="I505" i="1"/>
  <c r="I745" i="1"/>
  <c r="I1393" i="1"/>
  <c r="I121" i="1"/>
  <c r="I249" i="1"/>
  <c r="I369" i="1"/>
  <c r="I33" i="1"/>
  <c r="I89" i="1"/>
  <c r="J89" i="1" s="1"/>
  <c r="K89" i="1" s="1"/>
  <c r="J121" i="1"/>
  <c r="K121" i="1" s="1"/>
  <c r="I201" i="1"/>
  <c r="I313" i="1"/>
  <c r="I377" i="1"/>
  <c r="J481" i="1"/>
  <c r="J513" i="1"/>
  <c r="I561" i="1"/>
  <c r="I689" i="1"/>
  <c r="J689" i="1" s="1"/>
  <c r="K689" i="1" s="1"/>
  <c r="I793" i="1"/>
  <c r="I1065" i="1"/>
  <c r="I1145" i="1"/>
  <c r="I537" i="1"/>
  <c r="I649" i="1"/>
  <c r="I1769" i="1"/>
  <c r="I73" i="1"/>
  <c r="J113" i="1"/>
  <c r="K113" i="1" s="1"/>
  <c r="I185" i="1"/>
  <c r="I241" i="1"/>
  <c r="I401" i="1"/>
  <c r="I25" i="1"/>
  <c r="I193" i="1"/>
  <c r="I513" i="1"/>
  <c r="I1001" i="1"/>
  <c r="I1121" i="1"/>
  <c r="I1241" i="1"/>
  <c r="I129" i="1"/>
  <c r="I257" i="1"/>
  <c r="I417" i="1"/>
  <c r="I489" i="1"/>
  <c r="I617" i="1"/>
  <c r="I801" i="1"/>
  <c r="I65" i="1"/>
  <c r="I233" i="1"/>
  <c r="I289" i="1"/>
  <c r="J1033" i="1"/>
  <c r="I297" i="1"/>
  <c r="I145" i="1"/>
  <c r="I305" i="1"/>
  <c r="I409" i="1"/>
  <c r="I681" i="1"/>
  <c r="I769" i="1"/>
  <c r="I857" i="1"/>
  <c r="I1473" i="1"/>
  <c r="J145" i="1"/>
  <c r="M145" i="1" s="1"/>
  <c r="I321" i="1"/>
  <c r="I457" i="1"/>
  <c r="I1009" i="1"/>
  <c r="I1153" i="1"/>
  <c r="I1625" i="1"/>
  <c r="I9" i="1"/>
  <c r="I161" i="1"/>
  <c r="I217" i="1"/>
  <c r="I265" i="1"/>
  <c r="I329" i="1"/>
  <c r="I385" i="1"/>
  <c r="I425" i="1"/>
  <c r="J457" i="1"/>
  <c r="M457" i="1" s="1"/>
  <c r="J489" i="1"/>
  <c r="I521" i="1"/>
  <c r="I625" i="1"/>
  <c r="I705" i="1"/>
  <c r="I809" i="1"/>
  <c r="I929" i="1"/>
  <c r="I1161" i="1"/>
  <c r="I1641" i="1"/>
  <c r="J137" i="1"/>
  <c r="J17" i="1"/>
  <c r="K17" i="1" s="1"/>
  <c r="J505" i="1"/>
  <c r="M505" i="1" s="1"/>
  <c r="I81" i="1"/>
  <c r="I449" i="1"/>
  <c r="I481" i="1"/>
  <c r="I553" i="1"/>
  <c r="J1481" i="1"/>
  <c r="I41" i="1"/>
  <c r="I97" i="1"/>
  <c r="I153" i="1"/>
  <c r="I209" i="1"/>
  <c r="I697" i="1"/>
  <c r="I873" i="1"/>
  <c r="J1001" i="1"/>
  <c r="L1001" i="1" s="1"/>
  <c r="J9" i="1"/>
  <c r="I49" i="1"/>
  <c r="I105" i="1"/>
  <c r="J129" i="1"/>
  <c r="K129" i="1" s="1"/>
  <c r="I137" i="1"/>
  <c r="I169" i="1"/>
  <c r="I273" i="1"/>
  <c r="I337" i="1"/>
  <c r="I393" i="1"/>
  <c r="I465" i="1"/>
  <c r="I497" i="1"/>
  <c r="I529" i="1"/>
  <c r="I633" i="1"/>
  <c r="I729" i="1"/>
  <c r="I937" i="1"/>
  <c r="J1009" i="1"/>
  <c r="M1009" i="1" s="1"/>
  <c r="O1009" i="1" s="1"/>
  <c r="S1009" i="1" s="1"/>
  <c r="P1009" i="1" s="1"/>
  <c r="I1017" i="1"/>
  <c r="I1089" i="1"/>
  <c r="I1169" i="1"/>
  <c r="I1377" i="1"/>
  <c r="I1649" i="1"/>
  <c r="I252" i="1"/>
  <c r="I1274" i="1"/>
  <c r="J1274" i="1" s="1"/>
  <c r="I1801" i="1"/>
  <c r="I1579" i="1"/>
  <c r="H1551" i="1"/>
  <c r="I1584" i="1"/>
  <c r="I1560" i="1"/>
  <c r="I1512" i="1"/>
  <c r="I1336" i="1"/>
  <c r="I1128" i="1"/>
  <c r="I1088" i="1"/>
  <c r="I1040" i="1"/>
  <c r="I1775" i="1"/>
  <c r="I1719" i="1"/>
  <c r="I1439" i="1"/>
  <c r="J1439" i="1" s="1"/>
  <c r="I1359" i="1"/>
  <c r="I1311" i="1"/>
  <c r="I1287" i="1"/>
  <c r="I1239" i="1"/>
  <c r="J1239" i="1" s="1"/>
  <c r="I975" i="1"/>
  <c r="I895" i="1"/>
  <c r="I783" i="1"/>
  <c r="I567" i="1"/>
  <c r="J511" i="1"/>
  <c r="K511" i="1" s="1"/>
  <c r="I415" i="1"/>
  <c r="I263" i="1"/>
  <c r="J263" i="1" s="1"/>
  <c r="I207" i="1"/>
  <c r="I159" i="1"/>
  <c r="J119" i="1"/>
  <c r="M119" i="1" s="1"/>
  <c r="I95" i="1"/>
  <c r="I63" i="1"/>
  <c r="I47" i="1"/>
  <c r="J47" i="1" s="1"/>
  <c r="I1526" i="1"/>
  <c r="I1118" i="1"/>
  <c r="I1070" i="1"/>
  <c r="J1022" i="1"/>
  <c r="L1022" i="1" s="1"/>
  <c r="I750" i="1"/>
  <c r="I726" i="1"/>
  <c r="I694" i="1"/>
  <c r="I670" i="1"/>
  <c r="I446" i="1"/>
  <c r="I438" i="1"/>
  <c r="I430" i="1"/>
  <c r="I422" i="1"/>
  <c r="I414" i="1"/>
  <c r="I406" i="1"/>
  <c r="J398" i="1"/>
  <c r="M398" i="1" s="1"/>
  <c r="I390" i="1"/>
  <c r="I382" i="1"/>
  <c r="I374" i="1"/>
  <c r="I366" i="1"/>
  <c r="I358" i="1"/>
  <c r="I350" i="1"/>
  <c r="I342" i="1"/>
  <c r="I334" i="1"/>
  <c r="I326" i="1"/>
  <c r="I318" i="1"/>
  <c r="I310" i="1"/>
  <c r="I302" i="1"/>
  <c r="I294" i="1"/>
  <c r="I286" i="1"/>
  <c r="I278" i="1"/>
  <c r="I270" i="1"/>
  <c r="I262" i="1"/>
  <c r="I254" i="1"/>
  <c r="I246" i="1"/>
  <c r="I238" i="1"/>
  <c r="I230" i="1"/>
  <c r="I222" i="1"/>
  <c r="I214" i="1"/>
  <c r="I206" i="1"/>
  <c r="I198" i="1"/>
  <c r="J198" i="1" s="1"/>
  <c r="M198" i="1" s="1"/>
  <c r="I190" i="1"/>
  <c r="J190" i="1" s="1"/>
  <c r="M190" i="1" s="1"/>
  <c r="I182" i="1"/>
  <c r="I174" i="1"/>
  <c r="I166" i="1"/>
  <c r="I158" i="1"/>
  <c r="I150" i="1"/>
  <c r="J142" i="1"/>
  <c r="M142" i="1" s="1"/>
  <c r="O142" i="1" s="1"/>
  <c r="S142" i="1" s="1"/>
  <c r="P142" i="1" s="1"/>
  <c r="I134" i="1"/>
  <c r="I126" i="1"/>
  <c r="J118" i="1"/>
  <c r="L118" i="1" s="1"/>
  <c r="I110" i="1"/>
  <c r="I102" i="1"/>
  <c r="I94" i="1"/>
  <c r="I86" i="1"/>
  <c r="I78" i="1"/>
  <c r="I70" i="1"/>
  <c r="I62" i="1"/>
  <c r="I54" i="1"/>
  <c r="I1632" i="1"/>
  <c r="I1576" i="1"/>
  <c r="I1536" i="1"/>
  <c r="I1352" i="1"/>
  <c r="I1296" i="1"/>
  <c r="I1248" i="1"/>
  <c r="I1767" i="1"/>
  <c r="I1711" i="1"/>
  <c r="I1551" i="1"/>
  <c r="J1551" i="1" s="1"/>
  <c r="I1231" i="1"/>
  <c r="I887" i="1"/>
  <c r="I695" i="1"/>
  <c r="I615" i="1"/>
  <c r="I551" i="1"/>
  <c r="J495" i="1"/>
  <c r="M495" i="1" s="1"/>
  <c r="O495" i="1" s="1"/>
  <c r="S495" i="1" s="1"/>
  <c r="P495" i="1" s="1"/>
  <c r="I439" i="1"/>
  <c r="I391" i="1"/>
  <c r="J143" i="1"/>
  <c r="M143" i="1" s="1"/>
  <c r="O143" i="1" s="1"/>
  <c r="S143" i="1" s="1"/>
  <c r="P143" i="1" s="1"/>
  <c r="I55" i="1"/>
  <c r="I1662" i="1"/>
  <c r="I1238" i="1"/>
  <c r="I1182" i="1"/>
  <c r="I1142" i="1"/>
  <c r="I1094" i="1"/>
  <c r="I1046" i="1"/>
  <c r="I718" i="1"/>
  <c r="J14" i="1"/>
  <c r="J8" i="1"/>
  <c r="M8" i="1" s="1"/>
  <c r="I1781" i="1"/>
  <c r="J1781" i="1" s="1"/>
  <c r="I1773" i="1"/>
  <c r="I1765" i="1"/>
  <c r="I1757" i="1"/>
  <c r="I1733" i="1"/>
  <c r="I1725" i="1"/>
  <c r="I1717" i="1"/>
  <c r="I1589" i="1"/>
  <c r="I1581" i="1"/>
  <c r="I1573" i="1"/>
  <c r="I1565" i="1"/>
  <c r="I1557" i="1"/>
  <c r="I1549" i="1"/>
  <c r="I1533" i="1"/>
  <c r="J1533" i="1" s="1"/>
  <c r="M1533" i="1" s="1"/>
  <c r="I1525" i="1"/>
  <c r="I1517" i="1"/>
  <c r="I1509" i="1"/>
  <c r="I1493" i="1"/>
  <c r="J1461" i="1"/>
  <c r="M1461" i="1" s="1"/>
  <c r="N1461" i="1" s="1"/>
  <c r="T1461" i="1" s="1"/>
  <c r="W1461" i="1" s="1"/>
  <c r="I1453" i="1"/>
  <c r="I1429" i="1"/>
  <c r="I1421" i="1"/>
  <c r="I1413" i="1"/>
  <c r="I1405" i="1"/>
  <c r="I1397" i="1"/>
  <c r="I1389" i="1"/>
  <c r="I1381" i="1"/>
  <c r="I1373" i="1"/>
  <c r="I1365" i="1"/>
  <c r="I1357" i="1"/>
  <c r="I1349" i="1"/>
  <c r="I1341" i="1"/>
  <c r="J1341" i="1" s="1"/>
  <c r="K1341" i="1" s="1"/>
  <c r="I1333" i="1"/>
  <c r="I1317" i="1"/>
  <c r="I1309" i="1"/>
  <c r="I1301" i="1"/>
  <c r="I1269" i="1"/>
  <c r="I1261" i="1"/>
  <c r="I1253" i="1"/>
  <c r="J1253" i="1" s="1"/>
  <c r="I1245" i="1"/>
  <c r="I1221" i="1"/>
  <c r="I1213" i="1"/>
  <c r="I1205" i="1"/>
  <c r="I1197" i="1"/>
  <c r="I1189" i="1"/>
  <c r="I1181" i="1"/>
  <c r="I1173" i="1"/>
  <c r="I1165" i="1"/>
  <c r="I1157" i="1"/>
  <c r="I1149" i="1"/>
  <c r="I1141" i="1"/>
  <c r="I1045" i="1"/>
  <c r="J1029" i="1"/>
  <c r="K1029" i="1" s="1"/>
  <c r="J1021" i="1"/>
  <c r="M1021" i="1" s="1"/>
  <c r="I1013" i="1"/>
  <c r="I973" i="1"/>
  <c r="I949" i="1"/>
  <c r="I941" i="1"/>
  <c r="I909" i="1"/>
  <c r="I893" i="1"/>
  <c r="I885" i="1"/>
  <c r="I877" i="1"/>
  <c r="I869" i="1"/>
  <c r="I861" i="1"/>
  <c r="I853" i="1"/>
  <c r="I845" i="1"/>
  <c r="I829" i="1"/>
  <c r="I813" i="1"/>
  <c r="I805" i="1"/>
  <c r="J605" i="1"/>
  <c r="K605" i="1" s="1"/>
  <c r="J589" i="1"/>
  <c r="J581" i="1"/>
  <c r="I573" i="1"/>
  <c r="J517" i="1"/>
  <c r="K517" i="1" s="1"/>
  <c r="I373" i="1"/>
  <c r="J13" i="1"/>
  <c r="K13" i="1" s="1"/>
  <c r="I1320" i="1"/>
  <c r="J1320" i="1" s="1"/>
  <c r="I1096" i="1"/>
  <c r="I1495" i="1"/>
  <c r="I1455" i="1"/>
  <c r="I1351" i="1"/>
  <c r="I1303" i="1"/>
  <c r="I1255" i="1"/>
  <c r="I1223" i="1"/>
  <c r="I1087" i="1"/>
  <c r="I535" i="1"/>
  <c r="I407" i="1"/>
  <c r="I175" i="1"/>
  <c r="I111" i="1"/>
  <c r="I31" i="1"/>
  <c r="I1726" i="1"/>
  <c r="I1246" i="1"/>
  <c r="I1190" i="1"/>
  <c r="I1134" i="1"/>
  <c r="I1078" i="1"/>
  <c r="I1030" i="1"/>
  <c r="I790" i="1"/>
  <c r="I782" i="1"/>
  <c r="I766" i="1"/>
  <c r="J766" i="1" s="1"/>
  <c r="L766" i="1" s="1"/>
  <c r="I742" i="1"/>
  <c r="I734" i="1"/>
  <c r="I710" i="1"/>
  <c r="I678" i="1"/>
  <c r="J510" i="1"/>
  <c r="J502" i="1"/>
  <c r="M502" i="1" s="1"/>
  <c r="I454" i="1"/>
  <c r="I46" i="1"/>
  <c r="I1796" i="1"/>
  <c r="J1796" i="1" s="1"/>
  <c r="M1796" i="1" s="1"/>
  <c r="I1788" i="1"/>
  <c r="I1780" i="1"/>
  <c r="I1772" i="1"/>
  <c r="I1748" i="1"/>
  <c r="I1732" i="1"/>
  <c r="I1724" i="1"/>
  <c r="I1716" i="1"/>
  <c r="I1708" i="1"/>
  <c r="I1700" i="1"/>
  <c r="I1692" i="1"/>
  <c r="I1676" i="1"/>
  <c r="I1668" i="1"/>
  <c r="I1660" i="1"/>
  <c r="I1652" i="1"/>
  <c r="I1644" i="1"/>
  <c r="I1628" i="1"/>
  <c r="I1620" i="1"/>
  <c r="I1612" i="1"/>
  <c r="I1604" i="1"/>
  <c r="I1596" i="1"/>
  <c r="I1492" i="1"/>
  <c r="I1452" i="1"/>
  <c r="I1444" i="1"/>
  <c r="I1436" i="1"/>
  <c r="I1396" i="1"/>
  <c r="I1388" i="1"/>
  <c r="I1380" i="1"/>
  <c r="I1372" i="1"/>
  <c r="I1364" i="1"/>
  <c r="I1356" i="1"/>
  <c r="I1324" i="1"/>
  <c r="I1220" i="1"/>
  <c r="I1212" i="1"/>
  <c r="I1204" i="1"/>
  <c r="I1196" i="1"/>
  <c r="I1188" i="1"/>
  <c r="I1180" i="1"/>
  <c r="I1172" i="1"/>
  <c r="I1164" i="1"/>
  <c r="I1156" i="1"/>
  <c r="I1148" i="1"/>
  <c r="I1124" i="1"/>
  <c r="I1116" i="1"/>
  <c r="I1108" i="1"/>
  <c r="I1092" i="1"/>
  <c r="I1084" i="1"/>
  <c r="I1068" i="1"/>
  <c r="I1060" i="1"/>
  <c r="J1060" i="1" s="1"/>
  <c r="M1060" i="1" s="1"/>
  <c r="I1052" i="1"/>
  <c r="I1044" i="1"/>
  <c r="I1036" i="1"/>
  <c r="J1020" i="1"/>
  <c r="I1004" i="1"/>
  <c r="J996" i="1"/>
  <c r="K996" i="1" s="1"/>
  <c r="I988" i="1"/>
  <c r="J988" i="1" s="1"/>
  <c r="M988" i="1" s="1"/>
  <c r="I972" i="1"/>
  <c r="I964" i="1"/>
  <c r="J964" i="1" s="1"/>
  <c r="M964" i="1" s="1"/>
  <c r="I956" i="1"/>
  <c r="I948" i="1"/>
  <c r="I940" i="1"/>
  <c r="I932" i="1"/>
  <c r="I924" i="1"/>
  <c r="I916" i="1"/>
  <c r="I908" i="1"/>
  <c r="I900" i="1"/>
  <c r="I884" i="1"/>
  <c r="I868" i="1"/>
  <c r="I860" i="1"/>
  <c r="I796" i="1"/>
  <c r="I788" i="1"/>
  <c r="I780" i="1"/>
  <c r="I772" i="1"/>
  <c r="I764" i="1"/>
  <c r="I756" i="1"/>
  <c r="I748" i="1"/>
  <c r="I740" i="1"/>
  <c r="I732" i="1"/>
  <c r="I724" i="1"/>
  <c r="I716" i="1"/>
  <c r="I708" i="1"/>
  <c r="J708" i="1" s="1"/>
  <c r="L708" i="1" s="1"/>
  <c r="I700" i="1"/>
  <c r="I692" i="1"/>
  <c r="I684" i="1"/>
  <c r="I676" i="1"/>
  <c r="I668" i="1"/>
  <c r="I660" i="1"/>
  <c r="I652" i="1"/>
  <c r="I644" i="1"/>
  <c r="I636" i="1"/>
  <c r="I628" i="1"/>
  <c r="I620" i="1"/>
  <c r="I612" i="1"/>
  <c r="I564" i="1"/>
  <c r="I556" i="1"/>
  <c r="I548" i="1"/>
  <c r="J540" i="1"/>
  <c r="M540" i="1" s="1"/>
  <c r="I532" i="1"/>
  <c r="I524" i="1"/>
  <c r="I516" i="1"/>
  <c r="J508" i="1"/>
  <c r="K508" i="1" s="1"/>
  <c r="I476" i="1"/>
  <c r="I460" i="1"/>
  <c r="I452" i="1"/>
  <c r="I444" i="1"/>
  <c r="I436" i="1"/>
  <c r="I428" i="1"/>
  <c r="J428" i="1" s="1"/>
  <c r="M428" i="1" s="1"/>
  <c r="I420" i="1"/>
  <c r="I412" i="1"/>
  <c r="I404" i="1"/>
  <c r="I396" i="1"/>
  <c r="I388" i="1"/>
  <c r="I380" i="1"/>
  <c r="I364" i="1"/>
  <c r="I356" i="1"/>
  <c r="I348" i="1"/>
  <c r="I340" i="1"/>
  <c r="J340" i="1" s="1"/>
  <c r="I332" i="1"/>
  <c r="I324" i="1"/>
  <c r="I316" i="1"/>
  <c r="I308" i="1"/>
  <c r="J308" i="1" s="1"/>
  <c r="M308" i="1" s="1"/>
  <c r="I300" i="1"/>
  <c r="I292" i="1"/>
  <c r="I284" i="1"/>
  <c r="I276" i="1"/>
  <c r="I260" i="1"/>
  <c r="I244" i="1"/>
  <c r="I236" i="1"/>
  <c r="I228" i="1"/>
  <c r="I212" i="1"/>
  <c r="I204" i="1"/>
  <c r="I196" i="1"/>
  <c r="I188" i="1"/>
  <c r="I180" i="1"/>
  <c r="J180" i="1" s="1"/>
  <c r="I172" i="1"/>
  <c r="I164" i="1"/>
  <c r="J164" i="1" s="1"/>
  <c r="M164" i="1" s="1"/>
  <c r="I156" i="1"/>
  <c r="I148" i="1"/>
  <c r="J140" i="1"/>
  <c r="M140" i="1" s="1"/>
  <c r="I132" i="1"/>
  <c r="I124" i="1"/>
  <c r="J108" i="1"/>
  <c r="M108" i="1" s="1"/>
  <c r="I100" i="1"/>
  <c r="J100" i="1" s="1"/>
  <c r="M100" i="1" s="1"/>
  <c r="I92" i="1"/>
  <c r="I84" i="1"/>
  <c r="I68" i="1"/>
  <c r="I60" i="1"/>
  <c r="I52" i="1"/>
  <c r="I44" i="1"/>
  <c r="I36" i="1"/>
  <c r="I28" i="1"/>
  <c r="I20" i="1"/>
  <c r="I12" i="1"/>
  <c r="I1288" i="1"/>
  <c r="I1104" i="1"/>
  <c r="I1791" i="1"/>
  <c r="I1759" i="1"/>
  <c r="I1727" i="1"/>
  <c r="I1703" i="1"/>
  <c r="I1543" i="1"/>
  <c r="I1343" i="1"/>
  <c r="J1343" i="1" s="1"/>
  <c r="K1343" i="1" s="1"/>
  <c r="I991" i="1"/>
  <c r="J991" i="1" s="1"/>
  <c r="I751" i="1"/>
  <c r="I559" i="1"/>
  <c r="J519" i="1"/>
  <c r="K519" i="1" s="1"/>
  <c r="I423" i="1"/>
  <c r="I375" i="1"/>
  <c r="I247" i="1"/>
  <c r="J135" i="1"/>
  <c r="M135" i="1" s="1"/>
  <c r="O135" i="1" s="1"/>
  <c r="S135" i="1" s="1"/>
  <c r="P135" i="1" s="1"/>
  <c r="I87" i="1"/>
  <c r="J15" i="1"/>
  <c r="M15" i="1" s="1"/>
  <c r="O15" i="1" s="1"/>
  <c r="S15" i="1" s="1"/>
  <c r="P15" i="1" s="1"/>
  <c r="I1734" i="1"/>
  <c r="I1630" i="1"/>
  <c r="I1510" i="1"/>
  <c r="I1198" i="1"/>
  <c r="I1166" i="1"/>
  <c r="I1126" i="1"/>
  <c r="J1126" i="1" s="1"/>
  <c r="I1086" i="1"/>
  <c r="I1054" i="1"/>
  <c r="I686" i="1"/>
  <c r="I38" i="1"/>
  <c r="I1723" i="1"/>
  <c r="I1699" i="1"/>
  <c r="I1691" i="1"/>
  <c r="I1675" i="1"/>
  <c r="I1667" i="1"/>
  <c r="I1627" i="1"/>
  <c r="I1619" i="1"/>
  <c r="I1603" i="1"/>
  <c r="I1595" i="1"/>
  <c r="I1587" i="1"/>
  <c r="I1571" i="1"/>
  <c r="I1563" i="1"/>
  <c r="I1555" i="1"/>
  <c r="I1547" i="1"/>
  <c r="I1539" i="1"/>
  <c r="I1531" i="1"/>
  <c r="I1523" i="1"/>
  <c r="I1515" i="1"/>
  <c r="I1507" i="1"/>
  <c r="I1411" i="1"/>
  <c r="J1411" i="1" s="1"/>
  <c r="I1403" i="1"/>
  <c r="I1355" i="1"/>
  <c r="I1347" i="1"/>
  <c r="I1315" i="1"/>
  <c r="I1307" i="1"/>
  <c r="I1299" i="1"/>
  <c r="J1299" i="1" s="1"/>
  <c r="I1291" i="1"/>
  <c r="I1283" i="1"/>
  <c r="J1283" i="1" s="1"/>
  <c r="I1267" i="1"/>
  <c r="J1267" i="1" s="1"/>
  <c r="M1267" i="1" s="1"/>
  <c r="I1259" i="1"/>
  <c r="I1251" i="1"/>
  <c r="I1235" i="1"/>
  <c r="I1219" i="1"/>
  <c r="I1211" i="1"/>
  <c r="I1203" i="1"/>
  <c r="I1195" i="1"/>
  <c r="I1187" i="1"/>
  <c r="I1179" i="1"/>
  <c r="I1163" i="1"/>
  <c r="I1147" i="1"/>
  <c r="I1139" i="1"/>
  <c r="I1131" i="1"/>
  <c r="I1123" i="1"/>
  <c r="I1115" i="1"/>
  <c r="I1107" i="1"/>
  <c r="I1075" i="1"/>
  <c r="I1067" i="1"/>
  <c r="I1051" i="1"/>
  <c r="I1043" i="1"/>
  <c r="I1035" i="1"/>
  <c r="J1027" i="1"/>
  <c r="M1027" i="1" s="1"/>
  <c r="J1011" i="1"/>
  <c r="K1011" i="1" s="1"/>
  <c r="I1003" i="1"/>
  <c r="J995" i="1"/>
  <c r="K995" i="1" s="1"/>
  <c r="I987" i="1"/>
  <c r="I979" i="1"/>
  <c r="J979" i="1" s="1"/>
  <c r="K979" i="1" s="1"/>
  <c r="I851" i="1"/>
  <c r="I835" i="1"/>
  <c r="I827" i="1"/>
  <c r="I819" i="1"/>
  <c r="I803" i="1"/>
  <c r="I643" i="1"/>
  <c r="I635" i="1"/>
  <c r="I627" i="1"/>
  <c r="I619" i="1"/>
  <c r="I371" i="1"/>
  <c r="I227" i="1"/>
  <c r="I219" i="1"/>
  <c r="I211" i="1"/>
  <c r="J139" i="1"/>
  <c r="K139" i="1" s="1"/>
  <c r="J131" i="1"/>
  <c r="J123" i="1"/>
  <c r="K123" i="1" s="1"/>
  <c r="J115" i="1"/>
  <c r="M115" i="1" s="1"/>
  <c r="J107" i="1"/>
  <c r="K107" i="1" s="1"/>
  <c r="J19" i="1"/>
  <c r="K19" i="1" s="1"/>
  <c r="J11" i="1"/>
  <c r="L11" i="1" s="1"/>
  <c r="I1520" i="1"/>
  <c r="I1328" i="1"/>
  <c r="I1280" i="1"/>
  <c r="I1232" i="1"/>
  <c r="I1783" i="1"/>
  <c r="I1743" i="1"/>
  <c r="I1423" i="1"/>
  <c r="I1295" i="1"/>
  <c r="I1247" i="1"/>
  <c r="J1247" i="1" s="1"/>
  <c r="I983" i="1"/>
  <c r="J983" i="1" s="1"/>
  <c r="I943" i="1"/>
  <c r="I903" i="1"/>
  <c r="I735" i="1"/>
  <c r="I527" i="1"/>
  <c r="I487" i="1"/>
  <c r="I447" i="1"/>
  <c r="J447" i="1" s="1"/>
  <c r="L447" i="1" s="1"/>
  <c r="J399" i="1"/>
  <c r="M399" i="1" s="1"/>
  <c r="N399" i="1" s="1"/>
  <c r="T399" i="1" s="1"/>
  <c r="W399" i="1" s="1"/>
  <c r="I327" i="1"/>
  <c r="I311" i="1"/>
  <c r="I215" i="1"/>
  <c r="I167" i="1"/>
  <c r="J127" i="1"/>
  <c r="M127" i="1" s="1"/>
  <c r="N127" i="1" s="1"/>
  <c r="T127" i="1" s="1"/>
  <c r="W127" i="1" s="1"/>
  <c r="I79" i="1"/>
  <c r="I23" i="1"/>
  <c r="I1606" i="1"/>
  <c r="J1606" i="1" s="1"/>
  <c r="L1606" i="1" s="1"/>
  <c r="I1214" i="1"/>
  <c r="I1110" i="1"/>
  <c r="I1062" i="1"/>
  <c r="I798" i="1"/>
  <c r="I758" i="1"/>
  <c r="I30" i="1"/>
  <c r="I1802" i="1"/>
  <c r="I1794" i="1"/>
  <c r="I1770" i="1"/>
  <c r="I1762" i="1"/>
  <c r="I1754" i="1"/>
  <c r="I1738" i="1"/>
  <c r="I1722" i="1"/>
  <c r="I1714" i="1"/>
  <c r="I1706" i="1"/>
  <c r="I1586" i="1"/>
  <c r="I1578" i="1"/>
  <c r="I1570" i="1"/>
  <c r="I1562" i="1"/>
  <c r="I1554" i="1"/>
  <c r="I1538" i="1"/>
  <c r="I1530" i="1"/>
  <c r="I1522" i="1"/>
  <c r="I1514" i="1"/>
  <c r="I1506" i="1"/>
  <c r="I1490" i="1"/>
  <c r="I1458" i="1"/>
  <c r="I1450" i="1"/>
  <c r="I1442" i="1"/>
  <c r="I1434" i="1"/>
  <c r="I1426" i="1"/>
  <c r="I1418" i="1"/>
  <c r="I1394" i="1"/>
  <c r="I1386" i="1"/>
  <c r="I1378" i="1"/>
  <c r="I1370" i="1"/>
  <c r="I1362" i="1"/>
  <c r="I1346" i="1"/>
  <c r="J1346" i="1" s="1"/>
  <c r="L1346" i="1" s="1"/>
  <c r="I1330" i="1"/>
  <c r="I1322" i="1"/>
  <c r="I1306" i="1"/>
  <c r="I1298" i="1"/>
  <c r="I1290" i="1"/>
  <c r="I1282" i="1"/>
  <c r="I1266" i="1"/>
  <c r="I1250" i="1"/>
  <c r="I1242" i="1"/>
  <c r="I1234" i="1"/>
  <c r="I1226" i="1"/>
  <c r="I1130" i="1"/>
  <c r="I1106" i="1"/>
  <c r="I1098" i="1"/>
  <c r="I1090" i="1"/>
  <c r="J1090" i="1" s="1"/>
  <c r="K1090" i="1" s="1"/>
  <c r="I1082" i="1"/>
  <c r="I1066" i="1"/>
  <c r="I1058" i="1"/>
  <c r="I1018" i="1"/>
  <c r="J994" i="1"/>
  <c r="I986" i="1"/>
  <c r="I978" i="1"/>
  <c r="I970" i="1"/>
  <c r="I962" i="1"/>
  <c r="I946" i="1"/>
  <c r="I938" i="1"/>
  <c r="J938" i="1" s="1"/>
  <c r="I930" i="1"/>
  <c r="I922" i="1"/>
  <c r="I914" i="1"/>
  <c r="I906" i="1"/>
  <c r="I898" i="1"/>
  <c r="I890" i="1"/>
  <c r="I882" i="1"/>
  <c r="I874" i="1"/>
  <c r="I866" i="1"/>
  <c r="I794" i="1"/>
  <c r="I786" i="1"/>
  <c r="I778" i="1"/>
  <c r="I770" i="1"/>
  <c r="I762" i="1"/>
  <c r="I754" i="1"/>
  <c r="I746" i="1"/>
  <c r="I738" i="1"/>
  <c r="I730" i="1"/>
  <c r="I722" i="1"/>
  <c r="I714" i="1"/>
  <c r="J714" i="1" s="1"/>
  <c r="L714" i="1" s="1"/>
  <c r="I706" i="1"/>
  <c r="J706" i="1" s="1"/>
  <c r="K706" i="1" s="1"/>
  <c r="I698" i="1"/>
  <c r="I690" i="1"/>
  <c r="I682" i="1"/>
  <c r="I674" i="1"/>
  <c r="I666" i="1"/>
  <c r="I650" i="1"/>
  <c r="I610" i="1"/>
  <c r="J602" i="1"/>
  <c r="M602" i="1" s="1"/>
  <c r="J586" i="1"/>
  <c r="K586" i="1" s="1"/>
  <c r="I578" i="1"/>
  <c r="I570" i="1"/>
  <c r="I562" i="1"/>
  <c r="I554" i="1"/>
  <c r="J538" i="1"/>
  <c r="I514" i="1"/>
  <c r="J506" i="1"/>
  <c r="K506" i="1" s="1"/>
  <c r="J498" i="1"/>
  <c r="M498" i="1" s="1"/>
  <c r="N498" i="1" s="1"/>
  <c r="T498" i="1" s="1"/>
  <c r="W498" i="1" s="1"/>
  <c r="I490" i="1"/>
  <c r="I482" i="1"/>
  <c r="J474" i="1"/>
  <c r="K474" i="1" s="1"/>
  <c r="J466" i="1"/>
  <c r="K466" i="1" s="1"/>
  <c r="J458" i="1"/>
  <c r="L458" i="1" s="1"/>
  <c r="I434" i="1"/>
  <c r="I418" i="1"/>
  <c r="J418" i="1" s="1"/>
  <c r="I402" i="1"/>
  <c r="I394" i="1"/>
  <c r="I386" i="1"/>
  <c r="I178" i="1"/>
  <c r="I170" i="1"/>
  <c r="I162" i="1"/>
  <c r="I154" i="1"/>
  <c r="I146" i="1"/>
  <c r="I138" i="1"/>
  <c r="J130" i="1"/>
  <c r="M130" i="1" s="1"/>
  <c r="N130" i="1" s="1"/>
  <c r="T130" i="1" s="1"/>
  <c r="W130" i="1" s="1"/>
  <c r="J122" i="1"/>
  <c r="M122" i="1" s="1"/>
  <c r="O122" i="1" s="1"/>
  <c r="S122" i="1" s="1"/>
  <c r="P122" i="1" s="1"/>
  <c r="J114" i="1"/>
  <c r="M114" i="1" s="1"/>
  <c r="O114" i="1" s="1"/>
  <c r="S114" i="1" s="1"/>
  <c r="P114" i="1" s="1"/>
  <c r="I106" i="1"/>
  <c r="I90" i="1"/>
  <c r="I82" i="1"/>
  <c r="I74" i="1"/>
  <c r="I66" i="1"/>
  <c r="I58" i="1"/>
  <c r="I50" i="1"/>
  <c r="I34" i="1"/>
  <c r="I26" i="1"/>
  <c r="I18" i="1"/>
  <c r="I10" i="1"/>
  <c r="I1624" i="1"/>
  <c r="I1312" i="1"/>
  <c r="I1224" i="1"/>
  <c r="I1120" i="1"/>
  <c r="I1048" i="1"/>
  <c r="I1799" i="1"/>
  <c r="I1751" i="1"/>
  <c r="I1559" i="1"/>
  <c r="I1535" i="1"/>
  <c r="I1079" i="1"/>
  <c r="I543" i="1"/>
  <c r="I471" i="1"/>
  <c r="I431" i="1"/>
  <c r="I383" i="1"/>
  <c r="I239" i="1"/>
  <c r="I151" i="1"/>
  <c r="I103" i="1"/>
  <c r="I71" i="1"/>
  <c r="I39" i="1"/>
  <c r="I143" i="1"/>
  <c r="I1518" i="1"/>
  <c r="I1102" i="1"/>
  <c r="I702" i="1"/>
  <c r="I22" i="1"/>
  <c r="I1777" i="1"/>
  <c r="I1745" i="1"/>
  <c r="I1737" i="1"/>
  <c r="J1737" i="1" s="1"/>
  <c r="I1729" i="1"/>
  <c r="I1721" i="1"/>
  <c r="I1705" i="1"/>
  <c r="I1681" i="1"/>
  <c r="I1673" i="1"/>
  <c r="I1665" i="1"/>
  <c r="I1633" i="1"/>
  <c r="J1633" i="1" s="1"/>
  <c r="L1633" i="1" s="1"/>
  <c r="I1617" i="1"/>
  <c r="I1609" i="1"/>
  <c r="I1601" i="1"/>
  <c r="I1593" i="1"/>
  <c r="J1473" i="1"/>
  <c r="M1473" i="1" s="1"/>
  <c r="I1465" i="1"/>
  <c r="I1457" i="1"/>
  <c r="J1457" i="1" s="1"/>
  <c r="I1409" i="1"/>
  <c r="I1369" i="1"/>
  <c r="I1201" i="1"/>
  <c r="I1193" i="1"/>
  <c r="I1177" i="1"/>
  <c r="I1137" i="1"/>
  <c r="I1129" i="1"/>
  <c r="I1113" i="1"/>
  <c r="I1081" i="1"/>
  <c r="I1073" i="1"/>
  <c r="J1017" i="1"/>
  <c r="K1017" i="1" s="1"/>
  <c r="I985" i="1"/>
  <c r="I977" i="1"/>
  <c r="I961" i="1"/>
  <c r="I921" i="1"/>
  <c r="I881" i="1"/>
  <c r="I865" i="1"/>
  <c r="I841" i="1"/>
  <c r="I833" i="1"/>
  <c r="I817" i="1"/>
  <c r="I785" i="1"/>
  <c r="I777" i="1"/>
  <c r="I761" i="1"/>
  <c r="I721" i="1"/>
  <c r="I713" i="1"/>
  <c r="I665" i="1"/>
  <c r="I657" i="1"/>
  <c r="J1465" i="1"/>
  <c r="K1465" i="1" s="1"/>
  <c r="H621" i="1"/>
  <c r="H852" i="1"/>
  <c r="H1153" i="1"/>
  <c r="J111" i="1"/>
  <c r="M111" i="1" s="1"/>
  <c r="N111" i="1" s="1"/>
  <c r="T111" i="1" s="1"/>
  <c r="W111" i="1" s="1"/>
  <c r="H270" i="1"/>
  <c r="H1150" i="1"/>
  <c r="H144" i="1"/>
  <c r="I399" i="1"/>
  <c r="H693" i="1"/>
  <c r="H1554" i="1"/>
  <c r="I15" i="1"/>
  <c r="J487" i="1"/>
  <c r="M487" i="1" s="1"/>
  <c r="O487" i="1" s="1"/>
  <c r="S487" i="1" s="1"/>
  <c r="P487" i="1" s="1"/>
  <c r="I11" i="1"/>
  <c r="J1003" i="1"/>
  <c r="L1003" i="1" s="1"/>
  <c r="I1027" i="1"/>
  <c r="H1336" i="1"/>
  <c r="H1567" i="1"/>
  <c r="H1731" i="1"/>
  <c r="H795" i="1"/>
  <c r="H1115" i="1"/>
  <c r="H1166" i="1"/>
  <c r="J1166" i="1" s="1"/>
  <c r="K1166" i="1" s="1"/>
  <c r="H1193" i="1"/>
  <c r="H1402" i="1"/>
  <c r="H1631" i="1"/>
  <c r="I995" i="1"/>
  <c r="I1011" i="1"/>
  <c r="H1273" i="1"/>
  <c r="H173" i="1"/>
  <c r="H456" i="1"/>
  <c r="H615" i="1"/>
  <c r="H1491" i="1"/>
  <c r="H1697" i="1"/>
  <c r="H1730" i="1"/>
  <c r="H1807" i="1"/>
  <c r="H396" i="1"/>
  <c r="H401" i="1"/>
  <c r="H498" i="1"/>
  <c r="H677" i="1"/>
  <c r="H737" i="1"/>
  <c r="J737" i="1" s="1"/>
  <c r="H828" i="1"/>
  <c r="H953" i="1"/>
  <c r="H1184" i="1"/>
  <c r="H1422" i="1"/>
  <c r="H1527" i="1"/>
  <c r="H1576" i="1"/>
  <c r="H266" i="1"/>
  <c r="H306" i="1"/>
  <c r="H422" i="1"/>
  <c r="J476" i="1"/>
  <c r="K476" i="1" s="1"/>
  <c r="H513" i="1"/>
  <c r="H1173" i="1"/>
  <c r="J1173" i="1" s="1"/>
  <c r="H1339" i="1"/>
  <c r="H1725" i="1"/>
  <c r="H929" i="1"/>
  <c r="J929" i="1" s="1"/>
  <c r="H1113" i="1"/>
  <c r="H376" i="1"/>
  <c r="H774" i="1"/>
  <c r="H780" i="1"/>
  <c r="H1473" i="1"/>
  <c r="H1524" i="1"/>
  <c r="H1618" i="1"/>
  <c r="H133" i="1"/>
  <c r="H147" i="1"/>
  <c r="J460" i="1"/>
  <c r="H1076" i="1"/>
  <c r="H1175" i="1"/>
  <c r="H1434" i="1"/>
  <c r="J57" i="1"/>
  <c r="K57" i="1" s="1"/>
  <c r="H75" i="1"/>
  <c r="H297" i="1"/>
  <c r="J297" i="1" s="1"/>
  <c r="M297" i="1" s="1"/>
  <c r="H395" i="1"/>
  <c r="H1097" i="1"/>
  <c r="J1097" i="1" s="1"/>
  <c r="H1305" i="1"/>
  <c r="H1511" i="1"/>
  <c r="H437" i="1"/>
  <c r="H1003" i="1"/>
  <c r="H1470" i="1"/>
  <c r="H1024" i="1"/>
  <c r="H363" i="1"/>
  <c r="H1352" i="1"/>
  <c r="J1352" i="1" s="1"/>
  <c r="H1622" i="1"/>
  <c r="H1652" i="1"/>
  <c r="H176" i="1"/>
  <c r="H375" i="1"/>
  <c r="H459" i="1"/>
  <c r="H591" i="1"/>
  <c r="H787" i="1"/>
  <c r="H1179" i="1"/>
  <c r="H1196" i="1"/>
  <c r="H32" i="1"/>
  <c r="I114" i="1"/>
  <c r="H123" i="1"/>
  <c r="H206" i="1"/>
  <c r="H539" i="1"/>
  <c r="H585" i="1"/>
  <c r="H720" i="1"/>
  <c r="H745" i="1"/>
  <c r="J745" i="1" s="1"/>
  <c r="H830" i="1"/>
  <c r="H867" i="1"/>
  <c r="H1013" i="1"/>
  <c r="H1036" i="1"/>
  <c r="H1222" i="1"/>
  <c r="H1476" i="1"/>
  <c r="H1570" i="1"/>
  <c r="H1659" i="1"/>
  <c r="H683" i="1"/>
  <c r="H749" i="1"/>
  <c r="H1574" i="1"/>
  <c r="H1658" i="1"/>
  <c r="H72" i="1"/>
  <c r="H274" i="1"/>
  <c r="H495" i="1"/>
  <c r="H512" i="1"/>
  <c r="H515" i="1"/>
  <c r="H1081" i="1"/>
  <c r="H1174" i="1"/>
  <c r="H1481" i="1"/>
  <c r="H1523" i="1"/>
  <c r="H69" i="1"/>
  <c r="H121" i="1"/>
  <c r="H124" i="1"/>
  <c r="H276" i="1"/>
  <c r="J276" i="1" s="1"/>
  <c r="L276" i="1" s="1"/>
  <c r="H296" i="1"/>
  <c r="I508" i="1"/>
  <c r="H517" i="1"/>
  <c r="H740" i="1"/>
  <c r="H827" i="1"/>
  <c r="H1037" i="1"/>
  <c r="H1148" i="1"/>
  <c r="H1330" i="1"/>
  <c r="H1396" i="1"/>
  <c r="H1490" i="1"/>
  <c r="H1571" i="1"/>
  <c r="H1660" i="1"/>
  <c r="H1666" i="1"/>
  <c r="H1672" i="1"/>
  <c r="H81" i="1"/>
  <c r="J81" i="1" s="1"/>
  <c r="M81" i="1" s="1"/>
  <c r="H131" i="1"/>
  <c r="H526" i="1"/>
  <c r="H1400" i="1"/>
  <c r="H1682" i="1"/>
  <c r="J124" i="1"/>
  <c r="L124" i="1" s="1"/>
  <c r="H581" i="1"/>
  <c r="H602" i="1"/>
  <c r="H796" i="1"/>
  <c r="H924" i="1"/>
  <c r="H1428" i="1"/>
  <c r="H1520" i="1"/>
  <c r="H520" i="1"/>
  <c r="H694" i="1"/>
  <c r="H1122" i="1"/>
  <c r="H1487" i="1"/>
  <c r="H1669" i="1"/>
  <c r="H76" i="1"/>
  <c r="H611" i="1"/>
  <c r="H1163" i="1"/>
  <c r="H1306" i="1"/>
  <c r="I8" i="1"/>
  <c r="H41" i="1"/>
  <c r="J41" i="1" s="1"/>
  <c r="H185" i="1"/>
  <c r="J185" i="1" s="1"/>
  <c r="M185" i="1" s="1"/>
  <c r="H291" i="1"/>
  <c r="H549" i="1"/>
  <c r="I602" i="1"/>
  <c r="H609" i="1"/>
  <c r="H682" i="1"/>
  <c r="H920" i="1"/>
  <c r="H955" i="1"/>
  <c r="H1002" i="1"/>
  <c r="H1006" i="1"/>
  <c r="H20" i="1"/>
  <c r="Q20" i="1"/>
  <c r="H38" i="1"/>
  <c r="Q38" i="1"/>
  <c r="H93" i="1"/>
  <c r="Q149" i="1"/>
  <c r="H149" i="1"/>
  <c r="H168" i="1"/>
  <c r="Q168" i="1"/>
  <c r="H203" i="1"/>
  <c r="H453" i="1"/>
  <c r="H476" i="1"/>
  <c r="Q476" i="1"/>
  <c r="Q603" i="1"/>
  <c r="H603" i="1"/>
  <c r="Q784" i="1"/>
  <c r="H784" i="1"/>
  <c r="H892" i="1"/>
  <c r="Q892" i="1"/>
  <c r="Q925" i="1"/>
  <c r="H925" i="1"/>
  <c r="H974" i="1"/>
  <c r="Q974" i="1"/>
  <c r="H1044" i="1"/>
  <c r="Q1044" i="1"/>
  <c r="H1458" i="1"/>
  <c r="J1458" i="1" s="1"/>
  <c r="L1458" i="1" s="1"/>
  <c r="H1804" i="1"/>
  <c r="Q1804" i="1"/>
  <c r="H21" i="1"/>
  <c r="Q21" i="1"/>
  <c r="H39" i="1"/>
  <c r="Q39" i="1"/>
  <c r="H449" i="1"/>
  <c r="J449" i="1" s="1"/>
  <c r="M449" i="1" s="1"/>
  <c r="Q598" i="1"/>
  <c r="H598" i="1"/>
  <c r="H802" i="1"/>
  <c r="H1033" i="1"/>
  <c r="Q1033" i="1"/>
  <c r="H1038" i="1"/>
  <c r="Q1038" i="1"/>
  <c r="Q1453" i="1"/>
  <c r="H1453" i="1"/>
  <c r="H1805" i="1"/>
  <c r="Q1805" i="1"/>
  <c r="J1469" i="1"/>
  <c r="L1469" i="1" s="1"/>
  <c r="I1469" i="1"/>
  <c r="H22" i="1"/>
  <c r="Q22" i="1"/>
  <c r="H192" i="1"/>
  <c r="H216" i="1"/>
  <c r="Q216" i="1"/>
  <c r="H241" i="1"/>
  <c r="J241" i="1" s="1"/>
  <c r="K241" i="1" s="1"/>
  <c r="H333" i="1"/>
  <c r="H360" i="1"/>
  <c r="H438" i="1"/>
  <c r="H500" i="1"/>
  <c r="Q500" i="1"/>
  <c r="H571" i="1"/>
  <c r="H761" i="1"/>
  <c r="H950" i="1"/>
  <c r="H1800" i="1"/>
  <c r="I13" i="1"/>
  <c r="H78" i="1"/>
  <c r="Q78" i="1"/>
  <c r="H234" i="1"/>
  <c r="Q234" i="1"/>
  <c r="H334" i="1"/>
  <c r="Q433" i="1"/>
  <c r="H433" i="1"/>
  <c r="J433" i="1" s="1"/>
  <c r="H546" i="1"/>
  <c r="Q546" i="1"/>
  <c r="H559" i="1"/>
  <c r="H642" i="1"/>
  <c r="Q642" i="1"/>
  <c r="H661" i="1"/>
  <c r="H970" i="1"/>
  <c r="Q970" i="1"/>
  <c r="H1108" i="1"/>
  <c r="J1108" i="1" s="1"/>
  <c r="H1654" i="1"/>
  <c r="Q1654" i="1"/>
  <c r="H1671" i="1"/>
  <c r="Q1671" i="1"/>
  <c r="H1795" i="1"/>
  <c r="Q18" i="1"/>
  <c r="H18" i="1"/>
  <c r="H30" i="1"/>
  <c r="Q30" i="1"/>
  <c r="H63" i="1"/>
  <c r="H74" i="1"/>
  <c r="Q74" i="1"/>
  <c r="H129" i="1"/>
  <c r="Q129" i="1"/>
  <c r="H292" i="1"/>
  <c r="Q292" i="1"/>
  <c r="H382" i="1"/>
  <c r="H388" i="1"/>
  <c r="Q540" i="1"/>
  <c r="H540" i="1"/>
  <c r="H636" i="1"/>
  <c r="H643" i="1"/>
  <c r="Q643" i="1"/>
  <c r="Q679" i="1"/>
  <c r="H679" i="1"/>
  <c r="Q775" i="1"/>
  <c r="H775" i="1"/>
  <c r="H821" i="1"/>
  <c r="H832" i="1"/>
  <c r="Q832" i="1"/>
  <c r="H844" i="1"/>
  <c r="Q844" i="1"/>
  <c r="H1008" i="1"/>
  <c r="Q1008" i="1"/>
  <c r="Q1079" i="1"/>
  <c r="H1079" i="1"/>
  <c r="H1243" i="1"/>
  <c r="H1331" i="1"/>
  <c r="Q1331" i="1"/>
  <c r="H1338" i="1"/>
  <c r="Q1338" i="1"/>
  <c r="H1632" i="1"/>
  <c r="H1637" i="1"/>
  <c r="H1649" i="1"/>
  <c r="J1649" i="1" s="1"/>
  <c r="H1777" i="1"/>
  <c r="H31" i="1"/>
  <c r="Q31" i="1"/>
  <c r="H35" i="1"/>
  <c r="H64" i="1"/>
  <c r="Q64" i="1"/>
  <c r="Q70" i="1"/>
  <c r="H70" i="1"/>
  <c r="Q134" i="1"/>
  <c r="H134" i="1"/>
  <c r="Q153" i="1"/>
  <c r="H153" i="1"/>
  <c r="H264" i="1"/>
  <c r="H281" i="1"/>
  <c r="J281" i="1" s="1"/>
  <c r="H287" i="1"/>
  <c r="H323" i="1"/>
  <c r="H377" i="1"/>
  <c r="H405" i="1"/>
  <c r="Q405" i="1"/>
  <c r="H411" i="1"/>
  <c r="H535" i="1"/>
  <c r="Q587" i="1"/>
  <c r="H587" i="1"/>
  <c r="Q632" i="1"/>
  <c r="H632" i="1"/>
  <c r="Q726" i="1"/>
  <c r="H726" i="1"/>
  <c r="J726" i="1" s="1"/>
  <c r="Q799" i="1"/>
  <c r="H799" i="1"/>
  <c r="H811" i="1"/>
  <c r="J811" i="1" s="1"/>
  <c r="H816" i="1"/>
  <c r="H822" i="1"/>
  <c r="Q864" i="1"/>
  <c r="H864" i="1"/>
  <c r="H911" i="1"/>
  <c r="H959" i="1"/>
  <c r="H1074" i="1"/>
  <c r="J1074" i="1" s="1"/>
  <c r="Q1074" i="1"/>
  <c r="H1238" i="1"/>
  <c r="H1325" i="1"/>
  <c r="Q1332" i="1"/>
  <c r="H1332" i="1"/>
  <c r="H1486" i="1"/>
  <c r="Q1486" i="1"/>
  <c r="Q1573" i="1"/>
  <c r="H1573" i="1"/>
  <c r="H1609" i="1"/>
  <c r="Q1627" i="1"/>
  <c r="H1627" i="1"/>
  <c r="Q26" i="1"/>
  <c r="H26" i="1"/>
  <c r="J26" i="1" s="1"/>
  <c r="H53" i="1"/>
  <c r="H88" i="1"/>
  <c r="H140" i="1"/>
  <c r="Q140" i="1"/>
  <c r="H220" i="1"/>
  <c r="J220" i="1" s="1"/>
  <c r="Q220" i="1"/>
  <c r="H254" i="1"/>
  <c r="H344" i="1"/>
  <c r="H448" i="1"/>
  <c r="H1452" i="1"/>
  <c r="Q1452" i="1"/>
  <c r="H97" i="1"/>
  <c r="J97" i="1" s="1"/>
  <c r="L97" i="1" s="1"/>
  <c r="H225" i="1"/>
  <c r="J225" i="1" s="1"/>
  <c r="Q225" i="1"/>
  <c r="H258" i="1"/>
  <c r="H317" i="1"/>
  <c r="Q373" i="1"/>
  <c r="H373" i="1"/>
  <c r="H424" i="1"/>
  <c r="Q424" i="1"/>
  <c r="H429" i="1"/>
  <c r="H509" i="1"/>
  <c r="Q509" i="1"/>
  <c r="H555" i="1"/>
  <c r="Q620" i="1"/>
  <c r="H620" i="1"/>
  <c r="J620" i="1" s="1"/>
  <c r="K620" i="1" s="1"/>
  <c r="H657" i="1"/>
  <c r="Q657" i="1"/>
  <c r="H751" i="1"/>
  <c r="Q751" i="1"/>
  <c r="Q794" i="1"/>
  <c r="H794" i="1"/>
  <c r="J794" i="1" s="1"/>
  <c r="H858" i="1"/>
  <c r="J858" i="1" s="1"/>
  <c r="L858" i="1" s="1"/>
  <c r="Q858" i="1"/>
  <c r="H898" i="1"/>
  <c r="H940" i="1"/>
  <c r="H1208" i="1"/>
  <c r="Q1208" i="1"/>
  <c r="Q1214" i="1"/>
  <c r="H1214" i="1"/>
  <c r="H1548" i="1"/>
  <c r="Q1548" i="1"/>
  <c r="Q1568" i="1"/>
  <c r="H1568" i="1"/>
  <c r="H1599" i="1"/>
  <c r="Q174" i="1"/>
  <c r="H174" i="1"/>
  <c r="H226" i="1"/>
  <c r="Q226" i="1"/>
  <c r="H470" i="1"/>
  <c r="Q470" i="1"/>
  <c r="H597" i="1"/>
  <c r="Q597" i="1"/>
  <c r="Q698" i="1"/>
  <c r="H698" i="1"/>
  <c r="H1180" i="1"/>
  <c r="Q1180" i="1"/>
  <c r="H1465" i="1"/>
  <c r="Q1465" i="1"/>
  <c r="H145" i="1"/>
  <c r="Q145" i="1"/>
  <c r="H246" i="1"/>
  <c r="Q359" i="1"/>
  <c r="H359" i="1"/>
  <c r="H531" i="1"/>
  <c r="H717" i="1"/>
  <c r="Q717" i="1"/>
  <c r="H873" i="1"/>
  <c r="Q1170" i="1"/>
  <c r="H1170" i="1"/>
  <c r="H1445" i="1"/>
  <c r="Q1445" i="1"/>
  <c r="I837" i="1"/>
  <c r="H114" i="1"/>
  <c r="Q114" i="1"/>
  <c r="H137" i="1"/>
  <c r="H186" i="1"/>
  <c r="Q186" i="1"/>
  <c r="H221" i="1"/>
  <c r="Q221" i="1"/>
  <c r="H564" i="1"/>
  <c r="Q564" i="1"/>
  <c r="H660" i="1"/>
  <c r="H742" i="1"/>
  <c r="Q742" i="1"/>
  <c r="Q956" i="1"/>
  <c r="H956" i="1"/>
  <c r="Q1101" i="1"/>
  <c r="H1101" i="1"/>
  <c r="H1794" i="1"/>
  <c r="Q83" i="1"/>
  <c r="H83" i="1"/>
  <c r="H110" i="1"/>
  <c r="H159" i="1"/>
  <c r="H303" i="1"/>
  <c r="H328" i="1"/>
  <c r="H339" i="1"/>
  <c r="H417" i="1"/>
  <c r="Q565" i="1"/>
  <c r="H565" i="1"/>
  <c r="Q606" i="1"/>
  <c r="H606" i="1"/>
  <c r="H666" i="1"/>
  <c r="Q755" i="1"/>
  <c r="H755" i="1"/>
  <c r="H945" i="1"/>
  <c r="J945" i="1" s="1"/>
  <c r="H1648" i="1"/>
  <c r="H1788" i="1"/>
  <c r="H105" i="1"/>
  <c r="J105" i="1" s="1"/>
  <c r="L105" i="1" s="1"/>
  <c r="H165" i="1"/>
  <c r="Q165" i="1"/>
  <c r="H286" i="1"/>
  <c r="J286" i="1" s="1"/>
  <c r="M286" i="1" s="1"/>
  <c r="H732" i="1"/>
  <c r="Q732" i="1"/>
  <c r="H25" i="1"/>
  <c r="Q25" i="1"/>
  <c r="H87" i="1"/>
  <c r="H92" i="1"/>
  <c r="H117" i="1"/>
  <c r="Q117" i="1"/>
  <c r="H202" i="1"/>
  <c r="Q208" i="1"/>
  <c r="H208" i="1"/>
  <c r="H231" i="1"/>
  <c r="H271" i="1"/>
  <c r="Q271" i="1"/>
  <c r="H369" i="1"/>
  <c r="J369" i="1" s="1"/>
  <c r="K369" i="1" s="1"/>
  <c r="Q505" i="1"/>
  <c r="H505" i="1"/>
  <c r="H704" i="1"/>
  <c r="H789" i="1"/>
  <c r="Q789" i="1"/>
  <c r="Q841" i="1"/>
  <c r="H841" i="1"/>
  <c r="H878" i="1"/>
  <c r="H899" i="1"/>
  <c r="H906" i="1"/>
  <c r="H930" i="1"/>
  <c r="Q930" i="1"/>
  <c r="H985" i="1"/>
  <c r="H990" i="1"/>
  <c r="H1064" i="1"/>
  <c r="H1069" i="1"/>
  <c r="H1202" i="1"/>
  <c r="H1209" i="1"/>
  <c r="J1209" i="1" s="1"/>
  <c r="L1209" i="1" s="1"/>
  <c r="Q1209" i="1"/>
  <c r="H1475" i="1"/>
  <c r="Q1475" i="1"/>
  <c r="H443" i="1"/>
  <c r="H471" i="1"/>
  <c r="Q471" i="1"/>
  <c r="H637" i="1"/>
  <c r="Q637" i="1"/>
  <c r="H662" i="1"/>
  <c r="H709" i="1"/>
  <c r="H733" i="1"/>
  <c r="Q733" i="1"/>
  <c r="H817" i="1"/>
  <c r="H886" i="1"/>
  <c r="H969" i="1"/>
  <c r="J969" i="1" s="1"/>
  <c r="Q969" i="1"/>
  <c r="Q1034" i="1"/>
  <c r="H1034" i="1"/>
  <c r="H1541" i="1"/>
  <c r="Q1541" i="1"/>
  <c r="H1782" i="1"/>
  <c r="J604" i="1"/>
  <c r="I604" i="1"/>
  <c r="J596" i="1"/>
  <c r="I596" i="1"/>
  <c r="J580" i="1"/>
  <c r="M580" i="1" s="1"/>
  <c r="O580" i="1" s="1"/>
  <c r="S580" i="1" s="1"/>
  <c r="P580" i="1" s="1"/>
  <c r="I580" i="1"/>
  <c r="J500" i="1"/>
  <c r="M500" i="1" s="1"/>
  <c r="I500" i="1"/>
  <c r="I484" i="1"/>
  <c r="J484" i="1"/>
  <c r="K484" i="1" s="1"/>
  <c r="J468" i="1"/>
  <c r="K468" i="1" s="1"/>
  <c r="I468" i="1"/>
  <c r="J116" i="1"/>
  <c r="M116" i="1" s="1"/>
  <c r="I116" i="1"/>
  <c r="H406" i="1"/>
  <c r="J406" i="1" s="1"/>
  <c r="Q406" i="1"/>
  <c r="H510" i="1"/>
  <c r="Q510" i="1"/>
  <c r="H560" i="1"/>
  <c r="H655" i="1"/>
  <c r="Q655" i="1"/>
  <c r="Q738" i="1"/>
  <c r="H738" i="1"/>
  <c r="H779" i="1"/>
  <c r="Q779" i="1"/>
  <c r="H806" i="1"/>
  <c r="Q845" i="1"/>
  <c r="H845" i="1"/>
  <c r="H900" i="1"/>
  <c r="H935" i="1"/>
  <c r="H975" i="1"/>
  <c r="Q975" i="1"/>
  <c r="H1103" i="1"/>
  <c r="Q1103" i="1"/>
  <c r="H1165" i="1"/>
  <c r="J1165" i="1" s="1"/>
  <c r="Q1165" i="1"/>
  <c r="Q1186" i="1"/>
  <c r="H1186" i="1"/>
  <c r="Q1197" i="1"/>
  <c r="H1197" i="1"/>
  <c r="H1287" i="1"/>
  <c r="Q1287" i="1"/>
  <c r="H1326" i="1"/>
  <c r="Q1446" i="1"/>
  <c r="H1446" i="1"/>
  <c r="H1789" i="1"/>
  <c r="H1806" i="1"/>
  <c r="Q1806" i="1"/>
  <c r="H13" i="1"/>
  <c r="Q13" i="1"/>
  <c r="H17" i="1"/>
  <c r="Q17" i="1"/>
  <c r="H52" i="1"/>
  <c r="J52" i="1" s="1"/>
  <c r="K52" i="1" s="1"/>
  <c r="H58" i="1"/>
  <c r="Q65" i="1"/>
  <c r="H65" i="1"/>
  <c r="H86" i="1"/>
  <c r="J86" i="1" s="1"/>
  <c r="Q86" i="1"/>
  <c r="H91" i="1"/>
  <c r="H101" i="1"/>
  <c r="Q169" i="1"/>
  <c r="H169" i="1"/>
  <c r="J169" i="1" s="1"/>
  <c r="M169" i="1" s="1"/>
  <c r="H191" i="1"/>
  <c r="H197" i="1"/>
  <c r="H240" i="1"/>
  <c r="H253" i="1"/>
  <c r="H316" i="1"/>
  <c r="H322" i="1"/>
  <c r="H329" i="1"/>
  <c r="H364" i="1"/>
  <c r="Q364" i="1"/>
  <c r="Q407" i="1"/>
  <c r="H407" i="1"/>
  <c r="J407" i="1" s="1"/>
  <c r="H423" i="1"/>
  <c r="Q423" i="1"/>
  <c r="H472" i="1"/>
  <c r="Q472" i="1"/>
  <c r="H477" i="1"/>
  <c r="Q477" i="1"/>
  <c r="H499" i="1"/>
  <c r="Q499" i="1"/>
  <c r="H536" i="1"/>
  <c r="H554" i="1"/>
  <c r="H561" i="1"/>
  <c r="H586" i="1"/>
  <c r="H592" i="1"/>
  <c r="H616" i="1"/>
  <c r="H633" i="1"/>
  <c r="J633" i="1" s="1"/>
  <c r="M633" i="1" s="1"/>
  <c r="Q633" i="1"/>
  <c r="H656" i="1"/>
  <c r="Q656" i="1"/>
  <c r="H699" i="1"/>
  <c r="Q699" i="1"/>
  <c r="H727" i="1"/>
  <c r="Q727" i="1"/>
  <c r="Q734" i="1"/>
  <c r="H734" i="1"/>
  <c r="H750" i="1"/>
  <c r="J750" i="1" s="1"/>
  <c r="Q750" i="1"/>
  <c r="H756" i="1"/>
  <c r="Q756" i="1"/>
  <c r="H785" i="1"/>
  <c r="Q785" i="1"/>
  <c r="H790" i="1"/>
  <c r="H807" i="1"/>
  <c r="H840" i="1"/>
  <c r="H863" i="1"/>
  <c r="H868" i="1"/>
  <c r="J868" i="1" s="1"/>
  <c r="K868" i="1" s="1"/>
  <c r="H893" i="1"/>
  <c r="H939" i="1"/>
  <c r="H1001" i="1"/>
  <c r="Q1001" i="1"/>
  <c r="H1028" i="1"/>
  <c r="H1054" i="1"/>
  <c r="Q1054" i="1"/>
  <c r="H1059" i="1"/>
  <c r="J1059" i="1" s="1"/>
  <c r="L1059" i="1" s="1"/>
  <c r="H1088" i="1"/>
  <c r="Q1088" i="1"/>
  <c r="H1092" i="1"/>
  <c r="H1161" i="1"/>
  <c r="H1171" i="1"/>
  <c r="Q1171" i="1"/>
  <c r="H1176" i="1"/>
  <c r="Q1176" i="1"/>
  <c r="H1181" i="1"/>
  <c r="H1288" i="1"/>
  <c r="Q1288" i="1"/>
  <c r="H1294" i="1"/>
  <c r="H1440" i="1"/>
  <c r="H1542" i="1"/>
  <c r="Q1542" i="1"/>
  <c r="H1594" i="1"/>
  <c r="H1600" i="1"/>
  <c r="H1604" i="1"/>
  <c r="J1604" i="1" s="1"/>
  <c r="M1604" i="1" s="1"/>
  <c r="H1743" i="1"/>
  <c r="H1010" i="1"/>
  <c r="Q1010" i="1"/>
  <c r="H1014" i="1"/>
  <c r="Q1014" i="1"/>
  <c r="Q1029" i="1"/>
  <c r="H1029" i="1"/>
  <c r="H1055" i="1"/>
  <c r="Q1055" i="1"/>
  <c r="H1276" i="1"/>
  <c r="Q1276" i="1"/>
  <c r="Q1289" i="1"/>
  <c r="H1289" i="1"/>
  <c r="H1414" i="1"/>
  <c r="H1589" i="1"/>
  <c r="J1589" i="1" s="1"/>
  <c r="H324" i="1"/>
  <c r="H181" i="1"/>
  <c r="H217" i="1"/>
  <c r="Q217" i="1"/>
  <c r="H250" i="1"/>
  <c r="H277" i="1"/>
  <c r="Q277" i="1"/>
  <c r="H348" i="1"/>
  <c r="Q348" i="1"/>
  <c r="H354" i="1"/>
  <c r="Q354" i="1"/>
  <c r="H393" i="1"/>
  <c r="J393" i="1" s="1"/>
  <c r="M393" i="1" s="1"/>
  <c r="H425" i="1"/>
  <c r="Q425" i="1"/>
  <c r="H430" i="1"/>
  <c r="H457" i="1"/>
  <c r="Q457" i="1"/>
  <c r="H466" i="1"/>
  <c r="Q466" i="1"/>
  <c r="H496" i="1"/>
  <c r="Q496" i="1"/>
  <c r="H521" i="1"/>
  <c r="J521" i="1" s="1"/>
  <c r="L521" i="1" s="1"/>
  <c r="Q521" i="1"/>
  <c r="H550" i="1"/>
  <c r="Q582" i="1"/>
  <c r="H582" i="1"/>
  <c r="H612" i="1"/>
  <c r="J612" i="1" s="1"/>
  <c r="M612" i="1" s="1"/>
  <c r="Q612" i="1"/>
  <c r="H628" i="1"/>
  <c r="H722" i="1"/>
  <c r="H770" i="1"/>
  <c r="H882" i="1"/>
  <c r="H921" i="1"/>
  <c r="Q921" i="1"/>
  <c r="H996" i="1"/>
  <c r="H1018" i="1"/>
  <c r="Q1025" i="1"/>
  <c r="H1025" i="1"/>
  <c r="Q1056" i="1"/>
  <c r="H1056" i="1"/>
  <c r="H1082" i="1"/>
  <c r="Q1082" i="1"/>
  <c r="H1089" i="1"/>
  <c r="J1089" i="1" s="1"/>
  <c r="H1093" i="1"/>
  <c r="H1117" i="1"/>
  <c r="H1129" i="1"/>
  <c r="H1146" i="1"/>
  <c r="H1151" i="1"/>
  <c r="Q1151" i="1"/>
  <c r="Q1271" i="1"/>
  <c r="H1271" i="1"/>
  <c r="H1399" i="1"/>
  <c r="H1403" i="1"/>
  <c r="H1429" i="1"/>
  <c r="H1531" i="1"/>
  <c r="Q1583" i="1"/>
  <c r="H1583" i="1"/>
  <c r="H1726" i="1"/>
  <c r="Q1726" i="1"/>
  <c r="H33" i="1"/>
  <c r="Q33" i="1"/>
  <c r="H40" i="1"/>
  <c r="Q40" i="1"/>
  <c r="H44" i="1"/>
  <c r="J44" i="1" s="1"/>
  <c r="K44" i="1" s="1"/>
  <c r="H68" i="1"/>
  <c r="Q68" i="1"/>
  <c r="H82" i="1"/>
  <c r="Q82" i="1"/>
  <c r="H113" i="1"/>
  <c r="Q113" i="1"/>
  <c r="H148" i="1"/>
  <c r="Q148" i="1"/>
  <c r="H160" i="1"/>
  <c r="H182" i="1"/>
  <c r="H235" i="1"/>
  <c r="Q235" i="1"/>
  <c r="Q355" i="1"/>
  <c r="H355" i="1"/>
  <c r="H380" i="1"/>
  <c r="H386" i="1"/>
  <c r="H397" i="1"/>
  <c r="Q397" i="1"/>
  <c r="H419" i="1"/>
  <c r="H461" i="1"/>
  <c r="H467" i="1"/>
  <c r="Q467" i="1"/>
  <c r="H485" i="1"/>
  <c r="H490" i="1"/>
  <c r="Q490" i="1"/>
  <c r="H516" i="1"/>
  <c r="Q516" i="1"/>
  <c r="H545" i="1"/>
  <c r="J545" i="1" s="1"/>
  <c r="M545" i="1" s="1"/>
  <c r="Q545" i="1"/>
  <c r="H569" i="1"/>
  <c r="Q569" i="1"/>
  <c r="H576" i="1"/>
  <c r="Q576" i="1"/>
  <c r="Q607" i="1"/>
  <c r="H607" i="1"/>
  <c r="H623" i="1"/>
  <c r="H647" i="1"/>
  <c r="H651" i="1"/>
  <c r="H674" i="1"/>
  <c r="Q680" i="1"/>
  <c r="H680" i="1"/>
  <c r="H718" i="1"/>
  <c r="Q746" i="1"/>
  <c r="H746" i="1"/>
  <c r="H765" i="1"/>
  <c r="H797" i="1"/>
  <c r="Q797" i="1"/>
  <c r="H803" i="1"/>
  <c r="H826" i="1"/>
  <c r="H836" i="1"/>
  <c r="Q836" i="1"/>
  <c r="H853" i="1"/>
  <c r="Q853" i="1"/>
  <c r="H960" i="1"/>
  <c r="H965" i="1"/>
  <c r="Q997" i="1"/>
  <c r="H997" i="1"/>
  <c r="H1011" i="1"/>
  <c r="H1015" i="1"/>
  <c r="Q1019" i="1"/>
  <c r="H1019" i="1"/>
  <c r="H1043" i="1"/>
  <c r="Q1043" i="1"/>
  <c r="H1049" i="1"/>
  <c r="H1083" i="1"/>
  <c r="Q1083" i="1"/>
  <c r="Q1123" i="1"/>
  <c r="H1123" i="1"/>
  <c r="H1342" i="1"/>
  <c r="Q1354" i="1"/>
  <c r="H1354" i="1"/>
  <c r="J1354" i="1" s="1"/>
  <c r="M1354" i="1" s="1"/>
  <c r="H1388" i="1"/>
  <c r="H1394" i="1"/>
  <c r="H1464" i="1"/>
  <c r="Q1464" i="1"/>
  <c r="H1497" i="1"/>
  <c r="Q1497" i="1"/>
  <c r="H1505" i="1"/>
  <c r="Q1505" i="1"/>
  <c r="Q1525" i="1"/>
  <c r="H1525" i="1"/>
  <c r="J1525" i="1" s="1"/>
  <c r="K1525" i="1" s="1"/>
  <c r="Q1577" i="1"/>
  <c r="H1577" i="1"/>
  <c r="H1727" i="1"/>
  <c r="Q1727" i="1"/>
  <c r="H1732" i="1"/>
  <c r="Q1732" i="1"/>
  <c r="H211" i="1"/>
  <c r="Q211" i="1"/>
  <c r="H272" i="1"/>
  <c r="Q272" i="1"/>
  <c r="H527" i="1"/>
  <c r="H14" i="1"/>
  <c r="Q14" i="1"/>
  <c r="H11" i="1"/>
  <c r="Q11" i="1"/>
  <c r="H29" i="1"/>
  <c r="H34" i="1"/>
  <c r="Q34" i="1"/>
  <c r="H73" i="1"/>
  <c r="Q73" i="1"/>
  <c r="H77" i="1"/>
  <c r="H109" i="1"/>
  <c r="Q109" i="1"/>
  <c r="H118" i="1"/>
  <c r="H122" i="1"/>
  <c r="Q125" i="1"/>
  <c r="H125" i="1"/>
  <c r="H139" i="1"/>
  <c r="Q139" i="1"/>
  <c r="H154" i="1"/>
  <c r="Q154" i="1"/>
  <c r="H177" i="1"/>
  <c r="J177" i="1" s="1"/>
  <c r="K177" i="1" s="1"/>
  <c r="H207" i="1"/>
  <c r="Q207" i="1"/>
  <c r="Q212" i="1"/>
  <c r="H212" i="1"/>
  <c r="H230" i="1"/>
  <c r="Q230" i="1"/>
  <c r="H236" i="1"/>
  <c r="Q236" i="1"/>
  <c r="H267" i="1"/>
  <c r="H302" i="1"/>
  <c r="H307" i="1"/>
  <c r="H343" i="1"/>
  <c r="H349" i="1"/>
  <c r="H381" i="1"/>
  <c r="H387" i="1"/>
  <c r="H394" i="1"/>
  <c r="H410" i="1"/>
  <c r="J410" i="1" s="1"/>
  <c r="L410" i="1" s="1"/>
  <c r="H416" i="1"/>
  <c r="Q420" i="1"/>
  <c r="H420" i="1"/>
  <c r="J420" i="1" s="1"/>
  <c r="L420" i="1" s="1"/>
  <c r="H452" i="1"/>
  <c r="H481" i="1"/>
  <c r="Q481" i="1"/>
  <c r="H486" i="1"/>
  <c r="Q486" i="1"/>
  <c r="H570" i="1"/>
  <c r="Q570" i="1"/>
  <c r="H577" i="1"/>
  <c r="Q577" i="1"/>
  <c r="H619" i="1"/>
  <c r="Q619" i="1"/>
  <c r="H624" i="1"/>
  <c r="Q652" i="1"/>
  <c r="H652" i="1"/>
  <c r="H675" i="1"/>
  <c r="Q675" i="1"/>
  <c r="H713" i="1"/>
  <c r="H741" i="1"/>
  <c r="H771" i="1"/>
  <c r="H798" i="1"/>
  <c r="Q798" i="1"/>
  <c r="H820" i="1"/>
  <c r="H831" i="1"/>
  <c r="Q831" i="1"/>
  <c r="Q837" i="1"/>
  <c r="H837" i="1"/>
  <c r="H849" i="1"/>
  <c r="Q854" i="1"/>
  <c r="H854" i="1"/>
  <c r="H877" i="1"/>
  <c r="H905" i="1"/>
  <c r="H910" i="1"/>
  <c r="H916" i="1"/>
  <c r="H949" i="1"/>
  <c r="H984" i="1"/>
  <c r="H989" i="1"/>
  <c r="H994" i="1"/>
  <c r="H1007" i="1"/>
  <c r="Q1007" i="1"/>
  <c r="H1050" i="1"/>
  <c r="Q1050" i="1"/>
  <c r="H1063" i="1"/>
  <c r="H1068" i="1"/>
  <c r="H1073" i="1"/>
  <c r="H1078" i="1"/>
  <c r="J1078" i="1" s="1"/>
  <c r="Q1084" i="1"/>
  <c r="H1084" i="1"/>
  <c r="H1118" i="1"/>
  <c r="H1124" i="1"/>
  <c r="Q1124" i="1"/>
  <c r="H1207" i="1"/>
  <c r="Q1207" i="1"/>
  <c r="H1213" i="1"/>
  <c r="Q1213" i="1"/>
  <c r="H1237" i="1"/>
  <c r="H1242" i="1"/>
  <c r="H1248" i="1"/>
  <c r="H1337" i="1"/>
  <c r="Q1337" i="1"/>
  <c r="H1348" i="1"/>
  <c r="H1474" i="1"/>
  <c r="Q1474" i="1"/>
  <c r="H1480" i="1"/>
  <c r="H1485" i="1"/>
  <c r="H1498" i="1"/>
  <c r="Q1498" i="1"/>
  <c r="H1636" i="1"/>
  <c r="H1647" i="1"/>
  <c r="H1653" i="1"/>
  <c r="Q1653" i="1"/>
  <c r="H1665" i="1"/>
  <c r="Q1665" i="1"/>
  <c r="H1670" i="1"/>
  <c r="Q1670" i="1"/>
  <c r="Q1676" i="1"/>
  <c r="H1676" i="1"/>
  <c r="J1676" i="1" s="1"/>
  <c r="H111" i="1"/>
  <c r="Q111" i="1"/>
  <c r="H155" i="1"/>
  <c r="Q155" i="1"/>
  <c r="H227" i="1"/>
  <c r="Q227" i="1"/>
  <c r="H288" i="1"/>
  <c r="H365" i="1"/>
  <c r="H383" i="1"/>
  <c r="J383" i="1" s="1"/>
  <c r="H473" i="1"/>
  <c r="Q473" i="1"/>
  <c r="H522" i="1"/>
  <c r="Q522" i="1"/>
  <c r="H705" i="1"/>
  <c r="J705" i="1" s="1"/>
  <c r="M705" i="1" s="1"/>
  <c r="H888" i="1"/>
  <c r="H926" i="1"/>
  <c r="H946" i="1"/>
  <c r="H966" i="1"/>
  <c r="H980" i="1"/>
  <c r="H1162" i="1"/>
  <c r="Q1162" i="1"/>
  <c r="Q1177" i="1"/>
  <c r="H1177" i="1"/>
  <c r="H1375" i="1"/>
  <c r="H1395" i="1"/>
  <c r="Q1395" i="1"/>
  <c r="H1423" i="1"/>
  <c r="Q1423" i="1"/>
  <c r="H1459" i="1"/>
  <c r="H1537" i="1"/>
  <c r="H9" i="1"/>
  <c r="Q9" i="1"/>
  <c r="H15" i="1"/>
  <c r="Q15" i="1"/>
  <c r="H27" i="1"/>
  <c r="Q27" i="1"/>
  <c r="H59" i="1"/>
  <c r="H79" i="1"/>
  <c r="Q79" i="1"/>
  <c r="H94" i="1"/>
  <c r="J94" i="1" s="1"/>
  <c r="H102" i="1"/>
  <c r="H120" i="1"/>
  <c r="Q120" i="1"/>
  <c r="H126" i="1"/>
  <c r="Q126" i="1"/>
  <c r="H142" i="1"/>
  <c r="Q142" i="1"/>
  <c r="H150" i="1"/>
  <c r="J150" i="1" s="1"/>
  <c r="Q150" i="1"/>
  <c r="H156" i="1"/>
  <c r="Q156" i="1"/>
  <c r="H161" i="1"/>
  <c r="J161" i="1" s="1"/>
  <c r="M161" i="1" s="1"/>
  <c r="H166" i="1"/>
  <c r="H188" i="1"/>
  <c r="J188" i="1" s="1"/>
  <c r="M188" i="1" s="1"/>
  <c r="O188" i="1" s="1"/>
  <c r="S188" i="1" s="1"/>
  <c r="P188" i="1" s="1"/>
  <c r="Q188" i="1"/>
  <c r="H213" i="1"/>
  <c r="Q213" i="1"/>
  <c r="H218" i="1"/>
  <c r="Q218" i="1"/>
  <c r="H222" i="1"/>
  <c r="J222" i="1" s="1"/>
  <c r="H232" i="1"/>
  <c r="H237" i="1"/>
  <c r="H242" i="1"/>
  <c r="H255" i="1"/>
  <c r="H260" i="1"/>
  <c r="H268" i="1"/>
  <c r="H283" i="1"/>
  <c r="H289" i="1"/>
  <c r="J289" i="1" s="1"/>
  <c r="Q289" i="1"/>
  <c r="H294" i="1"/>
  <c r="Q294" i="1"/>
  <c r="H299" i="1"/>
  <c r="Q299" i="1"/>
  <c r="H313" i="1"/>
  <c r="J313" i="1" s="1"/>
  <c r="K313" i="1" s="1"/>
  <c r="H319" i="1"/>
  <c r="H325" i="1"/>
  <c r="H336" i="1"/>
  <c r="H345" i="1"/>
  <c r="J345" i="1" s="1"/>
  <c r="K345" i="1" s="1"/>
  <c r="H350" i="1"/>
  <c r="J350" i="1" s="1"/>
  <c r="L350" i="1" s="1"/>
  <c r="H361" i="1"/>
  <c r="J361" i="1" s="1"/>
  <c r="L361" i="1" s="1"/>
  <c r="H366" i="1"/>
  <c r="H370" i="1"/>
  <c r="H374" i="1"/>
  <c r="Q374" i="1"/>
  <c r="H378" i="1"/>
  <c r="J378" i="1" s="1"/>
  <c r="Q378" i="1"/>
  <c r="H399" i="1"/>
  <c r="Q399" i="1"/>
  <c r="H412" i="1"/>
  <c r="J412" i="1" s="1"/>
  <c r="H426" i="1"/>
  <c r="J426" i="1" s="1"/>
  <c r="Q426" i="1"/>
  <c r="H434" i="1"/>
  <c r="H440" i="1"/>
  <c r="H458" i="1"/>
  <c r="Q458" i="1"/>
  <c r="H463" i="1"/>
  <c r="Q463" i="1"/>
  <c r="H482" i="1"/>
  <c r="H487" i="1"/>
  <c r="H491" i="1"/>
  <c r="H497" i="1"/>
  <c r="H501" i="1"/>
  <c r="Q501" i="1"/>
  <c r="H506" i="1"/>
  <c r="Q506" i="1"/>
  <c r="H511" i="1"/>
  <c r="H514" i="1"/>
  <c r="H518" i="1"/>
  <c r="H529" i="1"/>
  <c r="H541" i="1"/>
  <c r="Q541" i="1"/>
  <c r="H547" i="1"/>
  <c r="H551" i="1"/>
  <c r="H566" i="1"/>
  <c r="Q566" i="1"/>
  <c r="H572" i="1"/>
  <c r="H583" i="1"/>
  <c r="Q583" i="1"/>
  <c r="H588" i="1"/>
  <c r="Q588" i="1"/>
  <c r="H594" i="1"/>
  <c r="Q594" i="1"/>
  <c r="H608" i="1"/>
  <c r="Q608" i="1"/>
  <c r="H617" i="1"/>
  <c r="J617" i="1" s="1"/>
  <c r="H625" i="1"/>
  <c r="H629" i="1"/>
  <c r="H634" i="1"/>
  <c r="Q634" i="1"/>
  <c r="H638" i="1"/>
  <c r="H644" i="1"/>
  <c r="Q644" i="1"/>
  <c r="H649" i="1"/>
  <c r="J649" i="1" s="1"/>
  <c r="M649" i="1" s="1"/>
  <c r="H668" i="1"/>
  <c r="H676" i="1"/>
  <c r="J676" i="1" s="1"/>
  <c r="H685" i="1"/>
  <c r="H690" i="1"/>
  <c r="H696" i="1"/>
  <c r="Q696" i="1"/>
  <c r="H700" i="1"/>
  <c r="H723" i="1"/>
  <c r="H729" i="1"/>
  <c r="Q729" i="1"/>
  <c r="H735" i="1"/>
  <c r="Q735" i="1"/>
  <c r="H743" i="1"/>
  <c r="H752" i="1"/>
  <c r="H758" i="1"/>
  <c r="Q758" i="1"/>
  <c r="H763" i="1"/>
  <c r="H767" i="1"/>
  <c r="H777" i="1"/>
  <c r="Q777" i="1"/>
  <c r="H781" i="1"/>
  <c r="H786" i="1"/>
  <c r="J786" i="1" s="1"/>
  <c r="M786" i="1" s="1"/>
  <c r="Q786" i="1"/>
  <c r="H791" i="1"/>
  <c r="H800" i="1"/>
  <c r="H808" i="1"/>
  <c r="H813" i="1"/>
  <c r="Q813" i="1"/>
  <c r="H818" i="1"/>
  <c r="H823" i="1"/>
  <c r="H850" i="1"/>
  <c r="H855" i="1"/>
  <c r="Q855" i="1"/>
  <c r="H865" i="1"/>
  <c r="Q865" i="1"/>
  <c r="H874" i="1"/>
  <c r="H879" i="1"/>
  <c r="H889" i="1"/>
  <c r="H894" i="1"/>
  <c r="H912" i="1"/>
  <c r="H922" i="1"/>
  <c r="J922" i="1" s="1"/>
  <c r="L922" i="1" s="1"/>
  <c r="H932" i="1"/>
  <c r="Q932" i="1"/>
  <c r="H942" i="1"/>
  <c r="H952" i="1"/>
  <c r="Q952" i="1"/>
  <c r="H971" i="1"/>
  <c r="Q971" i="1"/>
  <c r="H981" i="1"/>
  <c r="H986" i="1"/>
  <c r="J986" i="1" s="1"/>
  <c r="H995" i="1"/>
  <c r="Q995" i="1"/>
  <c r="H1020" i="1"/>
  <c r="Q1020" i="1"/>
  <c r="H1026" i="1"/>
  <c r="Q1026" i="1"/>
  <c r="H1030" i="1"/>
  <c r="Q1030" i="1"/>
  <c r="H1035" i="1"/>
  <c r="Q1035" i="1"/>
  <c r="H1039" i="1"/>
  <c r="H1046" i="1"/>
  <c r="Q1046" i="1"/>
  <c r="H1051" i="1"/>
  <c r="J1051" i="1" s="1"/>
  <c r="H1065" i="1"/>
  <c r="J1065" i="1" s="1"/>
  <c r="K1065" i="1" s="1"/>
  <c r="H1070" i="1"/>
  <c r="Q1075" i="1"/>
  <c r="H1075" i="1"/>
  <c r="H1095" i="1"/>
  <c r="Q1095" i="1"/>
  <c r="H1109" i="1"/>
  <c r="H1114" i="1"/>
  <c r="H1120" i="1"/>
  <c r="Q1120" i="1"/>
  <c r="H1131" i="1"/>
  <c r="H1137" i="1"/>
  <c r="H1141" i="1"/>
  <c r="H1152" i="1"/>
  <c r="H1157" i="1"/>
  <c r="Q1198" i="1"/>
  <c r="H1198" i="1"/>
  <c r="H1272" i="1"/>
  <c r="Q1272" i="1"/>
  <c r="H1278" i="1"/>
  <c r="H1314" i="1"/>
  <c r="Q1314" i="1"/>
  <c r="H1363" i="1"/>
  <c r="H1376" i="1"/>
  <c r="H1383" i="1"/>
  <c r="H1390" i="1"/>
  <c r="H1424" i="1"/>
  <c r="Q1424" i="1"/>
  <c r="H1435" i="1"/>
  <c r="H1521" i="1"/>
  <c r="H1526" i="1"/>
  <c r="Q1526" i="1"/>
  <c r="H1556" i="1"/>
  <c r="Q1556" i="1"/>
  <c r="H1569" i="1"/>
  <c r="Q1569" i="1"/>
  <c r="H1578" i="1"/>
  <c r="Q1578" i="1"/>
  <c r="H1584" i="1"/>
  <c r="J1584" i="1" s="1"/>
  <c r="Q1584" i="1"/>
  <c r="H1623" i="1"/>
  <c r="H1690" i="1"/>
  <c r="H1705" i="1"/>
  <c r="Q1705" i="1"/>
  <c r="H1716" i="1"/>
  <c r="H1722" i="1"/>
  <c r="H1760" i="1"/>
  <c r="H98" i="1"/>
  <c r="J98" i="1" s="1"/>
  <c r="H130" i="1"/>
  <c r="Q130" i="1"/>
  <c r="H178" i="1"/>
  <c r="Q178" i="1"/>
  <c r="H187" i="1"/>
  <c r="Q187" i="1"/>
  <c r="H204" i="1"/>
  <c r="Q204" i="1"/>
  <c r="H259" i="1"/>
  <c r="H273" i="1"/>
  <c r="Q273" i="1"/>
  <c r="H293" i="1"/>
  <c r="Q293" i="1"/>
  <c r="H304" i="1"/>
  <c r="Q304" i="1"/>
  <c r="H318" i="1"/>
  <c r="H389" i="1"/>
  <c r="H402" i="1"/>
  <c r="Q402" i="1"/>
  <c r="H444" i="1"/>
  <c r="H468" i="1"/>
  <c r="Q468" i="1"/>
  <c r="H478" i="1"/>
  <c r="Q478" i="1"/>
  <c r="H528" i="1"/>
  <c r="H593" i="1"/>
  <c r="Q593" i="1"/>
  <c r="H599" i="1"/>
  <c r="Q599" i="1"/>
  <c r="H672" i="1"/>
  <c r="H684" i="1"/>
  <c r="J684" i="1" s="1"/>
  <c r="K684" i="1" s="1"/>
  <c r="Q684" i="1"/>
  <c r="H695" i="1"/>
  <c r="J695" i="1" s="1"/>
  <c r="L695" i="1" s="1"/>
  <c r="Q695" i="1"/>
  <c r="H728" i="1"/>
  <c r="Q728" i="1"/>
  <c r="H757" i="1"/>
  <c r="Q757" i="1"/>
  <c r="H772" i="1"/>
  <c r="H812" i="1"/>
  <c r="Q812" i="1"/>
  <c r="H833" i="1"/>
  <c r="Q833" i="1"/>
  <c r="H869" i="1"/>
  <c r="J869" i="1" s="1"/>
  <c r="K869" i="1" s="1"/>
  <c r="Q869" i="1"/>
  <c r="H937" i="1"/>
  <c r="H1016" i="1"/>
  <c r="Q1016" i="1"/>
  <c r="H1045" i="1"/>
  <c r="Q1045" i="1"/>
  <c r="H1119" i="1"/>
  <c r="H1147" i="1"/>
  <c r="J1147" i="1" s="1"/>
  <c r="L1147" i="1" s="1"/>
  <c r="Q1147" i="1"/>
  <c r="H1203" i="1"/>
  <c r="Q1203" i="1"/>
  <c r="H1233" i="1"/>
  <c r="H1262" i="1"/>
  <c r="H1277" i="1"/>
  <c r="H1389" i="1"/>
  <c r="H1595" i="1"/>
  <c r="H23" i="1"/>
  <c r="H36" i="1"/>
  <c r="H45" i="1"/>
  <c r="H49" i="1"/>
  <c r="J49" i="1" s="1"/>
  <c r="H54" i="1"/>
  <c r="H60" i="1"/>
  <c r="H71" i="1"/>
  <c r="Q71" i="1"/>
  <c r="H80" i="1"/>
  <c r="Q80" i="1"/>
  <c r="H103" i="1"/>
  <c r="H115" i="1"/>
  <c r="Q115" i="1"/>
  <c r="H127" i="1"/>
  <c r="Q127" i="1"/>
  <c r="H135" i="1"/>
  <c r="H138" i="1"/>
  <c r="H143" i="1"/>
  <c r="Q143" i="1"/>
  <c r="H146" i="1"/>
  <c r="H151" i="1"/>
  <c r="Q151" i="1"/>
  <c r="H162" i="1"/>
  <c r="J162" i="1" s="1"/>
  <c r="H170" i="1"/>
  <c r="J170" i="1" s="1"/>
  <c r="H175" i="1"/>
  <c r="J175" i="1" s="1"/>
  <c r="H183" i="1"/>
  <c r="H194" i="1"/>
  <c r="H199" i="1"/>
  <c r="H205" i="1"/>
  <c r="H209" i="1"/>
  <c r="J209" i="1" s="1"/>
  <c r="K209" i="1" s="1"/>
  <c r="H214" i="1"/>
  <c r="J214" i="1" s="1"/>
  <c r="M214" i="1" s="1"/>
  <c r="Q214" i="1"/>
  <c r="H223" i="1"/>
  <c r="Q223" i="1"/>
  <c r="H243" i="1"/>
  <c r="H251" i="1"/>
  <c r="J251" i="1" s="1"/>
  <c r="H265" i="1"/>
  <c r="J265" i="1" s="1"/>
  <c r="M265" i="1" s="1"/>
  <c r="H279" i="1"/>
  <c r="H284" i="1"/>
  <c r="J284" i="1" s="1"/>
  <c r="M284" i="1" s="1"/>
  <c r="H295" i="1"/>
  <c r="Q295" i="1"/>
  <c r="H300" i="1"/>
  <c r="H305" i="1"/>
  <c r="J305" i="1" s="1"/>
  <c r="M305" i="1" s="1"/>
  <c r="H320" i="1"/>
  <c r="H330" i="1"/>
  <c r="H337" i="1"/>
  <c r="H341" i="1"/>
  <c r="H351" i="1"/>
  <c r="Q351" i="1"/>
  <c r="H356" i="1"/>
  <c r="H371" i="1"/>
  <c r="H384" i="1"/>
  <c r="H390" i="1"/>
  <c r="H403" i="1"/>
  <c r="H408" i="1"/>
  <c r="H413" i="1"/>
  <c r="H421" i="1"/>
  <c r="H431" i="1"/>
  <c r="H435" i="1"/>
  <c r="Q435" i="1"/>
  <c r="H441" i="1"/>
  <c r="H445" i="1"/>
  <c r="H450" i="1"/>
  <c r="J450" i="1" s="1"/>
  <c r="M450" i="1" s="1"/>
  <c r="H454" i="1"/>
  <c r="H464" i="1"/>
  <c r="Q464" i="1"/>
  <c r="H479" i="1"/>
  <c r="H483" i="1"/>
  <c r="Q483" i="1"/>
  <c r="H492" i="1"/>
  <c r="Q492" i="1"/>
  <c r="H502" i="1"/>
  <c r="Q502" i="1"/>
  <c r="H523" i="1"/>
  <c r="H537" i="1"/>
  <c r="H542" i="1"/>
  <c r="Q542" i="1"/>
  <c r="H552" i="1"/>
  <c r="H562" i="1"/>
  <c r="H567" i="1"/>
  <c r="Q567" i="1"/>
  <c r="H573" i="1"/>
  <c r="H579" i="1"/>
  <c r="H584" i="1"/>
  <c r="Q584" i="1"/>
  <c r="H589" i="1"/>
  <c r="Q589" i="1"/>
  <c r="H595" i="1"/>
  <c r="Q595" i="1"/>
  <c r="H600" i="1"/>
  <c r="H604" i="1"/>
  <c r="H613" i="1"/>
  <c r="H630" i="1"/>
  <c r="H639" i="1"/>
  <c r="Q639" i="1"/>
  <c r="H653" i="1"/>
  <c r="H658" i="1"/>
  <c r="H669" i="1"/>
  <c r="H673" i="1"/>
  <c r="J673" i="1" s="1"/>
  <c r="H681" i="1"/>
  <c r="H686" i="1"/>
  <c r="J686" i="1" s="1"/>
  <c r="H691" i="1"/>
  <c r="H701" i="1"/>
  <c r="Q701" i="1"/>
  <c r="H710" i="1"/>
  <c r="H715" i="1"/>
  <c r="H739" i="1"/>
  <c r="H747" i="1"/>
  <c r="H753" i="1"/>
  <c r="Q753" i="1"/>
  <c r="H768" i="1"/>
  <c r="H782" i="1"/>
  <c r="Q782" i="1"/>
  <c r="H792" i="1"/>
  <c r="Q792" i="1"/>
  <c r="H804" i="1"/>
  <c r="H809" i="1"/>
  <c r="Q809" i="1"/>
  <c r="H814" i="1"/>
  <c r="Q814" i="1"/>
  <c r="H824" i="1"/>
  <c r="H846" i="1"/>
  <c r="Q846" i="1"/>
  <c r="H851" i="1"/>
  <c r="Q851" i="1"/>
  <c r="H856" i="1"/>
  <c r="Q856" i="1"/>
  <c r="H860" i="1"/>
  <c r="J860" i="1" s="1"/>
  <c r="K860" i="1" s="1"/>
  <c r="H870" i="1"/>
  <c r="H875" i="1"/>
  <c r="Q875" i="1"/>
  <c r="H880" i="1"/>
  <c r="H884" i="1"/>
  <c r="H890" i="1"/>
  <c r="H895" i="1"/>
  <c r="J895" i="1" s="1"/>
  <c r="Q895" i="1"/>
  <c r="H902" i="1"/>
  <c r="H907" i="1"/>
  <c r="H913" i="1"/>
  <c r="H918" i="1"/>
  <c r="H927" i="1"/>
  <c r="H933" i="1"/>
  <c r="H943" i="1"/>
  <c r="J943" i="1" s="1"/>
  <c r="H947" i="1"/>
  <c r="H957" i="1"/>
  <c r="H962" i="1"/>
  <c r="H967" i="1"/>
  <c r="H977" i="1"/>
  <c r="J977" i="1" s="1"/>
  <c r="H987" i="1"/>
  <c r="J987" i="1" s="1"/>
  <c r="K987" i="1" s="1"/>
  <c r="H992" i="1"/>
  <c r="H998" i="1"/>
  <c r="H1004" i="1"/>
  <c r="H1009" i="1"/>
  <c r="H1012" i="1"/>
  <c r="Q1012" i="1"/>
  <c r="H1017" i="1"/>
  <c r="Q1017" i="1"/>
  <c r="H1021" i="1"/>
  <c r="Q1021" i="1"/>
  <c r="H1027" i="1"/>
  <c r="Q1027" i="1"/>
  <c r="H1031" i="1"/>
  <c r="Q1031" i="1"/>
  <c r="H1040" i="1"/>
  <c r="Q1040" i="1"/>
  <c r="H1047" i="1"/>
  <c r="Q1047" i="1"/>
  <c r="H1057" i="1"/>
  <c r="J1057" i="1" s="1"/>
  <c r="K1057" i="1" s="1"/>
  <c r="H1066" i="1"/>
  <c r="H1071" i="1"/>
  <c r="Q1071" i="1"/>
  <c r="H1086" i="1"/>
  <c r="Q1086" i="1"/>
  <c r="H1099" i="1"/>
  <c r="J1099" i="1" s="1"/>
  <c r="M1099" i="1" s="1"/>
  <c r="H1105" i="1"/>
  <c r="J1105" i="1" s="1"/>
  <c r="H1110" i="1"/>
  <c r="J1110" i="1" s="1"/>
  <c r="K1110" i="1" s="1"/>
  <c r="H1142" i="1"/>
  <c r="Q1194" i="1"/>
  <c r="H1194" i="1"/>
  <c r="H1228" i="1"/>
  <c r="H1252" i="1"/>
  <c r="H1257" i="1"/>
  <c r="H1263" i="1"/>
  <c r="H1315" i="1"/>
  <c r="J1315" i="1" s="1"/>
  <c r="L1315" i="1" s="1"/>
  <c r="Q1315" i="1"/>
  <c r="H1364" i="1"/>
  <c r="H1370" i="1"/>
  <c r="H1377" i="1"/>
  <c r="H1384" i="1"/>
  <c r="H1418" i="1"/>
  <c r="H1425" i="1"/>
  <c r="Q1425" i="1"/>
  <c r="H1510" i="1"/>
  <c r="Q1510" i="1"/>
  <c r="H1516" i="1"/>
  <c r="H1522" i="1"/>
  <c r="Q1522" i="1"/>
  <c r="H1557" i="1"/>
  <c r="Q1557" i="1"/>
  <c r="H1564" i="1"/>
  <c r="H1612" i="1"/>
  <c r="Q1624" i="1"/>
  <c r="H1624" i="1"/>
  <c r="H1691" i="1"/>
  <c r="Q1691" i="1"/>
  <c r="H1698" i="1"/>
  <c r="Q1698" i="1"/>
  <c r="H1711" i="1"/>
  <c r="H1717" i="1"/>
  <c r="J1717" i="1" s="1"/>
  <c r="L1717" i="1" s="1"/>
  <c r="H1753" i="1"/>
  <c r="H1761" i="1"/>
  <c r="H1767" i="1"/>
  <c r="H1773" i="1"/>
  <c r="H106" i="1"/>
  <c r="J106" i="1" s="1"/>
  <c r="H141" i="1"/>
  <c r="Q141" i="1"/>
  <c r="H247" i="1"/>
  <c r="H278" i="1"/>
  <c r="J278" i="1" s="1"/>
  <c r="L278" i="1" s="1"/>
  <c r="Q278" i="1"/>
  <c r="H298" i="1"/>
  <c r="Q298" i="1"/>
  <c r="H312" i="1"/>
  <c r="H398" i="1"/>
  <c r="Q398" i="1"/>
  <c r="H439" i="1"/>
  <c r="H462" i="1"/>
  <c r="Q462" i="1"/>
  <c r="H532" i="1"/>
  <c r="H667" i="1"/>
  <c r="H762" i="1"/>
  <c r="H776" i="1"/>
  <c r="Q776" i="1"/>
  <c r="H883" i="1"/>
  <c r="H901" i="1"/>
  <c r="H917" i="1"/>
  <c r="Q917" i="1"/>
  <c r="H941" i="1"/>
  <c r="H961" i="1"/>
  <c r="H1156" i="1"/>
  <c r="H1382" i="1"/>
  <c r="H1728" i="1"/>
  <c r="Q1728" i="1"/>
  <c r="H1759" i="1"/>
  <c r="J1759" i="1" s="1"/>
  <c r="K1759" i="1" s="1"/>
  <c r="H1783" i="1"/>
  <c r="H28" i="1"/>
  <c r="H50" i="1"/>
  <c r="H55" i="1"/>
  <c r="J55" i="1" s="1"/>
  <c r="H61" i="1"/>
  <c r="H66" i="1"/>
  <c r="H84" i="1"/>
  <c r="H95" i="1"/>
  <c r="J95" i="1" s="1"/>
  <c r="K95" i="1" s="1"/>
  <c r="H99" i="1"/>
  <c r="H107" i="1"/>
  <c r="H112" i="1"/>
  <c r="H116" i="1"/>
  <c r="Q116" i="1"/>
  <c r="H152" i="1"/>
  <c r="Q152" i="1"/>
  <c r="H157" i="1"/>
  <c r="Q157" i="1"/>
  <c r="H167" i="1"/>
  <c r="H171" i="1"/>
  <c r="Q171" i="1"/>
  <c r="H179" i="1"/>
  <c r="H184" i="1"/>
  <c r="Q184" i="1"/>
  <c r="H200" i="1"/>
  <c r="H219" i="1"/>
  <c r="H228" i="1"/>
  <c r="H233" i="1"/>
  <c r="J233" i="1" s="1"/>
  <c r="L233" i="1" s="1"/>
  <c r="H238" i="1"/>
  <c r="H244" i="1"/>
  <c r="H256" i="1"/>
  <c r="H261" i="1"/>
  <c r="H269" i="1"/>
  <c r="H309" i="1"/>
  <c r="H314" i="1"/>
  <c r="H321" i="1"/>
  <c r="J321" i="1" s="1"/>
  <c r="M321" i="1" s="1"/>
  <c r="H326" i="1"/>
  <c r="H331" i="1"/>
  <c r="H342" i="1"/>
  <c r="J342" i="1" s="1"/>
  <c r="H346" i="1"/>
  <c r="Q346" i="1"/>
  <c r="H352" i="1"/>
  <c r="Q352" i="1"/>
  <c r="H357" i="1"/>
  <c r="Q357" i="1"/>
  <c r="H367" i="1"/>
  <c r="H385" i="1"/>
  <c r="H391" i="1"/>
  <c r="H409" i="1"/>
  <c r="H414" i="1"/>
  <c r="J414" i="1" s="1"/>
  <c r="H427" i="1"/>
  <c r="H436" i="1"/>
  <c r="Q436" i="1"/>
  <c r="H446" i="1"/>
  <c r="H455" i="1"/>
  <c r="Q455" i="1"/>
  <c r="H465" i="1"/>
  <c r="Q465" i="1"/>
  <c r="H474" i="1"/>
  <c r="Q474" i="1"/>
  <c r="H484" i="1"/>
  <c r="Q484" i="1"/>
  <c r="H488" i="1"/>
  <c r="Q488" i="1"/>
  <c r="H493" i="1"/>
  <c r="Q493" i="1"/>
  <c r="H503" i="1"/>
  <c r="Q503" i="1"/>
  <c r="H507" i="1"/>
  <c r="H519" i="1"/>
  <c r="H524" i="1"/>
  <c r="Q524" i="1"/>
  <c r="H533" i="1"/>
  <c r="H543" i="1"/>
  <c r="Q543" i="1"/>
  <c r="H548" i="1"/>
  <c r="H553" i="1"/>
  <c r="H574" i="1"/>
  <c r="H580" i="1"/>
  <c r="Q580" i="1"/>
  <c r="H590" i="1"/>
  <c r="Q590" i="1"/>
  <c r="H596" i="1"/>
  <c r="Q596" i="1"/>
  <c r="H601" i="1"/>
  <c r="Q601" i="1"/>
  <c r="H614" i="1"/>
  <c r="Q614" i="1"/>
  <c r="H635" i="1"/>
  <c r="J635" i="1" s="1"/>
  <c r="H640" i="1"/>
  <c r="Q640" i="1"/>
  <c r="H645" i="1"/>
  <c r="H687" i="1"/>
  <c r="H692" i="1"/>
  <c r="H697" i="1"/>
  <c r="J697" i="1" s="1"/>
  <c r="H702" i="1"/>
  <c r="Q702" i="1"/>
  <c r="H711" i="1"/>
  <c r="H716" i="1"/>
  <c r="H724" i="1"/>
  <c r="H730" i="1"/>
  <c r="J730" i="1" s="1"/>
  <c r="K730" i="1" s="1"/>
  <c r="Q730" i="1"/>
  <c r="H736" i="1"/>
  <c r="Q736" i="1"/>
  <c r="H744" i="1"/>
  <c r="H748" i="1"/>
  <c r="J748" i="1" s="1"/>
  <c r="Q748" i="1"/>
  <c r="H759" i="1"/>
  <c r="H764" i="1"/>
  <c r="H769" i="1"/>
  <c r="J769" i="1" s="1"/>
  <c r="H773" i="1"/>
  <c r="H783" i="1"/>
  <c r="J783" i="1" s="1"/>
  <c r="Q783" i="1"/>
  <c r="H801" i="1"/>
  <c r="H819" i="1"/>
  <c r="H825" i="1"/>
  <c r="J825" i="1" s="1"/>
  <c r="H829" i="1"/>
  <c r="Q829" i="1"/>
  <c r="H834" i="1"/>
  <c r="H838" i="1"/>
  <c r="H842" i="1"/>
  <c r="H847" i="1"/>
  <c r="Q847" i="1"/>
  <c r="H861" i="1"/>
  <c r="J861" i="1" s="1"/>
  <c r="Q861" i="1"/>
  <c r="H866" i="1"/>
  <c r="Q866" i="1"/>
  <c r="H871" i="1"/>
  <c r="Q871" i="1"/>
  <c r="H896" i="1"/>
  <c r="H903" i="1"/>
  <c r="J903" i="1" s="1"/>
  <c r="L903" i="1" s="1"/>
  <c r="H908" i="1"/>
  <c r="H914" i="1"/>
  <c r="J914" i="1" s="1"/>
  <c r="L914" i="1" s="1"/>
  <c r="H919" i="1"/>
  <c r="Q919" i="1"/>
  <c r="H923" i="1"/>
  <c r="Q923" i="1"/>
  <c r="H928" i="1"/>
  <c r="Q928" i="1"/>
  <c r="H948" i="1"/>
  <c r="J948" i="1" s="1"/>
  <c r="L948" i="1" s="1"/>
  <c r="H963" i="1"/>
  <c r="H972" i="1"/>
  <c r="H982" i="1"/>
  <c r="H993" i="1"/>
  <c r="J993" i="1" s="1"/>
  <c r="M993" i="1" s="1"/>
  <c r="H999" i="1"/>
  <c r="Q999" i="1"/>
  <c r="H1005" i="1"/>
  <c r="Q1005" i="1"/>
  <c r="H1022" i="1"/>
  <c r="Q1022" i="1"/>
  <c r="H1041" i="1"/>
  <c r="Q1041" i="1"/>
  <c r="H1052" i="1"/>
  <c r="H1061" i="1"/>
  <c r="H1072" i="1"/>
  <c r="Q1072" i="1"/>
  <c r="H1096" i="1"/>
  <c r="H1111" i="1"/>
  <c r="Q1111" i="1"/>
  <c r="H1127" i="1"/>
  <c r="H1132" i="1"/>
  <c r="H1143" i="1"/>
  <c r="H1189" i="1"/>
  <c r="H1218" i="1"/>
  <c r="Q1218" i="1"/>
  <c r="H1223" i="1"/>
  <c r="H1258" i="1"/>
  <c r="J1258" i="1" s="1"/>
  <c r="K1258" i="1" s="1"/>
  <c r="H1304" i="1"/>
  <c r="H1308" i="1"/>
  <c r="H1316" i="1"/>
  <c r="H1358" i="1"/>
  <c r="H1365" i="1"/>
  <c r="H1407" i="1"/>
  <c r="H1412" i="1"/>
  <c r="H1419" i="1"/>
  <c r="H1503" i="1"/>
  <c r="Q1503" i="1"/>
  <c r="Q1517" i="1"/>
  <c r="H1517" i="1"/>
  <c r="J1517" i="1" s="1"/>
  <c r="L1517" i="1" s="1"/>
  <c r="H1547" i="1"/>
  <c r="Q1547" i="1"/>
  <c r="H1552" i="1"/>
  <c r="H1558" i="1"/>
  <c r="Q1558" i="1"/>
  <c r="H1607" i="1"/>
  <c r="H1613" i="1"/>
  <c r="H1619" i="1"/>
  <c r="J1619" i="1" s="1"/>
  <c r="K1619" i="1" s="1"/>
  <c r="Q1619" i="1"/>
  <c r="H1674" i="1"/>
  <c r="Q1674" i="1"/>
  <c r="H1681" i="1"/>
  <c r="H1685" i="1"/>
  <c r="H1692" i="1"/>
  <c r="Q1692" i="1"/>
  <c r="H1699" i="1"/>
  <c r="Q1699" i="1"/>
  <c r="H1706" i="1"/>
  <c r="Q1706" i="1"/>
  <c r="H1712" i="1"/>
  <c r="H1747" i="1"/>
  <c r="H1754" i="1"/>
  <c r="J1754" i="1" s="1"/>
  <c r="M1754" i="1" s="1"/>
  <c r="O1754" i="1" s="1"/>
  <c r="S1754" i="1" s="1"/>
  <c r="P1754" i="1" s="1"/>
  <c r="H119" i="1"/>
  <c r="Q119" i="1"/>
  <c r="H193" i="1"/>
  <c r="J193" i="1" s="1"/>
  <c r="L193" i="1" s="1"/>
  <c r="H282" i="1"/>
  <c r="H335" i="1"/>
  <c r="H556" i="1"/>
  <c r="H578" i="1"/>
  <c r="Q578" i="1"/>
  <c r="H719" i="1"/>
  <c r="Q719" i="1"/>
  <c r="H859" i="1"/>
  <c r="Q859" i="1"/>
  <c r="H931" i="1"/>
  <c r="Q931" i="1"/>
  <c r="H951" i="1"/>
  <c r="H976" i="1"/>
  <c r="H1104" i="1"/>
  <c r="Q1104" i="1"/>
  <c r="H1172" i="1"/>
  <c r="Q1172" i="1"/>
  <c r="H1563" i="1"/>
  <c r="Q1563" i="1"/>
  <c r="H1715" i="1"/>
  <c r="H1733" i="1"/>
  <c r="H1772" i="1"/>
  <c r="J1772" i="1" s="1"/>
  <c r="H10" i="1"/>
  <c r="Q10" i="1"/>
  <c r="H12" i="1"/>
  <c r="Q12" i="1"/>
  <c r="H16" i="1"/>
  <c r="H19" i="1"/>
  <c r="Q19" i="1"/>
  <c r="H24" i="1"/>
  <c r="Q24" i="1"/>
  <c r="H37" i="1"/>
  <c r="H42" i="1"/>
  <c r="J42" i="1" s="1"/>
  <c r="K42" i="1" s="1"/>
  <c r="H46" i="1"/>
  <c r="H56" i="1"/>
  <c r="H62" i="1"/>
  <c r="H67" i="1"/>
  <c r="Q67" i="1"/>
  <c r="H85" i="1"/>
  <c r="Q85" i="1"/>
  <c r="H108" i="1"/>
  <c r="Q108" i="1"/>
  <c r="H128" i="1"/>
  <c r="H132" i="1"/>
  <c r="Q132" i="1"/>
  <c r="H136" i="1"/>
  <c r="H158" i="1"/>
  <c r="J158" i="1" s="1"/>
  <c r="Q158" i="1"/>
  <c r="H163" i="1"/>
  <c r="H172" i="1"/>
  <c r="Q172" i="1"/>
  <c r="H195" i="1"/>
  <c r="H201" i="1"/>
  <c r="J201" i="1" s="1"/>
  <c r="K201" i="1" s="1"/>
  <c r="H210" i="1"/>
  <c r="Q210" i="1"/>
  <c r="H215" i="1"/>
  <c r="J215" i="1" s="1"/>
  <c r="H224" i="1"/>
  <c r="H229" i="1"/>
  <c r="Q229" i="1"/>
  <c r="H239" i="1"/>
  <c r="J239" i="1" s="1"/>
  <c r="K239" i="1" s="1"/>
  <c r="H262" i="1"/>
  <c r="H275" i="1"/>
  <c r="Q275" i="1"/>
  <c r="H280" i="1"/>
  <c r="H285" i="1"/>
  <c r="H290" i="1"/>
  <c r="H310" i="1"/>
  <c r="H315" i="1"/>
  <c r="H327" i="1"/>
  <c r="H332" i="1"/>
  <c r="H347" i="1"/>
  <c r="Q347" i="1"/>
  <c r="H353" i="1"/>
  <c r="J353" i="1" s="1"/>
  <c r="M353" i="1" s="1"/>
  <c r="Q353" i="1"/>
  <c r="H358" i="1"/>
  <c r="Q358" i="1"/>
  <c r="H379" i="1"/>
  <c r="H392" i="1"/>
  <c r="H400" i="1"/>
  <c r="H404" i="1"/>
  <c r="H415" i="1"/>
  <c r="H432" i="1"/>
  <c r="Q432" i="1"/>
  <c r="H460" i="1"/>
  <c r="Q460" i="1"/>
  <c r="H469" i="1"/>
  <c r="H475" i="1"/>
  <c r="Q475" i="1"/>
  <c r="H480" i="1"/>
  <c r="H489" i="1"/>
  <c r="Q489" i="1"/>
  <c r="H494" i="1"/>
  <c r="Q494" i="1"/>
  <c r="H504" i="1"/>
  <c r="Q504" i="1"/>
  <c r="H508" i="1"/>
  <c r="Q508" i="1"/>
  <c r="H525" i="1"/>
  <c r="Q525" i="1"/>
  <c r="H534" i="1"/>
  <c r="H538" i="1"/>
  <c r="H544" i="1"/>
  <c r="Q544" i="1"/>
  <c r="H558" i="1"/>
  <c r="H568" i="1"/>
  <c r="Q568" i="1"/>
  <c r="H605" i="1"/>
  <c r="Q605" i="1"/>
  <c r="H610" i="1"/>
  <c r="Q610" i="1"/>
  <c r="H618" i="1"/>
  <c r="H622" i="1"/>
  <c r="H626" i="1"/>
  <c r="H631" i="1"/>
  <c r="H641" i="1"/>
  <c r="J641" i="1" s="1"/>
  <c r="L641" i="1" s="1"/>
  <c r="Q641" i="1"/>
  <c r="H646" i="1"/>
  <c r="H650" i="1"/>
  <c r="J650" i="1" s="1"/>
  <c r="L650" i="1" s="1"/>
  <c r="Q650" i="1"/>
  <c r="H654" i="1"/>
  <c r="H659" i="1"/>
  <c r="H665" i="1"/>
  <c r="H670" i="1"/>
  <c r="H678" i="1"/>
  <c r="J678" i="1" s="1"/>
  <c r="Q678" i="1"/>
  <c r="H707" i="1"/>
  <c r="H721" i="1"/>
  <c r="H725" i="1"/>
  <c r="H731" i="1"/>
  <c r="Q731" i="1"/>
  <c r="H754" i="1"/>
  <c r="Q754" i="1"/>
  <c r="H778" i="1"/>
  <c r="H788" i="1"/>
  <c r="Q788" i="1"/>
  <c r="H793" i="1"/>
  <c r="J793" i="1" s="1"/>
  <c r="L793" i="1" s="1"/>
  <c r="H805" i="1"/>
  <c r="H810" i="1"/>
  <c r="Q810" i="1"/>
  <c r="H835" i="1"/>
  <c r="Q835" i="1"/>
  <c r="H839" i="1"/>
  <c r="Q839" i="1"/>
  <c r="H843" i="1"/>
  <c r="J843" i="1" s="1"/>
  <c r="Q843" i="1"/>
  <c r="H848" i="1"/>
  <c r="Q848" i="1"/>
  <c r="H857" i="1"/>
  <c r="J857" i="1" s="1"/>
  <c r="H862" i="1"/>
  <c r="Q862" i="1"/>
  <c r="H872" i="1"/>
  <c r="Q872" i="1"/>
  <c r="H876" i="1"/>
  <c r="H881" i="1"/>
  <c r="H885" i="1"/>
  <c r="H891" i="1"/>
  <c r="H897" i="1"/>
  <c r="H904" i="1"/>
  <c r="H909" i="1"/>
  <c r="H944" i="1"/>
  <c r="H954" i="1"/>
  <c r="Q954" i="1"/>
  <c r="H958" i="1"/>
  <c r="H968" i="1"/>
  <c r="H973" i="1"/>
  <c r="J973" i="1" s="1"/>
  <c r="L973" i="1" s="1"/>
  <c r="Q973" i="1"/>
  <c r="H978" i="1"/>
  <c r="H1000" i="1"/>
  <c r="Q1000" i="1"/>
  <c r="H1023" i="1"/>
  <c r="Q1023" i="1"/>
  <c r="H1032" i="1"/>
  <c r="H1042" i="1"/>
  <c r="Q1042" i="1"/>
  <c r="H1048" i="1"/>
  <c r="H1053" i="1"/>
  <c r="Q1053" i="1"/>
  <c r="H1058" i="1"/>
  <c r="H1062" i="1"/>
  <c r="J1062" i="1" s="1"/>
  <c r="H1067" i="1"/>
  <c r="J1067" i="1" s="1"/>
  <c r="H1077" i="1"/>
  <c r="Q1077" i="1"/>
  <c r="H1087" i="1"/>
  <c r="H1091" i="1"/>
  <c r="H1100" i="1"/>
  <c r="H1106" i="1"/>
  <c r="J1106" i="1" s="1"/>
  <c r="Q1112" i="1"/>
  <c r="H1112" i="1"/>
  <c r="H1128" i="1"/>
  <c r="H1133" i="1"/>
  <c r="H1185" i="1"/>
  <c r="J1185" i="1" s="1"/>
  <c r="Q1185" i="1"/>
  <c r="Q1190" i="1"/>
  <c r="H1190" i="1"/>
  <c r="H1212" i="1"/>
  <c r="Q1212" i="1"/>
  <c r="Q1219" i="1"/>
  <c r="H1219" i="1"/>
  <c r="H1309" i="1"/>
  <c r="Q1309" i="1"/>
  <c r="H1347" i="1"/>
  <c r="J1347" i="1" s="1"/>
  <c r="Q1347" i="1"/>
  <c r="H1353" i="1"/>
  <c r="Q1353" i="1"/>
  <c r="H1359" i="1"/>
  <c r="H1398" i="1"/>
  <c r="Q1398" i="1"/>
  <c r="H1413" i="1"/>
  <c r="J1413" i="1" s="1"/>
  <c r="K1413" i="1" s="1"/>
  <c r="H1496" i="1"/>
  <c r="Q1496" i="1"/>
  <c r="H1504" i="1"/>
  <c r="Q1504" i="1"/>
  <c r="H1553" i="1"/>
  <c r="Q1553" i="1"/>
  <c r="H1608" i="1"/>
  <c r="H1614" i="1"/>
  <c r="Q1620" i="1"/>
  <c r="H1620" i="1"/>
  <c r="H1664" i="1"/>
  <c r="Q1664" i="1"/>
  <c r="H1675" i="1"/>
  <c r="Q1675" i="1"/>
  <c r="H1742" i="1"/>
  <c r="H1748" i="1"/>
  <c r="J1748" i="1" s="1"/>
  <c r="H1755" i="1"/>
  <c r="H1138" i="1"/>
  <c r="H1158" i="1"/>
  <c r="H1167" i="1"/>
  <c r="Q1167" i="1"/>
  <c r="H1182" i="1"/>
  <c r="Q1182" i="1"/>
  <c r="H1224" i="1"/>
  <c r="H1264" i="1"/>
  <c r="H1279" i="1"/>
  <c r="H1295" i="1"/>
  <c r="H1300" i="1"/>
  <c r="H1310" i="1"/>
  <c r="Q1310" i="1"/>
  <c r="H1321" i="1"/>
  <c r="H1327" i="1"/>
  <c r="H1333" i="1"/>
  <c r="Q1333" i="1"/>
  <c r="H1344" i="1"/>
  <c r="H1349" i="1"/>
  <c r="J1349" i="1" s="1"/>
  <c r="Q1349" i="1"/>
  <c r="H1366" i="1"/>
  <c r="H1371" i="1"/>
  <c r="Q1371" i="1"/>
  <c r="H1385" i="1"/>
  <c r="J1385" i="1" s="1"/>
  <c r="H1409" i="1"/>
  <c r="H1420" i="1"/>
  <c r="H1426" i="1"/>
  <c r="Q1426" i="1"/>
  <c r="H1436" i="1"/>
  <c r="Q1436" i="1"/>
  <c r="H1447" i="1"/>
  <c r="Q1447" i="1"/>
  <c r="H1454" i="1"/>
  <c r="H1460" i="1"/>
  <c r="H1471" i="1"/>
  <c r="Q1471" i="1"/>
  <c r="H1492" i="1"/>
  <c r="Q1492" i="1"/>
  <c r="H1499" i="1"/>
  <c r="Q1499" i="1"/>
  <c r="H1506" i="1"/>
  <c r="Q1506" i="1"/>
  <c r="H1512" i="1"/>
  <c r="Q1512" i="1"/>
  <c r="H1543" i="1"/>
  <c r="Q1543" i="1"/>
  <c r="H1549" i="1"/>
  <c r="Q1549" i="1"/>
  <c r="H1559" i="1"/>
  <c r="Q1559" i="1"/>
  <c r="H1565" i="1"/>
  <c r="Q1565" i="1"/>
  <c r="H1579" i="1"/>
  <c r="J1579" i="1" s="1"/>
  <c r="Q1579" i="1"/>
  <c r="H1585" i="1"/>
  <c r="Q1585" i="1"/>
  <c r="H1601" i="1"/>
  <c r="H1615" i="1"/>
  <c r="H1628" i="1"/>
  <c r="Q1628" i="1"/>
  <c r="H1642" i="1"/>
  <c r="H1655" i="1"/>
  <c r="Q1655" i="1"/>
  <c r="H1686" i="1"/>
  <c r="H1693" i="1"/>
  <c r="Q1693" i="1"/>
  <c r="H1700" i="1"/>
  <c r="Q1700" i="1"/>
  <c r="H1718" i="1"/>
  <c r="Q1718" i="1"/>
  <c r="H1729" i="1"/>
  <c r="Q1729" i="1"/>
  <c r="H1762" i="1"/>
  <c r="J1762" i="1" s="1"/>
  <c r="H1768" i="1"/>
  <c r="H1784" i="1"/>
  <c r="H1801" i="1"/>
  <c r="H1134" i="1"/>
  <c r="H1139" i="1"/>
  <c r="H1159" i="1"/>
  <c r="Q1159" i="1"/>
  <c r="H1168" i="1"/>
  <c r="Q1168" i="1"/>
  <c r="H1191" i="1"/>
  <c r="Q1191" i="1"/>
  <c r="H1195" i="1"/>
  <c r="Q1195" i="1"/>
  <c r="H1199" i="1"/>
  <c r="Q1199" i="1"/>
  <c r="H1204" i="1"/>
  <c r="Q1204" i="1"/>
  <c r="H1210" i="1"/>
  <c r="Q1210" i="1"/>
  <c r="H1215" i="1"/>
  <c r="Q1215" i="1"/>
  <c r="H1225" i="1"/>
  <c r="H1229" i="1"/>
  <c r="H1234" i="1"/>
  <c r="H1249" i="1"/>
  <c r="H1259" i="1"/>
  <c r="H1290" i="1"/>
  <c r="J1290" i="1" s="1"/>
  <c r="M1290" i="1" s="1"/>
  <c r="Q1290" i="1"/>
  <c r="H1296" i="1"/>
  <c r="H1322" i="1"/>
  <c r="H1328" i="1"/>
  <c r="Q1328" i="1"/>
  <c r="H1367" i="1"/>
  <c r="H1372" i="1"/>
  <c r="J1372" i="1" s="1"/>
  <c r="M1372" i="1" s="1"/>
  <c r="Q1372" i="1"/>
  <c r="H1378" i="1"/>
  <c r="J1378" i="1" s="1"/>
  <c r="H1391" i="1"/>
  <c r="Q1391" i="1"/>
  <c r="H1404" i="1"/>
  <c r="H1415" i="1"/>
  <c r="H1421" i="1"/>
  <c r="H1448" i="1"/>
  <c r="H1455" i="1"/>
  <c r="J1455" i="1" s="1"/>
  <c r="K1455" i="1" s="1"/>
  <c r="H1461" i="1"/>
  <c r="Q1461" i="1"/>
  <c r="H1466" i="1"/>
  <c r="Q1466" i="1"/>
  <c r="H1472" i="1"/>
  <c r="Q1472" i="1"/>
  <c r="H1493" i="1"/>
  <c r="Q1493" i="1"/>
  <c r="H1518" i="1"/>
  <c r="Q1518" i="1"/>
  <c r="H1538" i="1"/>
  <c r="H1544" i="1"/>
  <c r="Q1544" i="1"/>
  <c r="H1586" i="1"/>
  <c r="H1596" i="1"/>
  <c r="J1596" i="1" s="1"/>
  <c r="M1596" i="1" s="1"/>
  <c r="H1616" i="1"/>
  <c r="Q1616" i="1"/>
  <c r="H1643" i="1"/>
  <c r="H1650" i="1"/>
  <c r="H1656" i="1"/>
  <c r="Q1656" i="1"/>
  <c r="H1677" i="1"/>
  <c r="Q1677" i="1"/>
  <c r="H1687" i="1"/>
  <c r="H1694" i="1"/>
  <c r="Q1694" i="1"/>
  <c r="H1701" i="1"/>
  <c r="Q1701" i="1"/>
  <c r="H1719" i="1"/>
  <c r="J1719" i="1" s="1"/>
  <c r="K1719" i="1" s="1"/>
  <c r="Q1719" i="1"/>
  <c r="H1723" i="1"/>
  <c r="Q1723" i="1"/>
  <c r="H1738" i="1"/>
  <c r="H1744" i="1"/>
  <c r="H1763" i="1"/>
  <c r="H1769" i="1"/>
  <c r="J1769" i="1" s="1"/>
  <c r="J530" i="1"/>
  <c r="K530" i="1" s="1"/>
  <c r="H1080" i="1"/>
  <c r="Q1080" i="1"/>
  <c r="H1125" i="1"/>
  <c r="H1130" i="1"/>
  <c r="J1130" i="1" s="1"/>
  <c r="K1130" i="1" s="1"/>
  <c r="H1135" i="1"/>
  <c r="H1144" i="1"/>
  <c r="H1149" i="1"/>
  <c r="Q1149" i="1"/>
  <c r="H1169" i="1"/>
  <c r="J1169" i="1" s="1"/>
  <c r="M1169" i="1" s="1"/>
  <c r="Q1169" i="1"/>
  <c r="H1178" i="1"/>
  <c r="Q1178" i="1"/>
  <c r="H1183" i="1"/>
  <c r="H1187" i="1"/>
  <c r="H1200" i="1"/>
  <c r="Q1200" i="1"/>
  <c r="H1220" i="1"/>
  <c r="H1235" i="1"/>
  <c r="J1235" i="1" s="1"/>
  <c r="K1235" i="1" s="1"/>
  <c r="H1240" i="1"/>
  <c r="H1250" i="1"/>
  <c r="H1265" i="1"/>
  <c r="H1269" i="1"/>
  <c r="H1274" i="1"/>
  <c r="Q1274" i="1"/>
  <c r="H1280" i="1"/>
  <c r="J1280" i="1" s="1"/>
  <c r="H1291" i="1"/>
  <c r="Q1291" i="1"/>
  <c r="H1297" i="1"/>
  <c r="H1301" i="1"/>
  <c r="H1311" i="1"/>
  <c r="H1317" i="1"/>
  <c r="H1329" i="1"/>
  <c r="Q1329" i="1"/>
  <c r="H1334" i="1"/>
  <c r="H1340" i="1"/>
  <c r="H1345" i="1"/>
  <c r="H1350" i="1"/>
  <c r="H1355" i="1"/>
  <c r="Q1355" i="1"/>
  <c r="H1368" i="1"/>
  <c r="H1379" i="1"/>
  <c r="H1392" i="1"/>
  <c r="Q1392" i="1"/>
  <c r="H1401" i="1"/>
  <c r="J1401" i="1" s="1"/>
  <c r="Q1401" i="1"/>
  <c r="H1405" i="1"/>
  <c r="J1405" i="1" s="1"/>
  <c r="H1410" i="1"/>
  <c r="H1427" i="1"/>
  <c r="H1432" i="1"/>
  <c r="H1437" i="1"/>
  <c r="H1442" i="1"/>
  <c r="H1449" i="1"/>
  <c r="H1456" i="1"/>
  <c r="H1467" i="1"/>
  <c r="Q1467" i="1"/>
  <c r="H1477" i="1"/>
  <c r="Q1477" i="1"/>
  <c r="H1482" i="1"/>
  <c r="Q1482" i="1"/>
  <c r="H1488" i="1"/>
  <c r="Q1488" i="1"/>
  <c r="H1500" i="1"/>
  <c r="H1507" i="1"/>
  <c r="H1513" i="1"/>
  <c r="H1519" i="1"/>
  <c r="Q1519" i="1"/>
  <c r="H1528" i="1"/>
  <c r="Q1528" i="1"/>
  <c r="H1550" i="1"/>
  <c r="H1560" i="1"/>
  <c r="J1560" i="1" s="1"/>
  <c r="H1566" i="1"/>
  <c r="H1575" i="1"/>
  <c r="Q1575" i="1"/>
  <c r="H1580" i="1"/>
  <c r="Q1580" i="1"/>
  <c r="H1591" i="1"/>
  <c r="H1597" i="1"/>
  <c r="H1605" i="1"/>
  <c r="H1617" i="1"/>
  <c r="Q1617" i="1"/>
  <c r="H1621" i="1"/>
  <c r="H1625" i="1"/>
  <c r="J1625" i="1" s="1"/>
  <c r="H1629" i="1"/>
  <c r="H1639" i="1"/>
  <c r="H1644" i="1"/>
  <c r="H1657" i="1"/>
  <c r="J1657" i="1" s="1"/>
  <c r="M1657" i="1" s="1"/>
  <c r="Q1657" i="1"/>
  <c r="H1661" i="1"/>
  <c r="Q1661" i="1"/>
  <c r="H1667" i="1"/>
  <c r="Q1667" i="1"/>
  <c r="H1678" i="1"/>
  <c r="Q1678" i="1"/>
  <c r="H1688" i="1"/>
  <c r="H1695" i="1"/>
  <c r="Q1695" i="1"/>
  <c r="H1702" i="1"/>
  <c r="Q1702" i="1"/>
  <c r="H1708" i="1"/>
  <c r="H1724" i="1"/>
  <c r="Q1724" i="1"/>
  <c r="H1734" i="1"/>
  <c r="J1734" i="1" s="1"/>
  <c r="H1739" i="1"/>
  <c r="H1745" i="1"/>
  <c r="H1750" i="1"/>
  <c r="H1756" i="1"/>
  <c r="H1774" i="1"/>
  <c r="H1779" i="1"/>
  <c r="H1785" i="1"/>
  <c r="H1791" i="1"/>
  <c r="J1791" i="1" s="1"/>
  <c r="H1797" i="1"/>
  <c r="H1802" i="1"/>
  <c r="H1808" i="1"/>
  <c r="Q1808" i="1"/>
  <c r="H1085" i="1"/>
  <c r="H1094" i="1"/>
  <c r="H1098" i="1"/>
  <c r="Q1098" i="1"/>
  <c r="H1102" i="1"/>
  <c r="J1102" i="1" s="1"/>
  <c r="Q1102" i="1"/>
  <c r="H1107" i="1"/>
  <c r="H1116" i="1"/>
  <c r="J1116" i="1" s="1"/>
  <c r="H1121" i="1"/>
  <c r="H1145" i="1"/>
  <c r="J1145" i="1" s="1"/>
  <c r="L1145" i="1" s="1"/>
  <c r="H1154" i="1"/>
  <c r="H1160" i="1"/>
  <c r="H1164" i="1"/>
  <c r="Q1164" i="1"/>
  <c r="H1192" i="1"/>
  <c r="H1201" i="1"/>
  <c r="Q1201" i="1"/>
  <c r="H1205" i="1"/>
  <c r="H1211" i="1"/>
  <c r="H1216" i="1"/>
  <c r="H1221" i="1"/>
  <c r="H1226" i="1"/>
  <c r="H1230" i="1"/>
  <c r="H1245" i="1"/>
  <c r="J1245" i="1" s="1"/>
  <c r="K1245" i="1" s="1"/>
  <c r="H1251" i="1"/>
  <c r="J1251" i="1" s="1"/>
  <c r="L1251" i="1" s="1"/>
  <c r="H1255" i="1"/>
  <c r="H1260" i="1"/>
  <c r="H1266" i="1"/>
  <c r="H1281" i="1"/>
  <c r="H1285" i="1"/>
  <c r="H1302" i="1"/>
  <c r="H1307" i="1"/>
  <c r="Q1307" i="1"/>
  <c r="H1312" i="1"/>
  <c r="Q1312" i="1"/>
  <c r="H1318" i="1"/>
  <c r="H1323" i="1"/>
  <c r="H1335" i="1"/>
  <c r="Q1335" i="1"/>
  <c r="H1351" i="1"/>
  <c r="Q1351" i="1"/>
  <c r="H1356" i="1"/>
  <c r="H1361" i="1"/>
  <c r="H1369" i="1"/>
  <c r="H1373" i="1"/>
  <c r="H1380" i="1"/>
  <c r="J1380" i="1" s="1"/>
  <c r="M1380" i="1" s="1"/>
  <c r="Q1380" i="1"/>
  <c r="H1386" i="1"/>
  <c r="J1386" i="1" s="1"/>
  <c r="M1386" i="1" s="1"/>
  <c r="H1393" i="1"/>
  <c r="J1393" i="1" s="1"/>
  <c r="Q1393" i="1"/>
  <c r="H1416" i="1"/>
  <c r="H1433" i="1"/>
  <c r="Q1433" i="1"/>
  <c r="H1438" i="1"/>
  <c r="H1443" i="1"/>
  <c r="H1450" i="1"/>
  <c r="H1462" i="1"/>
  <c r="H1468" i="1"/>
  <c r="Q1468" i="1"/>
  <c r="H1478" i="1"/>
  <c r="Q1478" i="1"/>
  <c r="H1483" i="1"/>
  <c r="Q1483" i="1"/>
  <c r="H1489" i="1"/>
  <c r="Q1489" i="1"/>
  <c r="H1494" i="1"/>
  <c r="H1501" i="1"/>
  <c r="Q1501" i="1"/>
  <c r="H1508" i="1"/>
  <c r="Q1508" i="1"/>
  <c r="H1514" i="1"/>
  <c r="Q1514" i="1"/>
  <c r="H1529" i="1"/>
  <c r="Q1529" i="1"/>
  <c r="H1534" i="1"/>
  <c r="H1539" i="1"/>
  <c r="J1539" i="1" s="1"/>
  <c r="K1539" i="1" s="1"/>
  <c r="H1545" i="1"/>
  <c r="H1555" i="1"/>
  <c r="H1561" i="1"/>
  <c r="Q1561" i="1"/>
  <c r="H1581" i="1"/>
  <c r="Q1581" i="1"/>
  <c r="H1587" i="1"/>
  <c r="H1592" i="1"/>
  <c r="H1630" i="1"/>
  <c r="J1630" i="1" s="1"/>
  <c r="M1630" i="1" s="1"/>
  <c r="Q1630" i="1"/>
  <c r="H1634" i="1"/>
  <c r="H1645" i="1"/>
  <c r="H1651" i="1"/>
  <c r="H1662" i="1"/>
  <c r="J1662" i="1" s="1"/>
  <c r="Q1662" i="1"/>
  <c r="H1668" i="1"/>
  <c r="J1668" i="1" s="1"/>
  <c r="M1668" i="1" s="1"/>
  <c r="Q1668" i="1"/>
  <c r="H1673" i="1"/>
  <c r="H1679" i="1"/>
  <c r="Q1679" i="1"/>
  <c r="H1683" i="1"/>
  <c r="H1696" i="1"/>
  <c r="Q1696" i="1"/>
  <c r="H1703" i="1"/>
  <c r="Q1703" i="1"/>
  <c r="H1709" i="1"/>
  <c r="H1714" i="1"/>
  <c r="H1720" i="1"/>
  <c r="H1735" i="1"/>
  <c r="H1740" i="1"/>
  <c r="H1751" i="1"/>
  <c r="J1751" i="1" s="1"/>
  <c r="K1751" i="1" s="1"/>
  <c r="H1757" i="1"/>
  <c r="H1770" i="1"/>
  <c r="H1775" i="1"/>
  <c r="J1775" i="1" s="1"/>
  <c r="M1775" i="1" s="1"/>
  <c r="H1780" i="1"/>
  <c r="H1786" i="1"/>
  <c r="H1792" i="1"/>
  <c r="H1798" i="1"/>
  <c r="H1188" i="1"/>
  <c r="J1188" i="1" s="1"/>
  <c r="Q1188" i="1"/>
  <c r="H1206" i="1"/>
  <c r="Q1206" i="1"/>
  <c r="H1217" i="1"/>
  <c r="J1217" i="1" s="1"/>
  <c r="L1217" i="1" s="1"/>
  <c r="Q1217" i="1"/>
  <c r="H1231" i="1"/>
  <c r="H1236" i="1"/>
  <c r="H1241" i="1"/>
  <c r="J1241" i="1" s="1"/>
  <c r="H1246" i="1"/>
  <c r="H1256" i="1"/>
  <c r="H1261" i="1"/>
  <c r="H1275" i="1"/>
  <c r="Q1275" i="1"/>
  <c r="H1282" i="1"/>
  <c r="H1286" i="1"/>
  <c r="Q1286" i="1"/>
  <c r="H1292" i="1"/>
  <c r="Q1292" i="1"/>
  <c r="H1303" i="1"/>
  <c r="H1313" i="1"/>
  <c r="Q1313" i="1"/>
  <c r="H1324" i="1"/>
  <c r="H1357" i="1"/>
  <c r="H1362" i="1"/>
  <c r="H1374" i="1"/>
  <c r="Q1374" i="1"/>
  <c r="H1381" i="1"/>
  <c r="H1387" i="1"/>
  <c r="H1397" i="1"/>
  <c r="Q1397" i="1"/>
  <c r="H1406" i="1"/>
  <c r="H1417" i="1"/>
  <c r="Q1417" i="1"/>
  <c r="H1444" i="1"/>
  <c r="H1451" i="1"/>
  <c r="H1463" i="1"/>
  <c r="Q1463" i="1"/>
  <c r="H1469" i="1"/>
  <c r="Q1469" i="1"/>
  <c r="H1479" i="1"/>
  <c r="Q1479" i="1"/>
  <c r="H1484" i="1"/>
  <c r="Q1484" i="1"/>
  <c r="H1495" i="1"/>
  <c r="J1495" i="1" s="1"/>
  <c r="Q1495" i="1"/>
  <c r="H1502" i="1"/>
  <c r="Q1502" i="1"/>
  <c r="H1509" i="1"/>
  <c r="Q1509" i="1"/>
  <c r="H1515" i="1"/>
  <c r="Q1515" i="1"/>
  <c r="H1530" i="1"/>
  <c r="Q1530" i="1"/>
  <c r="H1535" i="1"/>
  <c r="H1546" i="1"/>
  <c r="Q1546" i="1"/>
  <c r="H1562" i="1"/>
  <c r="J1562" i="1" s="1"/>
  <c r="M1562" i="1" s="1"/>
  <c r="Q1562" i="1"/>
  <c r="H1572" i="1"/>
  <c r="Q1572" i="1"/>
  <c r="H1582" i="1"/>
  <c r="Q1582" i="1"/>
  <c r="H1593" i="1"/>
  <c r="H1611" i="1"/>
  <c r="H1626" i="1"/>
  <c r="Q1626" i="1"/>
  <c r="H1635" i="1"/>
  <c r="H1646" i="1"/>
  <c r="H1663" i="1"/>
  <c r="Q1663" i="1"/>
  <c r="H1680" i="1"/>
  <c r="Q1680" i="1"/>
  <c r="H1704" i="1"/>
  <c r="Q1704" i="1"/>
  <c r="H1721" i="1"/>
  <c r="Q1721" i="1"/>
  <c r="H1736" i="1"/>
  <c r="H1741" i="1"/>
  <c r="H1746" i="1"/>
  <c r="H1752" i="1"/>
  <c r="H1758" i="1"/>
  <c r="H1765" i="1"/>
  <c r="H1771" i="1"/>
  <c r="H1776" i="1"/>
  <c r="H1793" i="1"/>
  <c r="O8" i="1"/>
  <c r="S8" i="1" s="1"/>
  <c r="P8" i="1" s="1"/>
  <c r="N8" i="1"/>
  <c r="T8" i="1" s="1"/>
  <c r="I1174" i="1"/>
  <c r="I1006" i="1"/>
  <c r="J1006" i="1"/>
  <c r="K1006" i="1" s="1"/>
  <c r="I774" i="1"/>
  <c r="I462" i="1"/>
  <c r="J462" i="1"/>
  <c r="J1805" i="1"/>
  <c r="L1805" i="1" s="1"/>
  <c r="I1805" i="1"/>
  <c r="I1789" i="1"/>
  <c r="I1749" i="1"/>
  <c r="J1749" i="1" s="1"/>
  <c r="I1541" i="1"/>
  <c r="I1501" i="1"/>
  <c r="J1485" i="1"/>
  <c r="K1485" i="1" s="1"/>
  <c r="I1485" i="1"/>
  <c r="I1293" i="1"/>
  <c r="J1293" i="1" s="1"/>
  <c r="L1293" i="1" s="1"/>
  <c r="I1277" i="1"/>
  <c r="I965" i="1"/>
  <c r="I925" i="1"/>
  <c r="I597" i="1"/>
  <c r="J597" i="1"/>
  <c r="M597" i="1" s="1"/>
  <c r="I565" i="1"/>
  <c r="K8" i="1"/>
  <c r="M10" i="1"/>
  <c r="I14" i="1"/>
  <c r="J110" i="1"/>
  <c r="M110" i="1" s="1"/>
  <c r="L394" i="1"/>
  <c r="I613" i="1"/>
  <c r="J1804" i="1"/>
  <c r="I1804" i="1"/>
  <c r="J1476" i="1"/>
  <c r="K1476" i="1" s="1"/>
  <c r="I1476" i="1"/>
  <c r="J1460" i="1"/>
  <c r="L1460" i="1" s="1"/>
  <c r="I1460" i="1"/>
  <c r="I1100" i="1"/>
  <c r="I1028" i="1"/>
  <c r="J1028" i="1"/>
  <c r="L1028" i="1" s="1"/>
  <c r="I980" i="1"/>
  <c r="I588" i="1"/>
  <c r="J588" i="1"/>
  <c r="M588" i="1" s="1"/>
  <c r="N588" i="1" s="1"/>
  <c r="T588" i="1" s="1"/>
  <c r="W588" i="1" s="1"/>
  <c r="J492" i="1"/>
  <c r="K492" i="1" s="1"/>
  <c r="I492" i="1"/>
  <c r="L8" i="1"/>
  <c r="I268" i="1"/>
  <c r="M394" i="1"/>
  <c r="I540" i="1"/>
  <c r="I581" i="1"/>
  <c r="I876" i="1"/>
  <c r="I1685" i="1"/>
  <c r="I1740" i="1"/>
  <c r="J126" i="1"/>
  <c r="J132" i="1"/>
  <c r="L132" i="1" s="1"/>
  <c r="I398" i="1"/>
  <c r="I1038" i="1"/>
  <c r="I1461" i="1"/>
  <c r="I1786" i="1"/>
  <c r="I1746" i="1"/>
  <c r="I1690" i="1"/>
  <c r="I1546" i="1"/>
  <c r="I1338" i="1"/>
  <c r="J1298" i="1"/>
  <c r="I1010" i="1"/>
  <c r="J1010" i="1"/>
  <c r="K1010" i="1" s="1"/>
  <c r="I594" i="1"/>
  <c r="J594" i="1"/>
  <c r="L594" i="1" s="1"/>
  <c r="I76" i="1"/>
  <c r="I108" i="1"/>
  <c r="I458" i="1"/>
  <c r="I466" i="1"/>
  <c r="I474" i="1"/>
  <c r="I510" i="1"/>
  <c r="J516" i="1"/>
  <c r="I130" i="1"/>
  <c r="J482" i="1"/>
  <c r="I538" i="1"/>
  <c r="J578" i="1"/>
  <c r="L578" i="1" s="1"/>
  <c r="I586" i="1"/>
  <c r="I996" i="1"/>
  <c r="J1004" i="1"/>
  <c r="K1022" i="1"/>
  <c r="I1285" i="1"/>
  <c r="I1325" i="1"/>
  <c r="I1206" i="1"/>
  <c r="I1158" i="1"/>
  <c r="J1014" i="1"/>
  <c r="M1014" i="1" s="1"/>
  <c r="O1014" i="1" s="1"/>
  <c r="S1014" i="1" s="1"/>
  <c r="P1014" i="1" s="1"/>
  <c r="I1014" i="1"/>
  <c r="I470" i="1"/>
  <c r="J470" i="1"/>
  <c r="L10" i="1"/>
  <c r="J134" i="1"/>
  <c r="J252" i="1"/>
  <c r="J454" i="1"/>
  <c r="K454" i="1" s="1"/>
  <c r="I1797" i="1"/>
  <c r="I1709" i="1"/>
  <c r="I1701" i="1"/>
  <c r="I1693" i="1"/>
  <c r="I1477" i="1"/>
  <c r="J1477" i="1"/>
  <c r="L1477" i="1" s="1"/>
  <c r="I1445" i="1"/>
  <c r="I1437" i="1"/>
  <c r="I957" i="1"/>
  <c r="I917" i="1"/>
  <c r="I901" i="1"/>
  <c r="J249" i="1"/>
  <c r="K249" i="1" s="1"/>
  <c r="J442" i="1"/>
  <c r="M442" i="1" s="1"/>
  <c r="I605" i="1"/>
  <c r="J1013" i="1"/>
  <c r="K1013" i="1" s="1"/>
  <c r="I1021" i="1"/>
  <c r="I1150" i="1"/>
  <c r="I1764" i="1"/>
  <c r="J1764" i="1" s="1"/>
  <c r="M1764" i="1" s="1"/>
  <c r="I1756" i="1"/>
  <c r="I1684" i="1"/>
  <c r="J1684" i="1" s="1"/>
  <c r="I1636" i="1"/>
  <c r="J1484" i="1"/>
  <c r="M1484" i="1" s="1"/>
  <c r="I1484" i="1"/>
  <c r="J1468" i="1"/>
  <c r="I1468" i="1"/>
  <c r="I1348" i="1"/>
  <c r="I1340" i="1"/>
  <c r="I1332" i="1"/>
  <c r="I1132" i="1"/>
  <c r="M1020" i="1"/>
  <c r="N1020" i="1" s="1"/>
  <c r="T1020" i="1" s="1"/>
  <c r="W1020" i="1" s="1"/>
  <c r="K1020" i="1"/>
  <c r="J1012" i="1"/>
  <c r="I1012" i="1"/>
  <c r="J12" i="1"/>
  <c r="I142" i="1"/>
  <c r="I589" i="1"/>
  <c r="I892" i="1"/>
  <c r="L9" i="1"/>
  <c r="M9" i="1"/>
  <c r="I572" i="1"/>
  <c r="I1778" i="1"/>
  <c r="J1778" i="1" s="1"/>
  <c r="I1730" i="1"/>
  <c r="I1698" i="1"/>
  <c r="I1498" i="1"/>
  <c r="J1482" i="1"/>
  <c r="I1482" i="1"/>
  <c r="J1474" i="1"/>
  <c r="M1474" i="1" s="1"/>
  <c r="I1474" i="1"/>
  <c r="J1466" i="1"/>
  <c r="M1466" i="1" s="1"/>
  <c r="I1466" i="1"/>
  <c r="I1314" i="1"/>
  <c r="I1122" i="1"/>
  <c r="I1114" i="1"/>
  <c r="J1002" i="1"/>
  <c r="I1002" i="1"/>
  <c r="I954" i="1"/>
  <c r="I658" i="1"/>
  <c r="K458" i="1"/>
  <c r="M458" i="1"/>
  <c r="O458" i="1" s="1"/>
  <c r="S458" i="1" s="1"/>
  <c r="P458" i="1" s="1"/>
  <c r="J90" i="1"/>
  <c r="M90" i="1" s="1"/>
  <c r="AD8" i="1"/>
  <c r="AC8" i="1"/>
  <c r="K9" i="1"/>
  <c r="I118" i="1"/>
  <c r="I506" i="1"/>
  <c r="I522" i="1"/>
  <c r="I546" i="1"/>
  <c r="I821" i="1"/>
  <c r="J821" i="1" s="1"/>
  <c r="L821" i="1" s="1"/>
  <c r="I1022" i="1"/>
  <c r="J1030" i="1"/>
  <c r="K1030" i="1" s="1"/>
  <c r="AE8" i="1"/>
  <c r="AF8" i="1"/>
  <c r="H8" i="1"/>
  <c r="J196" i="1"/>
  <c r="M196" i="1" s="1"/>
  <c r="N196" i="1" s="1"/>
  <c r="T196" i="1" s="1"/>
  <c r="W196" i="1" s="1"/>
  <c r="J490" i="1"/>
  <c r="M490" i="1" s="1"/>
  <c r="I498" i="1"/>
  <c r="I933" i="1"/>
  <c r="I1020" i="1"/>
  <c r="I1076" i="1"/>
  <c r="J1603" i="1"/>
  <c r="L1603" i="1" s="1"/>
  <c r="J257" i="1"/>
  <c r="L257" i="1" s="1"/>
  <c r="J401" i="1"/>
  <c r="L401" i="1" s="1"/>
  <c r="I1715" i="1"/>
  <c r="I1707" i="1"/>
  <c r="J1707" i="1" s="1"/>
  <c r="K1707" i="1" s="1"/>
  <c r="I1611" i="1"/>
  <c r="I1499" i="1"/>
  <c r="I1275" i="1"/>
  <c r="I1243" i="1"/>
  <c r="J1227" i="1"/>
  <c r="M1227" i="1" s="1"/>
  <c r="I1171" i="1"/>
  <c r="I1155" i="1"/>
  <c r="J1155" i="1" s="1"/>
  <c r="J1019" i="1"/>
  <c r="L1019" i="1" s="1"/>
  <c r="I1019" i="1"/>
  <c r="J1536" i="1"/>
  <c r="L1536" i="1" s="1"/>
  <c r="J1232" i="1"/>
  <c r="L1232" i="1" s="1"/>
  <c r="J1641" i="1"/>
  <c r="K1641" i="1" s="1"/>
  <c r="J1799" i="1"/>
  <c r="M1799" i="1" s="1"/>
  <c r="J887" i="1"/>
  <c r="L887" i="1" s="1"/>
  <c r="I1544" i="1"/>
  <c r="I1504" i="1"/>
  <c r="I1024" i="1"/>
  <c r="J1024" i="1"/>
  <c r="K1024" i="1" s="1"/>
  <c r="I1000" i="1"/>
  <c r="J1000" i="1"/>
  <c r="L1000" i="1" s="1"/>
  <c r="I848" i="1"/>
  <c r="I816" i="1"/>
  <c r="I1807" i="1"/>
  <c r="J1807" i="1"/>
  <c r="K1807" i="1" s="1"/>
  <c r="I1671" i="1"/>
  <c r="I1487" i="1"/>
  <c r="I1463" i="1"/>
  <c r="J1463" i="1"/>
  <c r="I1431" i="1"/>
  <c r="J1431" i="1" s="1"/>
  <c r="M1431" i="1" s="1"/>
  <c r="I1103" i="1"/>
  <c r="I1616" i="1"/>
  <c r="I1608" i="1"/>
  <c r="I1592" i="1"/>
  <c r="I1568" i="1"/>
  <c r="I1552" i="1"/>
  <c r="I1528" i="1"/>
  <c r="I1272" i="1"/>
  <c r="I1256" i="1"/>
  <c r="I1008" i="1"/>
  <c r="J1008" i="1"/>
  <c r="K1008" i="1" s="1"/>
  <c r="I840" i="1"/>
  <c r="I800" i="1"/>
  <c r="I1663" i="1"/>
  <c r="I1415" i="1"/>
  <c r="I1399" i="1"/>
  <c r="I1383" i="1"/>
  <c r="I1367" i="1"/>
  <c r="I1327" i="1"/>
  <c r="I1095" i="1"/>
  <c r="I951" i="1"/>
  <c r="J311" i="1"/>
  <c r="I1408" i="1"/>
  <c r="J1408" i="1" s="1"/>
  <c r="I1304" i="1"/>
  <c r="I1016" i="1"/>
  <c r="J1016" i="1"/>
  <c r="K1016" i="1" s="1"/>
  <c r="I808" i="1"/>
  <c r="I1679" i="1"/>
  <c r="I1655" i="1"/>
  <c r="J1479" i="1"/>
  <c r="L1479" i="1" s="1"/>
  <c r="I1479" i="1"/>
  <c r="J1471" i="1"/>
  <c r="M1471" i="1" s="1"/>
  <c r="I1471" i="1"/>
  <c r="I1447" i="1"/>
  <c r="I1407" i="1"/>
  <c r="I832" i="1"/>
  <c r="I1735" i="1"/>
  <c r="I1695" i="1"/>
  <c r="I1647" i="1"/>
  <c r="I1391" i="1"/>
  <c r="I1375" i="1"/>
  <c r="I1335" i="1"/>
  <c r="I967" i="1"/>
  <c r="K514" i="1"/>
  <c r="M514" i="1"/>
  <c r="L514" i="1"/>
  <c r="I1600" i="1"/>
  <c r="I1264" i="1"/>
  <c r="I1240" i="1"/>
  <c r="J1032" i="1"/>
  <c r="I1032" i="1"/>
  <c r="I824" i="1"/>
  <c r="I1687" i="1"/>
  <c r="I1639" i="1"/>
  <c r="I1319" i="1"/>
  <c r="J1319" i="1" s="1"/>
  <c r="I959" i="1"/>
  <c r="K131" i="1"/>
  <c r="M131" i="1"/>
  <c r="I927" i="1"/>
  <c r="I919" i="1"/>
  <c r="I911" i="1"/>
  <c r="I879" i="1"/>
  <c r="I871" i="1"/>
  <c r="I863" i="1"/>
  <c r="I855" i="1"/>
  <c r="I847" i="1"/>
  <c r="I839" i="1"/>
  <c r="I823" i="1"/>
  <c r="I815" i="1"/>
  <c r="J815" i="1" s="1"/>
  <c r="I807" i="1"/>
  <c r="I799" i="1"/>
  <c r="I791" i="1"/>
  <c r="I775" i="1"/>
  <c r="I767" i="1"/>
  <c r="I759" i="1"/>
  <c r="I743" i="1"/>
  <c r="I727" i="1"/>
  <c r="I719" i="1"/>
  <c r="I711" i="1"/>
  <c r="I703" i="1"/>
  <c r="J703" i="1" s="1"/>
  <c r="I687" i="1"/>
  <c r="I679" i="1"/>
  <c r="I671" i="1"/>
  <c r="J671" i="1" s="1"/>
  <c r="K671" i="1" s="1"/>
  <c r="I663" i="1"/>
  <c r="J663" i="1" s="1"/>
  <c r="I655" i="1"/>
  <c r="I647" i="1"/>
  <c r="I639" i="1"/>
  <c r="I631" i="1"/>
  <c r="I623" i="1"/>
  <c r="J607" i="1"/>
  <c r="K607" i="1" s="1"/>
  <c r="I607" i="1"/>
  <c r="I599" i="1"/>
  <c r="J599" i="1"/>
  <c r="K599" i="1" s="1"/>
  <c r="J591" i="1"/>
  <c r="I591" i="1"/>
  <c r="J583" i="1"/>
  <c r="I583" i="1"/>
  <c r="J575" i="1"/>
  <c r="K575" i="1" s="1"/>
  <c r="I575" i="1"/>
  <c r="J503" i="1"/>
  <c r="M503" i="1" s="1"/>
  <c r="I503" i="1"/>
  <c r="J479" i="1"/>
  <c r="I479" i="1"/>
  <c r="J463" i="1"/>
  <c r="M463" i="1" s="1"/>
  <c r="N463" i="1" s="1"/>
  <c r="T463" i="1" s="1"/>
  <c r="W463" i="1" s="1"/>
  <c r="I463" i="1"/>
  <c r="J455" i="1"/>
  <c r="L455" i="1" s="1"/>
  <c r="I455" i="1"/>
  <c r="I359" i="1"/>
  <c r="I351" i="1"/>
  <c r="I335" i="1"/>
  <c r="I279" i="1"/>
  <c r="I223" i="1"/>
  <c r="I287" i="1"/>
  <c r="I831" i="1"/>
  <c r="I935" i="1"/>
  <c r="I127" i="1"/>
  <c r="I183" i="1"/>
  <c r="I191" i="1"/>
  <c r="I295" i="1"/>
  <c r="I367" i="1"/>
  <c r="I495" i="1"/>
  <c r="I511" i="1"/>
  <c r="I135" i="1"/>
  <c r="I319" i="1"/>
  <c r="I343" i="1"/>
  <c r="I119" i="1"/>
  <c r="M123" i="1"/>
  <c r="I199" i="1"/>
  <c r="I231" i="1"/>
  <c r="J471" i="1"/>
  <c r="I519" i="1"/>
  <c r="I255" i="1"/>
  <c r="I271" i="1"/>
  <c r="I303" i="1"/>
  <c r="L466" i="1"/>
  <c r="M466" i="1"/>
  <c r="O466" i="1" s="1"/>
  <c r="S466" i="1" s="1"/>
  <c r="P466" i="1" s="1"/>
  <c r="L1020" i="1"/>
  <c r="I1678" i="1"/>
  <c r="I1670" i="1"/>
  <c r="I1622" i="1"/>
  <c r="I1614" i="1"/>
  <c r="I1598" i="1"/>
  <c r="J1598" i="1" s="1"/>
  <c r="I1406" i="1"/>
  <c r="I1502" i="1"/>
  <c r="I1741" i="1"/>
  <c r="L14" i="1"/>
  <c r="K14" i="1"/>
  <c r="J120" i="1"/>
  <c r="I120" i="1"/>
  <c r="I168" i="1"/>
  <c r="I347" i="1"/>
  <c r="M14" i="1"/>
  <c r="I24" i="1"/>
  <c r="I37" i="1"/>
  <c r="I88" i="1"/>
  <c r="I101" i="1"/>
  <c r="I117" i="1"/>
  <c r="J117" i="1"/>
  <c r="O127" i="1"/>
  <c r="S127" i="1" s="1"/>
  <c r="P127" i="1" s="1"/>
  <c r="I186" i="1"/>
  <c r="I221" i="1"/>
  <c r="I243" i="1"/>
  <c r="I288" i="1"/>
  <c r="I291" i="1"/>
  <c r="I357" i="1"/>
  <c r="J501" i="1"/>
  <c r="I501" i="1"/>
  <c r="I558" i="1"/>
  <c r="I638" i="1"/>
  <c r="I48" i="1"/>
  <c r="J48" i="1" s="1"/>
  <c r="I61" i="1"/>
  <c r="M121" i="1"/>
  <c r="L121" i="1"/>
  <c r="J136" i="1"/>
  <c r="I136" i="1"/>
  <c r="I152" i="1"/>
  <c r="I165" i="1"/>
  <c r="I192" i="1"/>
  <c r="I213" i="1"/>
  <c r="I400" i="1"/>
  <c r="M497" i="1"/>
  <c r="L497" i="1"/>
  <c r="K497" i="1"/>
  <c r="I547" i="1"/>
  <c r="I550" i="1"/>
  <c r="I854" i="1"/>
  <c r="O18" i="1"/>
  <c r="S18" i="1" s="1"/>
  <c r="P18" i="1" s="1"/>
  <c r="N18" i="1"/>
  <c r="T18" i="1" s="1"/>
  <c r="W18" i="1" s="1"/>
  <c r="I21" i="1"/>
  <c r="I72" i="1"/>
  <c r="I85" i="1"/>
  <c r="J112" i="1"/>
  <c r="I112" i="1"/>
  <c r="I133" i="1"/>
  <c r="J133" i="1"/>
  <c r="I280" i="1"/>
  <c r="I32" i="1"/>
  <c r="I45" i="1"/>
  <c r="I96" i="1"/>
  <c r="J96" i="1" s="1"/>
  <c r="I109" i="1"/>
  <c r="J109" i="1"/>
  <c r="O119" i="1"/>
  <c r="S119" i="1" s="1"/>
  <c r="P119" i="1" s="1"/>
  <c r="N119" i="1"/>
  <c r="T119" i="1" s="1"/>
  <c r="W119" i="1" s="1"/>
  <c r="M137" i="1"/>
  <c r="L137" i="1"/>
  <c r="I149" i="1"/>
  <c r="I242" i="1"/>
  <c r="I248" i="1"/>
  <c r="J248" i="1" s="1"/>
  <c r="I293" i="1"/>
  <c r="J493" i="1"/>
  <c r="I493" i="1"/>
  <c r="J16" i="1"/>
  <c r="I16" i="1"/>
  <c r="I56" i="1"/>
  <c r="I69" i="1"/>
  <c r="J128" i="1"/>
  <c r="I128" i="1"/>
  <c r="K137" i="1"/>
  <c r="O138" i="1"/>
  <c r="S138" i="1" s="1"/>
  <c r="P138" i="1" s="1"/>
  <c r="N138" i="1"/>
  <c r="T138" i="1" s="1"/>
  <c r="W138" i="1" s="1"/>
  <c r="I160" i="1"/>
  <c r="I173" i="1"/>
  <c r="I64" i="1"/>
  <c r="I77" i="1"/>
  <c r="I141" i="1"/>
  <c r="J141" i="1"/>
  <c r="I181" i="1"/>
  <c r="I200" i="1"/>
  <c r="I344" i="1"/>
  <c r="I384" i="1"/>
  <c r="I432" i="1"/>
  <c r="L465" i="1"/>
  <c r="K465" i="1"/>
  <c r="M465" i="1"/>
  <c r="I176" i="1"/>
  <c r="I283" i="1"/>
  <c r="I349" i="1"/>
  <c r="M481" i="1"/>
  <c r="L481" i="1"/>
  <c r="K481" i="1"/>
  <c r="I29" i="1"/>
  <c r="I80" i="1"/>
  <c r="I93" i="1"/>
  <c r="I125" i="1"/>
  <c r="J125" i="1"/>
  <c r="I184" i="1"/>
  <c r="I187" i="1"/>
  <c r="I194" i="1"/>
  <c r="I256" i="1"/>
  <c r="I285" i="1"/>
  <c r="I352" i="1"/>
  <c r="I355" i="1"/>
  <c r="J397" i="1"/>
  <c r="I397" i="1"/>
  <c r="O457" i="1"/>
  <c r="S457" i="1" s="1"/>
  <c r="P457" i="1" s="1"/>
  <c r="N457" i="1"/>
  <c r="T457" i="1" s="1"/>
  <c r="W457" i="1" s="1"/>
  <c r="M17" i="1"/>
  <c r="L17" i="1"/>
  <c r="I40" i="1"/>
  <c r="I53" i="1"/>
  <c r="I104" i="1"/>
  <c r="J104" i="1" s="1"/>
  <c r="J144" i="1"/>
  <c r="I144" i="1"/>
  <c r="I157" i="1"/>
  <c r="I235" i="1"/>
  <c r="I250" i="1"/>
  <c r="I381" i="1"/>
  <c r="I429" i="1"/>
  <c r="J576" i="1"/>
  <c r="I576" i="1"/>
  <c r="I910" i="1"/>
  <c r="I202" i="1"/>
  <c r="I208" i="1"/>
  <c r="I237" i="1"/>
  <c r="I266" i="1"/>
  <c r="I304" i="1"/>
  <c r="I307" i="1"/>
  <c r="I309" i="1"/>
  <c r="I368" i="1"/>
  <c r="J368" i="1" s="1"/>
  <c r="I421" i="1"/>
  <c r="J453" i="1"/>
  <c r="I453" i="1"/>
  <c r="I456" i="1"/>
  <c r="J456" i="1"/>
  <c r="J499" i="1"/>
  <c r="I499" i="1"/>
  <c r="M538" i="1"/>
  <c r="L538" i="1"/>
  <c r="K538" i="1"/>
  <c r="I560" i="1"/>
  <c r="I566" i="1"/>
  <c r="I646" i="1"/>
  <c r="K18" i="1"/>
  <c r="K119" i="1"/>
  <c r="K138" i="1"/>
  <c r="I210" i="1"/>
  <c r="I216" i="1"/>
  <c r="J216" i="1" s="1"/>
  <c r="I245" i="1"/>
  <c r="J245" i="1" s="1"/>
  <c r="I312" i="1"/>
  <c r="I315" i="1"/>
  <c r="I317" i="1"/>
  <c r="M396" i="1"/>
  <c r="L396" i="1"/>
  <c r="I416" i="1"/>
  <c r="I448" i="1"/>
  <c r="I552" i="1"/>
  <c r="I621" i="1"/>
  <c r="J621" i="1" s="1"/>
  <c r="I704" i="1"/>
  <c r="I712" i="1"/>
  <c r="J712" i="1" s="1"/>
  <c r="I810" i="1"/>
  <c r="I296" i="1"/>
  <c r="I299" i="1"/>
  <c r="I365" i="1"/>
  <c r="I376" i="1"/>
  <c r="I424" i="1"/>
  <c r="J485" i="1"/>
  <c r="I485" i="1"/>
  <c r="J582" i="1"/>
  <c r="I582" i="1"/>
  <c r="I850" i="1"/>
  <c r="I1331" i="1"/>
  <c r="L18" i="1"/>
  <c r="L119" i="1"/>
  <c r="L138" i="1"/>
  <c r="I189" i="1"/>
  <c r="J189" i="1" s="1"/>
  <c r="I218" i="1"/>
  <c r="I224" i="1"/>
  <c r="I253" i="1"/>
  <c r="I320" i="1"/>
  <c r="I323" i="1"/>
  <c r="I325" i="1"/>
  <c r="K396" i="1"/>
  <c r="I413" i="1"/>
  <c r="I445" i="1"/>
  <c r="J461" i="1"/>
  <c r="I461" i="1"/>
  <c r="I464" i="1"/>
  <c r="J464" i="1"/>
  <c r="J491" i="1"/>
  <c r="I491" i="1"/>
  <c r="I574" i="1"/>
  <c r="I611" i="1"/>
  <c r="I630" i="1"/>
  <c r="I653" i="1"/>
  <c r="I696" i="1"/>
  <c r="I699" i="1"/>
  <c r="I707" i="1"/>
  <c r="I715" i="1"/>
  <c r="I765" i="1"/>
  <c r="I773" i="1"/>
  <c r="I19" i="1"/>
  <c r="I27" i="1"/>
  <c r="I35" i="1"/>
  <c r="I43" i="1"/>
  <c r="J43" i="1" s="1"/>
  <c r="I51" i="1"/>
  <c r="J51" i="1" s="1"/>
  <c r="I59" i="1"/>
  <c r="I67" i="1"/>
  <c r="I75" i="1"/>
  <c r="I83" i="1"/>
  <c r="I91" i="1"/>
  <c r="I99" i="1"/>
  <c r="I107" i="1"/>
  <c r="I115" i="1"/>
  <c r="I123" i="1"/>
  <c r="I131" i="1"/>
  <c r="I139" i="1"/>
  <c r="I147" i="1"/>
  <c r="I155" i="1"/>
  <c r="I163" i="1"/>
  <c r="I171" i="1"/>
  <c r="I179" i="1"/>
  <c r="I195" i="1"/>
  <c r="I197" i="1"/>
  <c r="I226" i="1"/>
  <c r="I232" i="1"/>
  <c r="I259" i="1"/>
  <c r="I261" i="1"/>
  <c r="I269" i="1"/>
  <c r="I328" i="1"/>
  <c r="I331" i="1"/>
  <c r="I333" i="1"/>
  <c r="I392" i="1"/>
  <c r="I408" i="1"/>
  <c r="I440" i="1"/>
  <c r="J494" i="1"/>
  <c r="I494" i="1"/>
  <c r="J507" i="1"/>
  <c r="I507" i="1"/>
  <c r="M589" i="1"/>
  <c r="L589" i="1"/>
  <c r="K589" i="1"/>
  <c r="J592" i="1"/>
  <c r="I592" i="1"/>
  <c r="I659" i="1"/>
  <c r="I662" i="1"/>
  <c r="I781" i="1"/>
  <c r="I828" i="1"/>
  <c r="I229" i="1"/>
  <c r="I258" i="1"/>
  <c r="I264" i="1"/>
  <c r="I301" i="1"/>
  <c r="J301" i="1" s="1"/>
  <c r="I360" i="1"/>
  <c r="I363" i="1"/>
  <c r="M489" i="1"/>
  <c r="L489" i="1"/>
  <c r="K489" i="1"/>
  <c r="I609" i="1"/>
  <c r="I717" i="1"/>
  <c r="I953" i="1"/>
  <c r="L123" i="1"/>
  <c r="L131" i="1"/>
  <c r="I203" i="1"/>
  <c r="J203" i="1" s="1"/>
  <c r="I205" i="1"/>
  <c r="I234" i="1"/>
  <c r="I240" i="1"/>
  <c r="I267" i="1"/>
  <c r="I272" i="1"/>
  <c r="I275" i="1"/>
  <c r="I277" i="1"/>
  <c r="I336" i="1"/>
  <c r="I339" i="1"/>
  <c r="I341" i="1"/>
  <c r="I389" i="1"/>
  <c r="I405" i="1"/>
  <c r="I437" i="1"/>
  <c r="L457" i="1"/>
  <c r="K457" i="1"/>
  <c r="J469" i="1"/>
  <c r="I469" i="1"/>
  <c r="I472" i="1"/>
  <c r="J472" i="1"/>
  <c r="J478" i="1"/>
  <c r="I478" i="1"/>
  <c r="J486" i="1"/>
  <c r="I486" i="1"/>
  <c r="I555" i="1"/>
  <c r="I563" i="1"/>
  <c r="J563" i="1" s="1"/>
  <c r="J584" i="1"/>
  <c r="I584" i="1"/>
  <c r="J601" i="1"/>
  <c r="I601" i="1"/>
  <c r="J1034" i="1"/>
  <c r="I1034" i="1"/>
  <c r="I379" i="1"/>
  <c r="I387" i="1"/>
  <c r="J395" i="1"/>
  <c r="I395" i="1"/>
  <c r="I403" i="1"/>
  <c r="I411" i="1"/>
  <c r="I419" i="1"/>
  <c r="I427" i="1"/>
  <c r="I435" i="1"/>
  <c r="I443" i="1"/>
  <c r="I451" i="1"/>
  <c r="J451" i="1" s="1"/>
  <c r="J459" i="1"/>
  <c r="I459" i="1"/>
  <c r="J467" i="1"/>
  <c r="I467" i="1"/>
  <c r="J475" i="1"/>
  <c r="I475" i="1"/>
  <c r="J480" i="1"/>
  <c r="I480" i="1"/>
  <c r="L505" i="1"/>
  <c r="K505" i="1"/>
  <c r="J509" i="1"/>
  <c r="I509" i="1"/>
  <c r="J515" i="1"/>
  <c r="I515" i="1"/>
  <c r="I571" i="1"/>
  <c r="J590" i="1"/>
  <c r="I590" i="1"/>
  <c r="J600" i="1"/>
  <c r="I600" i="1"/>
  <c r="I618" i="1"/>
  <c r="I629" i="1"/>
  <c r="I867" i="1"/>
  <c r="I896" i="1"/>
  <c r="J488" i="1"/>
  <c r="I488" i="1"/>
  <c r="M510" i="1"/>
  <c r="L510" i="1"/>
  <c r="K510" i="1"/>
  <c r="M513" i="1"/>
  <c r="L513" i="1"/>
  <c r="K513" i="1"/>
  <c r="J518" i="1"/>
  <c r="I518" i="1"/>
  <c r="I520" i="1"/>
  <c r="I569" i="1"/>
  <c r="J579" i="1"/>
  <c r="I579" i="1"/>
  <c r="J598" i="1"/>
  <c r="I598" i="1"/>
  <c r="J608" i="1"/>
  <c r="I608" i="1"/>
  <c r="I626" i="1"/>
  <c r="I637" i="1"/>
  <c r="I701" i="1"/>
  <c r="I709" i="1"/>
  <c r="I768" i="1"/>
  <c r="I776" i="1"/>
  <c r="I806" i="1"/>
  <c r="J496" i="1"/>
  <c r="I496" i="1"/>
  <c r="I523" i="1"/>
  <c r="I526" i="1"/>
  <c r="I528" i="1"/>
  <c r="J577" i="1"/>
  <c r="I577" i="1"/>
  <c r="J587" i="1"/>
  <c r="I587" i="1"/>
  <c r="J606" i="1"/>
  <c r="I606" i="1"/>
  <c r="I634" i="1"/>
  <c r="I645" i="1"/>
  <c r="I661" i="1"/>
  <c r="I760" i="1"/>
  <c r="J760" i="1" s="1"/>
  <c r="I763" i="1"/>
  <c r="I771" i="1"/>
  <c r="I852" i="1"/>
  <c r="I889" i="1"/>
  <c r="I912" i="1"/>
  <c r="I274" i="1"/>
  <c r="I282" i="1"/>
  <c r="I290" i="1"/>
  <c r="I298" i="1"/>
  <c r="I306" i="1"/>
  <c r="I314" i="1"/>
  <c r="I322" i="1"/>
  <c r="I330" i="1"/>
  <c r="I338" i="1"/>
  <c r="J338" i="1" s="1"/>
  <c r="I346" i="1"/>
  <c r="I354" i="1"/>
  <c r="I362" i="1"/>
  <c r="J362" i="1" s="1"/>
  <c r="I370" i="1"/>
  <c r="I372" i="1"/>
  <c r="J372" i="1" s="1"/>
  <c r="I502" i="1"/>
  <c r="J504" i="1"/>
  <c r="I504" i="1"/>
  <c r="M508" i="1"/>
  <c r="L508" i="1"/>
  <c r="I531" i="1"/>
  <c r="I534" i="1"/>
  <c r="I536" i="1"/>
  <c r="J585" i="1"/>
  <c r="I585" i="1"/>
  <c r="J595" i="1"/>
  <c r="I595" i="1"/>
  <c r="I614" i="1"/>
  <c r="I642" i="1"/>
  <c r="I651" i="1"/>
  <c r="I654" i="1"/>
  <c r="I779" i="1"/>
  <c r="I804" i="1"/>
  <c r="I826" i="1"/>
  <c r="I939" i="1"/>
  <c r="J477" i="1"/>
  <c r="I477" i="1"/>
  <c r="J483" i="1"/>
  <c r="I483" i="1"/>
  <c r="J512" i="1"/>
  <c r="I512" i="1"/>
  <c r="M519" i="1"/>
  <c r="L519" i="1"/>
  <c r="J539" i="1"/>
  <c r="I539" i="1"/>
  <c r="I542" i="1"/>
  <c r="I544" i="1"/>
  <c r="I568" i="1"/>
  <c r="M581" i="1"/>
  <c r="L581" i="1"/>
  <c r="K581" i="1"/>
  <c r="J593" i="1"/>
  <c r="I593" i="1"/>
  <c r="J603" i="1"/>
  <c r="I603" i="1"/>
  <c r="I622" i="1"/>
  <c r="I830" i="1"/>
  <c r="I904" i="1"/>
  <c r="I974" i="1"/>
  <c r="I1042" i="1"/>
  <c r="I720" i="1"/>
  <c r="I723" i="1"/>
  <c r="I725" i="1"/>
  <c r="I784" i="1"/>
  <c r="I787" i="1"/>
  <c r="I789" i="1"/>
  <c r="I802" i="1"/>
  <c r="I844" i="1"/>
  <c r="I846" i="1"/>
  <c r="I875" i="1"/>
  <c r="I981" i="1"/>
  <c r="I990" i="1"/>
  <c r="J627" i="1"/>
  <c r="I664" i="1"/>
  <c r="J664" i="1" s="1"/>
  <c r="I667" i="1"/>
  <c r="I669" i="1"/>
  <c r="I728" i="1"/>
  <c r="I731" i="1"/>
  <c r="I733" i="1"/>
  <c r="I792" i="1"/>
  <c r="I795" i="1"/>
  <c r="I797" i="1"/>
  <c r="I820" i="1"/>
  <c r="I822" i="1"/>
  <c r="I842" i="1"/>
  <c r="I947" i="1"/>
  <c r="I997" i="1"/>
  <c r="J997" i="1"/>
  <c r="I648" i="1"/>
  <c r="J648" i="1" s="1"/>
  <c r="I656" i="1"/>
  <c r="I672" i="1"/>
  <c r="I675" i="1"/>
  <c r="I677" i="1"/>
  <c r="I736" i="1"/>
  <c r="I739" i="1"/>
  <c r="I741" i="1"/>
  <c r="I818" i="1"/>
  <c r="I902" i="1"/>
  <c r="I905" i="1"/>
  <c r="I918" i="1"/>
  <c r="I971" i="1"/>
  <c r="I976" i="1"/>
  <c r="K994" i="1"/>
  <c r="M994" i="1"/>
  <c r="L994" i="1"/>
  <c r="I517" i="1"/>
  <c r="I525" i="1"/>
  <c r="I533" i="1"/>
  <c r="I541" i="1"/>
  <c r="I549" i="1"/>
  <c r="I557" i="1"/>
  <c r="J557" i="1" s="1"/>
  <c r="I680" i="1"/>
  <c r="I683" i="1"/>
  <c r="I685" i="1"/>
  <c r="I744" i="1"/>
  <c r="I747" i="1"/>
  <c r="I749" i="1"/>
  <c r="I836" i="1"/>
  <c r="I838" i="1"/>
  <c r="I883" i="1"/>
  <c r="I897" i="1"/>
  <c r="I931" i="1"/>
  <c r="I955" i="1"/>
  <c r="I992" i="1"/>
  <c r="I616" i="1"/>
  <c r="I624" i="1"/>
  <c r="I632" i="1"/>
  <c r="I640" i="1"/>
  <c r="I688" i="1"/>
  <c r="J688" i="1" s="1"/>
  <c r="I691" i="1"/>
  <c r="I693" i="1"/>
  <c r="I752" i="1"/>
  <c r="I755" i="1"/>
  <c r="I757" i="1"/>
  <c r="I812" i="1"/>
  <c r="I814" i="1"/>
  <c r="I834" i="1"/>
  <c r="I856" i="1"/>
  <c r="I862" i="1"/>
  <c r="I891" i="1"/>
  <c r="I920" i="1"/>
  <c r="I926" i="1"/>
  <c r="O1018" i="1"/>
  <c r="S1018" i="1" s="1"/>
  <c r="P1018" i="1" s="1"/>
  <c r="N1018" i="1"/>
  <c r="T1018" i="1" s="1"/>
  <c r="W1018" i="1" s="1"/>
  <c r="M1033" i="1"/>
  <c r="L1033" i="1"/>
  <c r="K1033" i="1"/>
  <c r="I864" i="1"/>
  <c r="I870" i="1"/>
  <c r="I899" i="1"/>
  <c r="I928" i="1"/>
  <c r="I934" i="1"/>
  <c r="J934" i="1" s="1"/>
  <c r="I958" i="1"/>
  <c r="I960" i="1"/>
  <c r="I1063" i="1"/>
  <c r="I872" i="1"/>
  <c r="I878" i="1"/>
  <c r="I907" i="1"/>
  <c r="I936" i="1"/>
  <c r="J936" i="1" s="1"/>
  <c r="I942" i="1"/>
  <c r="I963" i="1"/>
  <c r="I984" i="1"/>
  <c r="I989" i="1"/>
  <c r="I880" i="1"/>
  <c r="I886" i="1"/>
  <c r="I913" i="1"/>
  <c r="J913" i="1" s="1"/>
  <c r="I915" i="1"/>
  <c r="J915" i="1" s="1"/>
  <c r="I944" i="1"/>
  <c r="I950" i="1"/>
  <c r="I982" i="1"/>
  <c r="J998" i="1"/>
  <c r="I998" i="1"/>
  <c r="I1005" i="1"/>
  <c r="J1005" i="1"/>
  <c r="I1091" i="1"/>
  <c r="I859" i="1"/>
  <c r="I888" i="1"/>
  <c r="I894" i="1"/>
  <c r="I923" i="1"/>
  <c r="I952" i="1"/>
  <c r="I966" i="1"/>
  <c r="I968" i="1"/>
  <c r="J999" i="1"/>
  <c r="I999" i="1"/>
  <c r="I1050" i="1"/>
  <c r="I1143" i="1"/>
  <c r="I1260" i="1"/>
  <c r="J1007" i="1"/>
  <c r="I1007" i="1"/>
  <c r="J1031" i="1"/>
  <c r="I1031" i="1"/>
  <c r="I1055" i="1"/>
  <c r="I1175" i="1"/>
  <c r="J1015" i="1"/>
  <c r="I1015" i="1"/>
  <c r="I1039" i="1"/>
  <c r="I1133" i="1"/>
  <c r="I1162" i="1"/>
  <c r="I1207" i="1"/>
  <c r="I1289" i="1"/>
  <c r="J1023" i="1"/>
  <c r="I1023" i="1"/>
  <c r="J1026" i="1"/>
  <c r="I1026" i="1"/>
  <c r="I1047" i="1"/>
  <c r="I1071" i="1"/>
  <c r="I1083" i="1"/>
  <c r="I1194" i="1"/>
  <c r="I1271" i="1"/>
  <c r="L1018" i="1"/>
  <c r="K1018" i="1"/>
  <c r="J1025" i="1"/>
  <c r="I1025" i="1"/>
  <c r="I1077" i="1"/>
  <c r="I1029" i="1"/>
  <c r="I1037" i="1"/>
  <c r="I1085" i="1"/>
  <c r="I1111" i="1"/>
  <c r="I1284" i="1"/>
  <c r="J1284" i="1" s="1"/>
  <c r="I1093" i="1"/>
  <c r="I1109" i="1"/>
  <c r="I1140" i="1"/>
  <c r="J1140" i="1" s="1"/>
  <c r="I1154" i="1"/>
  <c r="I1167" i="1"/>
  <c r="I1186" i="1"/>
  <c r="I1199" i="1"/>
  <c r="I1218" i="1"/>
  <c r="I1321" i="1"/>
  <c r="I1101" i="1"/>
  <c r="I1119" i="1"/>
  <c r="I1112" i="1"/>
  <c r="I1117" i="1"/>
  <c r="I1136" i="1"/>
  <c r="J1136" i="1" s="1"/>
  <c r="I1138" i="1"/>
  <c r="I1146" i="1"/>
  <c r="I1159" i="1"/>
  <c r="I1178" i="1"/>
  <c r="I1191" i="1"/>
  <c r="I1210" i="1"/>
  <c r="I1292" i="1"/>
  <c r="I1345" i="1"/>
  <c r="J1345" i="1" s="1"/>
  <c r="I1033" i="1"/>
  <c r="I1041" i="1"/>
  <c r="I1049" i="1"/>
  <c r="I1053" i="1"/>
  <c r="I1056" i="1"/>
  <c r="I1061" i="1"/>
  <c r="I1064" i="1"/>
  <c r="I1069" i="1"/>
  <c r="I1072" i="1"/>
  <c r="I1080" i="1"/>
  <c r="I1127" i="1"/>
  <c r="I1276" i="1"/>
  <c r="I1125" i="1"/>
  <c r="I1135" i="1"/>
  <c r="I1151" i="1"/>
  <c r="I1170" i="1"/>
  <c r="I1183" i="1"/>
  <c r="I1202" i="1"/>
  <c r="I1215" i="1"/>
  <c r="I1270" i="1"/>
  <c r="J1270" i="1" s="1"/>
  <c r="I1297" i="1"/>
  <c r="I1329" i="1"/>
  <c r="I1339" i="1"/>
  <c r="J1339" i="1" s="1"/>
  <c r="I1448" i="1"/>
  <c r="I1313" i="1"/>
  <c r="I1344" i="1"/>
  <c r="I1361" i="1"/>
  <c r="I1222" i="1"/>
  <c r="I1230" i="1"/>
  <c r="I1237" i="1"/>
  <c r="I1249" i="1"/>
  <c r="I1263" i="1"/>
  <c r="I1305" i="1"/>
  <c r="I1323" i="1"/>
  <c r="I1337" i="1"/>
  <c r="I1425" i="1"/>
  <c r="I1229" i="1"/>
  <c r="I1233" i="1"/>
  <c r="I1244" i="1"/>
  <c r="J1244" i="1" s="1"/>
  <c r="I1268" i="1"/>
  <c r="J1268" i="1" s="1"/>
  <c r="I1360" i="1"/>
  <c r="J1360" i="1" s="1"/>
  <c r="I1368" i="1"/>
  <c r="I1392" i="1"/>
  <c r="I1400" i="1"/>
  <c r="I1428" i="1"/>
  <c r="J1467" i="1"/>
  <c r="I1467" i="1"/>
  <c r="I1144" i="1"/>
  <c r="I1152" i="1"/>
  <c r="I1160" i="1"/>
  <c r="I1168" i="1"/>
  <c r="I1176" i="1"/>
  <c r="I1184" i="1"/>
  <c r="I1192" i="1"/>
  <c r="I1200" i="1"/>
  <c r="I1208" i="1"/>
  <c r="J1208" i="1" s="1"/>
  <c r="I1216" i="1"/>
  <c r="I1225" i="1"/>
  <c r="I1236" i="1"/>
  <c r="I1254" i="1"/>
  <c r="J1254" i="1" s="1"/>
  <c r="I1257" i="1"/>
  <c r="I1262" i="1"/>
  <c r="I1279" i="1"/>
  <c r="I1334" i="1"/>
  <c r="I1228" i="1"/>
  <c r="I1278" i="1"/>
  <c r="I1286" i="1"/>
  <c r="I1326" i="1"/>
  <c r="I1575" i="1"/>
  <c r="I1384" i="1"/>
  <c r="I1412" i="1"/>
  <c r="I1265" i="1"/>
  <c r="I1294" i="1"/>
  <c r="I1300" i="1"/>
  <c r="I1353" i="1"/>
  <c r="I1273" i="1"/>
  <c r="I1302" i="1"/>
  <c r="I1308" i="1"/>
  <c r="I1376" i="1"/>
  <c r="I1524" i="1"/>
  <c r="J1524" i="1" s="1"/>
  <c r="I1610" i="1"/>
  <c r="J1610" i="1" s="1"/>
  <c r="I1252" i="1"/>
  <c r="I1281" i="1"/>
  <c r="I1310" i="1"/>
  <c r="I1316" i="1"/>
  <c r="I1318" i="1"/>
  <c r="I1433" i="1"/>
  <c r="I1446" i="1"/>
  <c r="I1488" i="1"/>
  <c r="I1567" i="1"/>
  <c r="I1366" i="1"/>
  <c r="I1374" i="1"/>
  <c r="I1382" i="1"/>
  <c r="I1390" i="1"/>
  <c r="I1398" i="1"/>
  <c r="I1424" i="1"/>
  <c r="I1438" i="1"/>
  <c r="J1475" i="1"/>
  <c r="I1475" i="1"/>
  <c r="M1481" i="1"/>
  <c r="L1481" i="1"/>
  <c r="K1481" i="1"/>
  <c r="J1483" i="1"/>
  <c r="I1483" i="1"/>
  <c r="I1496" i="1"/>
  <c r="I1519" i="1"/>
  <c r="I1795" i="1"/>
  <c r="I1402" i="1"/>
  <c r="I1417" i="1"/>
  <c r="I1420" i="1"/>
  <c r="I1441" i="1"/>
  <c r="J1441" i="1" s="1"/>
  <c r="I1459" i="1"/>
  <c r="I1605" i="1"/>
  <c r="I1342" i="1"/>
  <c r="I1350" i="1"/>
  <c r="I1358" i="1"/>
  <c r="I1404" i="1"/>
  <c r="I1481" i="1"/>
  <c r="I1521" i="1"/>
  <c r="I1534" i="1"/>
  <c r="I1588" i="1"/>
  <c r="J1588" i="1" s="1"/>
  <c r="I1416" i="1"/>
  <c r="I1432" i="1"/>
  <c r="I1440" i="1"/>
  <c r="I1454" i="1"/>
  <c r="I1494" i="1"/>
  <c r="I1527" i="1"/>
  <c r="I1561" i="1"/>
  <c r="I1363" i="1"/>
  <c r="I1371" i="1"/>
  <c r="I1379" i="1"/>
  <c r="I1387" i="1"/>
  <c r="I1395" i="1"/>
  <c r="I1410" i="1"/>
  <c r="I1489" i="1"/>
  <c r="I1497" i="1"/>
  <c r="I1516" i="1"/>
  <c r="I1580" i="1"/>
  <c r="I1583" i="1"/>
  <c r="I1646" i="1"/>
  <c r="I1456" i="1"/>
  <c r="J1462" i="1"/>
  <c r="I1462" i="1"/>
  <c r="I1491" i="1"/>
  <c r="I1500" i="1"/>
  <c r="I1532" i="1"/>
  <c r="J1532" i="1" s="1"/>
  <c r="I1591" i="1"/>
  <c r="I1607" i="1"/>
  <c r="I1613" i="1"/>
  <c r="I1618" i="1"/>
  <c r="I1654" i="1"/>
  <c r="I1435" i="1"/>
  <c r="J1464" i="1"/>
  <c r="I1464" i="1"/>
  <c r="J1470" i="1"/>
  <c r="I1470" i="1"/>
  <c r="I1503" i="1"/>
  <c r="I1505" i="1"/>
  <c r="I1545" i="1"/>
  <c r="I1553" i="1"/>
  <c r="I1574" i="1"/>
  <c r="I1582" i="1"/>
  <c r="I1414" i="1"/>
  <c r="I1422" i="1"/>
  <c r="I1430" i="1"/>
  <c r="J1430" i="1" s="1"/>
  <c r="I1443" i="1"/>
  <c r="J1472" i="1"/>
  <c r="I1472" i="1"/>
  <c r="J1478" i="1"/>
  <c r="I1478" i="1"/>
  <c r="I1508" i="1"/>
  <c r="I1540" i="1"/>
  <c r="J1540" i="1" s="1"/>
  <c r="I1569" i="1"/>
  <c r="I1590" i="1"/>
  <c r="J1590" i="1" s="1"/>
  <c r="I1419" i="1"/>
  <c r="I1427" i="1"/>
  <c r="I1449" i="1"/>
  <c r="I1451" i="1"/>
  <c r="K1473" i="1"/>
  <c r="J1480" i="1"/>
  <c r="I1480" i="1"/>
  <c r="J1486" i="1"/>
  <c r="I1486" i="1"/>
  <c r="I1511" i="1"/>
  <c r="I1513" i="1"/>
  <c r="I1542" i="1"/>
  <c r="I1548" i="1"/>
  <c r="I1577" i="1"/>
  <c r="I1550" i="1"/>
  <c r="I1556" i="1"/>
  <c r="I1585" i="1"/>
  <c r="I1594" i="1"/>
  <c r="I1529" i="1"/>
  <c r="I1558" i="1"/>
  <c r="I1564" i="1"/>
  <c r="I1597" i="1"/>
  <c r="I1599" i="1"/>
  <c r="I1638" i="1"/>
  <c r="J1638" i="1" s="1"/>
  <c r="I1677" i="1"/>
  <c r="I1537" i="1"/>
  <c r="I1566" i="1"/>
  <c r="I1572" i="1"/>
  <c r="I1602" i="1"/>
  <c r="J1602" i="1" s="1"/>
  <c r="I1635" i="1"/>
  <c r="I1615" i="1"/>
  <c r="I1621" i="1"/>
  <c r="I1623" i="1"/>
  <c r="I1686" i="1"/>
  <c r="I1713" i="1"/>
  <c r="J1713" i="1" s="1"/>
  <c r="I1626" i="1"/>
  <c r="I1629" i="1"/>
  <c r="I1631" i="1"/>
  <c r="I1642" i="1"/>
  <c r="I1650" i="1"/>
  <c r="I1658" i="1"/>
  <c r="I1669" i="1"/>
  <c r="I1683" i="1"/>
  <c r="I1696" i="1"/>
  <c r="I1785" i="1"/>
  <c r="I1634" i="1"/>
  <c r="I1664" i="1"/>
  <c r="I1689" i="1"/>
  <c r="J1689" i="1" s="1"/>
  <c r="I1694" i="1"/>
  <c r="I1702" i="1"/>
  <c r="I1712" i="1"/>
  <c r="I1666" i="1"/>
  <c r="I1672" i="1"/>
  <c r="I1763" i="1"/>
  <c r="I1640" i="1"/>
  <c r="J1640" i="1" s="1"/>
  <c r="I1643" i="1"/>
  <c r="I1648" i="1"/>
  <c r="I1651" i="1"/>
  <c r="I1656" i="1"/>
  <c r="I1659" i="1"/>
  <c r="I1674" i="1"/>
  <c r="I1680" i="1"/>
  <c r="I1697" i="1"/>
  <c r="I1637" i="1"/>
  <c r="I1645" i="1"/>
  <c r="I1653" i="1"/>
  <c r="I1661" i="1"/>
  <c r="I1682" i="1"/>
  <c r="I1688" i="1"/>
  <c r="I1753" i="1"/>
  <c r="J1753" i="1" s="1"/>
  <c r="I1710" i="1"/>
  <c r="J1710" i="1" s="1"/>
  <c r="I1771" i="1"/>
  <c r="J1803" i="1"/>
  <c r="I1803" i="1"/>
  <c r="I1704" i="1"/>
  <c r="I1720" i="1"/>
  <c r="I1736" i="1"/>
  <c r="I1718" i="1"/>
  <c r="I1747" i="1"/>
  <c r="I1779" i="1"/>
  <c r="I1728" i="1"/>
  <c r="I1761" i="1"/>
  <c r="I1793" i="1"/>
  <c r="I1755" i="1"/>
  <c r="I1787" i="1"/>
  <c r="J1787" i="1" s="1"/>
  <c r="I1731" i="1"/>
  <c r="J1731" i="1" s="1"/>
  <c r="I1739" i="1"/>
  <c r="I1742" i="1"/>
  <c r="I1750" i="1"/>
  <c r="I1758" i="1"/>
  <c r="I1766" i="1"/>
  <c r="J1766" i="1" s="1"/>
  <c r="I1774" i="1"/>
  <c r="I1782" i="1"/>
  <c r="I1790" i="1"/>
  <c r="J1790" i="1" s="1"/>
  <c r="I1798" i="1"/>
  <c r="J1806" i="1"/>
  <c r="I1806" i="1"/>
  <c r="I1744" i="1"/>
  <c r="I1752" i="1"/>
  <c r="I1760" i="1"/>
  <c r="I1768" i="1"/>
  <c r="I1776" i="1"/>
  <c r="I1784" i="1"/>
  <c r="I1792" i="1"/>
  <c r="I1800" i="1"/>
  <c r="J1808" i="1"/>
  <c r="I1808" i="1"/>
  <c r="V8" i="1" l="1"/>
  <c r="J734" i="1"/>
  <c r="J174" i="1"/>
  <c r="L174" i="1" s="1"/>
  <c r="L399" i="1"/>
  <c r="J1363" i="1"/>
  <c r="J346" i="1"/>
  <c r="J571" i="1"/>
  <c r="J910" i="1"/>
  <c r="J892" i="1"/>
  <c r="M892" i="1" s="1"/>
  <c r="N892" i="1" s="1"/>
  <c r="T892" i="1" s="1"/>
  <c r="W892" i="1" s="1"/>
  <c r="L1009" i="1"/>
  <c r="J874" i="1"/>
  <c r="K874" i="1" s="1"/>
  <c r="J366" i="1"/>
  <c r="J207" i="1"/>
  <c r="K207" i="1" s="1"/>
  <c r="K1001" i="1"/>
  <c r="J377" i="1"/>
  <c r="K377" i="1" s="1"/>
  <c r="J1269" i="1"/>
  <c r="M1269" i="1" s="1"/>
  <c r="L1029" i="1"/>
  <c r="J894" i="1"/>
  <c r="M113" i="1"/>
  <c r="J1187" i="1"/>
  <c r="M1187" i="1" s="1"/>
  <c r="J1194" i="1"/>
  <c r="K473" i="1"/>
  <c r="J1301" i="1"/>
  <c r="K1301" i="1" s="1"/>
  <c r="M129" i="1"/>
  <c r="J1509" i="1"/>
  <c r="M1509" i="1" s="1"/>
  <c r="J323" i="1"/>
  <c r="L145" i="1"/>
  <c r="J809" i="1"/>
  <c r="J729" i="1"/>
  <c r="M729" i="1" s="1"/>
  <c r="J1531" i="1"/>
  <c r="M1531" i="1" s="1"/>
  <c r="J329" i="1"/>
  <c r="J25" i="1"/>
  <c r="J435" i="1"/>
  <c r="J526" i="1"/>
  <c r="L122" i="1"/>
  <c r="K145" i="1"/>
  <c r="J1428" i="1"/>
  <c r="J437" i="1"/>
  <c r="J332" i="1"/>
  <c r="L332" i="1" s="1"/>
  <c r="J1377" i="1"/>
  <c r="J851" i="1"/>
  <c r="J529" i="1"/>
  <c r="J1732" i="1"/>
  <c r="K1732" i="1" s="1"/>
  <c r="J722" i="1"/>
  <c r="K722" i="1" s="1"/>
  <c r="J68" i="1"/>
  <c r="L68" i="1" s="1"/>
  <c r="M1001" i="1"/>
  <c r="L1017" i="1"/>
  <c r="N122" i="1"/>
  <c r="T122" i="1" s="1"/>
  <c r="W122" i="1" s="1"/>
  <c r="J1087" i="1"/>
  <c r="J1365" i="1"/>
  <c r="M1365" i="1" s="1"/>
  <c r="O1365" i="1" s="1"/>
  <c r="S1365" i="1" s="1"/>
  <c r="P1365" i="1" s="1"/>
  <c r="J436" i="1"/>
  <c r="L436" i="1" s="1"/>
  <c r="J1557" i="1"/>
  <c r="K1557" i="1" s="1"/>
  <c r="J337" i="1"/>
  <c r="K337" i="1" s="1"/>
  <c r="J273" i="1"/>
  <c r="K273" i="1" s="1"/>
  <c r="J1070" i="1"/>
  <c r="J849" i="1"/>
  <c r="J882" i="1"/>
  <c r="L882" i="1" s="1"/>
  <c r="J1396" i="1"/>
  <c r="L1396" i="1" s="1"/>
  <c r="J805" i="1"/>
  <c r="L805" i="1" s="1"/>
  <c r="J1161" i="1"/>
  <c r="M1161" i="1" s="1"/>
  <c r="O1161" i="1" s="1"/>
  <c r="S1161" i="1" s="1"/>
  <c r="P1161" i="1" s="1"/>
  <c r="J65" i="1"/>
  <c r="K65" i="1" s="1"/>
  <c r="M1011" i="1"/>
  <c r="K399" i="1"/>
  <c r="J1273" i="1"/>
  <c r="M1017" i="1"/>
  <c r="O1017" i="1" s="1"/>
  <c r="S1017" i="1" s="1"/>
  <c r="P1017" i="1" s="1"/>
  <c r="M473" i="1"/>
  <c r="L129" i="1"/>
  <c r="K1009" i="1"/>
  <c r="J1121" i="1"/>
  <c r="M1121" i="1" s="1"/>
  <c r="J1195" i="1"/>
  <c r="L1195" i="1" s="1"/>
  <c r="J1436" i="1"/>
  <c r="M1436" i="1" s="1"/>
  <c r="J1189" i="1"/>
  <c r="J819" i="1"/>
  <c r="K819" i="1" s="1"/>
  <c r="J228" i="1"/>
  <c r="L228" i="1" s="1"/>
  <c r="J753" i="1"/>
  <c r="L753" i="1" s="1"/>
  <c r="J441" i="1"/>
  <c r="L441" i="1" s="1"/>
  <c r="J1120" i="1"/>
  <c r="J625" i="1"/>
  <c r="M625" i="1" s="1"/>
  <c r="J148" i="1"/>
  <c r="J430" i="1"/>
  <c r="J1288" i="1"/>
  <c r="K1288" i="1" s="1"/>
  <c r="J364" i="1"/>
  <c r="J1788" i="1"/>
  <c r="M1788" i="1" s="1"/>
  <c r="J873" i="1"/>
  <c r="K873" i="1" s="1"/>
  <c r="J1609" i="1"/>
  <c r="M1609" i="1" s="1"/>
  <c r="J1238" i="1"/>
  <c r="M1029" i="1"/>
  <c r="J1322" i="1"/>
  <c r="K1322" i="1" s="1"/>
  <c r="J553" i="1"/>
  <c r="M553" i="1" s="1"/>
  <c r="J238" i="1"/>
  <c r="K238" i="1" s="1"/>
  <c r="N1009" i="1"/>
  <c r="T1009" i="1" s="1"/>
  <c r="W1009" i="1" s="1"/>
  <c r="K540" i="1"/>
  <c r="J532" i="1"/>
  <c r="J1086" i="1"/>
  <c r="J681" i="1"/>
  <c r="J1153" i="1"/>
  <c r="M1153" i="1" s="1"/>
  <c r="O399" i="1"/>
  <c r="S399" i="1" s="1"/>
  <c r="P399" i="1" s="1"/>
  <c r="J1555" i="1"/>
  <c r="K1555" i="1" s="1"/>
  <c r="J1107" i="1"/>
  <c r="M1107" i="1" s="1"/>
  <c r="J1700" i="1"/>
  <c r="K1700" i="1" s="1"/>
  <c r="J1628" i="1"/>
  <c r="L1628" i="1" s="1"/>
  <c r="J1733" i="1"/>
  <c r="L1733" i="1" s="1"/>
  <c r="J1052" i="1"/>
  <c r="J409" i="1"/>
  <c r="M409" i="1" s="1"/>
  <c r="J537" i="1"/>
  <c r="M537" i="1" s="1"/>
  <c r="J700" i="1"/>
  <c r="M700" i="1" s="1"/>
  <c r="O700" i="1" s="1"/>
  <c r="S700" i="1" s="1"/>
  <c r="P700" i="1" s="1"/>
  <c r="J212" i="1"/>
  <c r="M212" i="1" s="1"/>
  <c r="N212" i="1" s="1"/>
  <c r="T212" i="1" s="1"/>
  <c r="W212" i="1" s="1"/>
  <c r="J1403" i="1"/>
  <c r="M1403" i="1" s="1"/>
  <c r="J425" i="1"/>
  <c r="J561" i="1"/>
  <c r="J417" i="1"/>
  <c r="K417" i="1" s="1"/>
  <c r="J1794" i="1"/>
  <c r="K1794" i="1" s="1"/>
  <c r="J1549" i="1"/>
  <c r="M1549" i="1" s="1"/>
  <c r="N1549" i="1" s="1"/>
  <c r="T1549" i="1" s="1"/>
  <c r="W1549" i="1" s="1"/>
  <c r="J1514" i="1"/>
  <c r="L1514" i="1" s="1"/>
  <c r="J1201" i="1"/>
  <c r="M1201" i="1" s="1"/>
  <c r="J1801" i="1"/>
  <c r="J1632" i="1"/>
  <c r="N135" i="1"/>
  <c r="T135" i="1" s="1"/>
  <c r="W135" i="1" s="1"/>
  <c r="O130" i="1"/>
  <c r="S130" i="1" s="1"/>
  <c r="P130" i="1" s="1"/>
  <c r="L13" i="1"/>
  <c r="J1586" i="1"/>
  <c r="L1586" i="1" s="1"/>
  <c r="J1212" i="1"/>
  <c r="K1212" i="1" s="1"/>
  <c r="J391" i="1"/>
  <c r="M391" i="1" s="1"/>
  <c r="J937" i="1"/>
  <c r="J1046" i="1"/>
  <c r="M1046" i="1" s="1"/>
  <c r="O1046" i="1" s="1"/>
  <c r="S1046" i="1" s="1"/>
  <c r="P1046" i="1" s="1"/>
  <c r="J73" i="1"/>
  <c r="K73" i="1" s="1"/>
  <c r="J746" i="1"/>
  <c r="K746" i="1" s="1"/>
  <c r="J33" i="1"/>
  <c r="M33" i="1" s="1"/>
  <c r="O33" i="1" s="1"/>
  <c r="S33" i="1" s="1"/>
  <c r="P33" i="1" s="1"/>
  <c r="J153" i="1"/>
  <c r="M153" i="1" s="1"/>
  <c r="O153" i="1" s="1"/>
  <c r="S153" i="1" s="1"/>
  <c r="P153" i="1" s="1"/>
  <c r="J1729" i="1"/>
  <c r="M1729" i="1" s="1"/>
  <c r="O1729" i="1" s="1"/>
  <c r="S1729" i="1" s="1"/>
  <c r="P1729" i="1" s="1"/>
  <c r="J764" i="1"/>
  <c r="L764" i="1" s="1"/>
  <c r="J1667" i="1"/>
  <c r="J801" i="1"/>
  <c r="J1429" i="1"/>
  <c r="L1429" i="1" s="1"/>
  <c r="J1088" i="1"/>
  <c r="L1088" i="1" s="1"/>
  <c r="J624" i="1"/>
  <c r="K624" i="1" s="1"/>
  <c r="K122" i="1"/>
  <c r="J432" i="1"/>
  <c r="L432" i="1" s="1"/>
  <c r="L113" i="1"/>
  <c r="J1246" i="1"/>
  <c r="J1757" i="1"/>
  <c r="K1757" i="1" s="1"/>
  <c r="J1369" i="1"/>
  <c r="J1617" i="1"/>
  <c r="K1617" i="1" s="1"/>
  <c r="J1234" i="1"/>
  <c r="K1234" i="1" s="1"/>
  <c r="J1620" i="1"/>
  <c r="K1620" i="1" s="1"/>
  <c r="J1190" i="1"/>
  <c r="M1190" i="1" s="1"/>
  <c r="O1190" i="1" s="1"/>
  <c r="S1190" i="1" s="1"/>
  <c r="P1190" i="1" s="1"/>
  <c r="J1058" i="1"/>
  <c r="J885" i="1"/>
  <c r="K885" i="1" s="1"/>
  <c r="J385" i="1"/>
  <c r="L385" i="1" s="1"/>
  <c r="J570" i="1"/>
  <c r="J302" i="1"/>
  <c r="K302" i="1" s="1"/>
  <c r="J217" i="1"/>
  <c r="M217" i="1" s="1"/>
  <c r="O217" i="1" s="1"/>
  <c r="S217" i="1" s="1"/>
  <c r="P217" i="1" s="1"/>
  <c r="J935" i="1"/>
  <c r="L935" i="1" s="1"/>
  <c r="L364" i="1"/>
  <c r="J151" i="1"/>
  <c r="L151" i="1" s="1"/>
  <c r="L1465" i="1"/>
  <c r="K1606" i="1"/>
  <c r="M1022" i="1"/>
  <c r="L108" i="1"/>
  <c r="K115" i="1"/>
  <c r="L398" i="1"/>
  <c r="J1364" i="1"/>
  <c r="K1364" i="1" s="1"/>
  <c r="J573" i="1"/>
  <c r="J36" i="1"/>
  <c r="K36" i="1" s="1"/>
  <c r="J853" i="1"/>
  <c r="M853" i="1" s="1"/>
  <c r="J757" i="1"/>
  <c r="K757" i="1" s="1"/>
  <c r="J981" i="1"/>
  <c r="L981" i="1" s="1"/>
  <c r="L502" i="1"/>
  <c r="L142" i="1"/>
  <c r="K705" i="1"/>
  <c r="J270" i="1"/>
  <c r="M270" i="1" s="1"/>
  <c r="J1079" i="1"/>
  <c r="K1079" i="1" s="1"/>
  <c r="J1726" i="1"/>
  <c r="J446" i="1"/>
  <c r="L446" i="1" s="1"/>
  <c r="J1505" i="1"/>
  <c r="M1505" i="1" s="1"/>
  <c r="M1606" i="1"/>
  <c r="N1606" i="1" s="1"/>
  <c r="T1606" i="1" s="1"/>
  <c r="W1606" i="1" s="1"/>
  <c r="N142" i="1"/>
  <c r="T142" i="1" s="1"/>
  <c r="W142" i="1" s="1"/>
  <c r="K142" i="1"/>
  <c r="K108" i="1"/>
  <c r="K398" i="1"/>
  <c r="J1221" i="1"/>
  <c r="M1221" i="1" s="1"/>
  <c r="J1723" i="1"/>
  <c r="L1723" i="1" s="1"/>
  <c r="J778" i="1"/>
  <c r="J610" i="1"/>
  <c r="J1370" i="1"/>
  <c r="K1370" i="1" s="1"/>
  <c r="J1157" i="1"/>
  <c r="K1157" i="1" s="1"/>
  <c r="J434" i="1"/>
  <c r="K434" i="1" s="1"/>
  <c r="J780" i="1"/>
  <c r="L780" i="1" s="1"/>
  <c r="J371" i="1"/>
  <c r="K371" i="1" s="1"/>
  <c r="J795" i="1"/>
  <c r="W8" i="1"/>
  <c r="U8" i="1"/>
  <c r="J1098" i="1"/>
  <c r="M1098" i="1" s="1"/>
  <c r="N1098" i="1" s="1"/>
  <c r="T1098" i="1" s="1"/>
  <c r="W1098" i="1" s="1"/>
  <c r="J1559" i="1"/>
  <c r="M1559" i="1" s="1"/>
  <c r="J1510" i="1"/>
  <c r="K1510" i="1" s="1"/>
  <c r="J82" i="1"/>
  <c r="L82" i="1" s="1"/>
  <c r="J423" i="1"/>
  <c r="K423" i="1" s="1"/>
  <c r="J1282" i="1"/>
  <c r="J1581" i="1"/>
  <c r="L1581" i="1" s="1"/>
  <c r="J1333" i="1"/>
  <c r="K1333" i="1" s="1"/>
  <c r="J567" i="1"/>
  <c r="K567" i="1" s="1"/>
  <c r="J1595" i="1"/>
  <c r="K1595" i="1" s="1"/>
  <c r="J260" i="1"/>
  <c r="L260" i="1" s="1"/>
  <c r="J1180" i="1"/>
  <c r="L1180" i="1" s="1"/>
  <c r="J1422" i="1"/>
  <c r="J968" i="1"/>
  <c r="L968" i="1" s="1"/>
  <c r="K502" i="1"/>
  <c r="L115" i="1"/>
  <c r="J192" i="1"/>
  <c r="O498" i="1"/>
  <c r="S498" i="1" s="1"/>
  <c r="P498" i="1" s="1"/>
  <c r="J88" i="1"/>
  <c r="K88" i="1" s="1"/>
  <c r="J1397" i="1"/>
  <c r="M1397" i="1" s="1"/>
  <c r="O1397" i="1" s="1"/>
  <c r="S1397" i="1" s="1"/>
  <c r="P1397" i="1" s="1"/>
  <c r="J1450" i="1"/>
  <c r="J1351" i="1"/>
  <c r="J1307" i="1"/>
  <c r="M1307" i="1" s="1"/>
  <c r="O1307" i="1" s="1"/>
  <c r="S1307" i="1" s="1"/>
  <c r="P1307" i="1" s="1"/>
  <c r="J735" i="1"/>
  <c r="K735" i="1" s="1"/>
  <c r="J798" i="1"/>
  <c r="K798" i="1" s="1"/>
  <c r="J921" i="1"/>
  <c r="M921" i="1" s="1"/>
  <c r="J790" i="1"/>
  <c r="M790" i="1" s="1"/>
  <c r="N790" i="1" s="1"/>
  <c r="T790" i="1" s="1"/>
  <c r="W790" i="1" s="1"/>
  <c r="J1296" i="1"/>
  <c r="K1296" i="1" s="1"/>
  <c r="J1139" i="1"/>
  <c r="J404" i="1"/>
  <c r="M404" i="1" s="1"/>
  <c r="O404" i="1" s="1"/>
  <c r="S404" i="1" s="1"/>
  <c r="P404" i="1" s="1"/>
  <c r="J932" i="1"/>
  <c r="M932" i="1" s="1"/>
  <c r="N932" i="1" s="1"/>
  <c r="T932" i="1" s="1"/>
  <c r="W932" i="1" s="1"/>
  <c r="J261" i="1"/>
  <c r="K261" i="1" s="1"/>
  <c r="J1673" i="1"/>
  <c r="K1673" i="1" s="1"/>
  <c r="J1738" i="1"/>
  <c r="J1492" i="1"/>
  <c r="K1492" i="1" s="1"/>
  <c r="J1219" i="1"/>
  <c r="L1219" i="1" s="1"/>
  <c r="J978" i="1"/>
  <c r="J167" i="1"/>
  <c r="J668" i="1"/>
  <c r="K668" i="1" s="1"/>
  <c r="J949" i="1"/>
  <c r="M949" i="1" s="1"/>
  <c r="O949" i="1" s="1"/>
  <c r="S949" i="1" s="1"/>
  <c r="P949" i="1" s="1"/>
  <c r="J619" i="1"/>
  <c r="J154" i="1"/>
  <c r="L154" i="1" s="1"/>
  <c r="J881" i="1"/>
  <c r="L881" i="1" s="1"/>
  <c r="J1314" i="1"/>
  <c r="K1314" i="1" s="1"/>
  <c r="J71" i="1"/>
  <c r="J1082" i="1"/>
  <c r="K1082" i="1" s="1"/>
  <c r="J61" i="1"/>
  <c r="L61" i="1" s="1"/>
  <c r="K1027" i="1"/>
  <c r="J80" i="1"/>
  <c r="J1309" i="1"/>
  <c r="M1309" i="1" s="1"/>
  <c r="O1309" i="1" s="1"/>
  <c r="S1309" i="1" s="1"/>
  <c r="P1309" i="1" s="1"/>
  <c r="J548" i="1"/>
  <c r="L548" i="1" s="1"/>
  <c r="J50" i="1"/>
  <c r="J762" i="1"/>
  <c r="J1418" i="1"/>
  <c r="J833" i="1"/>
  <c r="K833" i="1" s="1"/>
  <c r="J1177" i="1"/>
  <c r="M1177" i="1" s="1"/>
  <c r="O1177" i="1" s="1"/>
  <c r="S1177" i="1" s="1"/>
  <c r="P1177" i="1" s="1"/>
  <c r="J211" i="1"/>
  <c r="J803" i="1"/>
  <c r="M803" i="1" s="1"/>
  <c r="J386" i="1"/>
  <c r="K386" i="1" s="1"/>
  <c r="J348" i="1"/>
  <c r="L348" i="1" s="1"/>
  <c r="J1743" i="1"/>
  <c r="J1092" i="1"/>
  <c r="J666" i="1"/>
  <c r="M666" i="1" s="1"/>
  <c r="J682" i="1"/>
  <c r="K682" i="1" s="1"/>
  <c r="J694" i="1"/>
  <c r="J1660" i="1"/>
  <c r="M1660" i="1" s="1"/>
  <c r="O1660" i="1" s="1"/>
  <c r="S1660" i="1" s="1"/>
  <c r="P1660" i="1" s="1"/>
  <c r="J1523" i="1"/>
  <c r="J335" i="1"/>
  <c r="M335" i="1" s="1"/>
  <c r="J1381" i="1"/>
  <c r="K1381" i="1" s="1"/>
  <c r="J1182" i="1"/>
  <c r="L1182" i="1" s="1"/>
  <c r="J721" i="1"/>
  <c r="K721" i="1" s="1"/>
  <c r="J1699" i="1"/>
  <c r="K1699" i="1" s="1"/>
  <c r="J28" i="1"/>
  <c r="M28" i="1" s="1"/>
  <c r="J941" i="1"/>
  <c r="L941" i="1" s="1"/>
  <c r="J1297" i="1"/>
  <c r="M1297" i="1" s="1"/>
  <c r="J931" i="1"/>
  <c r="J818" i="1"/>
  <c r="J776" i="1"/>
  <c r="L776" i="1" s="1"/>
  <c r="J1783" i="1"/>
  <c r="K1783" i="1" s="1"/>
  <c r="J1520" i="1"/>
  <c r="M1520" i="1" s="1"/>
  <c r="N1520" i="1" s="1"/>
  <c r="T1520" i="1" s="1"/>
  <c r="W1520" i="1" s="1"/>
  <c r="J1141" i="1"/>
  <c r="J870" i="1"/>
  <c r="L870" i="1" s="1"/>
  <c r="J223" i="1"/>
  <c r="L223" i="1" s="1"/>
  <c r="J1449" i="1"/>
  <c r="J1168" i="1"/>
  <c r="L1168" i="1" s="1"/>
  <c r="J952" i="1"/>
  <c r="J30" i="1"/>
  <c r="M30" i="1" s="1"/>
  <c r="O30" i="1" s="1"/>
  <c r="S30" i="1" s="1"/>
  <c r="P30" i="1" s="1"/>
  <c r="J531" i="1"/>
  <c r="L531" i="1" s="1"/>
  <c r="J1792" i="1"/>
  <c r="J574" i="1"/>
  <c r="L574" i="1" s="1"/>
  <c r="K1461" i="1"/>
  <c r="J919" i="1"/>
  <c r="M919" i="1" s="1"/>
  <c r="O919" i="1" s="1"/>
  <c r="S919" i="1" s="1"/>
  <c r="P919" i="1" s="1"/>
  <c r="J824" i="1"/>
  <c r="M824" i="1" s="1"/>
  <c r="J1382" i="1"/>
  <c r="L1382" i="1" s="1"/>
  <c r="J300" i="1"/>
  <c r="M300" i="1" s="1"/>
  <c r="J1727" i="1"/>
  <c r="M1727" i="1" s="1"/>
  <c r="J657" i="1"/>
  <c r="J63" i="1"/>
  <c r="L63" i="1" s="1"/>
  <c r="J559" i="1"/>
  <c r="M559" i="1" s="1"/>
  <c r="O559" i="1" s="1"/>
  <c r="S559" i="1" s="1"/>
  <c r="P559" i="1" s="1"/>
  <c r="J615" i="1"/>
  <c r="K615" i="1" s="1"/>
  <c r="M19" i="1"/>
  <c r="O19" i="1" s="1"/>
  <c r="S19" i="1" s="1"/>
  <c r="P19" i="1" s="1"/>
  <c r="J1703" i="1"/>
  <c r="K1703" i="1" s="1"/>
  <c r="J1164" i="1"/>
  <c r="L1164" i="1" s="1"/>
  <c r="J1507" i="1"/>
  <c r="M1507" i="1" s="1"/>
  <c r="J1317" i="1"/>
  <c r="M1317" i="1" s="1"/>
  <c r="J79" i="1"/>
  <c r="K79" i="1" s="1"/>
  <c r="J92" i="1"/>
  <c r="M92" i="1" s="1"/>
  <c r="O92" i="1" s="1"/>
  <c r="S92" i="1" s="1"/>
  <c r="P92" i="1" s="1"/>
  <c r="J698" i="1"/>
  <c r="K698" i="1" s="1"/>
  <c r="J254" i="1"/>
  <c r="J1543" i="1"/>
  <c r="K1543" i="1" s="1"/>
  <c r="J1311" i="1"/>
  <c r="L1311" i="1" s="1"/>
  <c r="J1493" i="1"/>
  <c r="K1493" i="1" s="1"/>
  <c r="J1565" i="1"/>
  <c r="K1565" i="1" s="1"/>
  <c r="J1512" i="1"/>
  <c r="L1512" i="1" s="1"/>
  <c r="J262" i="1"/>
  <c r="M262" i="1" s="1"/>
  <c r="N262" i="1" s="1"/>
  <c r="T262" i="1" s="1"/>
  <c r="W262" i="1" s="1"/>
  <c r="J1767" i="1"/>
  <c r="K1767" i="1" s="1"/>
  <c r="J1691" i="1"/>
  <c r="J146" i="1"/>
  <c r="J318" i="1"/>
  <c r="L318" i="1" s="1"/>
  <c r="J227" i="1"/>
  <c r="M227" i="1" s="1"/>
  <c r="J1248" i="1"/>
  <c r="M1248" i="1" s="1"/>
  <c r="J916" i="1"/>
  <c r="L916" i="1" s="1"/>
  <c r="J713" i="1"/>
  <c r="K713" i="1" s="1"/>
  <c r="J452" i="1"/>
  <c r="M452" i="1" s="1"/>
  <c r="O452" i="1" s="1"/>
  <c r="S452" i="1" s="1"/>
  <c r="P452" i="1" s="1"/>
  <c r="J160" i="1"/>
  <c r="J1444" i="1"/>
  <c r="J909" i="1"/>
  <c r="M909" i="1" s="1"/>
  <c r="O909" i="1" s="1"/>
  <c r="S909" i="1" s="1"/>
  <c r="P909" i="1" s="1"/>
  <c r="J890" i="1"/>
  <c r="L890" i="1" s="1"/>
  <c r="J1055" i="1"/>
  <c r="K498" i="1"/>
  <c r="J197" i="1"/>
  <c r="K197" i="1" s="1"/>
  <c r="L495" i="1"/>
  <c r="M517" i="1"/>
  <c r="N517" i="1" s="1"/>
  <c r="T517" i="1" s="1"/>
  <c r="W517" i="1" s="1"/>
  <c r="J1356" i="1"/>
  <c r="J1312" i="1"/>
  <c r="L1312" i="1" s="1"/>
  <c r="J1211" i="1"/>
  <c r="K1211" i="1" s="1"/>
  <c r="J1644" i="1"/>
  <c r="J62" i="1"/>
  <c r="M62" i="1" s="1"/>
  <c r="O62" i="1" s="1"/>
  <c r="S62" i="1" s="1"/>
  <c r="P62" i="1" s="1"/>
  <c r="J1526" i="1"/>
  <c r="M1526" i="1" s="1"/>
  <c r="O1526" i="1" s="1"/>
  <c r="S1526" i="1" s="1"/>
  <c r="P1526" i="1" s="1"/>
  <c r="L1027" i="1"/>
  <c r="J1068" i="1"/>
  <c r="J236" i="1"/>
  <c r="J1583" i="1"/>
  <c r="M1583" i="1" s="1"/>
  <c r="L586" i="1"/>
  <c r="K495" i="1"/>
  <c r="L517" i="1"/>
  <c r="J1324" i="1"/>
  <c r="L1324" i="1" s="1"/>
  <c r="J1255" i="1"/>
  <c r="J1205" i="1"/>
  <c r="J1250" i="1"/>
  <c r="K1250" i="1" s="1"/>
  <c r="J66" i="1"/>
  <c r="M66" i="1" s="1"/>
  <c r="O66" i="1" s="1"/>
  <c r="S66" i="1" s="1"/>
  <c r="P66" i="1" s="1"/>
  <c r="J962" i="1"/>
  <c r="M962" i="1" s="1"/>
  <c r="O962" i="1" s="1"/>
  <c r="S962" i="1" s="1"/>
  <c r="P962" i="1" s="1"/>
  <c r="J1203" i="1"/>
  <c r="K1203" i="1" s="1"/>
  <c r="J1423" i="1"/>
  <c r="L1423" i="1" s="1"/>
  <c r="J1123" i="1"/>
  <c r="K1123" i="1" s="1"/>
  <c r="J316" i="1"/>
  <c r="K316" i="1" s="1"/>
  <c r="J20" i="1"/>
  <c r="J1081" i="1"/>
  <c r="J1336" i="1"/>
  <c r="K1336" i="1" s="1"/>
  <c r="J1765" i="1"/>
  <c r="L1765" i="1" s="1"/>
  <c r="J716" i="1"/>
  <c r="J827" i="1"/>
  <c r="M827" i="1" s="1"/>
  <c r="L996" i="1"/>
  <c r="M586" i="1"/>
  <c r="N586" i="1" s="1"/>
  <c r="T586" i="1" s="1"/>
  <c r="W586" i="1" s="1"/>
  <c r="L19" i="1"/>
  <c r="L1461" i="1"/>
  <c r="J46" i="1"/>
  <c r="L46" i="1" s="1"/>
  <c r="J247" i="1"/>
  <c r="K247" i="1" s="1"/>
  <c r="J1142" i="1"/>
  <c r="L1142" i="1" s="1"/>
  <c r="J1716" i="1"/>
  <c r="J652" i="1"/>
  <c r="M652" i="1" s="1"/>
  <c r="O652" i="1" s="1"/>
  <c r="S652" i="1" s="1"/>
  <c r="P652" i="1" s="1"/>
  <c r="J388" i="1"/>
  <c r="K388" i="1" s="1"/>
  <c r="L498" i="1"/>
  <c r="J402" i="1"/>
  <c r="M402" i="1" s="1"/>
  <c r="N402" i="1" s="1"/>
  <c r="T402" i="1" s="1"/>
  <c r="W402" i="1" s="1"/>
  <c r="J324" i="1"/>
  <c r="K324" i="1" s="1"/>
  <c r="J1530" i="1"/>
  <c r="M1530" i="1" s="1"/>
  <c r="N1530" i="1" s="1"/>
  <c r="T1530" i="1" s="1"/>
  <c r="W1530" i="1" s="1"/>
  <c r="J1714" i="1"/>
  <c r="L1714" i="1" s="1"/>
  <c r="J1291" i="1"/>
  <c r="M1291" i="1" s="1"/>
  <c r="J415" i="1"/>
  <c r="M415" i="1" s="1"/>
  <c r="N415" i="1" s="1"/>
  <c r="T415" i="1" s="1"/>
  <c r="W415" i="1" s="1"/>
  <c r="J829" i="1"/>
  <c r="L829" i="1" s="1"/>
  <c r="J373" i="1"/>
  <c r="K373" i="1" s="1"/>
  <c r="J382" i="1"/>
  <c r="J1434" i="1"/>
  <c r="L1434" i="1" s="1"/>
  <c r="J58" i="1"/>
  <c r="M58" i="1" s="1"/>
  <c r="O58" i="1" s="1"/>
  <c r="S58" i="1" s="1"/>
  <c r="P58" i="1" s="1"/>
  <c r="J1066" i="1"/>
  <c r="J374" i="1"/>
  <c r="K374" i="1" s="1"/>
  <c r="M1299" i="1"/>
  <c r="O1299" i="1" s="1"/>
  <c r="S1299" i="1" s="1"/>
  <c r="P1299" i="1" s="1"/>
  <c r="L1299" i="1"/>
  <c r="J1350" i="1"/>
  <c r="J1069" i="1"/>
  <c r="K1069" i="1" s="1"/>
  <c r="L1372" i="1"/>
  <c r="L1011" i="1"/>
  <c r="K602" i="1"/>
  <c r="L107" i="1"/>
  <c r="J1243" i="1"/>
  <c r="M1243" i="1" s="1"/>
  <c r="O1243" i="1" s="1"/>
  <c r="S1243" i="1" s="1"/>
  <c r="P1243" i="1" s="1"/>
  <c r="M13" i="1"/>
  <c r="O13" i="1" s="1"/>
  <c r="S13" i="1" s="1"/>
  <c r="P13" i="1" s="1"/>
  <c r="J1362" i="1"/>
  <c r="J1587" i="1"/>
  <c r="L1587" i="1" s="1"/>
  <c r="J1266" i="1"/>
  <c r="K1266" i="1" s="1"/>
  <c r="J1149" i="1"/>
  <c r="M1149" i="1" s="1"/>
  <c r="J1675" i="1"/>
  <c r="J1359" i="1"/>
  <c r="K1359" i="1" s="1"/>
  <c r="J1128" i="1"/>
  <c r="M1128" i="1" s="1"/>
  <c r="J788" i="1"/>
  <c r="M788" i="1" s="1"/>
  <c r="O788" i="1" s="1"/>
  <c r="S788" i="1" s="1"/>
  <c r="P788" i="1" s="1"/>
  <c r="J543" i="1"/>
  <c r="J219" i="1"/>
  <c r="L219" i="1" s="1"/>
  <c r="J1773" i="1"/>
  <c r="L1773" i="1" s="1"/>
  <c r="J390" i="1"/>
  <c r="K390" i="1" s="1"/>
  <c r="J54" i="1"/>
  <c r="M54" i="1" s="1"/>
  <c r="J1198" i="1"/>
  <c r="M1198" i="1" s="1"/>
  <c r="J770" i="1"/>
  <c r="M770" i="1" s="1"/>
  <c r="O770" i="1" s="1"/>
  <c r="S770" i="1" s="1"/>
  <c r="P770" i="1" s="1"/>
  <c r="J31" i="1"/>
  <c r="L31" i="1" s="1"/>
  <c r="J970" i="1"/>
  <c r="J1680" i="1"/>
  <c r="J1494" i="1"/>
  <c r="M1494" i="1" s="1"/>
  <c r="M996" i="1"/>
  <c r="O996" i="1" s="1"/>
  <c r="S996" i="1" s="1"/>
  <c r="P996" i="1" s="1"/>
  <c r="L602" i="1"/>
  <c r="L540" i="1"/>
  <c r="L135" i="1"/>
  <c r="J1150" i="1"/>
  <c r="M107" i="1"/>
  <c r="O107" i="1" s="1"/>
  <c r="J1535" i="1"/>
  <c r="K1535" i="1" s="1"/>
  <c r="J1094" i="1"/>
  <c r="L1094" i="1" s="1"/>
  <c r="J1724" i="1"/>
  <c r="L1724" i="1" s="1"/>
  <c r="J1295" i="1"/>
  <c r="L1295" i="1" s="1"/>
  <c r="J835" i="1"/>
  <c r="K835" i="1" s="1"/>
  <c r="J84" i="1"/>
  <c r="M84" i="1" s="1"/>
  <c r="O84" i="1" s="1"/>
  <c r="S84" i="1" s="1"/>
  <c r="P84" i="1" s="1"/>
  <c r="J1624" i="1"/>
  <c r="M1624" i="1" s="1"/>
  <c r="J103" i="1"/>
  <c r="J772" i="1"/>
  <c r="K772" i="1" s="1"/>
  <c r="J758" i="1"/>
  <c r="M758" i="1" s="1"/>
  <c r="J1242" i="1"/>
  <c r="M1242" i="1" s="1"/>
  <c r="O1242" i="1" s="1"/>
  <c r="S1242" i="1" s="1"/>
  <c r="P1242" i="1" s="1"/>
  <c r="J1118" i="1"/>
  <c r="M1118" i="1" s="1"/>
  <c r="J845" i="1"/>
  <c r="L845" i="1" s="1"/>
  <c r="J70" i="1"/>
  <c r="L70" i="1" s="1"/>
  <c r="J1642" i="1"/>
  <c r="K1429" i="1"/>
  <c r="L511" i="1"/>
  <c r="L130" i="1"/>
  <c r="J1708" i="1"/>
  <c r="K1708" i="1" s="1"/>
  <c r="J1442" i="1"/>
  <c r="M1442" i="1" s="1"/>
  <c r="O1442" i="1" s="1"/>
  <c r="S1442" i="1" s="1"/>
  <c r="P1442" i="1" s="1"/>
  <c r="J670" i="1"/>
  <c r="L670" i="1" s="1"/>
  <c r="J310" i="1"/>
  <c r="M310" i="1" s="1"/>
  <c r="N310" i="1" s="1"/>
  <c r="T310" i="1" s="1"/>
  <c r="W310" i="1" s="1"/>
  <c r="J556" i="1"/>
  <c r="L556" i="1" s="1"/>
  <c r="J1722" i="1"/>
  <c r="J1665" i="1"/>
  <c r="J1084" i="1"/>
  <c r="M1084" i="1" s="1"/>
  <c r="O1084" i="1" s="1"/>
  <c r="S1084" i="1" s="1"/>
  <c r="P1084" i="1" s="1"/>
  <c r="J527" i="1"/>
  <c r="K527" i="1" s="1"/>
  <c r="J660" i="1"/>
  <c r="M660" i="1" s="1"/>
  <c r="O660" i="1" s="1"/>
  <c r="S660" i="1" s="1"/>
  <c r="P660" i="1" s="1"/>
  <c r="J74" i="1"/>
  <c r="L74" i="1" s="1"/>
  <c r="J375" i="1"/>
  <c r="M375" i="1" s="1"/>
  <c r="N375" i="1" s="1"/>
  <c r="T375" i="1" s="1"/>
  <c r="W375" i="1" s="1"/>
  <c r="J172" i="1"/>
  <c r="L172" i="1" s="1"/>
  <c r="J244" i="1"/>
  <c r="K244" i="1" s="1"/>
  <c r="J898" i="1"/>
  <c r="M898" i="1" s="1"/>
  <c r="N898" i="1" s="1"/>
  <c r="T898" i="1" s="1"/>
  <c r="W898" i="1" s="1"/>
  <c r="J1573" i="1"/>
  <c r="K1573" i="1" s="1"/>
  <c r="J924" i="1"/>
  <c r="K924" i="1" s="1"/>
  <c r="J85" i="1"/>
  <c r="K85" i="1" s="1"/>
  <c r="J1183" i="1"/>
  <c r="M1183" i="1" s="1"/>
  <c r="K964" i="1"/>
  <c r="K135" i="1"/>
  <c r="M118" i="1"/>
  <c r="O118" i="1" s="1"/>
  <c r="S118" i="1" s="1"/>
  <c r="P118" i="1" s="1"/>
  <c r="J1800" i="1"/>
  <c r="J1236" i="1"/>
  <c r="K1236" i="1" s="1"/>
  <c r="J632" i="1"/>
  <c r="M632" i="1" s="1"/>
  <c r="L964" i="1"/>
  <c r="J232" i="1"/>
  <c r="K232" i="1" s="1"/>
  <c r="K130" i="1"/>
  <c r="O111" i="1"/>
  <c r="S111" i="1" s="1"/>
  <c r="P111" i="1" s="1"/>
  <c r="K118" i="1"/>
  <c r="L487" i="1"/>
  <c r="J1303" i="1"/>
  <c r="L1303" i="1" s="1"/>
  <c r="J1220" i="1"/>
  <c r="K1220" i="1" s="1"/>
  <c r="J1538" i="1"/>
  <c r="L1538" i="1" s="1"/>
  <c r="J1224" i="1"/>
  <c r="K1224" i="1" s="1"/>
  <c r="J1706" i="1"/>
  <c r="L1706" i="1" s="1"/>
  <c r="J326" i="1"/>
  <c r="J1156" i="1"/>
  <c r="K1156" i="1" s="1"/>
  <c r="J1711" i="1"/>
  <c r="K1711" i="1" s="1"/>
  <c r="J782" i="1"/>
  <c r="M782" i="1" s="1"/>
  <c r="N782" i="1" s="1"/>
  <c r="T782" i="1" s="1"/>
  <c r="W782" i="1" s="1"/>
  <c r="J444" i="1"/>
  <c r="K444" i="1" s="1"/>
  <c r="J690" i="1"/>
  <c r="M690" i="1" s="1"/>
  <c r="J551" i="1"/>
  <c r="K551" i="1" s="1"/>
  <c r="J946" i="1"/>
  <c r="L946" i="1" s="1"/>
  <c r="J1213" i="1"/>
  <c r="J182" i="1"/>
  <c r="J1287" i="1"/>
  <c r="J878" i="1"/>
  <c r="L878" i="1" s="1"/>
  <c r="J1446" i="1"/>
  <c r="L1446" i="1" s="1"/>
  <c r="M511" i="1"/>
  <c r="O511" i="1" s="1"/>
  <c r="S511" i="1" s="1"/>
  <c r="P511" i="1" s="1"/>
  <c r="L127" i="1"/>
  <c r="M506" i="1"/>
  <c r="O506" i="1" s="1"/>
  <c r="S506" i="1" s="1"/>
  <c r="P506" i="1" s="1"/>
  <c r="L1732" i="1"/>
  <c r="J1550" i="1"/>
  <c r="K1003" i="1"/>
  <c r="J1696" i="1"/>
  <c r="L1696" i="1" s="1"/>
  <c r="M1003" i="1"/>
  <c r="O1003" i="1" s="1"/>
  <c r="S1003" i="1" s="1"/>
  <c r="P1003" i="1" s="1"/>
  <c r="K127" i="1"/>
  <c r="L506" i="1"/>
  <c r="J1515" i="1"/>
  <c r="M1515" i="1" s="1"/>
  <c r="O1515" i="1" s="1"/>
  <c r="S1515" i="1" s="1"/>
  <c r="P1515" i="1" s="1"/>
  <c r="J1373" i="1"/>
  <c r="K1373" i="1" s="1"/>
  <c r="J1802" i="1"/>
  <c r="J1172" i="1"/>
  <c r="M1172" i="1" s="1"/>
  <c r="J908" i="1"/>
  <c r="L908" i="1" s="1"/>
  <c r="J724" i="1"/>
  <c r="M724" i="1" s="1"/>
  <c r="N724" i="1" s="1"/>
  <c r="T724" i="1" s="1"/>
  <c r="W724" i="1" s="1"/>
  <c r="J1389" i="1"/>
  <c r="M1389" i="1" s="1"/>
  <c r="O1389" i="1" s="1"/>
  <c r="S1389" i="1" s="1"/>
  <c r="P1389" i="1" s="1"/>
  <c r="J1131" i="1"/>
  <c r="L1131" i="1" s="1"/>
  <c r="J1035" i="1"/>
  <c r="M1035" i="1" s="1"/>
  <c r="O1035" i="1" s="1"/>
  <c r="S1035" i="1" s="1"/>
  <c r="P1035" i="1" s="1"/>
  <c r="J813" i="1"/>
  <c r="M813" i="1" s="1"/>
  <c r="N813" i="1" s="1"/>
  <c r="T813" i="1" s="1"/>
  <c r="W813" i="1" s="1"/>
  <c r="M938" i="1"/>
  <c r="K938" i="1"/>
  <c r="J1127" i="1"/>
  <c r="L1127" i="1" s="1"/>
  <c r="J1043" i="1"/>
  <c r="L1043" i="1" s="1"/>
  <c r="J1129" i="1"/>
  <c r="K1129" i="1" s="1"/>
  <c r="J900" i="1"/>
  <c r="K900" i="1" s="1"/>
  <c r="J87" i="1"/>
  <c r="M87" i="1" s="1"/>
  <c r="J1777" i="1"/>
  <c r="K1777" i="1" s="1"/>
  <c r="J636" i="1"/>
  <c r="J334" i="1"/>
  <c r="J761" i="1"/>
  <c r="M761" i="1" s="1"/>
  <c r="J1571" i="1"/>
  <c r="M1571" i="1" s="1"/>
  <c r="N1571" i="1" s="1"/>
  <c r="T1571" i="1" s="1"/>
  <c r="W1571" i="1" s="1"/>
  <c r="J206" i="1"/>
  <c r="K206" i="1" s="1"/>
  <c r="J1115" i="1"/>
  <c r="M1115" i="1" s="1"/>
  <c r="N1115" i="1" s="1"/>
  <c r="T1115" i="1" s="1"/>
  <c r="W1115" i="1" s="1"/>
  <c r="J1113" i="1"/>
  <c r="J1779" i="1"/>
  <c r="L1779" i="1" s="1"/>
  <c r="J1529" i="1"/>
  <c r="L1529" i="1" s="1"/>
  <c r="J1135" i="1"/>
  <c r="M1135" i="1" s="1"/>
  <c r="J906" i="1"/>
  <c r="K906" i="1" s="1"/>
  <c r="J732" i="1"/>
  <c r="K732" i="1" s="1"/>
  <c r="J564" i="1"/>
  <c r="K564" i="1" s="1"/>
  <c r="J1452" i="1"/>
  <c r="K1452" i="1" s="1"/>
  <c r="J78" i="1"/>
  <c r="J22" i="1"/>
  <c r="J796" i="1"/>
  <c r="J1148" i="1"/>
  <c r="M1148" i="1" s="1"/>
  <c r="J1652" i="1"/>
  <c r="L1652" i="1" s="1"/>
  <c r="J1554" i="1"/>
  <c r="K1554" i="1" s="1"/>
  <c r="J1197" i="1"/>
  <c r="K1197" i="1" s="1"/>
  <c r="J1453" i="1"/>
  <c r="L1453" i="1" s="1"/>
  <c r="J1045" i="1"/>
  <c r="J380" i="1"/>
  <c r="J1330" i="1"/>
  <c r="M1330" i="1" s="1"/>
  <c r="L860" i="1"/>
  <c r="M860" i="1"/>
  <c r="O860" i="1" s="1"/>
  <c r="S860" i="1" s="1"/>
  <c r="P860" i="1" s="1"/>
  <c r="J1508" i="1"/>
  <c r="M1508" i="1" s="1"/>
  <c r="J1281" i="1"/>
  <c r="K1281" i="1" s="1"/>
  <c r="J680" i="1"/>
  <c r="L680" i="1" s="1"/>
  <c r="J29" i="1"/>
  <c r="J1395" i="1"/>
  <c r="L1395" i="1" s="1"/>
  <c r="K1021" i="1"/>
  <c r="J739" i="1"/>
  <c r="M739" i="1" s="1"/>
  <c r="J568" i="1"/>
  <c r="M568" i="1" s="1"/>
  <c r="J299" i="1"/>
  <c r="L299" i="1" s="1"/>
  <c r="J832" i="1"/>
  <c r="M832" i="1" s="1"/>
  <c r="J1103" i="1"/>
  <c r="M1103" i="1" s="1"/>
  <c r="J1426" i="1"/>
  <c r="M1426" i="1" s="1"/>
  <c r="O1426" i="1" s="1"/>
  <c r="S1426" i="1" s="1"/>
  <c r="P1426" i="1" s="1"/>
  <c r="J1522" i="1"/>
  <c r="M1522" i="1" s="1"/>
  <c r="O1522" i="1" s="1"/>
  <c r="S1522" i="1" s="1"/>
  <c r="P1522" i="1" s="1"/>
  <c r="J893" i="1"/>
  <c r="J246" i="1"/>
  <c r="M246" i="1" s="1"/>
  <c r="N246" i="1" s="1"/>
  <c r="T246" i="1" s="1"/>
  <c r="W246" i="1" s="1"/>
  <c r="J438" i="1"/>
  <c r="K438" i="1" s="1"/>
  <c r="J39" i="1"/>
  <c r="K39" i="1" s="1"/>
  <c r="N143" i="1"/>
  <c r="T143" i="1" s="1"/>
  <c r="W143" i="1" s="1"/>
  <c r="J1655" i="1"/>
  <c r="L1655" i="1" s="1"/>
  <c r="J628" i="1"/>
  <c r="M628" i="1" s="1"/>
  <c r="O628" i="1" s="1"/>
  <c r="S628" i="1" s="1"/>
  <c r="P628" i="1" s="1"/>
  <c r="J756" i="1"/>
  <c r="K11" i="1"/>
  <c r="L1630" i="1"/>
  <c r="J1109" i="1"/>
  <c r="L1109" i="1" s="1"/>
  <c r="J971" i="1"/>
  <c r="K971" i="1" s="1"/>
  <c r="M914" i="1"/>
  <c r="O914" i="1" s="1"/>
  <c r="S914" i="1" s="1"/>
  <c r="P914" i="1" s="1"/>
  <c r="L139" i="1"/>
  <c r="L605" i="1"/>
  <c r="J45" i="1"/>
  <c r="L730" i="1"/>
  <c r="J1715" i="1"/>
  <c r="K1715" i="1" s="1"/>
  <c r="J754" i="1"/>
  <c r="L754" i="1" s="1"/>
  <c r="J358" i="1"/>
  <c r="K358" i="1" s="1"/>
  <c r="J524" i="1"/>
  <c r="K524" i="1" s="1"/>
  <c r="J431" i="1"/>
  <c r="J356" i="1"/>
  <c r="L356" i="1" s="1"/>
  <c r="J644" i="1"/>
  <c r="K644" i="1" s="1"/>
  <c r="J742" i="1"/>
  <c r="L742" i="1" s="1"/>
  <c r="M11" i="1"/>
  <c r="O11" i="1" s="1"/>
  <c r="S11" i="1" s="1"/>
  <c r="P11" i="1" s="1"/>
  <c r="J1278" i="1"/>
  <c r="L1278" i="1" s="1"/>
  <c r="J1564" i="1"/>
  <c r="L1564" i="1" s="1"/>
  <c r="J626" i="1"/>
  <c r="M626" i="1" s="1"/>
  <c r="J163" i="1"/>
  <c r="L163" i="1" s="1"/>
  <c r="J1321" i="1"/>
  <c r="M1321" i="1" s="1"/>
  <c r="K914" i="1"/>
  <c r="M730" i="1"/>
  <c r="O730" i="1" s="1"/>
  <c r="S730" i="1" s="1"/>
  <c r="P730" i="1" s="1"/>
  <c r="J687" i="1"/>
  <c r="M687" i="1" s="1"/>
  <c r="O687" i="1" s="1"/>
  <c r="S687" i="1" s="1"/>
  <c r="P687" i="1" s="1"/>
  <c r="J1375" i="1"/>
  <c r="K1375" i="1" s="1"/>
  <c r="J1407" i="1"/>
  <c r="K1407" i="1" s="1"/>
  <c r="J1608" i="1"/>
  <c r="K1608" i="1" s="1"/>
  <c r="J1780" i="1"/>
  <c r="M1780" i="1" s="1"/>
  <c r="J1328" i="1"/>
  <c r="M1328" i="1" s="1"/>
  <c r="J1563" i="1"/>
  <c r="M1563" i="1" s="1"/>
  <c r="O1563" i="1" s="1"/>
  <c r="S1563" i="1" s="1"/>
  <c r="P1563" i="1" s="1"/>
  <c r="J1223" i="1"/>
  <c r="M1223" i="1" s="1"/>
  <c r="J972" i="1"/>
  <c r="L972" i="1" s="1"/>
  <c r="J439" i="1"/>
  <c r="L439" i="1" s="1"/>
  <c r="J23" i="1"/>
  <c r="M23" i="1" s="1"/>
  <c r="N23" i="1" s="1"/>
  <c r="T23" i="1" s="1"/>
  <c r="W23" i="1" s="1"/>
  <c r="J156" i="1"/>
  <c r="M156" i="1" s="1"/>
  <c r="O156" i="1" s="1"/>
  <c r="S156" i="1" s="1"/>
  <c r="P156" i="1" s="1"/>
  <c r="J1048" i="1"/>
  <c r="J1204" i="1"/>
  <c r="L1204" i="1" s="1"/>
  <c r="J1096" i="1"/>
  <c r="L1096" i="1" s="1"/>
  <c r="J954" i="1"/>
  <c r="M954" i="1" s="1"/>
  <c r="J876" i="1"/>
  <c r="M876" i="1" s="1"/>
  <c r="N876" i="1" s="1"/>
  <c r="T876" i="1" s="1"/>
  <c r="W876" i="1" s="1"/>
  <c r="J1327" i="1"/>
  <c r="K1327" i="1" s="1"/>
  <c r="L340" i="1"/>
  <c r="M340" i="1"/>
  <c r="N340" i="1" s="1"/>
  <c r="T340" i="1" s="1"/>
  <c r="W340" i="1" s="1"/>
  <c r="L1253" i="1"/>
  <c r="M1253" i="1"/>
  <c r="O1253" i="1" s="1"/>
  <c r="S1253" i="1" s="1"/>
  <c r="P1253" i="1" s="1"/>
  <c r="J1672" i="1"/>
  <c r="M1672" i="1" s="1"/>
  <c r="J1594" i="1"/>
  <c r="K1594" i="1" s="1"/>
  <c r="M1465" i="1"/>
  <c r="O1465" i="1" s="1"/>
  <c r="S1465" i="1" s="1"/>
  <c r="P1465" i="1" s="1"/>
  <c r="L1021" i="1"/>
  <c r="J322" i="1"/>
  <c r="M322" i="1" s="1"/>
  <c r="M868" i="1"/>
  <c r="O868" i="1" s="1"/>
  <c r="S868" i="1" s="1"/>
  <c r="P868" i="1" s="1"/>
  <c r="L425" i="1"/>
  <c r="M605" i="1"/>
  <c r="O605" i="1" s="1"/>
  <c r="S605" i="1" s="1"/>
  <c r="P605" i="1" s="1"/>
  <c r="L474" i="1"/>
  <c r="J1721" i="1"/>
  <c r="M1721" i="1" s="1"/>
  <c r="J1261" i="1"/>
  <c r="M1261" i="1" s="1"/>
  <c r="O1261" i="1" s="1"/>
  <c r="S1261" i="1" s="1"/>
  <c r="P1261" i="1" s="1"/>
  <c r="J866" i="1"/>
  <c r="K866" i="1" s="1"/>
  <c r="J692" i="1"/>
  <c r="L692" i="1" s="1"/>
  <c r="J1612" i="1"/>
  <c r="K1612" i="1" s="1"/>
  <c r="J710" i="1"/>
  <c r="J1578" i="1"/>
  <c r="J554" i="1"/>
  <c r="K554" i="1" s="1"/>
  <c r="J985" i="1"/>
  <c r="M985" i="1" s="1"/>
  <c r="J751" i="1"/>
  <c r="L751" i="1" s="1"/>
  <c r="J292" i="1"/>
  <c r="K292" i="1" s="1"/>
  <c r="J422" i="1"/>
  <c r="M422" i="1" s="1"/>
  <c r="K140" i="1"/>
  <c r="J101" i="1"/>
  <c r="K101" i="1" s="1"/>
  <c r="M995" i="1"/>
  <c r="N995" i="1" s="1"/>
  <c r="T995" i="1" s="1"/>
  <c r="W995" i="1" s="1"/>
  <c r="M474" i="1"/>
  <c r="N474" i="1" s="1"/>
  <c r="T474" i="1" s="1"/>
  <c r="W474" i="1" s="1"/>
  <c r="J1770" i="1"/>
  <c r="M1770" i="1" s="1"/>
  <c r="J1226" i="1"/>
  <c r="L1226" i="1" s="1"/>
  <c r="J1075" i="1"/>
  <c r="M1075" i="1" s="1"/>
  <c r="N1075" i="1" s="1"/>
  <c r="T1075" i="1" s="1"/>
  <c r="W1075" i="1" s="1"/>
  <c r="J877" i="1"/>
  <c r="L877" i="1" s="1"/>
  <c r="J1054" i="1"/>
  <c r="L1054" i="1" s="1"/>
  <c r="J940" i="1"/>
  <c r="M940" i="1" s="1"/>
  <c r="J643" i="1"/>
  <c r="M643" i="1" s="1"/>
  <c r="J1570" i="1"/>
  <c r="K1570" i="1" s="1"/>
  <c r="J1193" i="1"/>
  <c r="M1193" i="1" s="1"/>
  <c r="O1193" i="1" s="1"/>
  <c r="S1193" i="1" s="1"/>
  <c r="P1193" i="1" s="1"/>
  <c r="J1419" i="1"/>
  <c r="L1419" i="1" s="1"/>
  <c r="J1162" i="1"/>
  <c r="K1162" i="1" s="1"/>
  <c r="K114" i="1"/>
  <c r="L140" i="1"/>
  <c r="M139" i="1"/>
  <c r="O139" i="1" s="1"/>
  <c r="S139" i="1" s="1"/>
  <c r="P139" i="1" s="1"/>
  <c r="J1518" i="1"/>
  <c r="K1518" i="1" s="1"/>
  <c r="J1134" i="1"/>
  <c r="L1134" i="1" s="1"/>
  <c r="L995" i="1"/>
  <c r="J1547" i="1"/>
  <c r="M1547" i="1" s="1"/>
  <c r="N1547" i="1" s="1"/>
  <c r="T1547" i="1" s="1"/>
  <c r="W1547" i="1" s="1"/>
  <c r="J562" i="1"/>
  <c r="L562" i="1" s="1"/>
  <c r="J178" i="1"/>
  <c r="K178" i="1" s="1"/>
  <c r="J102" i="1"/>
  <c r="K102" i="1" s="1"/>
  <c r="J34" i="1"/>
  <c r="J718" i="1"/>
  <c r="K718" i="1" s="1"/>
  <c r="J930" i="1"/>
  <c r="J1627" i="1"/>
  <c r="K1627" i="1" s="1"/>
  <c r="J38" i="1"/>
  <c r="K38" i="1" s="1"/>
  <c r="J1306" i="1"/>
  <c r="J740" i="1"/>
  <c r="M740" i="1" s="1"/>
  <c r="O740" i="1" s="1"/>
  <c r="S740" i="1" s="1"/>
  <c r="P740" i="1" s="1"/>
  <c r="J1409" i="1"/>
  <c r="L1409" i="1" s="1"/>
  <c r="K1232" i="1"/>
  <c r="K143" i="1"/>
  <c r="J343" i="1"/>
  <c r="J1355" i="1"/>
  <c r="L1355" i="1" s="1"/>
  <c r="J60" i="1"/>
  <c r="K60" i="1" s="1"/>
  <c r="J1394" i="1"/>
  <c r="L1394" i="1" s="1"/>
  <c r="J1163" i="1"/>
  <c r="K1163" i="1" s="1"/>
  <c r="J1490" i="1"/>
  <c r="L1490" i="1" s="1"/>
  <c r="J1196" i="1"/>
  <c r="J1725" i="1"/>
  <c r="M1725" i="1" s="1"/>
  <c r="N1725" i="1" s="1"/>
  <c r="T1725" i="1" s="1"/>
  <c r="W1725" i="1" s="1"/>
  <c r="J1576" i="1"/>
  <c r="L114" i="1"/>
  <c r="K15" i="1"/>
  <c r="J1357" i="1"/>
  <c r="L1357" i="1" s="1"/>
  <c r="J1259" i="1"/>
  <c r="L1259" i="1" s="1"/>
  <c r="J1104" i="1"/>
  <c r="L1104" i="1" s="1"/>
  <c r="J884" i="1"/>
  <c r="K884" i="1" s="1"/>
  <c r="J1388" i="1"/>
  <c r="L1388" i="1" s="1"/>
  <c r="J975" i="1"/>
  <c r="L975" i="1" s="1"/>
  <c r="J738" i="1"/>
  <c r="L738" i="1" s="1"/>
  <c r="J1036" i="1"/>
  <c r="K1036" i="1" s="1"/>
  <c r="J1179" i="1"/>
  <c r="M1179" i="1" s="1"/>
  <c r="N1179" i="1" s="1"/>
  <c r="T1179" i="1" s="1"/>
  <c r="W1179" i="1" s="1"/>
  <c r="J1050" i="1"/>
  <c r="L1050" i="1" s="1"/>
  <c r="L143" i="1"/>
  <c r="N114" i="1"/>
  <c r="T114" i="1" s="1"/>
  <c r="W114" i="1" s="1"/>
  <c r="N15" i="1"/>
  <c r="T15" i="1" s="1"/>
  <c r="W15" i="1" s="1"/>
  <c r="J1231" i="1"/>
  <c r="J1421" i="1"/>
  <c r="M1421" i="1" s="1"/>
  <c r="N1421" i="1" s="1"/>
  <c r="T1421" i="1" s="1"/>
  <c r="W1421" i="1" s="1"/>
  <c r="J327" i="1"/>
  <c r="M327" i="1" s="1"/>
  <c r="O327" i="1" s="1"/>
  <c r="S327" i="1" s="1"/>
  <c r="P327" i="1" s="1"/>
  <c r="J1692" i="1"/>
  <c r="L1692" i="1" s="1"/>
  <c r="J1040" i="1"/>
  <c r="K1040" i="1" s="1"/>
  <c r="J294" i="1"/>
  <c r="L294" i="1" s="1"/>
  <c r="J674" i="1"/>
  <c r="M674" i="1" s="1"/>
  <c r="J956" i="1"/>
  <c r="J1214" i="1"/>
  <c r="L1214" i="1" s="1"/>
  <c r="J1044" i="1"/>
  <c r="K1044" i="1" s="1"/>
  <c r="L15" i="1"/>
  <c r="J1601" i="1"/>
  <c r="L1601" i="1" s="1"/>
  <c r="J1506" i="1"/>
  <c r="M1506" i="1" s="1"/>
  <c r="J204" i="1"/>
  <c r="K204" i="1" s="1"/>
  <c r="J166" i="1"/>
  <c r="J1124" i="1"/>
  <c r="M1124" i="1" s="1"/>
  <c r="O1124" i="1" s="1"/>
  <c r="S1124" i="1" s="1"/>
  <c r="P1124" i="1" s="1"/>
  <c r="J230" i="1"/>
  <c r="M230" i="1" s="1"/>
  <c r="N230" i="1" s="1"/>
  <c r="T230" i="1" s="1"/>
  <c r="W230" i="1" s="1"/>
  <c r="J1181" i="1"/>
  <c r="L1181" i="1" s="1"/>
  <c r="J817" i="1"/>
  <c r="L817" i="1" s="1"/>
  <c r="J159" i="1"/>
  <c r="L159" i="1" s="1"/>
  <c r="J535" i="1"/>
  <c r="M1737" i="1"/>
  <c r="N1737" i="1" s="1"/>
  <c r="T1737" i="1" s="1"/>
  <c r="W1737" i="1" s="1"/>
  <c r="L1737" i="1"/>
  <c r="L1554" i="1"/>
  <c r="M1732" i="1"/>
  <c r="N1732" i="1" s="1"/>
  <c r="T1732" i="1" s="1"/>
  <c r="W1732" i="1" s="1"/>
  <c r="J1548" i="1"/>
  <c r="L1548" i="1" s="1"/>
  <c r="J1459" i="1"/>
  <c r="J1289" i="1"/>
  <c r="K1289" i="1" s="1"/>
  <c r="J984" i="1"/>
  <c r="K984" i="1" s="1"/>
  <c r="K487" i="1"/>
  <c r="J852" i="1"/>
  <c r="K852" i="1" s="1"/>
  <c r="J277" i="1"/>
  <c r="K277" i="1" s="1"/>
  <c r="M1341" i="1"/>
  <c r="N1341" i="1" s="1"/>
  <c r="T1341" i="1" s="1"/>
  <c r="W1341" i="1" s="1"/>
  <c r="J816" i="1"/>
  <c r="L816" i="1" s="1"/>
  <c r="J1498" i="1"/>
  <c r="M1498" i="1" s="1"/>
  <c r="J1745" i="1"/>
  <c r="M1745" i="1" s="1"/>
  <c r="J702" i="1"/>
  <c r="M702" i="1" s="1"/>
  <c r="O702" i="1" s="1"/>
  <c r="S702" i="1" s="1"/>
  <c r="P702" i="1" s="1"/>
  <c r="J785" i="1"/>
  <c r="M785" i="1" s="1"/>
  <c r="O785" i="1" s="1"/>
  <c r="S785" i="1" s="1"/>
  <c r="P785" i="1" s="1"/>
  <c r="J1207" i="1"/>
  <c r="M1207" i="1" s="1"/>
  <c r="J771" i="1"/>
  <c r="M771" i="1" s="1"/>
  <c r="K858" i="1"/>
  <c r="L1473" i="1"/>
  <c r="M1429" i="1"/>
  <c r="N1429" i="1" s="1"/>
  <c r="T1429" i="1" s="1"/>
  <c r="W1429" i="1" s="1"/>
  <c r="J1049" i="1"/>
  <c r="K1049" i="1" s="1"/>
  <c r="L938" i="1"/>
  <c r="K786" i="1"/>
  <c r="J797" i="1"/>
  <c r="L797" i="1" s="1"/>
  <c r="K449" i="1"/>
  <c r="J791" i="1"/>
  <c r="M791" i="1" s="1"/>
  <c r="J665" i="1"/>
  <c r="J841" i="1"/>
  <c r="K841" i="1" s="1"/>
  <c r="J1618" i="1"/>
  <c r="M1618" i="1" s="1"/>
  <c r="J1229" i="1"/>
  <c r="M1229" i="1" s="1"/>
  <c r="J637" i="1"/>
  <c r="M637" i="1" s="1"/>
  <c r="J448" i="1"/>
  <c r="L448" i="1" s="1"/>
  <c r="J157" i="1"/>
  <c r="M157" i="1" s="1"/>
  <c r="J349" i="1"/>
  <c r="M349" i="1" s="1"/>
  <c r="L449" i="1"/>
  <c r="J1636" i="1"/>
  <c r="K1636" i="1" s="1"/>
  <c r="J1593" i="1"/>
  <c r="M1593" i="1" s="1"/>
  <c r="J1137" i="1"/>
  <c r="L1137" i="1" s="1"/>
  <c r="J855" i="1"/>
  <c r="K855" i="1" s="1"/>
  <c r="J1704" i="1"/>
  <c r="M1704" i="1" s="1"/>
  <c r="J1574" i="1"/>
  <c r="K1574" i="1" s="1"/>
  <c r="J1410" i="1"/>
  <c r="M1410" i="1" s="1"/>
  <c r="J907" i="1"/>
  <c r="J792" i="1"/>
  <c r="L792" i="1" s="1"/>
  <c r="N487" i="1"/>
  <c r="T487" i="1" s="1"/>
  <c r="W487" i="1" s="1"/>
  <c r="J569" i="1"/>
  <c r="L569" i="1" s="1"/>
  <c r="J296" i="1"/>
  <c r="K296" i="1" s="1"/>
  <c r="M57" i="1"/>
  <c r="N57" i="1" s="1"/>
  <c r="T57" i="1" s="1"/>
  <c r="W57" i="1" s="1"/>
  <c r="J291" i="1"/>
  <c r="M291" i="1" s="1"/>
  <c r="J76" i="1"/>
  <c r="L76" i="1" s="1"/>
  <c r="M722" i="1"/>
  <c r="N722" i="1" s="1"/>
  <c r="T722" i="1" s="1"/>
  <c r="W722" i="1" s="1"/>
  <c r="J961" i="1"/>
  <c r="M961" i="1" s="1"/>
  <c r="J1705" i="1"/>
  <c r="M1705" i="1" s="1"/>
  <c r="J777" i="1"/>
  <c r="L777" i="1" s="1"/>
  <c r="J1681" i="1"/>
  <c r="M1681" i="1" s="1"/>
  <c r="O1681" i="1" s="1"/>
  <c r="S1681" i="1" s="1"/>
  <c r="P1681" i="1" s="1"/>
  <c r="J1376" i="1"/>
  <c r="K1376" i="1" s="1"/>
  <c r="J1175" i="1"/>
  <c r="M1175" i="1" s="1"/>
  <c r="J1558" i="1"/>
  <c r="J1607" i="1"/>
  <c r="K1607" i="1" s="1"/>
  <c r="J888" i="1"/>
  <c r="M888" i="1" s="1"/>
  <c r="J651" i="1"/>
  <c r="L651" i="1" s="1"/>
  <c r="J234" i="1"/>
  <c r="K234" i="1" s="1"/>
  <c r="K111" i="1"/>
  <c r="J304" i="1"/>
  <c r="L304" i="1" s="1"/>
  <c r="J53" i="1"/>
  <c r="M53" i="1" s="1"/>
  <c r="J288" i="1"/>
  <c r="L786" i="1"/>
  <c r="J1671" i="1"/>
  <c r="M1671" i="1" s="1"/>
  <c r="J865" i="1"/>
  <c r="J1739" i="1"/>
  <c r="L1739" i="1" s="1"/>
  <c r="J1566" i="1"/>
  <c r="M1566" i="1" s="1"/>
  <c r="J1305" i="1"/>
  <c r="K1305" i="1" s="1"/>
  <c r="J616" i="1"/>
  <c r="M616" i="1" s="1"/>
  <c r="J541" i="1"/>
  <c r="M541" i="1" s="1"/>
  <c r="J642" i="1"/>
  <c r="L642" i="1" s="1"/>
  <c r="J912" i="1"/>
  <c r="L912" i="1" s="1"/>
  <c r="L111" i="1"/>
  <c r="J173" i="1"/>
  <c r="K173" i="1" s="1"/>
  <c r="J1073" i="1"/>
  <c r="K1073" i="1" s="1"/>
  <c r="J802" i="1"/>
  <c r="K802" i="1" s="1"/>
  <c r="J828" i="1"/>
  <c r="M828" i="1" s="1"/>
  <c r="J147" i="1"/>
  <c r="J1798" i="1"/>
  <c r="L1798" i="1" s="1"/>
  <c r="J1537" i="1"/>
  <c r="M1537" i="1" s="1"/>
  <c r="J1527" i="1"/>
  <c r="L1527" i="1" s="1"/>
  <c r="K1630" i="1"/>
  <c r="J1448" i="1"/>
  <c r="K1448" i="1" s="1"/>
  <c r="M1258" i="1"/>
  <c r="O1258" i="1" s="1"/>
  <c r="S1258" i="1" s="1"/>
  <c r="P1258" i="1" s="1"/>
  <c r="J1071" i="1"/>
  <c r="M1071" i="1" s="1"/>
  <c r="J883" i="1"/>
  <c r="J736" i="1"/>
  <c r="L736" i="1" s="1"/>
  <c r="J789" i="1"/>
  <c r="M789" i="1" s="1"/>
  <c r="J405" i="1"/>
  <c r="L405" i="1" s="1"/>
  <c r="J773" i="1"/>
  <c r="K773" i="1" s="1"/>
  <c r="J344" i="1"/>
  <c r="L344" i="1" s="1"/>
  <c r="J183" i="1"/>
  <c r="L183" i="1" s="1"/>
  <c r="J572" i="1"/>
  <c r="M572" i="1" s="1"/>
  <c r="O572" i="1" s="1"/>
  <c r="S572" i="1" s="1"/>
  <c r="P572" i="1" s="1"/>
  <c r="J1546" i="1"/>
  <c r="K1299" i="1"/>
  <c r="L1476" i="1"/>
  <c r="M1476" i="1"/>
  <c r="N1476" i="1" s="1"/>
  <c r="T1476" i="1" s="1"/>
  <c r="W1476" i="1" s="1"/>
  <c r="J1521" i="1"/>
  <c r="M1521" i="1" s="1"/>
  <c r="J1575" i="1"/>
  <c r="M1575" i="1" s="1"/>
  <c r="J1191" i="1"/>
  <c r="J669" i="1"/>
  <c r="K669" i="1" s="1"/>
  <c r="J1122" i="1"/>
  <c r="L1122" i="1" s="1"/>
  <c r="J1659" i="1"/>
  <c r="L1659" i="1" s="1"/>
  <c r="J1666" i="1"/>
  <c r="M1666" i="1" s="1"/>
  <c r="J1597" i="1"/>
  <c r="J1513" i="1"/>
  <c r="J1310" i="1"/>
  <c r="K1310" i="1" s="1"/>
  <c r="J1337" i="1"/>
  <c r="M1337" i="1" s="1"/>
  <c r="J1080" i="1"/>
  <c r="K1080" i="1" s="1"/>
  <c r="J834" i="1"/>
  <c r="M834" i="1" s="1"/>
  <c r="J672" i="1"/>
  <c r="L672" i="1" s="1"/>
  <c r="J875" i="1"/>
  <c r="M875" i="1" s="1"/>
  <c r="K700" i="1"/>
  <c r="K278" i="1"/>
  <c r="J1661" i="1"/>
  <c r="L1661" i="1" s="1"/>
  <c r="J1785" i="1"/>
  <c r="M1785" i="1" s="1"/>
  <c r="J1511" i="1"/>
  <c r="K1511" i="1" s="1"/>
  <c r="J1404" i="1"/>
  <c r="M1404" i="1" s="1"/>
  <c r="J1265" i="1"/>
  <c r="K1265" i="1" s="1"/>
  <c r="J1286" i="1"/>
  <c r="J1144" i="1"/>
  <c r="M1144" i="1" s="1"/>
  <c r="J1368" i="1"/>
  <c r="M1368" i="1" s="1"/>
  <c r="J1323" i="1"/>
  <c r="K1323" i="1" s="1"/>
  <c r="J1186" i="1"/>
  <c r="L1186" i="1" s="1"/>
  <c r="J1260" i="1"/>
  <c r="J886" i="1"/>
  <c r="L886" i="1" s="1"/>
  <c r="J1063" i="1"/>
  <c r="M1063" i="1" s="1"/>
  <c r="J709" i="1"/>
  <c r="K709" i="1" s="1"/>
  <c r="L700" i="1"/>
  <c r="M278" i="1"/>
  <c r="N278" i="1" s="1"/>
  <c r="T278" i="1" s="1"/>
  <c r="W278" i="1" s="1"/>
  <c r="J256" i="1"/>
  <c r="K256" i="1" s="1"/>
  <c r="J69" i="1"/>
  <c r="J1789" i="1"/>
  <c r="K1789" i="1" s="1"/>
  <c r="J1631" i="1"/>
  <c r="K1631" i="1" s="1"/>
  <c r="J622" i="1"/>
  <c r="M622" i="1" s="1"/>
  <c r="J1218" i="1"/>
  <c r="K1218" i="1" s="1"/>
  <c r="J1037" i="1"/>
  <c r="J1366" i="1"/>
  <c r="M1366" i="1" s="1"/>
  <c r="L1389" i="1"/>
  <c r="K393" i="1"/>
  <c r="J1697" i="1"/>
  <c r="L1625" i="1"/>
  <c r="K1625" i="1"/>
  <c r="M1105" i="1"/>
  <c r="N1105" i="1" s="1"/>
  <c r="T1105" i="1" s="1"/>
  <c r="W1105" i="1" s="1"/>
  <c r="K1105" i="1"/>
  <c r="L1105" i="1"/>
  <c r="K426" i="1"/>
  <c r="L426" i="1"/>
  <c r="M1423" i="1"/>
  <c r="N1423" i="1" s="1"/>
  <c r="T1423" i="1" s="1"/>
  <c r="W1423" i="1" s="1"/>
  <c r="N853" i="1"/>
  <c r="T853" i="1" s="1"/>
  <c r="W853" i="1" s="1"/>
  <c r="O853" i="1"/>
  <c r="S853" i="1" s="1"/>
  <c r="P853" i="1" s="1"/>
  <c r="K1032" i="1"/>
  <c r="L1032" i="1"/>
  <c r="K1781" i="1"/>
  <c r="M1781" i="1"/>
  <c r="O1781" i="1" s="1"/>
  <c r="S1781" i="1" s="1"/>
  <c r="P1781" i="1" s="1"/>
  <c r="L393" i="1"/>
  <c r="L1772" i="1"/>
  <c r="M1772" i="1"/>
  <c r="M1166" i="1"/>
  <c r="L1166" i="1"/>
  <c r="M1298" i="1"/>
  <c r="K1298" i="1"/>
  <c r="J1093" i="1"/>
  <c r="K1093" i="1" s="1"/>
  <c r="J942" i="1"/>
  <c r="L942" i="1" s="1"/>
  <c r="J928" i="1"/>
  <c r="K928" i="1" s="1"/>
  <c r="M426" i="1"/>
  <c r="O426" i="1" s="1"/>
  <c r="S426" i="1" s="1"/>
  <c r="P426" i="1" s="1"/>
  <c r="J312" i="1"/>
  <c r="M312" i="1" s="1"/>
  <c r="J32" i="1"/>
  <c r="L32" i="1" s="1"/>
  <c r="M1794" i="1"/>
  <c r="N1794" i="1" s="1"/>
  <c r="T1794" i="1" s="1"/>
  <c r="W1794" i="1" s="1"/>
  <c r="M1619" i="1"/>
  <c r="N1619" i="1" s="1"/>
  <c r="T1619" i="1" s="1"/>
  <c r="W1619" i="1" s="1"/>
  <c r="J1358" i="1"/>
  <c r="M1358" i="1" s="1"/>
  <c r="J1567" i="1"/>
  <c r="M1567" i="1" s="1"/>
  <c r="J683" i="1"/>
  <c r="M683" i="1" s="1"/>
  <c r="J218" i="1"/>
  <c r="L218" i="1" s="1"/>
  <c r="J1387" i="1"/>
  <c r="M1387" i="1" s="1"/>
  <c r="J1572" i="1"/>
  <c r="L1572" i="1" s="1"/>
  <c r="J1677" i="1"/>
  <c r="J309" i="1"/>
  <c r="K309" i="1" s="1"/>
  <c r="J847" i="1"/>
  <c r="L847" i="1" s="1"/>
  <c r="J1730" i="1"/>
  <c r="L1730" i="1" s="1"/>
  <c r="J274" i="1"/>
  <c r="K274" i="1" s="1"/>
  <c r="J808" i="1"/>
  <c r="K808" i="1" s="1"/>
  <c r="J1491" i="1"/>
  <c r="M1491" i="1" s="1"/>
  <c r="J693" i="1"/>
  <c r="J807" i="1"/>
  <c r="K807" i="1" s="1"/>
  <c r="J1487" i="1"/>
  <c r="K1487" i="1" s="1"/>
  <c r="J565" i="1"/>
  <c r="L565" i="1" s="1"/>
  <c r="J955" i="1"/>
  <c r="K955" i="1" s="1"/>
  <c r="J333" i="1"/>
  <c r="K333" i="1" s="1"/>
  <c r="J1503" i="1"/>
  <c r="K1503" i="1" s="1"/>
  <c r="J1424" i="1"/>
  <c r="L1424" i="1" s="1"/>
  <c r="J533" i="1"/>
  <c r="M533" i="1" s="1"/>
  <c r="J1256" i="1"/>
  <c r="L1256" i="1" s="1"/>
  <c r="J837" i="1"/>
  <c r="M837" i="1" s="1"/>
  <c r="N837" i="1" s="1"/>
  <c r="T837" i="1" s="1"/>
  <c r="W837" i="1" s="1"/>
  <c r="J830" i="1"/>
  <c r="K830" i="1" s="1"/>
  <c r="J661" i="1"/>
  <c r="M661" i="1" s="1"/>
  <c r="J1776" i="1"/>
  <c r="M1776" i="1" s="1"/>
  <c r="J1402" i="1"/>
  <c r="M1402" i="1" s="1"/>
  <c r="J814" i="1"/>
  <c r="K814" i="1" s="1"/>
  <c r="J528" i="1"/>
  <c r="K528" i="1" s="1"/>
  <c r="J662" i="1"/>
  <c r="K662" i="1" s="1"/>
  <c r="J429" i="1"/>
  <c r="L429" i="1" s="1"/>
  <c r="J21" i="1"/>
  <c r="M21" i="1" s="1"/>
  <c r="J231" i="1"/>
  <c r="L231" i="1" s="1"/>
  <c r="J1656" i="1"/>
  <c r="K1656" i="1" s="1"/>
  <c r="J1599" i="1"/>
  <c r="L1599" i="1" s="1"/>
  <c r="L1153" i="1"/>
  <c r="J918" i="1"/>
  <c r="L918" i="1" s="1"/>
  <c r="J195" i="1"/>
  <c r="J424" i="1"/>
  <c r="M424" i="1" s="1"/>
  <c r="J242" i="1"/>
  <c r="M242" i="1" s="1"/>
  <c r="J24" i="1"/>
  <c r="L24" i="1" s="1"/>
  <c r="J1742" i="1"/>
  <c r="L1742" i="1" s="1"/>
  <c r="J1425" i="1"/>
  <c r="L1425" i="1" s="1"/>
  <c r="J1237" i="1"/>
  <c r="M1237" i="1" s="1"/>
  <c r="J1151" i="1"/>
  <c r="M1151" i="1" s="1"/>
  <c r="J1101" i="1"/>
  <c r="K1101" i="1" s="1"/>
  <c r="J920" i="1"/>
  <c r="L920" i="1" s="1"/>
  <c r="J525" i="1"/>
  <c r="L525" i="1" s="1"/>
  <c r="J905" i="1"/>
  <c r="L905" i="1" s="1"/>
  <c r="L705" i="1"/>
  <c r="J733" i="1"/>
  <c r="K733" i="1" s="1"/>
  <c r="J723" i="1"/>
  <c r="M723" i="1" s="1"/>
  <c r="J614" i="1"/>
  <c r="M614" i="1" s="1"/>
  <c r="J523" i="1"/>
  <c r="L523" i="1" s="1"/>
  <c r="J896" i="1"/>
  <c r="L896" i="1" s="1"/>
  <c r="J403" i="1"/>
  <c r="K403" i="1" s="1"/>
  <c r="J205" i="1"/>
  <c r="L205" i="1" s="1"/>
  <c r="J715" i="1"/>
  <c r="M715" i="1" s="1"/>
  <c r="J1331" i="1"/>
  <c r="K1331" i="1" s="1"/>
  <c r="J376" i="1"/>
  <c r="L376" i="1" s="1"/>
  <c r="J704" i="1"/>
  <c r="L704" i="1" s="1"/>
  <c r="J194" i="1"/>
  <c r="L194" i="1" s="1"/>
  <c r="J1695" i="1"/>
  <c r="M1695" i="1" s="1"/>
  <c r="O1695" i="1" s="1"/>
  <c r="S1695" i="1" s="1"/>
  <c r="P1695" i="1" s="1"/>
  <c r="J1399" i="1"/>
  <c r="K1399" i="1" s="1"/>
  <c r="J1332" i="1"/>
  <c r="L1332" i="1" s="1"/>
  <c r="J1760" i="1"/>
  <c r="K1760" i="1" s="1"/>
  <c r="J1497" i="1"/>
  <c r="M1497" i="1" s="1"/>
  <c r="J1433" i="1"/>
  <c r="M1433" i="1" s="1"/>
  <c r="J1412" i="1"/>
  <c r="L1412" i="1" s="1"/>
  <c r="J1761" i="1"/>
  <c r="M1761" i="1" s="1"/>
  <c r="J1637" i="1"/>
  <c r="M1637" i="1" s="1"/>
  <c r="J1648" i="1"/>
  <c r="K1648" i="1" s="1"/>
  <c r="J1712" i="1"/>
  <c r="M1712" i="1" s="1"/>
  <c r="J1427" i="1"/>
  <c r="M1427" i="1" s="1"/>
  <c r="J1795" i="1"/>
  <c r="L1795" i="1" s="1"/>
  <c r="J1334" i="1"/>
  <c r="M1334" i="1" s="1"/>
  <c r="J1176" i="1"/>
  <c r="M1176" i="1" s="1"/>
  <c r="J1083" i="1"/>
  <c r="M1083" i="1" s="1"/>
  <c r="J989" i="1"/>
  <c r="K989" i="1" s="1"/>
  <c r="J864" i="1"/>
  <c r="K864" i="1" s="1"/>
  <c r="J640" i="1"/>
  <c r="K640" i="1" s="1"/>
  <c r="J720" i="1"/>
  <c r="K720" i="1" s="1"/>
  <c r="J717" i="1"/>
  <c r="J440" i="1"/>
  <c r="L440" i="1" s="1"/>
  <c r="J850" i="1"/>
  <c r="M850" i="1" s="1"/>
  <c r="J315" i="1"/>
  <c r="M315" i="1" s="1"/>
  <c r="J208" i="1"/>
  <c r="K208" i="1" s="1"/>
  <c r="L57" i="1"/>
  <c r="J93" i="1"/>
  <c r="M93" i="1" s="1"/>
  <c r="J213" i="1"/>
  <c r="M213" i="1" s="1"/>
  <c r="J1114" i="1"/>
  <c r="M1114" i="1" s="1"/>
  <c r="J1541" i="1"/>
  <c r="K1541" i="1" s="1"/>
  <c r="L769" i="1"/>
  <c r="M769" i="1"/>
  <c r="O769" i="1" s="1"/>
  <c r="S769" i="1" s="1"/>
  <c r="P769" i="1" s="1"/>
  <c r="K769" i="1"/>
  <c r="K433" i="1"/>
  <c r="L433" i="1"/>
  <c r="L1298" i="1"/>
  <c r="N458" i="1"/>
  <c r="T458" i="1" s="1"/>
  <c r="W458" i="1" s="1"/>
  <c r="J944" i="1"/>
  <c r="M944" i="1" s="1"/>
  <c r="J872" i="1"/>
  <c r="L872" i="1" s="1"/>
  <c r="M798" i="1"/>
  <c r="O798" i="1" s="1"/>
  <c r="S798" i="1" s="1"/>
  <c r="P798" i="1" s="1"/>
  <c r="J243" i="1"/>
  <c r="M243" i="1" s="1"/>
  <c r="K1290" i="1"/>
  <c r="M401" i="1"/>
  <c r="N401" i="1" s="1"/>
  <c r="T401" i="1" s="1"/>
  <c r="W401" i="1" s="1"/>
  <c r="K1469" i="1"/>
  <c r="M1469" i="1"/>
  <c r="O1469" i="1" s="1"/>
  <c r="S1469" i="1" s="1"/>
  <c r="P1469" i="1" s="1"/>
  <c r="L1290" i="1"/>
  <c r="K625" i="1"/>
  <c r="L649" i="1"/>
  <c r="M1625" i="1"/>
  <c r="O1625" i="1" s="1"/>
  <c r="S1625" i="1" s="1"/>
  <c r="P1625" i="1" s="1"/>
  <c r="L1301" i="1"/>
  <c r="M766" i="1"/>
  <c r="N766" i="1" s="1"/>
  <c r="T766" i="1" s="1"/>
  <c r="W766" i="1" s="1"/>
  <c r="K641" i="1"/>
  <c r="K100" i="1"/>
  <c r="M979" i="1"/>
  <c r="O979" i="1" s="1"/>
  <c r="S979" i="1" s="1"/>
  <c r="P979" i="1" s="1"/>
  <c r="L979" i="1"/>
  <c r="M1301" i="1"/>
  <c r="O1301" i="1" s="1"/>
  <c r="S1301" i="1" s="1"/>
  <c r="P1301" i="1" s="1"/>
  <c r="L100" i="1"/>
  <c r="K190" i="1"/>
  <c r="L790" i="1"/>
  <c r="L468" i="1"/>
  <c r="K428" i="1"/>
  <c r="L190" i="1"/>
  <c r="K1668" i="1"/>
  <c r="L1525" i="1"/>
  <c r="M468" i="1"/>
  <c r="N468" i="1" s="1"/>
  <c r="T468" i="1" s="1"/>
  <c r="W468" i="1" s="1"/>
  <c r="L428" i="1"/>
  <c r="M1525" i="1"/>
  <c r="N1525" i="1" s="1"/>
  <c r="T1525" i="1" s="1"/>
  <c r="W1525" i="1" s="1"/>
  <c r="L1466" i="1"/>
  <c r="L530" i="1"/>
  <c r="J1758" i="1"/>
  <c r="L1758" i="1" s="1"/>
  <c r="J1374" i="1"/>
  <c r="K1374" i="1" s="1"/>
  <c r="L1436" i="1"/>
  <c r="J1210" i="1"/>
  <c r="K1210" i="1" s="1"/>
  <c r="M1032" i="1"/>
  <c r="O1032" i="1" s="1"/>
  <c r="S1032" i="1" s="1"/>
  <c r="P1032" i="1" s="1"/>
  <c r="J891" i="1"/>
  <c r="K891" i="1" s="1"/>
  <c r="O588" i="1"/>
  <c r="S588" i="1" s="1"/>
  <c r="P588" i="1" s="1"/>
  <c r="J646" i="1"/>
  <c r="K646" i="1" s="1"/>
  <c r="M530" i="1"/>
  <c r="O530" i="1" s="1"/>
  <c r="S530" i="1" s="1"/>
  <c r="P530" i="1" s="1"/>
  <c r="K1372" i="1"/>
  <c r="M793" i="1"/>
  <c r="L1668" i="1"/>
  <c r="L1619" i="1"/>
  <c r="M1130" i="1"/>
  <c r="N1130" i="1" s="1"/>
  <c r="T1130" i="1" s="1"/>
  <c r="W1130" i="1" s="1"/>
  <c r="J210" i="1"/>
  <c r="M210" i="1" s="1"/>
  <c r="J1240" i="1"/>
  <c r="M1240" i="1" s="1"/>
  <c r="L1343" i="1"/>
  <c r="M1343" i="1"/>
  <c r="O1343" i="1" s="1"/>
  <c r="S1343" i="1" s="1"/>
  <c r="P1343" i="1" s="1"/>
  <c r="O1461" i="1"/>
  <c r="S1461" i="1" s="1"/>
  <c r="P1461" i="1" s="1"/>
  <c r="M1028" i="1"/>
  <c r="N1028" i="1" s="1"/>
  <c r="T1028" i="1" s="1"/>
  <c r="W1028" i="1" s="1"/>
  <c r="J1257" i="1"/>
  <c r="K1257" i="1" s="1"/>
  <c r="M578" i="1"/>
  <c r="N578" i="1" s="1"/>
  <c r="T578" i="1" s="1"/>
  <c r="W578" i="1" s="1"/>
  <c r="M276" i="1"/>
  <c r="O276" i="1" s="1"/>
  <c r="S276" i="1" s="1"/>
  <c r="P276" i="1" s="1"/>
  <c r="K401" i="1"/>
  <c r="J1416" i="1"/>
  <c r="M1416" i="1" s="1"/>
  <c r="L588" i="1"/>
  <c r="L454" i="1"/>
  <c r="J534" i="1"/>
  <c r="K534" i="1" s="1"/>
  <c r="K28" i="1"/>
  <c r="L417" i="1"/>
  <c r="K1028" i="1"/>
  <c r="J1542" i="1"/>
  <c r="K1542" i="1" s="1"/>
  <c r="K1267" i="1"/>
  <c r="L885" i="1"/>
  <c r="J67" i="1"/>
  <c r="M67" i="1" s="1"/>
  <c r="L28" i="1"/>
  <c r="J1752" i="1"/>
  <c r="M1752" i="1" s="1"/>
  <c r="J1755" i="1"/>
  <c r="K1755" i="1" s="1"/>
  <c r="J1390" i="1"/>
  <c r="L1390" i="1" s="1"/>
  <c r="L1267" i="1"/>
  <c r="J966" i="1"/>
  <c r="L966" i="1" s="1"/>
  <c r="J976" i="1"/>
  <c r="M976" i="1" s="1"/>
  <c r="M885" i="1"/>
  <c r="O885" i="1" s="1"/>
  <c r="S885" i="1" s="1"/>
  <c r="P885" i="1" s="1"/>
  <c r="J867" i="1"/>
  <c r="K867" i="1" s="1"/>
  <c r="J279" i="1"/>
  <c r="K279" i="1" s="1"/>
  <c r="J639" i="1"/>
  <c r="K639" i="1" s="1"/>
  <c r="J840" i="1"/>
  <c r="L840" i="1" s="1"/>
  <c r="K1509" i="1"/>
  <c r="L1013" i="1"/>
  <c r="M1131" i="1"/>
  <c r="N1131" i="1" s="1"/>
  <c r="T1131" i="1" s="1"/>
  <c r="W1131" i="1" s="1"/>
  <c r="J974" i="1"/>
  <c r="L974" i="1" s="1"/>
  <c r="J719" i="1"/>
  <c r="M719" i="1" s="1"/>
  <c r="J1076" i="1"/>
  <c r="L1076" i="1" s="1"/>
  <c r="M1641" i="1"/>
  <c r="N1641" i="1" s="1"/>
  <c r="T1641" i="1" s="1"/>
  <c r="W1641" i="1" s="1"/>
  <c r="J1184" i="1"/>
  <c r="M1184" i="1" s="1"/>
  <c r="J379" i="1"/>
  <c r="M379" i="1" s="1"/>
  <c r="J1264" i="1"/>
  <c r="M1264" i="1" s="1"/>
  <c r="J1391" i="1"/>
  <c r="K1391" i="1" s="1"/>
  <c r="J1277" i="1"/>
  <c r="K1277" i="1" s="1"/>
  <c r="L1641" i="1"/>
  <c r="J1500" i="1"/>
  <c r="M1500" i="1" s="1"/>
  <c r="L1187" i="1"/>
  <c r="J958" i="1"/>
  <c r="M958" i="1" s="1"/>
  <c r="J427" i="1"/>
  <c r="M427" i="1" s="1"/>
  <c r="J35" i="1"/>
  <c r="M35" i="1" s="1"/>
  <c r="J445" i="1"/>
  <c r="K445" i="1" s="1"/>
  <c r="K1733" i="1"/>
  <c r="J1613" i="1"/>
  <c r="L1613" i="1" s="1"/>
  <c r="J856" i="1"/>
  <c r="L856" i="1" s="1"/>
  <c r="K766" i="1"/>
  <c r="J91" i="1"/>
  <c r="L91" i="1" s="1"/>
  <c r="K276" i="1"/>
  <c r="J1272" i="1"/>
  <c r="L1272" i="1" s="1"/>
  <c r="J1496" i="1"/>
  <c r="M1496" i="1" s="1"/>
  <c r="J1669" i="1"/>
  <c r="K1669" i="1" s="1"/>
  <c r="J1686" i="1"/>
  <c r="L1686" i="1" s="1"/>
  <c r="J1417" i="1"/>
  <c r="L1417" i="1" s="1"/>
  <c r="J1326" i="1"/>
  <c r="M1326" i="1" s="1"/>
  <c r="J1143" i="1"/>
  <c r="M1143" i="1" s="1"/>
  <c r="J749" i="1"/>
  <c r="M749" i="1" s="1"/>
  <c r="J363" i="1"/>
  <c r="J271" i="1"/>
  <c r="M271" i="1" s="1"/>
  <c r="M1347" i="1"/>
  <c r="O1347" i="1" s="1"/>
  <c r="S1347" i="1" s="1"/>
  <c r="P1347" i="1" s="1"/>
  <c r="L1347" i="1"/>
  <c r="K1347" i="1"/>
  <c r="K1633" i="1"/>
  <c r="J1592" i="1"/>
  <c r="L1592" i="1" s="1"/>
  <c r="J933" i="1"/>
  <c r="M933" i="1" s="1"/>
  <c r="O933" i="1" s="1"/>
  <c r="S933" i="1" s="1"/>
  <c r="P933" i="1" s="1"/>
  <c r="M132" i="1"/>
  <c r="O132" i="1" s="1"/>
  <c r="S132" i="1" s="1"/>
  <c r="P132" i="1" s="1"/>
  <c r="M1633" i="1"/>
  <c r="N1633" i="1" s="1"/>
  <c r="T1633" i="1" s="1"/>
  <c r="W1633" i="1" s="1"/>
  <c r="M1232" i="1"/>
  <c r="O1232" i="1" s="1"/>
  <c r="S1232" i="1" s="1"/>
  <c r="P1232" i="1" s="1"/>
  <c r="M1477" i="1"/>
  <c r="O1477" i="1" s="1"/>
  <c r="S1477" i="1" s="1"/>
  <c r="P1477" i="1" s="1"/>
  <c r="K90" i="1"/>
  <c r="J1639" i="1"/>
  <c r="L1639" i="1" s="1"/>
  <c r="J1415" i="1"/>
  <c r="K1415" i="1" s="1"/>
  <c r="M1024" i="1"/>
  <c r="N1024" i="1" s="1"/>
  <c r="T1024" i="1" s="1"/>
  <c r="W1024" i="1" s="1"/>
  <c r="L90" i="1"/>
  <c r="K1477" i="1"/>
  <c r="M484" i="1"/>
  <c r="O484" i="1" s="1"/>
  <c r="S484" i="1" s="1"/>
  <c r="P484" i="1" s="1"/>
  <c r="L684" i="1"/>
  <c r="M124" i="1"/>
  <c r="N124" i="1" s="1"/>
  <c r="T124" i="1" s="1"/>
  <c r="W124" i="1" s="1"/>
  <c r="L1258" i="1"/>
  <c r="M684" i="1"/>
  <c r="O684" i="1" s="1"/>
  <c r="S684" i="1" s="1"/>
  <c r="P684" i="1" s="1"/>
  <c r="K649" i="1"/>
  <c r="L1781" i="1"/>
  <c r="L386" i="1"/>
  <c r="K490" i="1"/>
  <c r="L1794" i="1"/>
  <c r="L490" i="1"/>
  <c r="K305" i="1"/>
  <c r="K1380" i="1"/>
  <c r="K578" i="1"/>
  <c r="K124" i="1"/>
  <c r="L73" i="1"/>
  <c r="M1006" i="1"/>
  <c r="O1006" i="1" s="1"/>
  <c r="S1006" i="1" s="1"/>
  <c r="P1006" i="1" s="1"/>
  <c r="L484" i="1"/>
  <c r="M73" i="1"/>
  <c r="O73" i="1" s="1"/>
  <c r="S73" i="1" s="1"/>
  <c r="P73" i="1" s="1"/>
  <c r="L1006" i="1"/>
  <c r="J1285" i="1"/>
  <c r="M1285" i="1" s="1"/>
  <c r="O1285" i="1" s="1"/>
  <c r="S1285" i="1" s="1"/>
  <c r="P1285" i="1" s="1"/>
  <c r="J965" i="1"/>
  <c r="K965" i="1" s="1"/>
  <c r="J1501" i="1"/>
  <c r="M1501" i="1" s="1"/>
  <c r="O1501" i="1" s="1"/>
  <c r="S1501" i="1" s="1"/>
  <c r="P1501" i="1" s="1"/>
  <c r="J416" i="1"/>
  <c r="L416" i="1" s="1"/>
  <c r="J1276" i="1"/>
  <c r="L1276" i="1" s="1"/>
  <c r="L1121" i="1"/>
  <c r="M383" i="1"/>
  <c r="N383" i="1" s="1"/>
  <c r="T383" i="1" s="1"/>
  <c r="W383" i="1" s="1"/>
  <c r="L383" i="1"/>
  <c r="K383" i="1"/>
  <c r="L1495" i="1"/>
  <c r="M1495" i="1"/>
  <c r="O1495" i="1" s="1"/>
  <c r="S1495" i="1" s="1"/>
  <c r="P1495" i="1" s="1"/>
  <c r="L977" i="1"/>
  <c r="M977" i="1"/>
  <c r="O977" i="1" s="1"/>
  <c r="S977" i="1" s="1"/>
  <c r="P977" i="1" s="1"/>
  <c r="K977" i="1"/>
  <c r="M49" i="1"/>
  <c r="N49" i="1" s="1"/>
  <c r="T49" i="1" s="1"/>
  <c r="W49" i="1" s="1"/>
  <c r="L49" i="1"/>
  <c r="K49" i="1"/>
  <c r="K318" i="1"/>
  <c r="K98" i="1"/>
  <c r="M98" i="1"/>
  <c r="O98" i="1" s="1"/>
  <c r="S98" i="1" s="1"/>
  <c r="P98" i="1" s="1"/>
  <c r="L98" i="1"/>
  <c r="K570" i="1"/>
  <c r="L570" i="1"/>
  <c r="M570" i="1"/>
  <c r="O570" i="1" s="1"/>
  <c r="S570" i="1" s="1"/>
  <c r="P570" i="1" s="1"/>
  <c r="M82" i="1"/>
  <c r="N82" i="1" s="1"/>
  <c r="T82" i="1" s="1"/>
  <c r="W82" i="1" s="1"/>
  <c r="K82" i="1"/>
  <c r="K1089" i="1"/>
  <c r="M1089" i="1"/>
  <c r="O1089" i="1" s="1"/>
  <c r="S1089" i="1" s="1"/>
  <c r="P1089" i="1" s="1"/>
  <c r="L1089" i="1"/>
  <c r="O612" i="1"/>
  <c r="S612" i="1" s="1"/>
  <c r="P612" i="1" s="1"/>
  <c r="N612" i="1"/>
  <c r="T612" i="1" s="1"/>
  <c r="W612" i="1" s="1"/>
  <c r="M1714" i="1"/>
  <c r="O1714" i="1" s="1"/>
  <c r="S1714" i="1" s="1"/>
  <c r="P1714" i="1" s="1"/>
  <c r="J1634" i="1"/>
  <c r="M1634" i="1" s="1"/>
  <c r="J1489" i="1"/>
  <c r="M1489" i="1" s="1"/>
  <c r="J1736" i="1"/>
  <c r="M1736" i="1" s="1"/>
  <c r="J1653" i="1"/>
  <c r="K1653" i="1" s="1"/>
  <c r="L1759" i="1"/>
  <c r="J1623" i="1"/>
  <c r="K1623" i="1" s="1"/>
  <c r="J1577" i="1"/>
  <c r="K1577" i="1" s="1"/>
  <c r="L1533" i="1"/>
  <c r="J1580" i="1"/>
  <c r="L1580" i="1" s="1"/>
  <c r="J1302" i="1"/>
  <c r="L1302" i="1" s="1"/>
  <c r="M1458" i="1"/>
  <c r="O1458" i="1" s="1"/>
  <c r="S1458" i="1" s="1"/>
  <c r="P1458" i="1" s="1"/>
  <c r="L1370" i="1"/>
  <c r="J1233" i="1"/>
  <c r="K1233" i="1" s="1"/>
  <c r="J1041" i="1"/>
  <c r="M1041" i="1" s="1"/>
  <c r="K1253" i="1"/>
  <c r="J1159" i="1"/>
  <c r="M1159" i="1" s="1"/>
  <c r="M1217" i="1"/>
  <c r="O1217" i="1" s="1"/>
  <c r="S1217" i="1" s="1"/>
  <c r="P1217" i="1" s="1"/>
  <c r="J926" i="1"/>
  <c r="L926" i="1" s="1"/>
  <c r="J812" i="1"/>
  <c r="M812" i="1" s="1"/>
  <c r="M732" i="1"/>
  <c r="O732" i="1" s="1"/>
  <c r="S732" i="1" s="1"/>
  <c r="P732" i="1" s="1"/>
  <c r="J836" i="1"/>
  <c r="K836" i="1" s="1"/>
  <c r="J549" i="1"/>
  <c r="K549" i="1" s="1"/>
  <c r="J820" i="1"/>
  <c r="L820" i="1" s="1"/>
  <c r="J282" i="1"/>
  <c r="M282" i="1" s="1"/>
  <c r="M361" i="1"/>
  <c r="O361" i="1" s="1"/>
  <c r="S361" i="1" s="1"/>
  <c r="P361" i="1" s="1"/>
  <c r="J317" i="1"/>
  <c r="K317" i="1" s="1"/>
  <c r="K340" i="1"/>
  <c r="L270" i="1"/>
  <c r="L1474" i="1"/>
  <c r="J1658" i="1"/>
  <c r="L1658" i="1" s="1"/>
  <c r="J1774" i="1"/>
  <c r="L1774" i="1" s="1"/>
  <c r="J1763" i="1"/>
  <c r="K1763" i="1" s="1"/>
  <c r="K1737" i="1"/>
  <c r="J1720" i="1"/>
  <c r="K1720" i="1" s="1"/>
  <c r="M1759" i="1"/>
  <c r="O1759" i="1" s="1"/>
  <c r="S1759" i="1" s="1"/>
  <c r="P1759" i="1" s="1"/>
  <c r="J1443" i="1"/>
  <c r="K1443" i="1" s="1"/>
  <c r="K1474" i="1"/>
  <c r="L1130" i="1"/>
  <c r="J982" i="1"/>
  <c r="K982" i="1" s="1"/>
  <c r="J880" i="1"/>
  <c r="L880" i="1" s="1"/>
  <c r="L798" i="1"/>
  <c r="J677" i="1"/>
  <c r="K677" i="1" s="1"/>
  <c r="J536" i="1"/>
  <c r="M536" i="1" s="1"/>
  <c r="J259" i="1"/>
  <c r="K259" i="1" s="1"/>
  <c r="J99" i="1"/>
  <c r="L99" i="1" s="1"/>
  <c r="J630" i="1"/>
  <c r="M630" i="1" s="1"/>
  <c r="J365" i="1"/>
  <c r="K365" i="1" s="1"/>
  <c r="J352" i="1"/>
  <c r="L352" i="1" s="1"/>
  <c r="J384" i="1"/>
  <c r="L384" i="1" s="1"/>
  <c r="J280" i="1"/>
  <c r="L280" i="1" s="1"/>
  <c r="L1341" i="1"/>
  <c r="J199" i="1"/>
  <c r="M199" i="1" s="1"/>
  <c r="J1679" i="1"/>
  <c r="M1679" i="1" s="1"/>
  <c r="J800" i="1"/>
  <c r="M800" i="1" s="1"/>
  <c r="J1437" i="1"/>
  <c r="K1437" i="1" s="1"/>
  <c r="J1038" i="1"/>
  <c r="L1038" i="1" s="1"/>
  <c r="J613" i="1"/>
  <c r="M613" i="1" s="1"/>
  <c r="N613" i="1" s="1"/>
  <c r="T613" i="1" s="1"/>
  <c r="W613" i="1" s="1"/>
  <c r="J1556" i="1"/>
  <c r="L1556" i="1" s="1"/>
  <c r="K1714" i="1"/>
  <c r="K1796" i="1"/>
  <c r="K1652" i="1"/>
  <c r="J1440" i="1"/>
  <c r="K1440" i="1" s="1"/>
  <c r="J1252" i="1"/>
  <c r="L1252" i="1" s="1"/>
  <c r="J1262" i="1"/>
  <c r="M1262" i="1" s="1"/>
  <c r="J1170" i="1"/>
  <c r="K1170" i="1" s="1"/>
  <c r="J1167" i="1"/>
  <c r="M1167" i="1" s="1"/>
  <c r="J656" i="1"/>
  <c r="K656" i="1" s="1"/>
  <c r="J763" i="1"/>
  <c r="K763" i="1" s="1"/>
  <c r="L625" i="1"/>
  <c r="J389" i="1"/>
  <c r="M389" i="1" s="1"/>
  <c r="J75" i="1"/>
  <c r="K75" i="1" s="1"/>
  <c r="J320" i="1"/>
  <c r="L320" i="1" s="1"/>
  <c r="M410" i="1"/>
  <c r="O410" i="1" s="1"/>
  <c r="S410" i="1" s="1"/>
  <c r="P410" i="1" s="1"/>
  <c r="K198" i="1"/>
  <c r="M324" i="1"/>
  <c r="O324" i="1" s="1"/>
  <c r="S324" i="1" s="1"/>
  <c r="P324" i="1" s="1"/>
  <c r="J255" i="1"/>
  <c r="L255" i="1" s="1"/>
  <c r="J1647" i="1"/>
  <c r="L1647" i="1" s="1"/>
  <c r="J1383" i="1"/>
  <c r="J1756" i="1"/>
  <c r="J1300" i="1"/>
  <c r="L1300" i="1" s="1"/>
  <c r="J1340" i="1"/>
  <c r="K1340" i="1" s="1"/>
  <c r="L1565" i="1"/>
  <c r="L1245" i="1"/>
  <c r="J1112" i="1"/>
  <c r="M1112" i="1" s="1"/>
  <c r="M1019" i="1"/>
  <c r="O1019" i="1" s="1"/>
  <c r="S1019" i="1" s="1"/>
  <c r="P1019" i="1" s="1"/>
  <c r="K1201" i="1"/>
  <c r="J859" i="1"/>
  <c r="M859" i="1" s="1"/>
  <c r="J747" i="1"/>
  <c r="K747" i="1" s="1"/>
  <c r="J542" i="1"/>
  <c r="L542" i="1" s="1"/>
  <c r="K650" i="1"/>
  <c r="J555" i="1"/>
  <c r="L555" i="1" s="1"/>
  <c r="M377" i="1"/>
  <c r="O377" i="1" s="1"/>
  <c r="S377" i="1" s="1"/>
  <c r="P377" i="1" s="1"/>
  <c r="J272" i="1"/>
  <c r="M272" i="1" s="1"/>
  <c r="J258" i="1"/>
  <c r="M258" i="1" s="1"/>
  <c r="L377" i="1"/>
  <c r="J269" i="1"/>
  <c r="M269" i="1" s="1"/>
  <c r="J266" i="1"/>
  <c r="M266" i="1" s="1"/>
  <c r="L198" i="1"/>
  <c r="J200" i="1"/>
  <c r="L200" i="1" s="1"/>
  <c r="L987" i="1"/>
  <c r="J767" i="1"/>
  <c r="L767" i="1" s="1"/>
  <c r="K196" i="1"/>
  <c r="M1565" i="1"/>
  <c r="O1565" i="1" s="1"/>
  <c r="S1565" i="1" s="1"/>
  <c r="P1565" i="1" s="1"/>
  <c r="M1245" i="1"/>
  <c r="O1245" i="1" s="1"/>
  <c r="S1245" i="1" s="1"/>
  <c r="P1245" i="1" s="1"/>
  <c r="K1458" i="1"/>
  <c r="J1392" i="1"/>
  <c r="L1392" i="1" s="1"/>
  <c r="J1111" i="1"/>
  <c r="K1111" i="1" s="1"/>
  <c r="M1016" i="1"/>
  <c r="N1016" i="1" s="1"/>
  <c r="T1016" i="1" s="1"/>
  <c r="W1016" i="1" s="1"/>
  <c r="K1217" i="1"/>
  <c r="L1201" i="1"/>
  <c r="J744" i="1"/>
  <c r="L744" i="1" s="1"/>
  <c r="J842" i="1"/>
  <c r="M842" i="1" s="1"/>
  <c r="J298" i="1"/>
  <c r="M298" i="1" s="1"/>
  <c r="M650" i="1"/>
  <c r="O650" i="1" s="1"/>
  <c r="S650" i="1" s="1"/>
  <c r="P650" i="1" s="1"/>
  <c r="J419" i="1"/>
  <c r="M419" i="1" s="1"/>
  <c r="J267" i="1"/>
  <c r="M267" i="1" s="1"/>
  <c r="K361" i="1"/>
  <c r="L265" i="1"/>
  <c r="J253" i="1"/>
  <c r="J235" i="1"/>
  <c r="M235" i="1" s="1"/>
  <c r="J181" i="1"/>
  <c r="L181" i="1" s="1"/>
  <c r="K633" i="1"/>
  <c r="J37" i="1"/>
  <c r="K37" i="1" s="1"/>
  <c r="M987" i="1"/>
  <c r="N987" i="1" s="1"/>
  <c r="T987" i="1" s="1"/>
  <c r="W987" i="1" s="1"/>
  <c r="J839" i="1"/>
  <c r="M839" i="1" s="1"/>
  <c r="J927" i="1"/>
  <c r="K927" i="1" s="1"/>
  <c r="L196" i="1"/>
  <c r="Q1754" i="1"/>
  <c r="J1629" i="1"/>
  <c r="M1629" i="1" s="1"/>
  <c r="J1384" i="1"/>
  <c r="L1384" i="1" s="1"/>
  <c r="J226" i="1"/>
  <c r="L226" i="1" s="1"/>
  <c r="L1796" i="1"/>
  <c r="M1460" i="1"/>
  <c r="O1460" i="1" s="1"/>
  <c r="S1460" i="1" s="1"/>
  <c r="P1460" i="1" s="1"/>
  <c r="J1793" i="1"/>
  <c r="L1793" i="1" s="1"/>
  <c r="J1674" i="1"/>
  <c r="M1674" i="1" s="1"/>
  <c r="J1353" i="1"/>
  <c r="M1353" i="1" s="1"/>
  <c r="J1228" i="1"/>
  <c r="K1228" i="1" s="1"/>
  <c r="L1386" i="1"/>
  <c r="J1222" i="1"/>
  <c r="M1222" i="1" s="1"/>
  <c r="J1125" i="1"/>
  <c r="L1125" i="1" s="1"/>
  <c r="J1178" i="1"/>
  <c r="K1178" i="1" s="1"/>
  <c r="J1085" i="1"/>
  <c r="M1085" i="1" s="1"/>
  <c r="J1271" i="1"/>
  <c r="M1271" i="1" s="1"/>
  <c r="J923" i="1"/>
  <c r="K923" i="1" s="1"/>
  <c r="J838" i="1"/>
  <c r="K838" i="1" s="1"/>
  <c r="J629" i="1"/>
  <c r="M629" i="1" s="1"/>
  <c r="K265" i="1"/>
  <c r="M417" i="1"/>
  <c r="O417" i="1" s="1"/>
  <c r="S417" i="1" s="1"/>
  <c r="P417" i="1" s="1"/>
  <c r="K270" i="1"/>
  <c r="J547" i="1"/>
  <c r="K547" i="1" s="1"/>
  <c r="J347" i="1"/>
  <c r="M347" i="1" s="1"/>
  <c r="J1528" i="1"/>
  <c r="M1528" i="1" s="1"/>
  <c r="J917" i="1"/>
  <c r="K917" i="1" s="1"/>
  <c r="K1579" i="1"/>
  <c r="M1579" i="1"/>
  <c r="O1579" i="1" s="1"/>
  <c r="S1579" i="1" s="1"/>
  <c r="P1579" i="1" s="1"/>
  <c r="L1579" i="1"/>
  <c r="M1097" i="1"/>
  <c r="O1097" i="1" s="1"/>
  <c r="S1097" i="1" s="1"/>
  <c r="P1097" i="1" s="1"/>
  <c r="K1097" i="1"/>
  <c r="L1097" i="1"/>
  <c r="K407" i="1"/>
  <c r="L407" i="1"/>
  <c r="O503" i="1"/>
  <c r="S503" i="1" s="1"/>
  <c r="P503" i="1" s="1"/>
  <c r="N503" i="1"/>
  <c r="T503" i="1" s="1"/>
  <c r="W503" i="1" s="1"/>
  <c r="K1227" i="1"/>
  <c r="L1227" i="1"/>
  <c r="L1562" i="1"/>
  <c r="K1562" i="1"/>
  <c r="M1274" i="1"/>
  <c r="N1274" i="1" s="1"/>
  <c r="T1274" i="1" s="1"/>
  <c r="W1274" i="1" s="1"/>
  <c r="K1274" i="1"/>
  <c r="J1432" i="1"/>
  <c r="M1432" i="1" s="1"/>
  <c r="M1603" i="1"/>
  <c r="O1603" i="1" s="1"/>
  <c r="S1603" i="1" s="1"/>
  <c r="P1603" i="1" s="1"/>
  <c r="K652" i="1"/>
  <c r="M821" i="1"/>
  <c r="N821" i="1" s="1"/>
  <c r="T821" i="1" s="1"/>
  <c r="W821" i="1" s="1"/>
  <c r="L1248" i="1"/>
  <c r="K1248" i="1"/>
  <c r="K580" i="1"/>
  <c r="L580" i="1"/>
  <c r="J1682" i="1"/>
  <c r="M1682" i="1" s="1"/>
  <c r="L652" i="1"/>
  <c r="L89" i="1"/>
  <c r="M1185" i="1"/>
  <c r="N1185" i="1" s="1"/>
  <c r="T1185" i="1" s="1"/>
  <c r="W1185" i="1" s="1"/>
  <c r="L1185" i="1"/>
  <c r="L1060" i="1"/>
  <c r="K1060" i="1"/>
  <c r="J774" i="1"/>
  <c r="K774" i="1" s="1"/>
  <c r="M1413" i="1"/>
  <c r="N1413" i="1" s="1"/>
  <c r="T1413" i="1" s="1"/>
  <c r="W1413" i="1" s="1"/>
  <c r="L1413" i="1"/>
  <c r="M239" i="1"/>
  <c r="O239" i="1" s="1"/>
  <c r="S239" i="1" s="1"/>
  <c r="P239" i="1" s="1"/>
  <c r="L239" i="1"/>
  <c r="M1510" i="1"/>
  <c r="O1510" i="1" s="1"/>
  <c r="S1510" i="1" s="1"/>
  <c r="P1510" i="1" s="1"/>
  <c r="L1510" i="1"/>
  <c r="M1142" i="1"/>
  <c r="K1142" i="1"/>
  <c r="J957" i="1"/>
  <c r="K1046" i="1"/>
  <c r="M222" i="1"/>
  <c r="N222" i="1" s="1"/>
  <c r="T222" i="1" s="1"/>
  <c r="W222" i="1" s="1"/>
  <c r="K222" i="1"/>
  <c r="K161" i="1"/>
  <c r="L161" i="1"/>
  <c r="N1531" i="1"/>
  <c r="T1531" i="1" s="1"/>
  <c r="W1531" i="1" s="1"/>
  <c r="O1531" i="1"/>
  <c r="S1531" i="1" s="1"/>
  <c r="P1531" i="1" s="1"/>
  <c r="K366" i="1"/>
  <c r="M366" i="1"/>
  <c r="L460" i="1"/>
  <c r="K460" i="1"/>
  <c r="J953" i="1"/>
  <c r="L953" i="1" s="1"/>
  <c r="J1750" i="1"/>
  <c r="L1750" i="1" s="1"/>
  <c r="K1603" i="1"/>
  <c r="J1643" i="1"/>
  <c r="M1643" i="1" s="1"/>
  <c r="J1621" i="1"/>
  <c r="M1621" i="1" s="1"/>
  <c r="K588" i="1"/>
  <c r="M89" i="1"/>
  <c r="O89" i="1" s="1"/>
  <c r="S89" i="1" s="1"/>
  <c r="P89" i="1" s="1"/>
  <c r="K1471" i="1"/>
  <c r="L1471" i="1"/>
  <c r="M207" i="1"/>
  <c r="O207" i="1" s="1"/>
  <c r="S207" i="1" s="1"/>
  <c r="P207" i="1" s="1"/>
  <c r="J1782" i="1"/>
  <c r="K1782" i="1" s="1"/>
  <c r="L1673" i="1"/>
  <c r="L476" i="1"/>
  <c r="K132" i="1"/>
  <c r="N514" i="1"/>
  <c r="T514" i="1" s="1"/>
  <c r="W514" i="1" s="1"/>
  <c r="O514" i="1"/>
  <c r="S514" i="1" s="1"/>
  <c r="P514" i="1" s="1"/>
  <c r="M1536" i="1"/>
  <c r="O1536" i="1" s="1"/>
  <c r="S1536" i="1" s="1"/>
  <c r="P1536" i="1" s="1"/>
  <c r="K1536" i="1"/>
  <c r="L201" i="1"/>
  <c r="M201" i="1"/>
  <c r="O201" i="1" s="1"/>
  <c r="S201" i="1" s="1"/>
  <c r="P201" i="1" s="1"/>
  <c r="L1099" i="1"/>
  <c r="K1099" i="1"/>
  <c r="L1014" i="1"/>
  <c r="K1014" i="1"/>
  <c r="M1106" i="1"/>
  <c r="N1106" i="1" s="1"/>
  <c r="T1106" i="1" s="1"/>
  <c r="W1106" i="1" s="1"/>
  <c r="K1106" i="1"/>
  <c r="M562" i="1"/>
  <c r="K562" i="1"/>
  <c r="M313" i="1"/>
  <c r="O313" i="1" s="1"/>
  <c r="S313" i="1" s="1"/>
  <c r="P313" i="1" s="1"/>
  <c r="L313" i="1"/>
  <c r="K212" i="1"/>
  <c r="M52" i="1"/>
  <c r="L52" i="1"/>
  <c r="M47" i="1"/>
  <c r="N47" i="1" s="1"/>
  <c r="T47" i="1" s="1"/>
  <c r="W47" i="1" s="1"/>
  <c r="K47" i="1"/>
  <c r="L1380" i="1"/>
  <c r="J1744" i="1"/>
  <c r="L1744" i="1" s="1"/>
  <c r="J1771" i="1"/>
  <c r="L1771" i="1" s="1"/>
  <c r="L1707" i="1"/>
  <c r="M1673" i="1"/>
  <c r="O1673" i="1" s="1"/>
  <c r="S1673" i="1" s="1"/>
  <c r="P1673" i="1" s="1"/>
  <c r="J1064" i="1"/>
  <c r="L1064" i="1" s="1"/>
  <c r="L1322" i="1"/>
  <c r="M476" i="1"/>
  <c r="O476" i="1" s="1"/>
  <c r="S476" i="1" s="1"/>
  <c r="P476" i="1" s="1"/>
  <c r="M460" i="1"/>
  <c r="O460" i="1" s="1"/>
  <c r="S460" i="1" s="1"/>
  <c r="P460" i="1" s="1"/>
  <c r="K1479" i="1"/>
  <c r="M1479" i="1"/>
  <c r="O1479" i="1" s="1"/>
  <c r="S1479" i="1" s="1"/>
  <c r="P1479" i="1" s="1"/>
  <c r="M1463" i="1"/>
  <c r="N1463" i="1" s="1"/>
  <c r="T1463" i="1" s="1"/>
  <c r="W1463" i="1" s="1"/>
  <c r="K1463" i="1"/>
  <c r="M780" i="1"/>
  <c r="N780" i="1" s="1"/>
  <c r="T780" i="1" s="1"/>
  <c r="W780" i="1" s="1"/>
  <c r="M1346" i="1"/>
  <c r="N1346" i="1" s="1"/>
  <c r="T1346" i="1" s="1"/>
  <c r="W1346" i="1" s="1"/>
  <c r="K1346" i="1"/>
  <c r="M273" i="1"/>
  <c r="N273" i="1" s="1"/>
  <c r="T273" i="1" s="1"/>
  <c r="W273" i="1" s="1"/>
  <c r="L273" i="1"/>
  <c r="J1325" i="1"/>
  <c r="L1325" i="1" s="1"/>
  <c r="J1435" i="1"/>
  <c r="K1435" i="1" s="1"/>
  <c r="J1379" i="1"/>
  <c r="K1379" i="1" s="1"/>
  <c r="J1438" i="1"/>
  <c r="J1200" i="1"/>
  <c r="J1361" i="1"/>
  <c r="L1361" i="1" s="1"/>
  <c r="J1053" i="1"/>
  <c r="K1053" i="1" s="1"/>
  <c r="J1117" i="1"/>
  <c r="L1117" i="1" s="1"/>
  <c r="J1199" i="1"/>
  <c r="M1199" i="1" s="1"/>
  <c r="J1077" i="1"/>
  <c r="K1077" i="1" s="1"/>
  <c r="J950" i="1"/>
  <c r="L950" i="1" s="1"/>
  <c r="J844" i="1"/>
  <c r="M844" i="1" s="1"/>
  <c r="J725" i="1"/>
  <c r="J634" i="1"/>
  <c r="L634" i="1" s="1"/>
  <c r="J155" i="1"/>
  <c r="L155" i="1" s="1"/>
  <c r="J27" i="1"/>
  <c r="L27" i="1" s="1"/>
  <c r="J611" i="1"/>
  <c r="K611" i="1" s="1"/>
  <c r="J224" i="1"/>
  <c r="L224" i="1" s="1"/>
  <c r="J552" i="1"/>
  <c r="K552" i="1" s="1"/>
  <c r="J863" i="1"/>
  <c r="M863" i="1" s="1"/>
  <c r="O863" i="1" s="1"/>
  <c r="S863" i="1" s="1"/>
  <c r="P863" i="1" s="1"/>
  <c r="J1335" i="1"/>
  <c r="J1698" i="1"/>
  <c r="J1206" i="1"/>
  <c r="J1420" i="1"/>
  <c r="M1420" i="1" s="1"/>
  <c r="J1504" i="1"/>
  <c r="M1504" i="1" s="1"/>
  <c r="N1504" i="1" s="1"/>
  <c r="T1504" i="1" s="1"/>
  <c r="W1504" i="1" s="1"/>
  <c r="J1702" i="1"/>
  <c r="L1702" i="1" s="1"/>
  <c r="J1569" i="1"/>
  <c r="J1414" i="1"/>
  <c r="M1414" i="1" s="1"/>
  <c r="J1553" i="1"/>
  <c r="L1553" i="1" s="1"/>
  <c r="J1342" i="1"/>
  <c r="M1342" i="1" s="1"/>
  <c r="J1398" i="1"/>
  <c r="L1398" i="1" s="1"/>
  <c r="J1225" i="1"/>
  <c r="K1225" i="1" s="1"/>
  <c r="J1192" i="1"/>
  <c r="M1192" i="1" s="1"/>
  <c r="J1263" i="1"/>
  <c r="M1263" i="1" s="1"/>
  <c r="J1072" i="1"/>
  <c r="J1292" i="1"/>
  <c r="J1091" i="1"/>
  <c r="J992" i="1"/>
  <c r="L992" i="1" s="1"/>
  <c r="J939" i="1"/>
  <c r="K939" i="1" s="1"/>
  <c r="J314" i="1"/>
  <c r="M314" i="1" s="1"/>
  <c r="J229" i="1"/>
  <c r="K229" i="1" s="1"/>
  <c r="J810" i="1"/>
  <c r="M810" i="1" s="1"/>
  <c r="M433" i="1"/>
  <c r="J1447" i="1"/>
  <c r="L1447" i="1" s="1"/>
  <c r="J1367" i="1"/>
  <c r="M1367" i="1" s="1"/>
  <c r="O1367" i="1" s="1"/>
  <c r="S1367" i="1" s="1"/>
  <c r="P1367" i="1" s="1"/>
  <c r="J1626" i="1"/>
  <c r="K1626" i="1" s="1"/>
  <c r="J1451" i="1"/>
  <c r="K1451" i="1" s="1"/>
  <c r="J1519" i="1"/>
  <c r="K1519" i="1" s="1"/>
  <c r="J1316" i="1"/>
  <c r="L1316" i="1" s="1"/>
  <c r="J1152" i="1"/>
  <c r="K1152" i="1" s="1"/>
  <c r="J1249" i="1"/>
  <c r="L1249" i="1" s="1"/>
  <c r="J1119" i="1"/>
  <c r="L1119" i="1" s="1"/>
  <c r="J1047" i="1"/>
  <c r="M1047" i="1" s="1"/>
  <c r="J1133" i="1"/>
  <c r="L1133" i="1" s="1"/>
  <c r="J963" i="1"/>
  <c r="L963" i="1" s="1"/>
  <c r="J691" i="1"/>
  <c r="M691" i="1" s="1"/>
  <c r="J685" i="1"/>
  <c r="L685" i="1" s="1"/>
  <c r="J902" i="1"/>
  <c r="L902" i="1" s="1"/>
  <c r="J667" i="1"/>
  <c r="M667" i="1" s="1"/>
  <c r="J1042" i="1"/>
  <c r="L1042" i="1" s="1"/>
  <c r="J779" i="1"/>
  <c r="M779" i="1" s="1"/>
  <c r="J370" i="1"/>
  <c r="L370" i="1" s="1"/>
  <c r="J306" i="1"/>
  <c r="K306" i="1" s="1"/>
  <c r="J889" i="1"/>
  <c r="L889" i="1" s="1"/>
  <c r="J765" i="1"/>
  <c r="K765" i="1" s="1"/>
  <c r="J699" i="1"/>
  <c r="M699" i="1" s="1"/>
  <c r="J325" i="1"/>
  <c r="J250" i="1"/>
  <c r="M250" i="1" s="1"/>
  <c r="J176" i="1"/>
  <c r="M176" i="1" s="1"/>
  <c r="J186" i="1"/>
  <c r="M186" i="1" s="1"/>
  <c r="J1544" i="1"/>
  <c r="M1544" i="1" s="1"/>
  <c r="N1544" i="1" s="1"/>
  <c r="T1544" i="1" s="1"/>
  <c r="W1544" i="1" s="1"/>
  <c r="J1701" i="1"/>
  <c r="M1589" i="1"/>
  <c r="N1589" i="1" s="1"/>
  <c r="T1589" i="1" s="1"/>
  <c r="W1589" i="1" s="1"/>
  <c r="L1589" i="1"/>
  <c r="K1589" i="1"/>
  <c r="M65" i="1"/>
  <c r="O65" i="1" s="1"/>
  <c r="S65" i="1" s="1"/>
  <c r="P65" i="1" s="1"/>
  <c r="L65" i="1"/>
  <c r="M1762" i="1"/>
  <c r="K1762" i="1"/>
  <c r="L1762" i="1"/>
  <c r="K148" i="1"/>
  <c r="M148" i="1"/>
  <c r="N148" i="1" s="1"/>
  <c r="T148" i="1" s="1"/>
  <c r="W148" i="1" s="1"/>
  <c r="K220" i="1"/>
  <c r="M220" i="1"/>
  <c r="M916" i="1"/>
  <c r="N916" i="1" s="1"/>
  <c r="T916" i="1" s="1"/>
  <c r="W916" i="1" s="1"/>
  <c r="M1560" i="1"/>
  <c r="O1560" i="1" s="1"/>
  <c r="S1560" i="1" s="1"/>
  <c r="P1560" i="1" s="1"/>
  <c r="L1560" i="1"/>
  <c r="K1560" i="1"/>
  <c r="L1378" i="1"/>
  <c r="M1378" i="1"/>
  <c r="K1378" i="1"/>
  <c r="K1644" i="1"/>
  <c r="M1644" i="1"/>
  <c r="O1644" i="1" s="1"/>
  <c r="S1644" i="1" s="1"/>
  <c r="P1644" i="1" s="1"/>
  <c r="L1644" i="1"/>
  <c r="J1622" i="1"/>
  <c r="K1622" i="1" s="1"/>
  <c r="N10" i="1"/>
  <c r="T10" i="1" s="1"/>
  <c r="W10" i="1" s="1"/>
  <c r="O10" i="1"/>
  <c r="S10" i="1" s="1"/>
  <c r="P10" i="1" s="1"/>
  <c r="K596" i="1"/>
  <c r="M596" i="1"/>
  <c r="N596" i="1" s="1"/>
  <c r="T596" i="1" s="1"/>
  <c r="W596" i="1" s="1"/>
  <c r="L596" i="1"/>
  <c r="M1195" i="1"/>
  <c r="N1195" i="1" s="1"/>
  <c r="T1195" i="1" s="1"/>
  <c r="W1195" i="1" s="1"/>
  <c r="J781" i="1"/>
  <c r="K781" i="1" s="1"/>
  <c r="J1616" i="1"/>
  <c r="M1616" i="1" s="1"/>
  <c r="O1616" i="1" s="1"/>
  <c r="S1616" i="1" s="1"/>
  <c r="P1616" i="1" s="1"/>
  <c r="M41" i="1"/>
  <c r="N41" i="1" s="1"/>
  <c r="T41" i="1" s="1"/>
  <c r="W41" i="1" s="1"/>
  <c r="L41" i="1"/>
  <c r="M714" i="1"/>
  <c r="K714" i="1"/>
  <c r="L342" i="1"/>
  <c r="M342" i="1"/>
  <c r="N342" i="1" s="1"/>
  <c r="T342" i="1" s="1"/>
  <c r="W342" i="1" s="1"/>
  <c r="K342" i="1"/>
  <c r="M302" i="1"/>
  <c r="O302" i="1" s="1"/>
  <c r="S302" i="1" s="1"/>
  <c r="P302" i="1" s="1"/>
  <c r="L302" i="1"/>
  <c r="L116" i="1"/>
  <c r="K116" i="1"/>
  <c r="J1138" i="1"/>
  <c r="K1138" i="1" s="1"/>
  <c r="L1065" i="1"/>
  <c r="J899" i="1"/>
  <c r="N580" i="1"/>
  <c r="T580" i="1" s="1"/>
  <c r="W580" i="1" s="1"/>
  <c r="L612" i="1"/>
  <c r="L1807" i="1"/>
  <c r="J1747" i="1"/>
  <c r="K1747" i="1" s="1"/>
  <c r="K1533" i="1"/>
  <c r="K1517" i="1"/>
  <c r="M1065" i="1"/>
  <c r="O1065" i="1" s="1"/>
  <c r="S1065" i="1" s="1"/>
  <c r="P1065" i="1" s="1"/>
  <c r="M1008" i="1"/>
  <c r="N1008" i="1" s="1"/>
  <c r="T1008" i="1" s="1"/>
  <c r="W1008" i="1" s="1"/>
  <c r="M1030" i="1"/>
  <c r="O1030" i="1" s="1"/>
  <c r="S1030" i="1" s="1"/>
  <c r="P1030" i="1" s="1"/>
  <c r="K612" i="1"/>
  <c r="J707" i="1"/>
  <c r="J566" i="1"/>
  <c r="M566" i="1" s="1"/>
  <c r="J381" i="1"/>
  <c r="M381" i="1" s="1"/>
  <c r="M521" i="1"/>
  <c r="N521" i="1" s="1"/>
  <c r="T521" i="1" s="1"/>
  <c r="W521" i="1" s="1"/>
  <c r="K521" i="1"/>
  <c r="L337" i="1"/>
  <c r="M106" i="1"/>
  <c r="O106" i="1" s="1"/>
  <c r="S106" i="1" s="1"/>
  <c r="P106" i="1" s="1"/>
  <c r="L106" i="1"/>
  <c r="K106" i="1"/>
  <c r="L1539" i="1"/>
  <c r="M1539" i="1"/>
  <c r="J1318" i="1"/>
  <c r="N786" i="1"/>
  <c r="T786" i="1" s="1"/>
  <c r="W786" i="1" s="1"/>
  <c r="O786" i="1"/>
  <c r="S786" i="1" s="1"/>
  <c r="P786" i="1" s="1"/>
  <c r="M434" i="1"/>
  <c r="L434" i="1"/>
  <c r="L86" i="1"/>
  <c r="K86" i="1"/>
  <c r="M86" i="1"/>
  <c r="O86" i="1" s="1"/>
  <c r="S86" i="1" s="1"/>
  <c r="P86" i="1" s="1"/>
  <c r="L92" i="1"/>
  <c r="K92" i="1"/>
  <c r="M159" i="1"/>
  <c r="O159" i="1" s="1"/>
  <c r="S159" i="1" s="1"/>
  <c r="P159" i="1" s="1"/>
  <c r="M373" i="1"/>
  <c r="N373" i="1" s="1"/>
  <c r="T373" i="1" s="1"/>
  <c r="W373" i="1" s="1"/>
  <c r="L373" i="1"/>
  <c r="M350" i="1"/>
  <c r="O350" i="1" s="1"/>
  <c r="S350" i="1" s="1"/>
  <c r="P350" i="1" s="1"/>
  <c r="K350" i="1"/>
  <c r="K164" i="1"/>
  <c r="L164" i="1"/>
  <c r="K532" i="1"/>
  <c r="M532" i="1"/>
  <c r="O532" i="1" s="1"/>
  <c r="S532" i="1" s="1"/>
  <c r="P532" i="1" s="1"/>
  <c r="M737" i="1"/>
  <c r="O737" i="1" s="1"/>
  <c r="S737" i="1" s="1"/>
  <c r="P737" i="1" s="1"/>
  <c r="L737" i="1"/>
  <c r="K737" i="1"/>
  <c r="M869" i="1"/>
  <c r="L869" i="1"/>
  <c r="J1664" i="1"/>
  <c r="M1664" i="1" s="1"/>
  <c r="L1595" i="1"/>
  <c r="K1604" i="1"/>
  <c r="K1596" i="1"/>
  <c r="M1517" i="1"/>
  <c r="O1517" i="1" s="1"/>
  <c r="S1517" i="1" s="1"/>
  <c r="P1517" i="1" s="1"/>
  <c r="L1509" i="1"/>
  <c r="L1269" i="1"/>
  <c r="K1195" i="1"/>
  <c r="L1110" i="1"/>
  <c r="J862" i="1"/>
  <c r="L862" i="1" s="1"/>
  <c r="J897" i="1"/>
  <c r="M897" i="1" s="1"/>
  <c r="L706" i="1"/>
  <c r="K286" i="1"/>
  <c r="J168" i="1"/>
  <c r="M168" i="1" s="1"/>
  <c r="M134" i="1"/>
  <c r="O134" i="1" s="1"/>
  <c r="S134" i="1" s="1"/>
  <c r="P134" i="1" s="1"/>
  <c r="L134" i="1"/>
  <c r="K134" i="1"/>
  <c r="M470" i="1"/>
  <c r="K470" i="1"/>
  <c r="L470" i="1"/>
  <c r="M665" i="1"/>
  <c r="O665" i="1" s="1"/>
  <c r="S665" i="1" s="1"/>
  <c r="P665" i="1" s="1"/>
  <c r="K665" i="1"/>
  <c r="M866" i="1"/>
  <c r="O866" i="1" s="1"/>
  <c r="S866" i="1" s="1"/>
  <c r="P866" i="1" s="1"/>
  <c r="L866" i="1"/>
  <c r="M556" i="1"/>
  <c r="O556" i="1" s="1"/>
  <c r="S556" i="1" s="1"/>
  <c r="P556" i="1" s="1"/>
  <c r="L321" i="1"/>
  <c r="K321" i="1"/>
  <c r="M233" i="1"/>
  <c r="K233" i="1"/>
  <c r="M943" i="1"/>
  <c r="O943" i="1" s="1"/>
  <c r="S943" i="1" s="1"/>
  <c r="P943" i="1" s="1"/>
  <c r="L943" i="1"/>
  <c r="K943" i="1"/>
  <c r="L450" i="1"/>
  <c r="K450" i="1"/>
  <c r="J1615" i="1"/>
  <c r="M1615" i="1" s="1"/>
  <c r="M1807" i="1"/>
  <c r="O1807" i="1" s="1"/>
  <c r="S1807" i="1" s="1"/>
  <c r="P1807" i="1" s="1"/>
  <c r="O1020" i="1"/>
  <c r="S1020" i="1" s="1"/>
  <c r="P1020" i="1" s="1"/>
  <c r="M887" i="1"/>
  <c r="O887" i="1" s="1"/>
  <c r="S887" i="1" s="1"/>
  <c r="P887" i="1" s="1"/>
  <c r="K887" i="1"/>
  <c r="M162" i="1"/>
  <c r="L162" i="1"/>
  <c r="K162" i="1"/>
  <c r="M1595" i="1"/>
  <c r="L1604" i="1"/>
  <c r="J1534" i="1"/>
  <c r="L1534" i="1" s="1"/>
  <c r="J1605" i="1"/>
  <c r="K1605" i="1" s="1"/>
  <c r="L1596" i="1"/>
  <c r="J1308" i="1"/>
  <c r="L1308" i="1" s="1"/>
  <c r="J1344" i="1"/>
  <c r="L1344" i="1" s="1"/>
  <c r="M1110" i="1"/>
  <c r="O1110" i="1" s="1"/>
  <c r="S1110" i="1" s="1"/>
  <c r="P1110" i="1" s="1"/>
  <c r="M706" i="1"/>
  <c r="O706" i="1" s="1"/>
  <c r="S706" i="1" s="1"/>
  <c r="P706" i="1" s="1"/>
  <c r="M753" i="1"/>
  <c r="O753" i="1" s="1"/>
  <c r="S753" i="1" s="1"/>
  <c r="P753" i="1" s="1"/>
  <c r="K988" i="1"/>
  <c r="L770" i="1"/>
  <c r="L286" i="1"/>
  <c r="J64" i="1"/>
  <c r="M64" i="1" s="1"/>
  <c r="M369" i="1"/>
  <c r="L369" i="1"/>
  <c r="J1797" i="1"/>
  <c r="J1685" i="1"/>
  <c r="M874" i="1"/>
  <c r="O874" i="1" s="1"/>
  <c r="S874" i="1" s="1"/>
  <c r="P874" i="1" s="1"/>
  <c r="L874" i="1"/>
  <c r="K353" i="1"/>
  <c r="L353" i="1"/>
  <c r="L993" i="1"/>
  <c r="K993" i="1"/>
  <c r="M748" i="1"/>
  <c r="O748" i="1" s="1"/>
  <c r="S748" i="1" s="1"/>
  <c r="P748" i="1" s="1"/>
  <c r="L748" i="1"/>
  <c r="K748" i="1"/>
  <c r="L813" i="1"/>
  <c r="K813" i="1"/>
  <c r="L308" i="1"/>
  <c r="K308" i="1"/>
  <c r="J1279" i="1"/>
  <c r="L1279" i="1" s="1"/>
  <c r="J1687" i="1"/>
  <c r="M1687" i="1" s="1"/>
  <c r="O1687" i="1" s="1"/>
  <c r="S1687" i="1" s="1"/>
  <c r="P1687" i="1" s="1"/>
  <c r="L861" i="1"/>
  <c r="K861" i="1"/>
  <c r="M861" i="1"/>
  <c r="M1057" i="1"/>
  <c r="L1057" i="1"/>
  <c r="J1768" i="1"/>
  <c r="M1768" i="1" s="1"/>
  <c r="L1506" i="1"/>
  <c r="L1242" i="1"/>
  <c r="J1216" i="1"/>
  <c r="M1216" i="1" s="1"/>
  <c r="J1160" i="1"/>
  <c r="J1400" i="1"/>
  <c r="M1147" i="1"/>
  <c r="O1147" i="1" s="1"/>
  <c r="S1147" i="1" s="1"/>
  <c r="P1147" i="1" s="1"/>
  <c r="J1215" i="1"/>
  <c r="M1215" i="1" s="1"/>
  <c r="J1061" i="1"/>
  <c r="K1061" i="1" s="1"/>
  <c r="J1039" i="1"/>
  <c r="M1039" i="1" s="1"/>
  <c r="M1266" i="1"/>
  <c r="L988" i="1"/>
  <c r="L366" i="1"/>
  <c r="M329" i="1"/>
  <c r="O329" i="1" s="1"/>
  <c r="S329" i="1" s="1"/>
  <c r="P329" i="1" s="1"/>
  <c r="L329" i="1"/>
  <c r="K329" i="1"/>
  <c r="K1012" i="1"/>
  <c r="M1012" i="1"/>
  <c r="L1012" i="1"/>
  <c r="J1445" i="1"/>
  <c r="L1445" i="1" s="1"/>
  <c r="J806" i="1"/>
  <c r="M806" i="1" s="1"/>
  <c r="J701" i="1"/>
  <c r="K701" i="1" s="1"/>
  <c r="J520" i="1"/>
  <c r="K520" i="1" s="1"/>
  <c r="J443" i="1"/>
  <c r="L443" i="1" s="1"/>
  <c r="J387" i="1"/>
  <c r="J360" i="1"/>
  <c r="M360" i="1" s="1"/>
  <c r="J560" i="1"/>
  <c r="J1670" i="1"/>
  <c r="J351" i="1"/>
  <c r="K351" i="1" s="1"/>
  <c r="J655" i="1"/>
  <c r="M655" i="1" s="1"/>
  <c r="J727" i="1"/>
  <c r="M727" i="1" s="1"/>
  <c r="J1304" i="1"/>
  <c r="J658" i="1"/>
  <c r="L658" i="1" s="1"/>
  <c r="J283" i="1"/>
  <c r="J400" i="1"/>
  <c r="J638" i="1"/>
  <c r="J221" i="1"/>
  <c r="K221" i="1" s="1"/>
  <c r="J367" i="1"/>
  <c r="L367" i="1" s="1"/>
  <c r="J359" i="1"/>
  <c r="L359" i="1" s="1"/>
  <c r="J799" i="1"/>
  <c r="M799" i="1" s="1"/>
  <c r="J1100" i="1"/>
  <c r="J831" i="1"/>
  <c r="L831" i="1" s="1"/>
  <c r="J307" i="1"/>
  <c r="J752" i="1"/>
  <c r="L752" i="1" s="1"/>
  <c r="J947" i="1"/>
  <c r="K947" i="1" s="1"/>
  <c r="J904" i="1"/>
  <c r="M904" i="1" s="1"/>
  <c r="J768" i="1"/>
  <c r="M768" i="1" s="1"/>
  <c r="J609" i="1"/>
  <c r="K609" i="1" s="1"/>
  <c r="J264" i="1"/>
  <c r="J408" i="1"/>
  <c r="J59" i="1"/>
  <c r="M59" i="1" s="1"/>
  <c r="J56" i="1"/>
  <c r="J303" i="1"/>
  <c r="L303" i="1" s="1"/>
  <c r="J295" i="1"/>
  <c r="M295" i="1" s="1"/>
  <c r="J743" i="1"/>
  <c r="L743" i="1" s="1"/>
  <c r="J546" i="1"/>
  <c r="M546" i="1" s="1"/>
  <c r="J1132" i="1"/>
  <c r="J1158" i="1"/>
  <c r="L1158" i="1" s="1"/>
  <c r="J1746" i="1"/>
  <c r="J980" i="1"/>
  <c r="L980" i="1" s="1"/>
  <c r="J1709" i="1"/>
  <c r="K1709" i="1" s="1"/>
  <c r="J787" i="1"/>
  <c r="K787" i="1" s="1"/>
  <c r="J290" i="1"/>
  <c r="L290" i="1" s="1"/>
  <c r="J618" i="1"/>
  <c r="L618" i="1" s="1"/>
  <c r="J341" i="1"/>
  <c r="J328" i="1"/>
  <c r="M328" i="1" s="1"/>
  <c r="J40" i="1"/>
  <c r="J355" i="1"/>
  <c r="M355" i="1" s="1"/>
  <c r="J72" i="1"/>
  <c r="M72" i="1" s="1"/>
  <c r="J1741" i="1"/>
  <c r="K1741" i="1" s="1"/>
  <c r="J1502" i="1"/>
  <c r="K1502" i="1" s="1"/>
  <c r="J191" i="1"/>
  <c r="L191" i="1" s="1"/>
  <c r="J679" i="1"/>
  <c r="K679" i="1" s="1"/>
  <c r="J759" i="1"/>
  <c r="J911" i="1"/>
  <c r="J959" i="1"/>
  <c r="J1552" i="1"/>
  <c r="M1552" i="1" s="1"/>
  <c r="O1552" i="1" s="1"/>
  <c r="S1552" i="1" s="1"/>
  <c r="P1552" i="1" s="1"/>
  <c r="J522" i="1"/>
  <c r="L522" i="1" s="1"/>
  <c r="J1693" i="1"/>
  <c r="L1693" i="1" s="1"/>
  <c r="J1171" i="1"/>
  <c r="J741" i="1"/>
  <c r="K741" i="1" s="1"/>
  <c r="J728" i="1"/>
  <c r="J990" i="1"/>
  <c r="M990" i="1" s="1"/>
  <c r="J784" i="1"/>
  <c r="L784" i="1" s="1"/>
  <c r="J645" i="1"/>
  <c r="M645" i="1" s="1"/>
  <c r="J411" i="1"/>
  <c r="M411" i="1" s="1"/>
  <c r="J171" i="1"/>
  <c r="M171" i="1" s="1"/>
  <c r="J653" i="1"/>
  <c r="J421" i="1"/>
  <c r="M421" i="1" s="1"/>
  <c r="J285" i="1"/>
  <c r="L285" i="1" s="1"/>
  <c r="J187" i="1"/>
  <c r="K187" i="1" s="1"/>
  <c r="J77" i="1"/>
  <c r="L77" i="1" s="1"/>
  <c r="J165" i="1"/>
  <c r="L165" i="1" s="1"/>
  <c r="J1406" i="1"/>
  <c r="M1406" i="1" s="1"/>
  <c r="J319" i="1"/>
  <c r="L319" i="1" s="1"/>
  <c r="J1600" i="1"/>
  <c r="J1095" i="1"/>
  <c r="J1611" i="1"/>
  <c r="L1611" i="1" s="1"/>
  <c r="J1174" i="1"/>
  <c r="J1694" i="1"/>
  <c r="L1694" i="1" s="1"/>
  <c r="M1738" i="1"/>
  <c r="O1738" i="1" s="1"/>
  <c r="S1738" i="1" s="1"/>
  <c r="P1738" i="1" s="1"/>
  <c r="L1738" i="1"/>
  <c r="K1738" i="1"/>
  <c r="L158" i="1"/>
  <c r="K158" i="1"/>
  <c r="M158" i="1"/>
  <c r="O158" i="1" s="1"/>
  <c r="S158" i="1" s="1"/>
  <c r="P158" i="1" s="1"/>
  <c r="M1748" i="1"/>
  <c r="O1748" i="1" s="1"/>
  <c r="S1748" i="1" s="1"/>
  <c r="P1748" i="1" s="1"/>
  <c r="L1748" i="1"/>
  <c r="K1748" i="1"/>
  <c r="J822" i="1"/>
  <c r="K822" i="1" s="1"/>
  <c r="L423" i="1"/>
  <c r="M895" i="1"/>
  <c r="O895" i="1" s="1"/>
  <c r="S895" i="1" s="1"/>
  <c r="P895" i="1" s="1"/>
  <c r="L895" i="1"/>
  <c r="K895" i="1"/>
  <c r="L1439" i="1"/>
  <c r="K1439" i="1"/>
  <c r="L1280" i="1"/>
  <c r="M1280" i="1"/>
  <c r="K1280" i="1"/>
  <c r="M1155" i="1"/>
  <c r="O1155" i="1" s="1"/>
  <c r="S1155" i="1" s="1"/>
  <c r="P1155" i="1" s="1"/>
  <c r="L1155" i="1"/>
  <c r="K1043" i="1"/>
  <c r="L1116" i="1"/>
  <c r="K1116" i="1"/>
  <c r="M1116" i="1"/>
  <c r="O1116" i="1" s="1"/>
  <c r="S1116" i="1" s="1"/>
  <c r="P1116" i="1" s="1"/>
  <c r="M225" i="1"/>
  <c r="L225" i="1"/>
  <c r="K225" i="1"/>
  <c r="K378" i="1"/>
  <c r="M378" i="1"/>
  <c r="O378" i="1" s="1"/>
  <c r="S378" i="1" s="1"/>
  <c r="P378" i="1" s="1"/>
  <c r="M1586" i="1"/>
  <c r="O1586" i="1" s="1"/>
  <c r="S1586" i="1" s="1"/>
  <c r="P1586" i="1" s="1"/>
  <c r="L378" i="1"/>
  <c r="K1067" i="1"/>
  <c r="M1067" i="1"/>
  <c r="L1067" i="1"/>
  <c r="K561" i="1"/>
  <c r="M561" i="1"/>
  <c r="N561" i="1" s="1"/>
  <c r="T561" i="1" s="1"/>
  <c r="W561" i="1" s="1"/>
  <c r="K76" i="1"/>
  <c r="M76" i="1"/>
  <c r="K673" i="1"/>
  <c r="M673" i="1"/>
  <c r="N673" i="1" s="1"/>
  <c r="T673" i="1" s="1"/>
  <c r="W673" i="1" s="1"/>
  <c r="L673" i="1"/>
  <c r="K412" i="1"/>
  <c r="M412" i="1"/>
  <c r="O412" i="1" s="1"/>
  <c r="S412" i="1" s="1"/>
  <c r="P412" i="1" s="1"/>
  <c r="M1139" i="1"/>
  <c r="K573" i="1"/>
  <c r="M573" i="1"/>
  <c r="N573" i="1" s="1"/>
  <c r="T573" i="1" s="1"/>
  <c r="W573" i="1" s="1"/>
  <c r="L573" i="1"/>
  <c r="K150" i="1"/>
  <c r="M150" i="1"/>
  <c r="O150" i="1" s="1"/>
  <c r="S150" i="1" s="1"/>
  <c r="P150" i="1" s="1"/>
  <c r="L150" i="1"/>
  <c r="J1591" i="1"/>
  <c r="L1591" i="1" s="1"/>
  <c r="M1439" i="1"/>
  <c r="K1155" i="1"/>
  <c r="L412" i="1"/>
  <c r="K151" i="1"/>
  <c r="M151" i="1"/>
  <c r="N151" i="1" s="1"/>
  <c r="T151" i="1" s="1"/>
  <c r="W151" i="1" s="1"/>
  <c r="M745" i="1"/>
  <c r="O745" i="1" s="1"/>
  <c r="S745" i="1" s="1"/>
  <c r="P745" i="1" s="1"/>
  <c r="L745" i="1"/>
  <c r="K745" i="1"/>
  <c r="L1617" i="1"/>
  <c r="L175" i="1"/>
  <c r="M175" i="1"/>
  <c r="N175" i="1" s="1"/>
  <c r="T175" i="1" s="1"/>
  <c r="W175" i="1" s="1"/>
  <c r="K175" i="1"/>
  <c r="L1123" i="1"/>
  <c r="M1123" i="1"/>
  <c r="N1123" i="1" s="1"/>
  <c r="T1123" i="1" s="1"/>
  <c r="W1123" i="1" s="1"/>
  <c r="K604" i="1"/>
  <c r="M604" i="1"/>
  <c r="N604" i="1" s="1"/>
  <c r="T604" i="1" s="1"/>
  <c r="W604" i="1" s="1"/>
  <c r="L604" i="1"/>
  <c r="M68" i="1"/>
  <c r="O68" i="1" s="1"/>
  <c r="S68" i="1" s="1"/>
  <c r="P68" i="1" s="1"/>
  <c r="K68" i="1"/>
  <c r="K892" i="1"/>
  <c r="L892" i="1"/>
  <c r="K516" i="1"/>
  <c r="M516" i="1"/>
  <c r="O516" i="1" s="1"/>
  <c r="S516" i="1" s="1"/>
  <c r="P516" i="1" s="1"/>
  <c r="L516" i="1"/>
  <c r="M1724" i="1"/>
  <c r="M1002" i="1"/>
  <c r="O1002" i="1" s="1"/>
  <c r="S1002" i="1" s="1"/>
  <c r="P1002" i="1" s="1"/>
  <c r="L1002" i="1"/>
  <c r="K948" i="1"/>
  <c r="M948" i="1"/>
  <c r="N948" i="1" s="1"/>
  <c r="T948" i="1" s="1"/>
  <c r="W948" i="1" s="1"/>
  <c r="M805" i="1"/>
  <c r="N805" i="1" s="1"/>
  <c r="T805" i="1" s="1"/>
  <c r="W805" i="1" s="1"/>
  <c r="M170" i="1"/>
  <c r="O170" i="1" s="1"/>
  <c r="S170" i="1" s="1"/>
  <c r="P170" i="1" s="1"/>
  <c r="K170" i="1"/>
  <c r="L170" i="1"/>
  <c r="M1676" i="1"/>
  <c r="K1676" i="1"/>
  <c r="L1676" i="1"/>
  <c r="L1078" i="1"/>
  <c r="M1078" i="1"/>
  <c r="O1078" i="1" s="1"/>
  <c r="S1078" i="1" s="1"/>
  <c r="P1078" i="1" s="1"/>
  <c r="K1078" i="1"/>
  <c r="L217" i="1"/>
  <c r="M180" i="1"/>
  <c r="L180" i="1"/>
  <c r="K180" i="1"/>
  <c r="M1122" i="1"/>
  <c r="N1122" i="1" s="1"/>
  <c r="T1122" i="1" s="1"/>
  <c r="W1122" i="1" s="1"/>
  <c r="M25" i="1"/>
  <c r="L25" i="1"/>
  <c r="K25" i="1"/>
  <c r="L292" i="1"/>
  <c r="M281" i="1"/>
  <c r="K281" i="1"/>
  <c r="L281" i="1"/>
  <c r="L561" i="1"/>
  <c r="M292" i="1"/>
  <c r="O292" i="1" s="1"/>
  <c r="S292" i="1" s="1"/>
  <c r="P292" i="1" s="1"/>
  <c r="M1662" i="1"/>
  <c r="K1662" i="1"/>
  <c r="L1662" i="1"/>
  <c r="M697" i="1"/>
  <c r="O697" i="1" s="1"/>
  <c r="S697" i="1" s="1"/>
  <c r="P697" i="1" s="1"/>
  <c r="K697" i="1"/>
  <c r="L697" i="1"/>
  <c r="M1707" i="1"/>
  <c r="N1707" i="1" s="1"/>
  <c r="T1707" i="1" s="1"/>
  <c r="W1707" i="1" s="1"/>
  <c r="L665" i="1"/>
  <c r="N188" i="1"/>
  <c r="T188" i="1" s="1"/>
  <c r="W188" i="1" s="1"/>
  <c r="L633" i="1"/>
  <c r="J1568" i="1"/>
  <c r="M215" i="1"/>
  <c r="K215" i="1"/>
  <c r="M345" i="1"/>
  <c r="O345" i="1" s="1"/>
  <c r="S345" i="1" s="1"/>
  <c r="P345" i="1" s="1"/>
  <c r="L345" i="1"/>
  <c r="K676" i="1"/>
  <c r="L676" i="1"/>
  <c r="M1010" i="1"/>
  <c r="L1010" i="1"/>
  <c r="J1275" i="1"/>
  <c r="J550" i="1"/>
  <c r="L550" i="1" s="1"/>
  <c r="K420" i="1"/>
  <c r="M420" i="1"/>
  <c r="O420" i="1" s="1"/>
  <c r="S420" i="1" s="1"/>
  <c r="P420" i="1" s="1"/>
  <c r="J1728" i="1"/>
  <c r="J1645" i="1"/>
  <c r="M1645" i="1" s="1"/>
  <c r="J1651" i="1"/>
  <c r="K1651" i="1" s="1"/>
  <c r="J1683" i="1"/>
  <c r="L1683" i="1" s="1"/>
  <c r="J1545" i="1"/>
  <c r="M1545" i="1" s="1"/>
  <c r="J1654" i="1"/>
  <c r="K1654" i="1" s="1"/>
  <c r="K1436" i="1"/>
  <c r="K1466" i="1"/>
  <c r="J1294" i="1"/>
  <c r="L1294" i="1" s="1"/>
  <c r="K1269" i="1"/>
  <c r="J1202" i="1"/>
  <c r="M1234" i="1"/>
  <c r="N1234" i="1" s="1"/>
  <c r="T1234" i="1" s="1"/>
  <c r="W1234" i="1" s="1"/>
  <c r="K1059" i="1"/>
  <c r="L689" i="1"/>
  <c r="L599" i="1"/>
  <c r="J354" i="1"/>
  <c r="M354" i="1" s="1"/>
  <c r="J331" i="1"/>
  <c r="K331" i="1" s="1"/>
  <c r="J179" i="1"/>
  <c r="J237" i="1"/>
  <c r="L237" i="1" s="1"/>
  <c r="K262" i="1"/>
  <c r="K410" i="1"/>
  <c r="L532" i="1"/>
  <c r="K332" i="1"/>
  <c r="K297" i="1"/>
  <c r="L297" i="1"/>
  <c r="K257" i="1"/>
  <c r="M257" i="1"/>
  <c r="L409" i="1"/>
  <c r="K409" i="1"/>
  <c r="M249" i="1"/>
  <c r="O249" i="1" s="1"/>
  <c r="S249" i="1" s="1"/>
  <c r="P249" i="1" s="1"/>
  <c r="L249" i="1"/>
  <c r="L722" i="1"/>
  <c r="L666" i="1"/>
  <c r="K666" i="1"/>
  <c r="O1001" i="1"/>
  <c r="S1001" i="1" s="1"/>
  <c r="P1001" i="1" s="1"/>
  <c r="N1001" i="1"/>
  <c r="T1001" i="1" s="1"/>
  <c r="W1001" i="1" s="1"/>
  <c r="M44" i="1"/>
  <c r="O44" i="1" s="1"/>
  <c r="S44" i="1" s="1"/>
  <c r="P44" i="1" s="1"/>
  <c r="L44" i="1"/>
  <c r="J925" i="1"/>
  <c r="K925" i="1" s="1"/>
  <c r="J1740" i="1"/>
  <c r="K1717" i="1"/>
  <c r="J1585" i="1"/>
  <c r="L1585" i="1" s="1"/>
  <c r="L1354" i="1"/>
  <c r="K903" i="1"/>
  <c r="M599" i="1"/>
  <c r="K188" i="1"/>
  <c r="J1635" i="1"/>
  <c r="J1456" i="1"/>
  <c r="K1456" i="1" s="1"/>
  <c r="J1454" i="1"/>
  <c r="L1454" i="1" s="1"/>
  <c r="J1488" i="1"/>
  <c r="M1488" i="1" s="1"/>
  <c r="L1235" i="1"/>
  <c r="K1354" i="1"/>
  <c r="K1161" i="1"/>
  <c r="K1317" i="1"/>
  <c r="M1059" i="1"/>
  <c r="O1059" i="1" s="1"/>
  <c r="S1059" i="1" s="1"/>
  <c r="P1059" i="1" s="1"/>
  <c r="K1209" i="1"/>
  <c r="J960" i="1"/>
  <c r="M960" i="1" s="1"/>
  <c r="M903" i="1"/>
  <c r="O903" i="1" s="1"/>
  <c r="S903" i="1" s="1"/>
  <c r="P903" i="1" s="1"/>
  <c r="J675" i="1"/>
  <c r="M675" i="1" s="1"/>
  <c r="J544" i="1"/>
  <c r="L544" i="1" s="1"/>
  <c r="O722" i="1"/>
  <c r="S722" i="1" s="1"/>
  <c r="P722" i="1" s="1"/>
  <c r="L222" i="1"/>
  <c r="J202" i="1"/>
  <c r="M202" i="1" s="1"/>
  <c r="M447" i="1"/>
  <c r="L238" i="1"/>
  <c r="K214" i="1"/>
  <c r="M858" i="1"/>
  <c r="L177" i="1"/>
  <c r="M332" i="1"/>
  <c r="O332" i="1" s="1"/>
  <c r="S332" i="1" s="1"/>
  <c r="P332" i="1" s="1"/>
  <c r="J287" i="1"/>
  <c r="J823" i="1"/>
  <c r="K823" i="1" s="1"/>
  <c r="J967" i="1"/>
  <c r="K967" i="1" s="1"/>
  <c r="K482" i="1"/>
  <c r="M482" i="1"/>
  <c r="O482" i="1" s="1"/>
  <c r="S482" i="1" s="1"/>
  <c r="P482" i="1" s="1"/>
  <c r="L482" i="1"/>
  <c r="M42" i="1"/>
  <c r="L42" i="1"/>
  <c r="M548" i="1"/>
  <c r="O548" i="1" s="1"/>
  <c r="S548" i="1" s="1"/>
  <c r="P548" i="1" s="1"/>
  <c r="J826" i="1"/>
  <c r="K826" i="1" s="1"/>
  <c r="K973" i="1"/>
  <c r="M973" i="1"/>
  <c r="K500" i="1"/>
  <c r="L500" i="1"/>
  <c r="L1274" i="1"/>
  <c r="L1106" i="1"/>
  <c r="K1147" i="1"/>
  <c r="K1190" i="1"/>
  <c r="M689" i="1"/>
  <c r="J392" i="1"/>
  <c r="M392" i="1" s="1"/>
  <c r="K447" i="1"/>
  <c r="L188" i="1"/>
  <c r="L1108" i="1"/>
  <c r="K1108" i="1"/>
  <c r="J1718" i="1"/>
  <c r="L1718" i="1" s="1"/>
  <c r="J1688" i="1"/>
  <c r="L1688" i="1" s="1"/>
  <c r="K1772" i="1"/>
  <c r="L1775" i="1"/>
  <c r="J1650" i="1"/>
  <c r="M1650" i="1" s="1"/>
  <c r="M1733" i="1"/>
  <c r="N1733" i="1" s="1"/>
  <c r="T1733" i="1" s="1"/>
  <c r="W1733" i="1" s="1"/>
  <c r="J1646" i="1"/>
  <c r="K1495" i="1"/>
  <c r="L1455" i="1"/>
  <c r="J1371" i="1"/>
  <c r="M1371" i="1" s="1"/>
  <c r="J1561" i="1"/>
  <c r="L1561" i="1" s="1"/>
  <c r="K1386" i="1"/>
  <c r="M1235" i="1"/>
  <c r="L1161" i="1"/>
  <c r="L1317" i="1"/>
  <c r="K1145" i="1"/>
  <c r="M1209" i="1"/>
  <c r="O1209" i="1" s="1"/>
  <c r="S1209" i="1" s="1"/>
  <c r="P1209" i="1" s="1"/>
  <c r="M575" i="1"/>
  <c r="J339" i="1"/>
  <c r="M339" i="1" s="1"/>
  <c r="M238" i="1"/>
  <c r="N238" i="1" s="1"/>
  <c r="T238" i="1" s="1"/>
  <c r="W238" i="1" s="1"/>
  <c r="K793" i="1"/>
  <c r="K284" i="1"/>
  <c r="L214" i="1"/>
  <c r="M385" i="1"/>
  <c r="N385" i="1" s="1"/>
  <c r="T385" i="1" s="1"/>
  <c r="W385" i="1" s="1"/>
  <c r="M177" i="1"/>
  <c r="O177" i="1" s="1"/>
  <c r="S177" i="1" s="1"/>
  <c r="P177" i="1" s="1"/>
  <c r="L78" i="1"/>
  <c r="M1555" i="1"/>
  <c r="N1555" i="1" s="1"/>
  <c r="T1555" i="1" s="1"/>
  <c r="W1555" i="1" s="1"/>
  <c r="M1108" i="1"/>
  <c r="M97" i="1"/>
  <c r="O97" i="1" s="1"/>
  <c r="S97" i="1" s="1"/>
  <c r="P97" i="1" s="1"/>
  <c r="K97" i="1"/>
  <c r="M594" i="1"/>
  <c r="K594" i="1"/>
  <c r="M1628" i="1"/>
  <c r="K1251" i="1"/>
  <c r="M1251" i="1"/>
  <c r="O1251" i="1" s="1"/>
  <c r="S1251" i="1" s="1"/>
  <c r="P1251" i="1" s="1"/>
  <c r="J1678" i="1"/>
  <c r="K1678" i="1" s="1"/>
  <c r="M193" i="1"/>
  <c r="O193" i="1" s="1"/>
  <c r="S193" i="1" s="1"/>
  <c r="P193" i="1" s="1"/>
  <c r="K193" i="1"/>
  <c r="J240" i="1"/>
  <c r="L240" i="1" s="1"/>
  <c r="M746" i="1"/>
  <c r="L746" i="1"/>
  <c r="J1313" i="1"/>
  <c r="J1784" i="1"/>
  <c r="M1784" i="1" s="1"/>
  <c r="J1516" i="1"/>
  <c r="M1516" i="1" s="1"/>
  <c r="J149" i="1"/>
  <c r="J879" i="1"/>
  <c r="M241" i="1"/>
  <c r="O241" i="1" s="1"/>
  <c r="S241" i="1" s="1"/>
  <c r="P241" i="1" s="1"/>
  <c r="L241" i="1"/>
  <c r="L169" i="1"/>
  <c r="K169" i="1"/>
  <c r="K1754" i="1"/>
  <c r="K1775" i="1"/>
  <c r="M1717" i="1"/>
  <c r="O1717" i="1" s="1"/>
  <c r="S1717" i="1" s="1"/>
  <c r="P1717" i="1" s="1"/>
  <c r="J1582" i="1"/>
  <c r="K1582" i="1" s="1"/>
  <c r="M1455" i="1"/>
  <c r="O1455" i="1" s="1"/>
  <c r="S1455" i="1" s="1"/>
  <c r="P1455" i="1" s="1"/>
  <c r="J1230" i="1"/>
  <c r="J1329" i="1"/>
  <c r="L1329" i="1" s="1"/>
  <c r="J1154" i="1"/>
  <c r="K1154" i="1" s="1"/>
  <c r="L1024" i="1"/>
  <c r="L1016" i="1"/>
  <c r="L1008" i="1"/>
  <c r="K1185" i="1"/>
  <c r="M1145" i="1"/>
  <c r="N1145" i="1" s="1"/>
  <c r="T1145" i="1" s="1"/>
  <c r="W1145" i="1" s="1"/>
  <c r="L1030" i="1"/>
  <c r="L853" i="1"/>
  <c r="J731" i="1"/>
  <c r="M731" i="1" s="1"/>
  <c r="J804" i="1"/>
  <c r="L804" i="1" s="1"/>
  <c r="L868" i="1"/>
  <c r="J336" i="1"/>
  <c r="M336" i="1" s="1"/>
  <c r="J659" i="1"/>
  <c r="L659" i="1" s="1"/>
  <c r="L220" i="1"/>
  <c r="L284" i="1"/>
  <c r="M676" i="1"/>
  <c r="K385" i="1"/>
  <c r="L148" i="1"/>
  <c r="M95" i="1"/>
  <c r="N95" i="1" s="1"/>
  <c r="T95" i="1" s="1"/>
  <c r="W95" i="1" s="1"/>
  <c r="L95" i="1"/>
  <c r="L1620" i="1"/>
  <c r="J1786" i="1"/>
  <c r="K1786" i="1" s="1"/>
  <c r="N1506" i="1"/>
  <c r="T1506" i="1" s="1"/>
  <c r="W1506" i="1" s="1"/>
  <c r="O1506" i="1"/>
  <c r="S1506" i="1" s="1"/>
  <c r="P1506" i="1" s="1"/>
  <c r="M1349" i="1"/>
  <c r="L1349" i="1"/>
  <c r="K1349" i="1"/>
  <c r="M105" i="1"/>
  <c r="O105" i="1" s="1"/>
  <c r="S105" i="1" s="1"/>
  <c r="P105" i="1" s="1"/>
  <c r="K105" i="1"/>
  <c r="J1690" i="1"/>
  <c r="J268" i="1"/>
  <c r="J696" i="1"/>
  <c r="J413" i="1"/>
  <c r="M413" i="1" s="1"/>
  <c r="J293" i="1"/>
  <c r="M293" i="1" s="1"/>
  <c r="J558" i="1"/>
  <c r="M558" i="1" s="1"/>
  <c r="J1614" i="1"/>
  <c r="M1614" i="1" s="1"/>
  <c r="J623" i="1"/>
  <c r="L623" i="1" s="1"/>
  <c r="J631" i="1"/>
  <c r="J871" i="1"/>
  <c r="L871" i="1" s="1"/>
  <c r="J1348" i="1"/>
  <c r="K1348" i="1" s="1"/>
  <c r="J901" i="1"/>
  <c r="M901" i="1" s="1"/>
  <c r="J1338" i="1"/>
  <c r="L1338" i="1" s="1"/>
  <c r="J1056" i="1"/>
  <c r="M1056" i="1" s="1"/>
  <c r="J1146" i="1"/>
  <c r="J755" i="1"/>
  <c r="M755" i="1" s="1"/>
  <c r="J846" i="1"/>
  <c r="J654" i="1"/>
  <c r="L654" i="1" s="1"/>
  <c r="J330" i="1"/>
  <c r="K330" i="1" s="1"/>
  <c r="J275" i="1"/>
  <c r="M275" i="1" s="1"/>
  <c r="J83" i="1"/>
  <c r="L83" i="1" s="1"/>
  <c r="J184" i="1"/>
  <c r="K184" i="1" s="1"/>
  <c r="J854" i="1"/>
  <c r="L854" i="1" s="1"/>
  <c r="J152" i="1"/>
  <c r="M152" i="1" s="1"/>
  <c r="K41" i="1"/>
  <c r="J357" i="1"/>
  <c r="M357" i="1" s="1"/>
  <c r="M454" i="1"/>
  <c r="J647" i="1"/>
  <c r="K647" i="1" s="1"/>
  <c r="J711" i="1"/>
  <c r="M711" i="1" s="1"/>
  <c r="J775" i="1"/>
  <c r="L775" i="1" s="1"/>
  <c r="J1735" i="1"/>
  <c r="J951" i="1"/>
  <c r="J1663" i="1"/>
  <c r="M1663" i="1" s="1"/>
  <c r="J848" i="1"/>
  <c r="K848" i="1" s="1"/>
  <c r="J1499" i="1"/>
  <c r="M1778" i="1"/>
  <c r="K1778" i="1"/>
  <c r="L1778" i="1"/>
  <c r="K1319" i="1"/>
  <c r="L1319" i="1"/>
  <c r="M1319" i="1"/>
  <c r="N1319" i="1" s="1"/>
  <c r="T1319" i="1" s="1"/>
  <c r="W1319" i="1" s="1"/>
  <c r="M1789" i="1"/>
  <c r="O1789" i="1" s="1"/>
  <c r="S1789" i="1" s="1"/>
  <c r="P1789" i="1" s="1"/>
  <c r="M263" i="1"/>
  <c r="L263" i="1"/>
  <c r="M1079" i="1"/>
  <c r="L1079" i="1"/>
  <c r="K1241" i="1"/>
  <c r="L1241" i="1"/>
  <c r="M529" i="1"/>
  <c r="N529" i="1" s="1"/>
  <c r="T529" i="1" s="1"/>
  <c r="W529" i="1" s="1"/>
  <c r="L529" i="1"/>
  <c r="L1052" i="1"/>
  <c r="M1052" i="1"/>
  <c r="N1052" i="1" s="1"/>
  <c r="T1052" i="1" s="1"/>
  <c r="W1052" i="1" s="1"/>
  <c r="K1052" i="1"/>
  <c r="L178" i="1"/>
  <c r="M1791" i="1"/>
  <c r="L1791" i="1"/>
  <c r="M617" i="1"/>
  <c r="L617" i="1"/>
  <c r="M1804" i="1"/>
  <c r="O1804" i="1" s="1"/>
  <c r="S1804" i="1" s="1"/>
  <c r="P1804" i="1" s="1"/>
  <c r="L1804" i="1"/>
  <c r="M1013" i="1"/>
  <c r="N1013" i="1" s="1"/>
  <c r="T1013" i="1" s="1"/>
  <c r="W1013" i="1" s="1"/>
  <c r="N1014" i="1"/>
  <c r="T1014" i="1" s="1"/>
  <c r="W1014" i="1" s="1"/>
  <c r="M1312" i="1"/>
  <c r="N1312" i="1" s="1"/>
  <c r="T1312" i="1" s="1"/>
  <c r="W1312" i="1" s="1"/>
  <c r="O394" i="1"/>
  <c r="S394" i="1" s="1"/>
  <c r="P394" i="1" s="1"/>
  <c r="N394" i="1"/>
  <c r="T394" i="1" s="1"/>
  <c r="W394" i="1" s="1"/>
  <c r="K1804" i="1"/>
  <c r="K617" i="1"/>
  <c r="K1315" i="1"/>
  <c r="K1051" i="1"/>
  <c r="M1051" i="1"/>
  <c r="N1051" i="1" s="1"/>
  <c r="T1051" i="1" s="1"/>
  <c r="W1051" i="1" s="1"/>
  <c r="L1051" i="1"/>
  <c r="K1684" i="1"/>
  <c r="M1684" i="1"/>
  <c r="L1684" i="1"/>
  <c r="M681" i="1"/>
  <c r="L681" i="1"/>
  <c r="K681" i="1"/>
  <c r="L1749" i="1"/>
  <c r="M1749" i="1"/>
  <c r="K1749" i="1"/>
  <c r="K462" i="1"/>
  <c r="L462" i="1"/>
  <c r="M462" i="1"/>
  <c r="K1799" i="1"/>
  <c r="L1799" i="1"/>
  <c r="K1657" i="1"/>
  <c r="O196" i="1"/>
  <c r="S196" i="1" s="1"/>
  <c r="P196" i="1" s="1"/>
  <c r="K729" i="1"/>
  <c r="K591" i="1"/>
  <c r="M591" i="1"/>
  <c r="N591" i="1" s="1"/>
  <c r="T591" i="1" s="1"/>
  <c r="W591" i="1" s="1"/>
  <c r="L591" i="1"/>
  <c r="M418" i="1"/>
  <c r="O418" i="1" s="1"/>
  <c r="S418" i="1" s="1"/>
  <c r="P418" i="1" s="1"/>
  <c r="L418" i="1"/>
  <c r="K418" i="1"/>
  <c r="K1791" i="1"/>
  <c r="L1657" i="1"/>
  <c r="K1187" i="1"/>
  <c r="L1203" i="1"/>
  <c r="L1046" i="1"/>
  <c r="N466" i="1"/>
  <c r="T466" i="1" s="1"/>
  <c r="W466" i="1" s="1"/>
  <c r="M764" i="1"/>
  <c r="L492" i="1"/>
  <c r="K391" i="1"/>
  <c r="M708" i="1"/>
  <c r="O708" i="1" s="1"/>
  <c r="S708" i="1" s="1"/>
  <c r="P708" i="1" s="1"/>
  <c r="M641" i="1"/>
  <c r="N641" i="1" s="1"/>
  <c r="T641" i="1" s="1"/>
  <c r="W641" i="1" s="1"/>
  <c r="K185" i="1"/>
  <c r="L110" i="1"/>
  <c r="L305" i="1"/>
  <c r="K529" i="1"/>
  <c r="L729" i="1"/>
  <c r="K54" i="1"/>
  <c r="K821" i="1"/>
  <c r="M1649" i="1"/>
  <c r="L1649" i="1"/>
  <c r="K1649" i="1"/>
  <c r="L545" i="1"/>
  <c r="K545" i="1"/>
  <c r="M726" i="1"/>
  <c r="O726" i="1" s="1"/>
  <c r="S726" i="1" s="1"/>
  <c r="P726" i="1" s="1"/>
  <c r="L726" i="1"/>
  <c r="K726" i="1"/>
  <c r="K81" i="1"/>
  <c r="L81" i="1"/>
  <c r="L794" i="1"/>
  <c r="M794" i="1"/>
  <c r="K794" i="1"/>
  <c r="M1090" i="1"/>
  <c r="L1090" i="1"/>
  <c r="M1482" i="1"/>
  <c r="K1482" i="1"/>
  <c r="L1482" i="1"/>
  <c r="L1484" i="1"/>
  <c r="K1484" i="1"/>
  <c r="M252" i="1"/>
  <c r="O252" i="1" s="1"/>
  <c r="S252" i="1" s="1"/>
  <c r="P252" i="1" s="1"/>
  <c r="L252" i="1"/>
  <c r="K252" i="1"/>
  <c r="M209" i="1"/>
  <c r="O209" i="1" s="1"/>
  <c r="S209" i="1" s="1"/>
  <c r="P209" i="1" s="1"/>
  <c r="L209" i="1"/>
  <c r="M55" i="1"/>
  <c r="L55" i="1"/>
  <c r="K55" i="1"/>
  <c r="L535" i="1"/>
  <c r="K535" i="1"/>
  <c r="L1584" i="1"/>
  <c r="K1584" i="1"/>
  <c r="M657" i="1"/>
  <c r="N657" i="1" s="1"/>
  <c r="T657" i="1" s="1"/>
  <c r="W657" i="1" s="1"/>
  <c r="L657" i="1"/>
  <c r="K657" i="1"/>
  <c r="K1283" i="1"/>
  <c r="M1283" i="1"/>
  <c r="L1283" i="1"/>
  <c r="O110" i="1"/>
  <c r="S110" i="1" s="1"/>
  <c r="P110" i="1" s="1"/>
  <c r="N110" i="1"/>
  <c r="T110" i="1" s="1"/>
  <c r="W110" i="1" s="1"/>
  <c r="L1431" i="1"/>
  <c r="K1431" i="1"/>
  <c r="K1293" i="1"/>
  <c r="M1293" i="1"/>
  <c r="O1293" i="1" s="1"/>
  <c r="S1293" i="1" s="1"/>
  <c r="P1293" i="1" s="1"/>
  <c r="K764" i="1"/>
  <c r="K708" i="1"/>
  <c r="O398" i="1"/>
  <c r="S398" i="1" s="1"/>
  <c r="P398" i="1" s="1"/>
  <c r="N398" i="1"/>
  <c r="T398" i="1" s="1"/>
  <c r="W398" i="1" s="1"/>
  <c r="M1468" i="1"/>
  <c r="N1468" i="1" s="1"/>
  <c r="T1468" i="1" s="1"/>
  <c r="W1468" i="1" s="1"/>
  <c r="L1468" i="1"/>
  <c r="K1468" i="1"/>
  <c r="K716" i="1"/>
  <c r="L716" i="1"/>
  <c r="M407" i="1"/>
  <c r="N407" i="1" s="1"/>
  <c r="T407" i="1" s="1"/>
  <c r="W407" i="1" s="1"/>
  <c r="K110" i="1"/>
  <c r="M535" i="1"/>
  <c r="M1315" i="1"/>
  <c r="K1000" i="1"/>
  <c r="M1000" i="1"/>
  <c r="N1000" i="1" s="1"/>
  <c r="T1000" i="1" s="1"/>
  <c r="W1000" i="1" s="1"/>
  <c r="M289" i="1"/>
  <c r="O289" i="1" s="1"/>
  <c r="S289" i="1" s="1"/>
  <c r="P289" i="1" s="1"/>
  <c r="L289" i="1"/>
  <c r="K289" i="1"/>
  <c r="L1719" i="1"/>
  <c r="M1584" i="1"/>
  <c r="L1463" i="1"/>
  <c r="M1277" i="1"/>
  <c r="O1277" i="1" s="1"/>
  <c r="S1277" i="1" s="1"/>
  <c r="P1277" i="1" s="1"/>
  <c r="M1241" i="1"/>
  <c r="N1241" i="1" s="1"/>
  <c r="T1241" i="1" s="1"/>
  <c r="W1241" i="1" s="1"/>
  <c r="M1203" i="1"/>
  <c r="N1203" i="1" s="1"/>
  <c r="T1203" i="1" s="1"/>
  <c r="W1203" i="1" s="1"/>
  <c r="K1002" i="1"/>
  <c r="M492" i="1"/>
  <c r="O492" i="1" s="1"/>
  <c r="S492" i="1" s="1"/>
  <c r="P492" i="1" s="1"/>
  <c r="L391" i="1"/>
  <c r="K597" i="1"/>
  <c r="L185" i="1"/>
  <c r="L36" i="1"/>
  <c r="K442" i="1"/>
  <c r="L54" i="1"/>
  <c r="K1531" i="1"/>
  <c r="L1531" i="1"/>
  <c r="K922" i="1"/>
  <c r="M922" i="1"/>
  <c r="O922" i="1" s="1"/>
  <c r="S922" i="1" s="1"/>
  <c r="P922" i="1" s="1"/>
  <c r="L1498" i="1"/>
  <c r="K1498" i="1"/>
  <c r="M94" i="1"/>
  <c r="L94" i="1"/>
  <c r="K94" i="1"/>
  <c r="M564" i="1"/>
  <c r="L564" i="1"/>
  <c r="L1764" i="1"/>
  <c r="K1764" i="1"/>
  <c r="L1405" i="1"/>
  <c r="K1405" i="1"/>
  <c r="M1405" i="1"/>
  <c r="M1004" i="1"/>
  <c r="L1004" i="1"/>
  <c r="K1004" i="1"/>
  <c r="L1442" i="1"/>
  <c r="M1485" i="1"/>
  <c r="L1485" i="1"/>
  <c r="M174" i="1"/>
  <c r="K174" i="1"/>
  <c r="M1288" i="1"/>
  <c r="O1288" i="1" s="1"/>
  <c r="S1288" i="1" s="1"/>
  <c r="P1288" i="1" s="1"/>
  <c r="M695" i="1"/>
  <c r="K695" i="1"/>
  <c r="K583" i="1"/>
  <c r="M583" i="1"/>
  <c r="N583" i="1" s="1"/>
  <c r="T583" i="1" s="1"/>
  <c r="W583" i="1" s="1"/>
  <c r="L583" i="1"/>
  <c r="L126" i="1"/>
  <c r="K126" i="1"/>
  <c r="M126" i="1"/>
  <c r="O126" i="1" s="1"/>
  <c r="S126" i="1" s="1"/>
  <c r="P126" i="1" s="1"/>
  <c r="M1783" i="1"/>
  <c r="O1783" i="1" s="1"/>
  <c r="S1783" i="1" s="1"/>
  <c r="P1783" i="1" s="1"/>
  <c r="L402" i="1"/>
  <c r="M1719" i="1"/>
  <c r="K1019" i="1"/>
  <c r="M716" i="1"/>
  <c r="O716" i="1" s="1"/>
  <c r="S716" i="1" s="1"/>
  <c r="P716" i="1" s="1"/>
  <c r="K263" i="1"/>
  <c r="L597" i="1"/>
  <c r="M36" i="1"/>
  <c r="O36" i="1" s="1"/>
  <c r="S36" i="1" s="1"/>
  <c r="P36" i="1" s="1"/>
  <c r="L442" i="1"/>
  <c r="M1211" i="1"/>
  <c r="O1211" i="1" s="1"/>
  <c r="S1211" i="1" s="1"/>
  <c r="P1211" i="1" s="1"/>
  <c r="M26" i="1"/>
  <c r="O26" i="1" s="1"/>
  <c r="S26" i="1" s="1"/>
  <c r="P26" i="1" s="1"/>
  <c r="L26" i="1"/>
  <c r="K26" i="1"/>
  <c r="O9" i="1"/>
  <c r="S9" i="1" s="1"/>
  <c r="N9" i="1"/>
  <c r="T9" i="1" s="1"/>
  <c r="W9" i="1" s="1"/>
  <c r="K12" i="1"/>
  <c r="L12" i="1"/>
  <c r="M12" i="1"/>
  <c r="M620" i="1"/>
  <c r="N620" i="1" s="1"/>
  <c r="T620" i="1" s="1"/>
  <c r="W620" i="1" s="1"/>
  <c r="L620" i="1"/>
  <c r="L1754" i="1"/>
  <c r="N1754" i="1"/>
  <c r="T1754" i="1" s="1"/>
  <c r="W1754" i="1" s="1"/>
  <c r="L1751" i="1"/>
  <c r="K1460" i="1"/>
  <c r="K1169" i="1"/>
  <c r="L503" i="1"/>
  <c r="K503" i="1"/>
  <c r="L47" i="1"/>
  <c r="K1805" i="1"/>
  <c r="L215" i="1"/>
  <c r="M1751" i="1"/>
  <c r="L1169" i="1"/>
  <c r="M1805" i="1"/>
  <c r="O1805" i="1" s="1"/>
  <c r="S1805" i="1" s="1"/>
  <c r="P1805" i="1" s="1"/>
  <c r="K949" i="1"/>
  <c r="O115" i="1"/>
  <c r="S115" i="1" s="1"/>
  <c r="P115" i="1" s="1"/>
  <c r="N115" i="1"/>
  <c r="T115" i="1" s="1"/>
  <c r="W115" i="1" s="1"/>
  <c r="M1408" i="1"/>
  <c r="O1408" i="1" s="1"/>
  <c r="S1408" i="1" s="1"/>
  <c r="P1408" i="1" s="1"/>
  <c r="K1408" i="1"/>
  <c r="L1408" i="1"/>
  <c r="L1375" i="1"/>
  <c r="M1375" i="1"/>
  <c r="O1375" i="1" s="1"/>
  <c r="S1375" i="1" s="1"/>
  <c r="P1375" i="1" s="1"/>
  <c r="K719" i="1"/>
  <c r="K223" i="1"/>
  <c r="L671" i="1"/>
  <c r="O1474" i="1"/>
  <c r="S1474" i="1" s="1"/>
  <c r="P1474" i="1" s="1"/>
  <c r="N1474" i="1"/>
  <c r="T1474" i="1" s="1"/>
  <c r="W1474" i="1" s="1"/>
  <c r="L815" i="1"/>
  <c r="M815" i="1"/>
  <c r="K815" i="1"/>
  <c r="O131" i="1"/>
  <c r="S131" i="1" s="1"/>
  <c r="P131" i="1" s="1"/>
  <c r="N131" i="1"/>
  <c r="T131" i="1" s="1"/>
  <c r="W131" i="1" s="1"/>
  <c r="M455" i="1"/>
  <c r="K455" i="1"/>
  <c r="M671" i="1"/>
  <c r="O671" i="1" s="1"/>
  <c r="S671" i="1" s="1"/>
  <c r="P671" i="1" s="1"/>
  <c r="L607" i="1"/>
  <c r="M1598" i="1"/>
  <c r="N1598" i="1" s="1"/>
  <c r="T1598" i="1" s="1"/>
  <c r="W1598" i="1" s="1"/>
  <c r="K1598" i="1"/>
  <c r="L1598" i="1"/>
  <c r="O993" i="1"/>
  <c r="S993" i="1" s="1"/>
  <c r="P993" i="1" s="1"/>
  <c r="N993" i="1"/>
  <c r="T993" i="1" s="1"/>
  <c r="W993" i="1" s="1"/>
  <c r="M471" i="1"/>
  <c r="L471" i="1"/>
  <c r="K471" i="1"/>
  <c r="M663" i="1"/>
  <c r="K663" i="1"/>
  <c r="L663" i="1"/>
  <c r="L575" i="1"/>
  <c r="M607" i="1"/>
  <c r="O607" i="1" s="1"/>
  <c r="S607" i="1" s="1"/>
  <c r="P607" i="1" s="1"/>
  <c r="O1341" i="1"/>
  <c r="S1341" i="1" s="1"/>
  <c r="P1341" i="1" s="1"/>
  <c r="O123" i="1"/>
  <c r="S123" i="1" s="1"/>
  <c r="P123" i="1" s="1"/>
  <c r="N123" i="1"/>
  <c r="T123" i="1" s="1"/>
  <c r="W123" i="1" s="1"/>
  <c r="K463" i="1"/>
  <c r="M703" i="1"/>
  <c r="L703" i="1"/>
  <c r="K703" i="1"/>
  <c r="M735" i="1"/>
  <c r="M311" i="1"/>
  <c r="K311" i="1"/>
  <c r="L311" i="1"/>
  <c r="K935" i="1"/>
  <c r="M479" i="1"/>
  <c r="K479" i="1"/>
  <c r="L479" i="1"/>
  <c r="M783" i="1"/>
  <c r="L783" i="1"/>
  <c r="K783" i="1"/>
  <c r="N495" i="1"/>
  <c r="T495" i="1" s="1"/>
  <c r="W495" i="1" s="1"/>
  <c r="O463" i="1"/>
  <c r="S463" i="1" s="1"/>
  <c r="P463" i="1" s="1"/>
  <c r="L463" i="1"/>
  <c r="N139" i="1"/>
  <c r="T139" i="1" s="1"/>
  <c r="W139" i="1" s="1"/>
  <c r="K1273" i="1"/>
  <c r="M1273" i="1"/>
  <c r="L1273" i="1"/>
  <c r="M203" i="1"/>
  <c r="L203" i="1"/>
  <c r="K203" i="1"/>
  <c r="K1459" i="1"/>
  <c r="M1459" i="1"/>
  <c r="L1459" i="1"/>
  <c r="K1297" i="1"/>
  <c r="K1363" i="1"/>
  <c r="L1363" i="1"/>
  <c r="M1363" i="1"/>
  <c r="K1430" i="1"/>
  <c r="L1430" i="1"/>
  <c r="M1430" i="1"/>
  <c r="M1441" i="1"/>
  <c r="L1441" i="1"/>
  <c r="K1441" i="1"/>
  <c r="L1588" i="1"/>
  <c r="K1588" i="1"/>
  <c r="M1588" i="1"/>
  <c r="K1640" i="1"/>
  <c r="M1640" i="1"/>
  <c r="L1640" i="1"/>
  <c r="M1419" i="1"/>
  <c r="M1689" i="1"/>
  <c r="L1689" i="1"/>
  <c r="K1689" i="1"/>
  <c r="L1631" i="1"/>
  <c r="M1602" i="1"/>
  <c r="L1602" i="1"/>
  <c r="K1602" i="1"/>
  <c r="L1532" i="1"/>
  <c r="K1532" i="1"/>
  <c r="M1532" i="1"/>
  <c r="M1548" i="1"/>
  <c r="K1787" i="1"/>
  <c r="M1787" i="1"/>
  <c r="L1787" i="1"/>
  <c r="L1784" i="1"/>
  <c r="L1766" i="1"/>
  <c r="K1766" i="1"/>
  <c r="M1766" i="1"/>
  <c r="M1697" i="1"/>
  <c r="L1697" i="1"/>
  <c r="K1697" i="1"/>
  <c r="M1524" i="1"/>
  <c r="L1524" i="1"/>
  <c r="K1524" i="1"/>
  <c r="M1675" i="1"/>
  <c r="L1675" i="1"/>
  <c r="K1675" i="1"/>
  <c r="M1713" i="1"/>
  <c r="L1713" i="1"/>
  <c r="K1713" i="1"/>
  <c r="M1393" i="1"/>
  <c r="L1393" i="1"/>
  <c r="K1393" i="1"/>
  <c r="M1246" i="1"/>
  <c r="L1246" i="1"/>
  <c r="K1246" i="1"/>
  <c r="M1265" i="1"/>
  <c r="L1156" i="1"/>
  <c r="O1227" i="1"/>
  <c r="S1227" i="1" s="1"/>
  <c r="P1227" i="1" s="1"/>
  <c r="N1227" i="1"/>
  <c r="T1227" i="1" s="1"/>
  <c r="W1227" i="1" s="1"/>
  <c r="K1339" i="1"/>
  <c r="M1339" i="1"/>
  <c r="L1339" i="1"/>
  <c r="O1267" i="1"/>
  <c r="S1267" i="1" s="1"/>
  <c r="P1267" i="1" s="1"/>
  <c r="N1267" i="1"/>
  <c r="T1267" i="1" s="1"/>
  <c r="W1267" i="1" s="1"/>
  <c r="K1140" i="1"/>
  <c r="M1140" i="1"/>
  <c r="L1140" i="1"/>
  <c r="L1284" i="1"/>
  <c r="K1284" i="1"/>
  <c r="M1284" i="1"/>
  <c r="K1194" i="1"/>
  <c r="M1194" i="1"/>
  <c r="L1194" i="1"/>
  <c r="L1207" i="1"/>
  <c r="K907" i="1"/>
  <c r="L907" i="1"/>
  <c r="M907" i="1"/>
  <c r="L1063" i="1"/>
  <c r="K1063" i="1"/>
  <c r="M557" i="1"/>
  <c r="L557" i="1"/>
  <c r="K557" i="1"/>
  <c r="L760" i="1"/>
  <c r="K760" i="1"/>
  <c r="M760" i="1"/>
  <c r="K414" i="1"/>
  <c r="M414" i="1"/>
  <c r="L414" i="1"/>
  <c r="K338" i="1"/>
  <c r="M338" i="1"/>
  <c r="L338" i="1"/>
  <c r="N489" i="1"/>
  <c r="T489" i="1" s="1"/>
  <c r="W489" i="1" s="1"/>
  <c r="O489" i="1"/>
  <c r="S489" i="1" s="1"/>
  <c r="P489" i="1" s="1"/>
  <c r="L232" i="1"/>
  <c r="M621" i="1"/>
  <c r="L621" i="1"/>
  <c r="K621" i="1"/>
  <c r="O473" i="1"/>
  <c r="S473" i="1" s="1"/>
  <c r="P473" i="1" s="1"/>
  <c r="N473" i="1"/>
  <c r="T473" i="1" s="1"/>
  <c r="W473" i="1" s="1"/>
  <c r="O17" i="1"/>
  <c r="S17" i="1" s="1"/>
  <c r="P17" i="1" s="1"/>
  <c r="N17" i="1"/>
  <c r="T17" i="1" s="1"/>
  <c r="W17" i="1" s="1"/>
  <c r="M397" i="1"/>
  <c r="L397" i="1"/>
  <c r="K397" i="1"/>
  <c r="N190" i="1"/>
  <c r="T190" i="1" s="1"/>
  <c r="W190" i="1" s="1"/>
  <c r="O190" i="1"/>
  <c r="S190" i="1" s="1"/>
  <c r="P190" i="1" s="1"/>
  <c r="N1772" i="1"/>
  <c r="T1772" i="1" s="1"/>
  <c r="W1772" i="1" s="1"/>
  <c r="O1772" i="1"/>
  <c r="S1772" i="1" s="1"/>
  <c r="P1772" i="1" s="1"/>
  <c r="M1801" i="1"/>
  <c r="L1801" i="1"/>
  <c r="K1801" i="1"/>
  <c r="M1551" i="1"/>
  <c r="L1551" i="1"/>
  <c r="K1551" i="1"/>
  <c r="O1609" i="1"/>
  <c r="S1609" i="1" s="1"/>
  <c r="P1609" i="1" s="1"/>
  <c r="N1609" i="1"/>
  <c r="T1609" i="1" s="1"/>
  <c r="W1609" i="1" s="1"/>
  <c r="O1498" i="1"/>
  <c r="S1498" i="1" s="1"/>
  <c r="P1498" i="1" s="1"/>
  <c r="N1498" i="1"/>
  <c r="T1498" i="1" s="1"/>
  <c r="W1498" i="1" s="1"/>
  <c r="O1476" i="1"/>
  <c r="S1476" i="1" s="1"/>
  <c r="P1476" i="1" s="1"/>
  <c r="M1472" i="1"/>
  <c r="L1472" i="1"/>
  <c r="K1472" i="1"/>
  <c r="L1470" i="1"/>
  <c r="K1470" i="1"/>
  <c r="M1470" i="1"/>
  <c r="M1385" i="1"/>
  <c r="L1385" i="1"/>
  <c r="K1385" i="1"/>
  <c r="K1475" i="1"/>
  <c r="M1475" i="1"/>
  <c r="L1475" i="1"/>
  <c r="N1436" i="1"/>
  <c r="T1436" i="1" s="1"/>
  <c r="W1436" i="1" s="1"/>
  <c r="O1436" i="1"/>
  <c r="S1436" i="1" s="1"/>
  <c r="P1436" i="1" s="1"/>
  <c r="M1238" i="1"/>
  <c r="K1238" i="1"/>
  <c r="L1238" i="1"/>
  <c r="M1254" i="1"/>
  <c r="L1254" i="1"/>
  <c r="K1254" i="1"/>
  <c r="N1290" i="1"/>
  <c r="T1290" i="1" s="1"/>
  <c r="W1290" i="1" s="1"/>
  <c r="O1290" i="1"/>
  <c r="S1290" i="1" s="1"/>
  <c r="P1290" i="1" s="1"/>
  <c r="M1126" i="1"/>
  <c r="L1126" i="1"/>
  <c r="K1126" i="1"/>
  <c r="M526" i="1"/>
  <c r="L526" i="1"/>
  <c r="K526" i="1"/>
  <c r="M600" i="1"/>
  <c r="L600" i="1"/>
  <c r="K600" i="1"/>
  <c r="L509" i="1"/>
  <c r="K509" i="1"/>
  <c r="M509" i="1"/>
  <c r="N484" i="1"/>
  <c r="T484" i="1" s="1"/>
  <c r="W484" i="1" s="1"/>
  <c r="L459" i="1"/>
  <c r="K459" i="1"/>
  <c r="M459" i="1"/>
  <c r="K563" i="1"/>
  <c r="M563" i="1"/>
  <c r="L563" i="1"/>
  <c r="M437" i="1"/>
  <c r="L437" i="1"/>
  <c r="K437" i="1"/>
  <c r="L712" i="1"/>
  <c r="K712" i="1"/>
  <c r="M712" i="1"/>
  <c r="M80" i="1"/>
  <c r="L80" i="1"/>
  <c r="K80" i="1"/>
  <c r="M69" i="1"/>
  <c r="L69" i="1"/>
  <c r="K69" i="1"/>
  <c r="M16" i="1"/>
  <c r="L16" i="1"/>
  <c r="K16" i="1"/>
  <c r="M48" i="1"/>
  <c r="L48" i="1"/>
  <c r="K48" i="1"/>
  <c r="M101" i="1"/>
  <c r="L101" i="1"/>
  <c r="K1567" i="1"/>
  <c r="M1086" i="1"/>
  <c r="L1086" i="1"/>
  <c r="K1086" i="1"/>
  <c r="L894" i="1"/>
  <c r="K894" i="1"/>
  <c r="M894" i="1"/>
  <c r="M891" i="1"/>
  <c r="L891" i="1"/>
  <c r="M372" i="1"/>
  <c r="L372" i="1"/>
  <c r="K372" i="1"/>
  <c r="K1731" i="1"/>
  <c r="M1731" i="1"/>
  <c r="L1731" i="1"/>
  <c r="M1753" i="1"/>
  <c r="L1753" i="1"/>
  <c r="K1753" i="1"/>
  <c r="K1597" i="1"/>
  <c r="L1597" i="1"/>
  <c r="M1597" i="1"/>
  <c r="L1540" i="1"/>
  <c r="K1540" i="1"/>
  <c r="M1540" i="1"/>
  <c r="M1320" i="1"/>
  <c r="L1320" i="1"/>
  <c r="K1320" i="1"/>
  <c r="M1377" i="1"/>
  <c r="L1377" i="1"/>
  <c r="K1377" i="1"/>
  <c r="N1380" i="1"/>
  <c r="T1380" i="1" s="1"/>
  <c r="W1380" i="1" s="1"/>
  <c r="O1380" i="1"/>
  <c r="S1380" i="1" s="1"/>
  <c r="P1380" i="1" s="1"/>
  <c r="O1466" i="1"/>
  <c r="S1466" i="1" s="1"/>
  <c r="P1466" i="1" s="1"/>
  <c r="N1466" i="1"/>
  <c r="T1466" i="1" s="1"/>
  <c r="W1466" i="1" s="1"/>
  <c r="M1247" i="1"/>
  <c r="L1247" i="1"/>
  <c r="K1247" i="1"/>
  <c r="K1467" i="1"/>
  <c r="M1467" i="1"/>
  <c r="L1467" i="1"/>
  <c r="M1360" i="1"/>
  <c r="L1360" i="1"/>
  <c r="K1360" i="1"/>
  <c r="L1268" i="1"/>
  <c r="K1268" i="1"/>
  <c r="M1268" i="1"/>
  <c r="L1205" i="1"/>
  <c r="L1189" i="1"/>
  <c r="K1189" i="1"/>
  <c r="M1189" i="1"/>
  <c r="L1173" i="1"/>
  <c r="K1173" i="1"/>
  <c r="M1173" i="1"/>
  <c r="L1141" i="1"/>
  <c r="K1141" i="1"/>
  <c r="M1141" i="1"/>
  <c r="K1107" i="1"/>
  <c r="M1062" i="1"/>
  <c r="L1062" i="1"/>
  <c r="K1062" i="1"/>
  <c r="M1345" i="1"/>
  <c r="K1345" i="1"/>
  <c r="L1345" i="1"/>
  <c r="N1021" i="1"/>
  <c r="T1021" i="1" s="1"/>
  <c r="W1021" i="1" s="1"/>
  <c r="O1021" i="1"/>
  <c r="S1021" i="1" s="1"/>
  <c r="P1021" i="1" s="1"/>
  <c r="K1015" i="1"/>
  <c r="L1015" i="1"/>
  <c r="M1015" i="1"/>
  <c r="K915" i="1"/>
  <c r="M915" i="1"/>
  <c r="L915" i="1"/>
  <c r="L934" i="1"/>
  <c r="K934" i="1"/>
  <c r="M934" i="1"/>
  <c r="L883" i="1"/>
  <c r="M477" i="1"/>
  <c r="L477" i="1"/>
  <c r="K477" i="1"/>
  <c r="M362" i="1"/>
  <c r="L362" i="1"/>
  <c r="K362" i="1"/>
  <c r="L451" i="1"/>
  <c r="K451" i="1"/>
  <c r="M451" i="1"/>
  <c r="O589" i="1"/>
  <c r="S589" i="1" s="1"/>
  <c r="P589" i="1" s="1"/>
  <c r="N589" i="1"/>
  <c r="T589" i="1" s="1"/>
  <c r="W589" i="1" s="1"/>
  <c r="M494" i="1"/>
  <c r="L494" i="1"/>
  <c r="K494" i="1"/>
  <c r="M299" i="1"/>
  <c r="O305" i="1"/>
  <c r="S305" i="1" s="1"/>
  <c r="P305" i="1" s="1"/>
  <c r="N305" i="1"/>
  <c r="T305" i="1" s="1"/>
  <c r="W305" i="1" s="1"/>
  <c r="O465" i="1"/>
  <c r="S465" i="1" s="1"/>
  <c r="P465" i="1" s="1"/>
  <c r="N465" i="1"/>
  <c r="T465" i="1" s="1"/>
  <c r="W465" i="1" s="1"/>
  <c r="M88" i="1"/>
  <c r="L88" i="1"/>
  <c r="M29" i="1"/>
  <c r="L29" i="1"/>
  <c r="K29" i="1"/>
  <c r="O401" i="1"/>
  <c r="S401" i="1" s="1"/>
  <c r="P401" i="1" s="1"/>
  <c r="M120" i="1"/>
  <c r="L120" i="1"/>
  <c r="K120" i="1"/>
  <c r="N177" i="1"/>
  <c r="T177" i="1" s="1"/>
  <c r="W177" i="1" s="1"/>
  <c r="L1745" i="1"/>
  <c r="K1803" i="1"/>
  <c r="M1803" i="1"/>
  <c r="L1803" i="1"/>
  <c r="M1667" i="1"/>
  <c r="L1667" i="1"/>
  <c r="K1667" i="1"/>
  <c r="N1729" i="1"/>
  <c r="T1729" i="1" s="1"/>
  <c r="W1729" i="1" s="1"/>
  <c r="O1473" i="1"/>
  <c r="S1473" i="1" s="1"/>
  <c r="P1473" i="1" s="1"/>
  <c r="N1473" i="1"/>
  <c r="T1473" i="1" s="1"/>
  <c r="W1473" i="1" s="1"/>
  <c r="O1471" i="1"/>
  <c r="S1471" i="1" s="1"/>
  <c r="P1471" i="1" s="1"/>
  <c r="N1471" i="1"/>
  <c r="T1471" i="1" s="1"/>
  <c r="W1471" i="1" s="1"/>
  <c r="K1483" i="1"/>
  <c r="M1483" i="1"/>
  <c r="L1483" i="1"/>
  <c r="K1286" i="1"/>
  <c r="M1286" i="1"/>
  <c r="L1286" i="1"/>
  <c r="M1239" i="1"/>
  <c r="K1239" i="1"/>
  <c r="L1239" i="1"/>
  <c r="K1188" i="1"/>
  <c r="M1188" i="1"/>
  <c r="L1188" i="1"/>
  <c r="M1168" i="1"/>
  <c r="N1187" i="1"/>
  <c r="T1187" i="1" s="1"/>
  <c r="W1187" i="1" s="1"/>
  <c r="O1187" i="1"/>
  <c r="S1187" i="1" s="1"/>
  <c r="P1187" i="1" s="1"/>
  <c r="K1088" i="1"/>
  <c r="M1088" i="1"/>
  <c r="L1074" i="1"/>
  <c r="K1074" i="1"/>
  <c r="M1074" i="1"/>
  <c r="M1055" i="1"/>
  <c r="L1055" i="1"/>
  <c r="K1055" i="1"/>
  <c r="M984" i="1"/>
  <c r="L757" i="1"/>
  <c r="L688" i="1"/>
  <c r="K688" i="1"/>
  <c r="M688" i="1"/>
  <c r="K672" i="1"/>
  <c r="M346" i="1"/>
  <c r="L346" i="1"/>
  <c r="K346" i="1"/>
  <c r="M486" i="1"/>
  <c r="L486" i="1"/>
  <c r="K486" i="1"/>
  <c r="L491" i="1"/>
  <c r="K491" i="1"/>
  <c r="M491" i="1"/>
  <c r="M445" i="1"/>
  <c r="L445" i="1"/>
  <c r="K51" i="1"/>
  <c r="L51" i="1"/>
  <c r="M51" i="1"/>
  <c r="O597" i="1"/>
  <c r="S597" i="1" s="1"/>
  <c r="P597" i="1" s="1"/>
  <c r="N597" i="1"/>
  <c r="T597" i="1" s="1"/>
  <c r="W597" i="1" s="1"/>
  <c r="O81" i="1"/>
  <c r="S81" i="1" s="1"/>
  <c r="P81" i="1" s="1"/>
  <c r="N81" i="1"/>
  <c r="T81" i="1" s="1"/>
  <c r="W81" i="1" s="1"/>
  <c r="M133" i="1"/>
  <c r="L133" i="1"/>
  <c r="K133" i="1"/>
  <c r="M112" i="1"/>
  <c r="L112" i="1"/>
  <c r="K112" i="1"/>
  <c r="N1764" i="1"/>
  <c r="T1764" i="1" s="1"/>
  <c r="W1764" i="1" s="1"/>
  <c r="O1764" i="1"/>
  <c r="S1764" i="1" s="1"/>
  <c r="P1764" i="1" s="1"/>
  <c r="L1464" i="1"/>
  <c r="K1464" i="1"/>
  <c r="M1464" i="1"/>
  <c r="O1533" i="1"/>
  <c r="S1533" i="1" s="1"/>
  <c r="P1533" i="1" s="1"/>
  <c r="N1533" i="1"/>
  <c r="T1533" i="1" s="1"/>
  <c r="W1533" i="1" s="1"/>
  <c r="M1352" i="1"/>
  <c r="L1352" i="1"/>
  <c r="K1352" i="1"/>
  <c r="M1428" i="1"/>
  <c r="L1428" i="1"/>
  <c r="K1428" i="1"/>
  <c r="M1026" i="1"/>
  <c r="L1026" i="1"/>
  <c r="K1026" i="1"/>
  <c r="M1048" i="1"/>
  <c r="L1031" i="1"/>
  <c r="K1031" i="1"/>
  <c r="M1031" i="1"/>
  <c r="L998" i="1"/>
  <c r="M998" i="1"/>
  <c r="K998" i="1"/>
  <c r="M913" i="1"/>
  <c r="L913" i="1"/>
  <c r="K913" i="1"/>
  <c r="M905" i="1"/>
  <c r="L664" i="1"/>
  <c r="K664" i="1"/>
  <c r="M664" i="1"/>
  <c r="M593" i="1"/>
  <c r="L593" i="1"/>
  <c r="K593" i="1"/>
  <c r="L354" i="1"/>
  <c r="N868" i="1"/>
  <c r="T868" i="1" s="1"/>
  <c r="W868" i="1" s="1"/>
  <c r="K301" i="1"/>
  <c r="M301" i="1"/>
  <c r="L301" i="1"/>
  <c r="L197" i="1"/>
  <c r="M197" i="1"/>
  <c r="M773" i="1"/>
  <c r="L773" i="1"/>
  <c r="M323" i="1"/>
  <c r="L323" i="1"/>
  <c r="K323" i="1"/>
  <c r="L1734" i="1"/>
  <c r="K1734" i="1"/>
  <c r="M1734" i="1"/>
  <c r="L1726" i="1"/>
  <c r="M1726" i="1"/>
  <c r="K1726" i="1"/>
  <c r="N1796" i="1"/>
  <c r="T1796" i="1" s="1"/>
  <c r="W1796" i="1" s="1"/>
  <c r="O1796" i="1"/>
  <c r="S1796" i="1" s="1"/>
  <c r="P1796" i="1" s="1"/>
  <c r="L1486" i="1"/>
  <c r="K1486" i="1"/>
  <c r="M1486" i="1"/>
  <c r="O1604" i="1"/>
  <c r="S1604" i="1" s="1"/>
  <c r="P1604" i="1" s="1"/>
  <c r="N1604" i="1"/>
  <c r="T1604" i="1" s="1"/>
  <c r="W1604" i="1" s="1"/>
  <c r="M1632" i="1"/>
  <c r="L1632" i="1"/>
  <c r="K1632" i="1"/>
  <c r="O1668" i="1"/>
  <c r="S1668" i="1" s="1"/>
  <c r="P1668" i="1" s="1"/>
  <c r="N1668" i="1"/>
  <c r="T1668" i="1" s="1"/>
  <c r="W1668" i="1" s="1"/>
  <c r="N1484" i="1"/>
  <c r="T1484" i="1" s="1"/>
  <c r="W1484" i="1" s="1"/>
  <c r="O1484" i="1"/>
  <c r="S1484" i="1" s="1"/>
  <c r="P1484" i="1" s="1"/>
  <c r="O1269" i="1"/>
  <c r="S1269" i="1" s="1"/>
  <c r="P1269" i="1" s="1"/>
  <c r="N1269" i="1"/>
  <c r="T1269" i="1" s="1"/>
  <c r="W1269" i="1" s="1"/>
  <c r="M1208" i="1"/>
  <c r="L1208" i="1"/>
  <c r="K1208" i="1"/>
  <c r="N1372" i="1"/>
  <c r="T1372" i="1" s="1"/>
  <c r="W1372" i="1" s="1"/>
  <c r="O1372" i="1"/>
  <c r="S1372" i="1" s="1"/>
  <c r="P1372" i="1" s="1"/>
  <c r="O1099" i="1"/>
  <c r="S1099" i="1" s="1"/>
  <c r="P1099" i="1" s="1"/>
  <c r="N1099" i="1"/>
  <c r="T1099" i="1" s="1"/>
  <c r="W1099" i="1" s="1"/>
  <c r="L873" i="1"/>
  <c r="L921" i="1"/>
  <c r="K921" i="1"/>
  <c r="M857" i="1"/>
  <c r="L857" i="1"/>
  <c r="K857" i="1"/>
  <c r="O705" i="1"/>
  <c r="S705" i="1" s="1"/>
  <c r="P705" i="1" s="1"/>
  <c r="N705" i="1"/>
  <c r="T705" i="1" s="1"/>
  <c r="W705" i="1" s="1"/>
  <c r="K587" i="1"/>
  <c r="M587" i="1"/>
  <c r="L587" i="1"/>
  <c r="L435" i="1"/>
  <c r="K435" i="1"/>
  <c r="M435" i="1"/>
  <c r="L395" i="1"/>
  <c r="K395" i="1"/>
  <c r="M395" i="1"/>
  <c r="K245" i="1"/>
  <c r="L245" i="1"/>
  <c r="M245" i="1"/>
  <c r="M432" i="1"/>
  <c r="M136" i="1"/>
  <c r="L136" i="1"/>
  <c r="K136" i="1"/>
  <c r="L1558" i="1"/>
  <c r="K1558" i="1"/>
  <c r="M1558" i="1"/>
  <c r="M1590" i="1"/>
  <c r="L1590" i="1"/>
  <c r="K1590" i="1"/>
  <c r="O1060" i="1"/>
  <c r="S1060" i="1" s="1"/>
  <c r="P1060" i="1" s="1"/>
  <c r="N1060" i="1"/>
  <c r="T1060" i="1" s="1"/>
  <c r="W1060" i="1" s="1"/>
  <c r="M1792" i="1"/>
  <c r="K1792" i="1"/>
  <c r="L1792" i="1"/>
  <c r="L1790" i="1"/>
  <c r="K1790" i="1"/>
  <c r="M1790" i="1"/>
  <c r="O1775" i="1"/>
  <c r="S1775" i="1" s="1"/>
  <c r="P1775" i="1" s="1"/>
  <c r="N1775" i="1"/>
  <c r="T1775" i="1" s="1"/>
  <c r="W1775" i="1" s="1"/>
  <c r="O1799" i="1"/>
  <c r="S1799" i="1" s="1"/>
  <c r="P1799" i="1" s="1"/>
  <c r="N1799" i="1"/>
  <c r="T1799" i="1" s="1"/>
  <c r="W1799" i="1" s="1"/>
  <c r="L1710" i="1"/>
  <c r="K1710" i="1"/>
  <c r="M1710" i="1"/>
  <c r="M1511" i="1"/>
  <c r="M1480" i="1"/>
  <c r="L1480" i="1"/>
  <c r="K1480" i="1"/>
  <c r="M1451" i="1"/>
  <c r="O1549" i="1"/>
  <c r="S1549" i="1" s="1"/>
  <c r="P1549" i="1" s="1"/>
  <c r="O1596" i="1"/>
  <c r="S1596" i="1" s="1"/>
  <c r="P1596" i="1" s="1"/>
  <c r="N1596" i="1"/>
  <c r="T1596" i="1" s="1"/>
  <c r="W1596" i="1" s="1"/>
  <c r="M1610" i="1"/>
  <c r="L1610" i="1"/>
  <c r="K1610" i="1"/>
  <c r="O1509" i="1"/>
  <c r="S1509" i="1" s="1"/>
  <c r="P1509" i="1" s="1"/>
  <c r="N1509" i="1"/>
  <c r="T1509" i="1" s="1"/>
  <c r="W1509" i="1" s="1"/>
  <c r="L1244" i="1"/>
  <c r="M1244" i="1"/>
  <c r="K1244" i="1"/>
  <c r="L1197" i="1"/>
  <c r="L1165" i="1"/>
  <c r="K1165" i="1"/>
  <c r="M1165" i="1"/>
  <c r="M1136" i="1"/>
  <c r="L1136" i="1"/>
  <c r="K1136" i="1"/>
  <c r="M991" i="1"/>
  <c r="L991" i="1"/>
  <c r="K991" i="1"/>
  <c r="L809" i="1"/>
  <c r="M809" i="1"/>
  <c r="K809" i="1"/>
  <c r="M734" i="1"/>
  <c r="L734" i="1"/>
  <c r="K734" i="1"/>
  <c r="K875" i="1"/>
  <c r="O508" i="1"/>
  <c r="S508" i="1" s="1"/>
  <c r="P508" i="1" s="1"/>
  <c r="N508" i="1"/>
  <c r="T508" i="1" s="1"/>
  <c r="W508" i="1" s="1"/>
  <c r="L626" i="1"/>
  <c r="K626" i="1"/>
  <c r="M219" i="1"/>
  <c r="K43" i="1"/>
  <c r="L43" i="1"/>
  <c r="M43" i="1"/>
  <c r="M485" i="1"/>
  <c r="L485" i="1"/>
  <c r="K485" i="1"/>
  <c r="L216" i="1"/>
  <c r="K216" i="1"/>
  <c r="M216" i="1"/>
  <c r="L910" i="1"/>
  <c r="K910" i="1"/>
  <c r="M910" i="1"/>
  <c r="O409" i="1"/>
  <c r="S409" i="1" s="1"/>
  <c r="P409" i="1" s="1"/>
  <c r="N409" i="1"/>
  <c r="T409" i="1" s="1"/>
  <c r="W409" i="1" s="1"/>
  <c r="M96" i="1"/>
  <c r="L96" i="1"/>
  <c r="K96" i="1"/>
  <c r="M117" i="1"/>
  <c r="L117" i="1"/>
  <c r="K117" i="1"/>
  <c r="M1808" i="1"/>
  <c r="K1808" i="1"/>
  <c r="L1808" i="1"/>
  <c r="L1806" i="1"/>
  <c r="K1806" i="1"/>
  <c r="M1806" i="1"/>
  <c r="M1638" i="1"/>
  <c r="L1638" i="1"/>
  <c r="K1638" i="1"/>
  <c r="L1574" i="1"/>
  <c r="M1411" i="1"/>
  <c r="L1411" i="1"/>
  <c r="K1411" i="1"/>
  <c r="N1562" i="1"/>
  <c r="T1562" i="1" s="1"/>
  <c r="W1562" i="1" s="1"/>
  <c r="O1562" i="1"/>
  <c r="S1562" i="1" s="1"/>
  <c r="P1562" i="1" s="1"/>
  <c r="M1369" i="1"/>
  <c r="L1369" i="1"/>
  <c r="K1369" i="1"/>
  <c r="L1260" i="1"/>
  <c r="K1260" i="1"/>
  <c r="M1260" i="1"/>
  <c r="M1777" i="1"/>
  <c r="L1777" i="1"/>
  <c r="M1769" i="1"/>
  <c r="L1769" i="1"/>
  <c r="K1769" i="1"/>
  <c r="L1624" i="1"/>
  <c r="K1624" i="1"/>
  <c r="L1401" i="1"/>
  <c r="M1401" i="1"/>
  <c r="K1401" i="1"/>
  <c r="L1478" i="1"/>
  <c r="K1478" i="1"/>
  <c r="M1478" i="1"/>
  <c r="M1457" i="1"/>
  <c r="L1457" i="1"/>
  <c r="K1457" i="1"/>
  <c r="L1462" i="1"/>
  <c r="K1462" i="1"/>
  <c r="M1462" i="1"/>
  <c r="N1657" i="1"/>
  <c r="T1657" i="1" s="1"/>
  <c r="W1657" i="1" s="1"/>
  <c r="O1657" i="1"/>
  <c r="S1657" i="1" s="1"/>
  <c r="P1657" i="1" s="1"/>
  <c r="O1481" i="1"/>
  <c r="S1481" i="1" s="1"/>
  <c r="P1481" i="1" s="1"/>
  <c r="N1481" i="1"/>
  <c r="T1481" i="1" s="1"/>
  <c r="W1481" i="1" s="1"/>
  <c r="N1431" i="1"/>
  <c r="T1431" i="1" s="1"/>
  <c r="W1431" i="1" s="1"/>
  <c r="O1431" i="1"/>
  <c r="S1431" i="1" s="1"/>
  <c r="P1431" i="1" s="1"/>
  <c r="O1630" i="1"/>
  <c r="S1630" i="1" s="1"/>
  <c r="P1630" i="1" s="1"/>
  <c r="N1630" i="1"/>
  <c r="T1630" i="1" s="1"/>
  <c r="W1630" i="1" s="1"/>
  <c r="K1023" i="1"/>
  <c r="L1023" i="1"/>
  <c r="M1023" i="1"/>
  <c r="O1317" i="1"/>
  <c r="S1317" i="1" s="1"/>
  <c r="P1317" i="1" s="1"/>
  <c r="N1317" i="1"/>
  <c r="T1317" i="1" s="1"/>
  <c r="W1317" i="1" s="1"/>
  <c r="M983" i="1"/>
  <c r="L983" i="1"/>
  <c r="K983" i="1"/>
  <c r="L801" i="1"/>
  <c r="M801" i="1"/>
  <c r="K801" i="1"/>
  <c r="M835" i="1"/>
  <c r="L835" i="1"/>
  <c r="K648" i="1"/>
  <c r="M648" i="1"/>
  <c r="L648" i="1"/>
  <c r="M997" i="1"/>
  <c r="L997" i="1"/>
  <c r="K997" i="1"/>
  <c r="M363" i="1"/>
  <c r="L363" i="1"/>
  <c r="K363" i="1"/>
  <c r="M592" i="1"/>
  <c r="L592" i="1"/>
  <c r="K592" i="1"/>
  <c r="O538" i="1"/>
  <c r="S538" i="1" s="1"/>
  <c r="P538" i="1" s="1"/>
  <c r="N538" i="1"/>
  <c r="T538" i="1" s="1"/>
  <c r="W538" i="1" s="1"/>
  <c r="L499" i="1"/>
  <c r="K499" i="1"/>
  <c r="M499" i="1"/>
  <c r="M453" i="1"/>
  <c r="L453" i="1"/>
  <c r="K453" i="1"/>
  <c r="M104" i="1"/>
  <c r="L104" i="1"/>
  <c r="K104" i="1"/>
  <c r="M141" i="1"/>
  <c r="L141" i="1"/>
  <c r="K141" i="1"/>
  <c r="K1164" i="1"/>
  <c r="M1164" i="1"/>
  <c r="M1070" i="1"/>
  <c r="L1070" i="1"/>
  <c r="K1070" i="1"/>
  <c r="L1066" i="1"/>
  <c r="K1066" i="1"/>
  <c r="M1066" i="1"/>
  <c r="N1029" i="1"/>
  <c r="T1029" i="1" s="1"/>
  <c r="W1029" i="1" s="1"/>
  <c r="O1029" i="1"/>
  <c r="S1029" i="1" s="1"/>
  <c r="P1029" i="1" s="1"/>
  <c r="O1011" i="1"/>
  <c r="S1011" i="1" s="1"/>
  <c r="P1011" i="1" s="1"/>
  <c r="N1011" i="1"/>
  <c r="T1011" i="1" s="1"/>
  <c r="W1011" i="1" s="1"/>
  <c r="O1153" i="1"/>
  <c r="S1153" i="1" s="1"/>
  <c r="P1153" i="1" s="1"/>
  <c r="N1153" i="1"/>
  <c r="T1153" i="1" s="1"/>
  <c r="W1153" i="1" s="1"/>
  <c r="M969" i="1"/>
  <c r="L969" i="1"/>
  <c r="K969" i="1"/>
  <c r="M1005" i="1"/>
  <c r="L1005" i="1"/>
  <c r="K1005" i="1"/>
  <c r="M937" i="1"/>
  <c r="L937" i="1"/>
  <c r="K937" i="1"/>
  <c r="M851" i="1"/>
  <c r="L851" i="1"/>
  <c r="K851" i="1"/>
  <c r="M694" i="1"/>
  <c r="L694" i="1"/>
  <c r="K694" i="1"/>
  <c r="N860" i="1"/>
  <c r="T860" i="1" s="1"/>
  <c r="W860" i="1" s="1"/>
  <c r="M686" i="1"/>
  <c r="L686" i="1"/>
  <c r="K686" i="1"/>
  <c r="M678" i="1"/>
  <c r="L678" i="1"/>
  <c r="K678" i="1"/>
  <c r="L539" i="1"/>
  <c r="K539" i="1"/>
  <c r="M539" i="1"/>
  <c r="L483" i="1"/>
  <c r="K483" i="1"/>
  <c r="M483" i="1"/>
  <c r="O964" i="1"/>
  <c r="S964" i="1" s="1"/>
  <c r="P964" i="1" s="1"/>
  <c r="N964" i="1"/>
  <c r="T964" i="1" s="1"/>
  <c r="W964" i="1" s="1"/>
  <c r="K595" i="1"/>
  <c r="M595" i="1"/>
  <c r="L595" i="1"/>
  <c r="N914" i="1"/>
  <c r="T914" i="1" s="1"/>
  <c r="W914" i="1" s="1"/>
  <c r="M608" i="1"/>
  <c r="L608" i="1"/>
  <c r="K608" i="1"/>
  <c r="K406" i="1"/>
  <c r="L406" i="1"/>
  <c r="M406" i="1"/>
  <c r="O602" i="1"/>
  <c r="S602" i="1" s="1"/>
  <c r="P602" i="1" s="1"/>
  <c r="N602" i="1"/>
  <c r="T602" i="1" s="1"/>
  <c r="W602" i="1" s="1"/>
  <c r="L515" i="1"/>
  <c r="K515" i="1"/>
  <c r="M515" i="1"/>
  <c r="N502" i="1"/>
  <c r="T502" i="1" s="1"/>
  <c r="W502" i="1" s="1"/>
  <c r="O502" i="1"/>
  <c r="S502" i="1" s="1"/>
  <c r="P502" i="1" s="1"/>
  <c r="L467" i="1"/>
  <c r="K467" i="1"/>
  <c r="M467" i="1"/>
  <c r="M1034" i="1"/>
  <c r="L1034" i="1"/>
  <c r="K1034" i="1"/>
  <c r="M601" i="1"/>
  <c r="L601" i="1"/>
  <c r="K601" i="1"/>
  <c r="M469" i="1"/>
  <c r="L469" i="1"/>
  <c r="K469" i="1"/>
  <c r="N391" i="1"/>
  <c r="T391" i="1" s="1"/>
  <c r="W391" i="1" s="1"/>
  <c r="O391" i="1"/>
  <c r="S391" i="1" s="1"/>
  <c r="P391" i="1" s="1"/>
  <c r="L507" i="1"/>
  <c r="K507" i="1"/>
  <c r="M507" i="1"/>
  <c r="O297" i="1"/>
  <c r="S297" i="1" s="1"/>
  <c r="P297" i="1" s="1"/>
  <c r="N297" i="1"/>
  <c r="T297" i="1" s="1"/>
  <c r="W297" i="1" s="1"/>
  <c r="M461" i="1"/>
  <c r="L461" i="1"/>
  <c r="K461" i="1"/>
  <c r="O490" i="1"/>
  <c r="S490" i="1" s="1"/>
  <c r="P490" i="1" s="1"/>
  <c r="N490" i="1"/>
  <c r="T490" i="1" s="1"/>
  <c r="W490" i="1" s="1"/>
  <c r="N164" i="1"/>
  <c r="T164" i="1" s="1"/>
  <c r="W164" i="1" s="1"/>
  <c r="O164" i="1"/>
  <c r="S164" i="1" s="1"/>
  <c r="P164" i="1" s="1"/>
  <c r="O353" i="1"/>
  <c r="S353" i="1" s="1"/>
  <c r="P353" i="1" s="1"/>
  <c r="N353" i="1"/>
  <c r="T353" i="1" s="1"/>
  <c r="W353" i="1" s="1"/>
  <c r="N276" i="1"/>
  <c r="T276" i="1" s="1"/>
  <c r="W276" i="1" s="1"/>
  <c r="N100" i="1"/>
  <c r="T100" i="1" s="1"/>
  <c r="W100" i="1" s="1"/>
  <c r="O100" i="1"/>
  <c r="S100" i="1" s="1"/>
  <c r="P100" i="1" s="1"/>
  <c r="O449" i="1"/>
  <c r="S449" i="1" s="1"/>
  <c r="P449" i="1" s="1"/>
  <c r="N449" i="1"/>
  <c r="T449" i="1" s="1"/>
  <c r="W449" i="1" s="1"/>
  <c r="O442" i="1"/>
  <c r="S442" i="1" s="1"/>
  <c r="P442" i="1" s="1"/>
  <c r="N442" i="1"/>
  <c r="T442" i="1" s="1"/>
  <c r="W442" i="1" s="1"/>
  <c r="O137" i="1"/>
  <c r="S137" i="1" s="1"/>
  <c r="P137" i="1" s="1"/>
  <c r="N137" i="1"/>
  <c r="T137" i="1" s="1"/>
  <c r="W137" i="1" s="1"/>
  <c r="L1183" i="1"/>
  <c r="K1183" i="1"/>
  <c r="M1120" i="1"/>
  <c r="L1120" i="1"/>
  <c r="K1120" i="1"/>
  <c r="O1248" i="1"/>
  <c r="S1248" i="1" s="1"/>
  <c r="P1248" i="1" s="1"/>
  <c r="N1248" i="1"/>
  <c r="T1248" i="1" s="1"/>
  <c r="W1248" i="1" s="1"/>
  <c r="L1058" i="1"/>
  <c r="K1058" i="1"/>
  <c r="M1058" i="1"/>
  <c r="M1040" i="1"/>
  <c r="L1040" i="1"/>
  <c r="O1201" i="1"/>
  <c r="S1201" i="1" s="1"/>
  <c r="P1201" i="1" s="1"/>
  <c r="N1201" i="1"/>
  <c r="T1201" i="1" s="1"/>
  <c r="W1201" i="1" s="1"/>
  <c r="M1050" i="1"/>
  <c r="L849" i="1"/>
  <c r="M849" i="1"/>
  <c r="K849" i="1"/>
  <c r="K936" i="1"/>
  <c r="M936" i="1"/>
  <c r="L936" i="1"/>
  <c r="M843" i="1"/>
  <c r="K843" i="1"/>
  <c r="L843" i="1"/>
  <c r="M750" i="1"/>
  <c r="L750" i="1"/>
  <c r="K750" i="1"/>
  <c r="O724" i="1"/>
  <c r="S724" i="1" s="1"/>
  <c r="P724" i="1" s="1"/>
  <c r="K512" i="1"/>
  <c r="M512" i="1"/>
  <c r="L512" i="1"/>
  <c r="K912" i="1"/>
  <c r="O500" i="1"/>
  <c r="S500" i="1" s="1"/>
  <c r="P500" i="1" s="1"/>
  <c r="N500" i="1"/>
  <c r="T500" i="1" s="1"/>
  <c r="W500" i="1" s="1"/>
  <c r="N510" i="1"/>
  <c r="T510" i="1" s="1"/>
  <c r="W510" i="1" s="1"/>
  <c r="O510" i="1"/>
  <c r="S510" i="1" s="1"/>
  <c r="P510" i="1" s="1"/>
  <c r="N553" i="1"/>
  <c r="T553" i="1" s="1"/>
  <c r="W553" i="1" s="1"/>
  <c r="O553" i="1"/>
  <c r="S553" i="1" s="1"/>
  <c r="P553" i="1" s="1"/>
  <c r="K189" i="1"/>
  <c r="L189" i="1"/>
  <c r="M189" i="1"/>
  <c r="L582" i="1"/>
  <c r="K582" i="1"/>
  <c r="M582" i="1"/>
  <c r="M144" i="1"/>
  <c r="L144" i="1"/>
  <c r="K144" i="1"/>
  <c r="N116" i="1"/>
  <c r="T116" i="1" s="1"/>
  <c r="W116" i="1" s="1"/>
  <c r="O116" i="1"/>
  <c r="S116" i="1" s="1"/>
  <c r="P116" i="1" s="1"/>
  <c r="O90" i="1"/>
  <c r="S90" i="1" s="1"/>
  <c r="P90" i="1" s="1"/>
  <c r="N90" i="1"/>
  <c r="T90" i="1" s="1"/>
  <c r="W90" i="1" s="1"/>
  <c r="O529" i="1"/>
  <c r="S529" i="1" s="1"/>
  <c r="P529" i="1" s="1"/>
  <c r="N28" i="1"/>
  <c r="T28" i="1" s="1"/>
  <c r="W28" i="1" s="1"/>
  <c r="O28" i="1"/>
  <c r="S28" i="1" s="1"/>
  <c r="P28" i="1" s="1"/>
  <c r="N497" i="1"/>
  <c r="T497" i="1" s="1"/>
  <c r="W497" i="1" s="1"/>
  <c r="O497" i="1"/>
  <c r="S497" i="1" s="1"/>
  <c r="P497" i="1" s="1"/>
  <c r="O300" i="1"/>
  <c r="S300" i="1" s="1"/>
  <c r="P300" i="1" s="1"/>
  <c r="N300" i="1"/>
  <c r="T300" i="1" s="1"/>
  <c r="W300" i="1" s="1"/>
  <c r="M371" i="1"/>
  <c r="L371" i="1"/>
  <c r="O813" i="1"/>
  <c r="S813" i="1" s="1"/>
  <c r="P813" i="1" s="1"/>
  <c r="M577" i="1"/>
  <c r="L577" i="1"/>
  <c r="K577" i="1"/>
  <c r="L598" i="1"/>
  <c r="K598" i="1"/>
  <c r="M598" i="1"/>
  <c r="M518" i="1"/>
  <c r="L518" i="1"/>
  <c r="K518" i="1"/>
  <c r="K446" i="1"/>
  <c r="N660" i="1"/>
  <c r="T660" i="1" s="1"/>
  <c r="W660" i="1" s="1"/>
  <c r="O308" i="1"/>
  <c r="S308" i="1" s="1"/>
  <c r="P308" i="1" s="1"/>
  <c r="N308" i="1"/>
  <c r="T308" i="1" s="1"/>
  <c r="W308" i="1" s="1"/>
  <c r="O129" i="1"/>
  <c r="S129" i="1" s="1"/>
  <c r="P129" i="1" s="1"/>
  <c r="N129" i="1"/>
  <c r="T129" i="1" s="1"/>
  <c r="W129" i="1" s="1"/>
  <c r="O393" i="1"/>
  <c r="S393" i="1" s="1"/>
  <c r="P393" i="1" s="1"/>
  <c r="N393" i="1"/>
  <c r="T393" i="1" s="1"/>
  <c r="W393" i="1" s="1"/>
  <c r="N481" i="1"/>
  <c r="T481" i="1" s="1"/>
  <c r="W481" i="1" s="1"/>
  <c r="O481" i="1"/>
  <c r="S481" i="1" s="1"/>
  <c r="P481" i="1" s="1"/>
  <c r="M128" i="1"/>
  <c r="L128" i="1"/>
  <c r="K128" i="1"/>
  <c r="N633" i="1"/>
  <c r="T633" i="1" s="1"/>
  <c r="W633" i="1" s="1"/>
  <c r="O633" i="1"/>
  <c r="S633" i="1" s="1"/>
  <c r="P633" i="1" s="1"/>
  <c r="M493" i="1"/>
  <c r="L493" i="1"/>
  <c r="K493" i="1"/>
  <c r="O428" i="1"/>
  <c r="S428" i="1" s="1"/>
  <c r="P428" i="1" s="1"/>
  <c r="N428" i="1"/>
  <c r="T428" i="1" s="1"/>
  <c r="W428" i="1" s="1"/>
  <c r="M85" i="1"/>
  <c r="L85" i="1"/>
  <c r="N66" i="1"/>
  <c r="T66" i="1" s="1"/>
  <c r="W66" i="1" s="1"/>
  <c r="O14" i="1"/>
  <c r="S14" i="1" s="1"/>
  <c r="P14" i="1" s="1"/>
  <c r="N14" i="1"/>
  <c r="T14" i="1" s="1"/>
  <c r="W14" i="1" s="1"/>
  <c r="O169" i="1"/>
  <c r="S169" i="1" s="1"/>
  <c r="P169" i="1" s="1"/>
  <c r="N169" i="1"/>
  <c r="T169" i="1" s="1"/>
  <c r="W169" i="1" s="1"/>
  <c r="O1429" i="1"/>
  <c r="S1429" i="1" s="1"/>
  <c r="P1429" i="1" s="1"/>
  <c r="O1386" i="1"/>
  <c r="S1386" i="1" s="1"/>
  <c r="P1386" i="1" s="1"/>
  <c r="N1386" i="1"/>
  <c r="T1386" i="1" s="1"/>
  <c r="W1386" i="1" s="1"/>
  <c r="M1025" i="1"/>
  <c r="L1025" i="1"/>
  <c r="K1025" i="1"/>
  <c r="K1007" i="1"/>
  <c r="L1007" i="1"/>
  <c r="M1007" i="1"/>
  <c r="M945" i="1"/>
  <c r="L945" i="1"/>
  <c r="K945" i="1"/>
  <c r="M881" i="1"/>
  <c r="L825" i="1"/>
  <c r="M825" i="1"/>
  <c r="K825" i="1"/>
  <c r="K986" i="1"/>
  <c r="M986" i="1"/>
  <c r="L986" i="1"/>
  <c r="M819" i="1"/>
  <c r="L819" i="1"/>
  <c r="O1169" i="1"/>
  <c r="S1169" i="1" s="1"/>
  <c r="P1169" i="1" s="1"/>
  <c r="N1169" i="1"/>
  <c r="T1169" i="1" s="1"/>
  <c r="W1169" i="1" s="1"/>
  <c r="O1033" i="1"/>
  <c r="S1033" i="1" s="1"/>
  <c r="P1033" i="1" s="1"/>
  <c r="N1033" i="1"/>
  <c r="T1033" i="1" s="1"/>
  <c r="W1033" i="1" s="1"/>
  <c r="O994" i="1"/>
  <c r="S994" i="1" s="1"/>
  <c r="P994" i="1" s="1"/>
  <c r="N994" i="1"/>
  <c r="T994" i="1" s="1"/>
  <c r="W994" i="1" s="1"/>
  <c r="K670" i="1"/>
  <c r="L635" i="1"/>
  <c r="K635" i="1"/>
  <c r="M635" i="1"/>
  <c r="M585" i="1"/>
  <c r="L585" i="1"/>
  <c r="K585" i="1"/>
  <c r="K504" i="1"/>
  <c r="L504" i="1"/>
  <c r="M504" i="1"/>
  <c r="K496" i="1"/>
  <c r="M496" i="1"/>
  <c r="L496" i="1"/>
  <c r="M374" i="1"/>
  <c r="L374" i="1"/>
  <c r="L590" i="1"/>
  <c r="K590" i="1"/>
  <c r="M590" i="1"/>
  <c r="K480" i="1"/>
  <c r="M480" i="1"/>
  <c r="L480" i="1"/>
  <c r="N545" i="1"/>
  <c r="T545" i="1" s="1"/>
  <c r="W545" i="1" s="1"/>
  <c r="O545" i="1"/>
  <c r="S545" i="1" s="1"/>
  <c r="P545" i="1" s="1"/>
  <c r="M478" i="1"/>
  <c r="L478" i="1"/>
  <c r="K478" i="1"/>
  <c r="N988" i="1"/>
  <c r="T988" i="1" s="1"/>
  <c r="W988" i="1" s="1"/>
  <c r="O988" i="1"/>
  <c r="S988" i="1" s="1"/>
  <c r="P988" i="1" s="1"/>
  <c r="O265" i="1"/>
  <c r="S265" i="1" s="1"/>
  <c r="P265" i="1" s="1"/>
  <c r="N265" i="1"/>
  <c r="T265" i="1" s="1"/>
  <c r="W265" i="1" s="1"/>
  <c r="O594" i="1"/>
  <c r="S594" i="1" s="1"/>
  <c r="P594" i="1" s="1"/>
  <c r="N594" i="1"/>
  <c r="T594" i="1" s="1"/>
  <c r="W594" i="1" s="1"/>
  <c r="L456" i="1"/>
  <c r="K456" i="1"/>
  <c r="M456" i="1"/>
  <c r="M576" i="1"/>
  <c r="L576" i="1"/>
  <c r="K576" i="1"/>
  <c r="O321" i="1"/>
  <c r="S321" i="1" s="1"/>
  <c r="P321" i="1" s="1"/>
  <c r="N321" i="1"/>
  <c r="T321" i="1" s="1"/>
  <c r="W321" i="1" s="1"/>
  <c r="N140" i="1"/>
  <c r="T140" i="1" s="1"/>
  <c r="W140" i="1" s="1"/>
  <c r="O140" i="1"/>
  <c r="S140" i="1" s="1"/>
  <c r="P140" i="1" s="1"/>
  <c r="M109" i="1"/>
  <c r="L109" i="1"/>
  <c r="K109" i="1"/>
  <c r="O121" i="1"/>
  <c r="S121" i="1" s="1"/>
  <c r="P121" i="1" s="1"/>
  <c r="N121" i="1"/>
  <c r="T121" i="1" s="1"/>
  <c r="W121" i="1" s="1"/>
  <c r="N62" i="1"/>
  <c r="T62" i="1" s="1"/>
  <c r="W62" i="1" s="1"/>
  <c r="M1270" i="1"/>
  <c r="L1270" i="1"/>
  <c r="K1270" i="1"/>
  <c r="N1354" i="1"/>
  <c r="T1354" i="1" s="1"/>
  <c r="W1354" i="1" s="1"/>
  <c r="O1354" i="1"/>
  <c r="S1354" i="1" s="1"/>
  <c r="P1354" i="1" s="1"/>
  <c r="M1087" i="1"/>
  <c r="K1087" i="1"/>
  <c r="L1087" i="1"/>
  <c r="K1159" i="1"/>
  <c r="M1102" i="1"/>
  <c r="L1102" i="1"/>
  <c r="K1102" i="1"/>
  <c r="K999" i="1"/>
  <c r="M999" i="1"/>
  <c r="L999" i="1"/>
  <c r="M929" i="1"/>
  <c r="L929" i="1"/>
  <c r="K929" i="1"/>
  <c r="M811" i="1"/>
  <c r="L811" i="1"/>
  <c r="K811" i="1"/>
  <c r="O1027" i="1"/>
  <c r="S1027" i="1" s="1"/>
  <c r="P1027" i="1" s="1"/>
  <c r="N1027" i="1"/>
  <c r="T1027" i="1" s="1"/>
  <c r="W1027" i="1" s="1"/>
  <c r="L627" i="1"/>
  <c r="K627" i="1"/>
  <c r="M627" i="1"/>
  <c r="O581" i="1"/>
  <c r="S581" i="1" s="1"/>
  <c r="P581" i="1" s="1"/>
  <c r="N581" i="1"/>
  <c r="T581" i="1" s="1"/>
  <c r="W581" i="1" s="1"/>
  <c r="O519" i="1"/>
  <c r="S519" i="1" s="1"/>
  <c r="P519" i="1" s="1"/>
  <c r="N519" i="1"/>
  <c r="T519" i="1" s="1"/>
  <c r="W519" i="1" s="1"/>
  <c r="L606" i="1"/>
  <c r="K606" i="1"/>
  <c r="M606" i="1"/>
  <c r="K579" i="1"/>
  <c r="M579" i="1"/>
  <c r="L579" i="1"/>
  <c r="K430" i="1"/>
  <c r="M430" i="1"/>
  <c r="L430" i="1"/>
  <c r="N505" i="1"/>
  <c r="T505" i="1" s="1"/>
  <c r="W505" i="1" s="1"/>
  <c r="O505" i="1"/>
  <c r="S505" i="1" s="1"/>
  <c r="P505" i="1" s="1"/>
  <c r="M584" i="1"/>
  <c r="L584" i="1"/>
  <c r="K584" i="1"/>
  <c r="L472" i="1"/>
  <c r="K472" i="1"/>
  <c r="M472" i="1"/>
  <c r="O450" i="1"/>
  <c r="S450" i="1" s="1"/>
  <c r="P450" i="1" s="1"/>
  <c r="N450" i="1"/>
  <c r="T450" i="1" s="1"/>
  <c r="W450" i="1" s="1"/>
  <c r="M251" i="1"/>
  <c r="L251" i="1"/>
  <c r="K251" i="1"/>
  <c r="L464" i="1"/>
  <c r="K464" i="1"/>
  <c r="M464" i="1"/>
  <c r="M211" i="1"/>
  <c r="L211" i="1"/>
  <c r="K211" i="1"/>
  <c r="O396" i="1"/>
  <c r="S396" i="1" s="1"/>
  <c r="P396" i="1" s="1"/>
  <c r="N396" i="1"/>
  <c r="T396" i="1" s="1"/>
  <c r="W396" i="1" s="1"/>
  <c r="L368" i="1"/>
  <c r="K368" i="1"/>
  <c r="M368" i="1"/>
  <c r="L309" i="1"/>
  <c r="N286" i="1"/>
  <c r="T286" i="1" s="1"/>
  <c r="W286" i="1" s="1"/>
  <c r="O286" i="1"/>
  <c r="S286" i="1" s="1"/>
  <c r="P286" i="1" s="1"/>
  <c r="O161" i="1"/>
  <c r="S161" i="1" s="1"/>
  <c r="P161" i="1" s="1"/>
  <c r="N161" i="1"/>
  <c r="T161" i="1" s="1"/>
  <c r="W161" i="1" s="1"/>
  <c r="O185" i="1"/>
  <c r="S185" i="1" s="1"/>
  <c r="P185" i="1" s="1"/>
  <c r="N185" i="1"/>
  <c r="T185" i="1" s="1"/>
  <c r="W185" i="1" s="1"/>
  <c r="M125" i="1"/>
  <c r="L125" i="1"/>
  <c r="K125" i="1"/>
  <c r="O284" i="1"/>
  <c r="S284" i="1" s="1"/>
  <c r="P284" i="1" s="1"/>
  <c r="N284" i="1"/>
  <c r="T284" i="1" s="1"/>
  <c r="W284" i="1" s="1"/>
  <c r="O113" i="1"/>
  <c r="S113" i="1" s="1"/>
  <c r="P113" i="1" s="1"/>
  <c r="N113" i="1"/>
  <c r="T113" i="1" s="1"/>
  <c r="W113" i="1" s="1"/>
  <c r="O729" i="1"/>
  <c r="S729" i="1" s="1"/>
  <c r="P729" i="1" s="1"/>
  <c r="N729" i="1"/>
  <c r="T729" i="1" s="1"/>
  <c r="W729" i="1" s="1"/>
  <c r="N214" i="1"/>
  <c r="T214" i="1" s="1"/>
  <c r="W214" i="1" s="1"/>
  <c r="O214" i="1"/>
  <c r="S214" i="1" s="1"/>
  <c r="P214" i="1" s="1"/>
  <c r="L192" i="1"/>
  <c r="K192" i="1"/>
  <c r="M192" i="1"/>
  <c r="M501" i="1"/>
  <c r="L501" i="1"/>
  <c r="K501" i="1"/>
  <c r="L669" i="1"/>
  <c r="M669" i="1"/>
  <c r="L619" i="1"/>
  <c r="K619" i="1"/>
  <c r="M619" i="1"/>
  <c r="K603" i="1"/>
  <c r="M603" i="1"/>
  <c r="L603" i="1"/>
  <c r="K541" i="1"/>
  <c r="N513" i="1"/>
  <c r="T513" i="1" s="1"/>
  <c r="W513" i="1" s="1"/>
  <c r="O513" i="1"/>
  <c r="S513" i="1" s="1"/>
  <c r="P513" i="1" s="1"/>
  <c r="K488" i="1"/>
  <c r="L488" i="1"/>
  <c r="M488" i="1"/>
  <c r="K422" i="1"/>
  <c r="K571" i="1"/>
  <c r="M571" i="1"/>
  <c r="L571" i="1"/>
  <c r="O540" i="1"/>
  <c r="S540" i="1" s="1"/>
  <c r="P540" i="1" s="1"/>
  <c r="N540" i="1"/>
  <c r="T540" i="1" s="1"/>
  <c r="W540" i="1" s="1"/>
  <c r="L475" i="1"/>
  <c r="K475" i="1"/>
  <c r="M475" i="1"/>
  <c r="N625" i="1"/>
  <c r="T625" i="1" s="1"/>
  <c r="W625" i="1" s="1"/>
  <c r="O625" i="1"/>
  <c r="S625" i="1" s="1"/>
  <c r="P625" i="1" s="1"/>
  <c r="M611" i="1"/>
  <c r="N198" i="1"/>
  <c r="T198" i="1" s="1"/>
  <c r="W198" i="1" s="1"/>
  <c r="O198" i="1"/>
  <c r="S198" i="1" s="1"/>
  <c r="P198" i="1" s="1"/>
  <c r="N649" i="1"/>
  <c r="T649" i="1" s="1"/>
  <c r="W649" i="1" s="1"/>
  <c r="O649" i="1"/>
  <c r="S649" i="1" s="1"/>
  <c r="P649" i="1" s="1"/>
  <c r="N270" i="1"/>
  <c r="T270" i="1" s="1"/>
  <c r="W270" i="1" s="1"/>
  <c r="O270" i="1"/>
  <c r="S270" i="1" s="1"/>
  <c r="P270" i="1" s="1"/>
  <c r="L248" i="1"/>
  <c r="K248" i="1"/>
  <c r="M248" i="1"/>
  <c r="O54" i="1"/>
  <c r="S54" i="1" s="1"/>
  <c r="P54" i="1" s="1"/>
  <c r="N54" i="1"/>
  <c r="T54" i="1" s="1"/>
  <c r="W54" i="1" s="1"/>
  <c r="L288" i="1"/>
  <c r="K288" i="1"/>
  <c r="M288" i="1"/>
  <c r="O145" i="1"/>
  <c r="S145" i="1" s="1"/>
  <c r="P145" i="1" s="1"/>
  <c r="N145" i="1"/>
  <c r="T145" i="1" s="1"/>
  <c r="W145" i="1" s="1"/>
  <c r="N108" i="1"/>
  <c r="T108" i="1" s="1"/>
  <c r="W108" i="1" s="1"/>
  <c r="O108" i="1"/>
  <c r="S108" i="1" s="1"/>
  <c r="P108" i="1" s="1"/>
  <c r="V9" i="1" l="1"/>
  <c r="V10" i="1" s="1"/>
  <c r="P9" i="1"/>
  <c r="M1104" i="1"/>
  <c r="K961" i="1"/>
  <c r="L832" i="1"/>
  <c r="M102" i="1"/>
  <c r="O102" i="1" s="1"/>
  <c r="S102" i="1" s="1"/>
  <c r="P102" i="1" s="1"/>
  <c r="Q102" i="1" s="1"/>
  <c r="K770" i="1"/>
  <c r="M912" i="1"/>
  <c r="L1265" i="1"/>
  <c r="K1104" i="1"/>
  <c r="O41" i="1"/>
  <c r="S41" i="1" s="1"/>
  <c r="P41" i="1" s="1"/>
  <c r="L961" i="1"/>
  <c r="K1054" i="1"/>
  <c r="M841" i="1"/>
  <c r="K832" i="1"/>
  <c r="L102" i="1"/>
  <c r="L1288" i="1"/>
  <c r="M348" i="1"/>
  <c r="O348" i="1" s="1"/>
  <c r="S348" i="1" s="1"/>
  <c r="P348" i="1" s="1"/>
  <c r="L207" i="1"/>
  <c r="K300" i="1"/>
  <c r="L1757" i="1"/>
  <c r="K33" i="1"/>
  <c r="L962" i="1"/>
  <c r="M882" i="1"/>
  <c r="O882" i="1" s="1"/>
  <c r="S882" i="1" s="1"/>
  <c r="P882" i="1" s="1"/>
  <c r="N1243" i="1"/>
  <c r="T1243" i="1" s="1"/>
  <c r="W1243" i="1" s="1"/>
  <c r="M181" i="1"/>
  <c r="O181" i="1" s="1"/>
  <c r="S181" i="1" s="1"/>
  <c r="P181" i="1" s="1"/>
  <c r="M1054" i="1"/>
  <c r="K1745" i="1"/>
  <c r="L841" i="1"/>
  <c r="K556" i="1"/>
  <c r="K1628" i="1"/>
  <c r="L1708" i="1"/>
  <c r="L553" i="1"/>
  <c r="L33" i="1"/>
  <c r="K882" i="1"/>
  <c r="K1609" i="1"/>
  <c r="M1631" i="1"/>
  <c r="L613" i="1"/>
  <c r="L1289" i="1"/>
  <c r="N572" i="1"/>
  <c r="T572" i="1" s="1"/>
  <c r="W572" i="1" s="1"/>
  <c r="L1399" i="1"/>
  <c r="K172" i="1"/>
  <c r="K853" i="1"/>
  <c r="L60" i="1"/>
  <c r="N909" i="1"/>
  <c r="T909" i="1" s="1"/>
  <c r="W909" i="1" s="1"/>
  <c r="M1490" i="1"/>
  <c r="N1490" i="1" s="1"/>
  <c r="T1490" i="1" s="1"/>
  <c r="W1490" i="1" s="1"/>
  <c r="M337" i="1"/>
  <c r="K553" i="1"/>
  <c r="M1322" i="1"/>
  <c r="N1322" i="1" s="1"/>
  <c r="T1322" i="1" s="1"/>
  <c r="W1322" i="1" s="1"/>
  <c r="K1121" i="1"/>
  <c r="L1333" i="1"/>
  <c r="M1757" i="1"/>
  <c r="K1153" i="1"/>
  <c r="M1289" i="1"/>
  <c r="M172" i="1"/>
  <c r="N172" i="1" s="1"/>
  <c r="T172" i="1" s="1"/>
  <c r="W172" i="1" s="1"/>
  <c r="L537" i="1"/>
  <c r="K356" i="1"/>
  <c r="L1609" i="1"/>
  <c r="N1788" i="1"/>
  <c r="T1788" i="1" s="1"/>
  <c r="W1788" i="1" s="1"/>
  <c r="O1788" i="1"/>
  <c r="S1788" i="1" s="1"/>
  <c r="P1788" i="1" s="1"/>
  <c r="Q1788" i="1" s="1"/>
  <c r="M1574" i="1"/>
  <c r="K432" i="1"/>
  <c r="M1157" i="1"/>
  <c r="N1157" i="1" s="1"/>
  <c r="T1157" i="1" s="1"/>
  <c r="W1157" i="1" s="1"/>
  <c r="L1507" i="1"/>
  <c r="M1700" i="1"/>
  <c r="N1700" i="1" s="1"/>
  <c r="T1700" i="1" s="1"/>
  <c r="W1700" i="1" s="1"/>
  <c r="L1700" i="1"/>
  <c r="O932" i="1"/>
  <c r="S932" i="1" s="1"/>
  <c r="P932" i="1" s="1"/>
  <c r="M1220" i="1"/>
  <c r="L632" i="1"/>
  <c r="K1403" i="1"/>
  <c r="O1619" i="1"/>
  <c r="S1619" i="1" s="1"/>
  <c r="P1619" i="1" s="1"/>
  <c r="L1310" i="1"/>
  <c r="L909" i="1"/>
  <c r="K932" i="1"/>
  <c r="N1258" i="1"/>
  <c r="T1258" i="1" s="1"/>
  <c r="W1258" i="1" s="1"/>
  <c r="K1148" i="1"/>
  <c r="L258" i="1"/>
  <c r="L1403" i="1"/>
  <c r="L1157" i="1"/>
  <c r="M1446" i="1"/>
  <c r="O1446" i="1" s="1"/>
  <c r="S1446" i="1" s="1"/>
  <c r="P1446" i="1" s="1"/>
  <c r="M1310" i="1"/>
  <c r="N1310" i="1" s="1"/>
  <c r="T1310" i="1" s="1"/>
  <c r="W1310" i="1" s="1"/>
  <c r="M840" i="1"/>
  <c r="N840" i="1" s="1"/>
  <c r="T840" i="1" s="1"/>
  <c r="W840" i="1" s="1"/>
  <c r="K572" i="1"/>
  <c r="K230" i="1"/>
  <c r="L444" i="1"/>
  <c r="L622" i="1"/>
  <c r="M886" i="1"/>
  <c r="O886" i="1" s="1"/>
  <c r="S886" i="1" s="1"/>
  <c r="P886" i="1" s="1"/>
  <c r="O212" i="1"/>
  <c r="S212" i="1" s="1"/>
  <c r="P212" i="1" s="1"/>
  <c r="K1311" i="1"/>
  <c r="M61" i="1"/>
  <c r="O61" i="1" s="1"/>
  <c r="S61" i="1" s="1"/>
  <c r="P61" i="1" s="1"/>
  <c r="L157" i="1"/>
  <c r="K632" i="1"/>
  <c r="L1212" i="1"/>
  <c r="K1071" i="1"/>
  <c r="K1721" i="1"/>
  <c r="K1559" i="1"/>
  <c r="M896" i="1"/>
  <c r="O896" i="1" s="1"/>
  <c r="S896" i="1" s="1"/>
  <c r="P896" i="1" s="1"/>
  <c r="M833" i="1"/>
  <c r="O833" i="1" s="1"/>
  <c r="S833" i="1" s="1"/>
  <c r="P833" i="1" s="1"/>
  <c r="O1571" i="1"/>
  <c r="S1571" i="1" s="1"/>
  <c r="P1571" i="1" s="1"/>
  <c r="L424" i="1"/>
  <c r="L616" i="1"/>
  <c r="N1161" i="1"/>
  <c r="T1161" i="1" s="1"/>
  <c r="W1161" i="1" s="1"/>
  <c r="K1446" i="1"/>
  <c r="M384" i="1"/>
  <c r="O384" i="1" s="1"/>
  <c r="S384" i="1" s="1"/>
  <c r="P384" i="1" s="1"/>
  <c r="L1336" i="1"/>
  <c r="K1583" i="1"/>
  <c r="K1494" i="1"/>
  <c r="K824" i="1"/>
  <c r="L572" i="1"/>
  <c r="L1783" i="1"/>
  <c r="M444" i="1"/>
  <c r="L1190" i="1"/>
  <c r="K1773" i="1"/>
  <c r="K1729" i="1"/>
  <c r="M1364" i="1"/>
  <c r="N1364" i="1" s="1"/>
  <c r="T1364" i="1" s="1"/>
  <c r="W1364" i="1" s="1"/>
  <c r="L1729" i="1"/>
  <c r="K1421" i="1"/>
  <c r="K1514" i="1"/>
  <c r="K217" i="1"/>
  <c r="M1617" i="1"/>
  <c r="O1617" i="1" s="1"/>
  <c r="S1617" i="1" s="1"/>
  <c r="P1617" i="1" s="1"/>
  <c r="L30" i="1"/>
  <c r="K1365" i="1"/>
  <c r="K753" i="1"/>
  <c r="K153" i="1"/>
  <c r="L949" i="1"/>
  <c r="M1036" i="1"/>
  <c r="Q1242" i="1"/>
  <c r="N1307" i="1"/>
  <c r="T1307" i="1" s="1"/>
  <c r="W1307" i="1" s="1"/>
  <c r="K537" i="1"/>
  <c r="L721" i="1"/>
  <c r="L1220" i="1"/>
  <c r="L830" i="1"/>
  <c r="N1003" i="1"/>
  <c r="T1003" i="1" s="1"/>
  <c r="W1003" i="1" s="1"/>
  <c r="K61" i="1"/>
  <c r="M935" i="1"/>
  <c r="O935" i="1" s="1"/>
  <c r="S935" i="1" s="1"/>
  <c r="P935" i="1" s="1"/>
  <c r="M1773" i="1"/>
  <c r="N1773" i="1" s="1"/>
  <c r="T1773" i="1" s="1"/>
  <c r="W1773" i="1" s="1"/>
  <c r="M1514" i="1"/>
  <c r="N1514" i="1" s="1"/>
  <c r="T1514" i="1" s="1"/>
  <c r="W1514" i="1" s="1"/>
  <c r="K622" i="1"/>
  <c r="K157" i="1"/>
  <c r="M1620" i="1"/>
  <c r="O1098" i="1"/>
  <c r="S1098" i="1" s="1"/>
  <c r="P1098" i="1" s="1"/>
  <c r="M1212" i="1"/>
  <c r="M920" i="1"/>
  <c r="O920" i="1" s="1"/>
  <c r="S920" i="1" s="1"/>
  <c r="P920" i="1" s="1"/>
  <c r="L1594" i="1"/>
  <c r="L1721" i="1"/>
  <c r="L1559" i="1"/>
  <c r="L833" i="1"/>
  <c r="L261" i="1"/>
  <c r="M1448" i="1"/>
  <c r="K616" i="1"/>
  <c r="L624" i="1"/>
  <c r="M1336" i="1"/>
  <c r="O1336" i="1" s="1"/>
  <c r="S1336" i="1" s="1"/>
  <c r="P1336" i="1" s="1"/>
  <c r="L1583" i="1"/>
  <c r="L1494" i="1"/>
  <c r="L824" i="1"/>
  <c r="K1272" i="1"/>
  <c r="L1555" i="1"/>
  <c r="K46" i="1"/>
  <c r="M567" i="1"/>
  <c r="O567" i="1" s="1"/>
  <c r="S567" i="1" s="1"/>
  <c r="P567" i="1" s="1"/>
  <c r="L66" i="1"/>
  <c r="M527" i="1"/>
  <c r="O527" i="1" s="1"/>
  <c r="S527" i="1" s="1"/>
  <c r="P527" i="1" s="1"/>
  <c r="K30" i="1"/>
  <c r="K1307" i="1"/>
  <c r="K1242" i="1"/>
  <c r="L724" i="1"/>
  <c r="L153" i="1"/>
  <c r="M1226" i="1"/>
  <c r="O1226" i="1" s="1"/>
  <c r="S1226" i="1" s="1"/>
  <c r="P1226" i="1" s="1"/>
  <c r="L644" i="1"/>
  <c r="K1396" i="1"/>
  <c r="L932" i="1"/>
  <c r="L324" i="1"/>
  <c r="L1234" i="1"/>
  <c r="M1370" i="1"/>
  <c r="O1370" i="1" s="1"/>
  <c r="S1370" i="1" s="1"/>
  <c r="P1370" i="1" s="1"/>
  <c r="Q1370" i="1" s="1"/>
  <c r="L1557" i="1"/>
  <c r="L1788" i="1"/>
  <c r="K840" i="1"/>
  <c r="N1469" i="1"/>
  <c r="T1469" i="1" s="1"/>
  <c r="W1469" i="1" s="1"/>
  <c r="L1493" i="1"/>
  <c r="M1708" i="1"/>
  <c r="N1708" i="1" s="1"/>
  <c r="T1708" i="1" s="1"/>
  <c r="W1708" i="1" s="1"/>
  <c r="M364" i="1"/>
  <c r="K364" i="1"/>
  <c r="K424" i="1"/>
  <c r="N1006" i="1"/>
  <c r="T1006" i="1" s="1"/>
  <c r="W1006" i="1" s="1"/>
  <c r="L1421" i="1"/>
  <c r="K1177" i="1"/>
  <c r="K1098" i="1"/>
  <c r="K886" i="1"/>
  <c r="L1071" i="1"/>
  <c r="N700" i="1"/>
  <c r="T700" i="1" s="1"/>
  <c r="W700" i="1" s="1"/>
  <c r="L828" i="1"/>
  <c r="M742" i="1"/>
  <c r="O742" i="1" s="1"/>
  <c r="S742" i="1" s="1"/>
  <c r="P742" i="1" s="1"/>
  <c r="M1311" i="1"/>
  <c r="O1311" i="1" s="1"/>
  <c r="S1311" i="1" s="1"/>
  <c r="P1311" i="1" s="1"/>
  <c r="K1727" i="1"/>
  <c r="L227" i="1"/>
  <c r="M261" i="1"/>
  <c r="L1448" i="1"/>
  <c r="N1365" i="1"/>
  <c r="T1365" i="1" s="1"/>
  <c r="W1365" i="1" s="1"/>
  <c r="K981" i="1"/>
  <c r="M624" i="1"/>
  <c r="N1017" i="1"/>
  <c r="T1017" i="1" s="1"/>
  <c r="W1017" i="1" s="1"/>
  <c r="N1522" i="1"/>
  <c r="T1522" i="1" s="1"/>
  <c r="W1522" i="1" s="1"/>
  <c r="K1419" i="1"/>
  <c r="N19" i="1"/>
  <c r="T19" i="1" s="1"/>
  <c r="W19" i="1" s="1"/>
  <c r="M1272" i="1"/>
  <c r="K909" i="1"/>
  <c r="L244" i="1"/>
  <c r="K1434" i="1"/>
  <c r="K805" i="1"/>
  <c r="L527" i="1"/>
  <c r="L1549" i="1"/>
  <c r="K1586" i="1"/>
  <c r="M436" i="1"/>
  <c r="O436" i="1" s="1"/>
  <c r="S436" i="1" s="1"/>
  <c r="P436" i="1" s="1"/>
  <c r="M1043" i="1"/>
  <c r="O1043" i="1" s="1"/>
  <c r="S1043" i="1" s="1"/>
  <c r="P1043" i="1" s="1"/>
  <c r="K724" i="1"/>
  <c r="M441" i="1"/>
  <c r="L924" i="1"/>
  <c r="M1396" i="1"/>
  <c r="N1396" i="1" s="1"/>
  <c r="T1396" i="1" s="1"/>
  <c r="W1396" i="1" s="1"/>
  <c r="L1571" i="1"/>
  <c r="M1652" i="1"/>
  <c r="O1652" i="1" s="1"/>
  <c r="S1652" i="1" s="1"/>
  <c r="P1652" i="1" s="1"/>
  <c r="Q909" i="1"/>
  <c r="M318" i="1"/>
  <c r="N318" i="1" s="1"/>
  <c r="T318" i="1" s="1"/>
  <c r="W318" i="1" s="1"/>
  <c r="M1557" i="1"/>
  <c r="N1557" i="1" s="1"/>
  <c r="T1557" i="1" s="1"/>
  <c r="W1557" i="1" s="1"/>
  <c r="K228" i="1"/>
  <c r="L1098" i="1"/>
  <c r="K1788" i="1"/>
  <c r="K962" i="1"/>
  <c r="M873" i="1"/>
  <c r="K847" i="1"/>
  <c r="N1190" i="1"/>
  <c r="T1190" i="1" s="1"/>
  <c r="W1190" i="1" s="1"/>
  <c r="L1364" i="1"/>
  <c r="L1148" i="1"/>
  <c r="L1107" i="1"/>
  <c r="L1193" i="1"/>
  <c r="N327" i="1"/>
  <c r="T327" i="1" s="1"/>
  <c r="W327" i="1" s="1"/>
  <c r="L567" i="1"/>
  <c r="M1250" i="1"/>
  <c r="O1250" i="1" s="1"/>
  <c r="S1250" i="1" s="1"/>
  <c r="P1250" i="1" s="1"/>
  <c r="Q1250" i="1" s="1"/>
  <c r="K1571" i="1"/>
  <c r="M721" i="1"/>
  <c r="O721" i="1" s="1"/>
  <c r="S721" i="1" s="1"/>
  <c r="P721" i="1" s="1"/>
  <c r="L906" i="1"/>
  <c r="M228" i="1"/>
  <c r="N228" i="1" s="1"/>
  <c r="T228" i="1" s="1"/>
  <c r="W228" i="1" s="1"/>
  <c r="M826" i="1"/>
  <c r="O826" i="1" s="1"/>
  <c r="S826" i="1" s="1"/>
  <c r="P826" i="1" s="1"/>
  <c r="K83" i="1"/>
  <c r="O49" i="1"/>
  <c r="S49" i="1" s="1"/>
  <c r="P49" i="1" s="1"/>
  <c r="Q49" i="1" s="1"/>
  <c r="M429" i="1"/>
  <c r="K828" i="1"/>
  <c r="K878" i="1"/>
  <c r="L735" i="1"/>
  <c r="L719" i="1"/>
  <c r="K1312" i="1"/>
  <c r="M682" i="1"/>
  <c r="O682" i="1" s="1"/>
  <c r="S682" i="1" s="1"/>
  <c r="P682" i="1" s="1"/>
  <c r="L668" i="1"/>
  <c r="M46" i="1"/>
  <c r="O46" i="1" s="1"/>
  <c r="S46" i="1" s="1"/>
  <c r="P46" i="1" s="1"/>
  <c r="Q46" i="1" s="1"/>
  <c r="M244" i="1"/>
  <c r="N244" i="1" s="1"/>
  <c r="T244" i="1" s="1"/>
  <c r="W244" i="1" s="1"/>
  <c r="M1434" i="1"/>
  <c r="N1434" i="1" s="1"/>
  <c r="T1434" i="1" s="1"/>
  <c r="W1434" i="1" s="1"/>
  <c r="K66" i="1"/>
  <c r="K1724" i="1"/>
  <c r="K1549" i="1"/>
  <c r="K436" i="1"/>
  <c r="L1266" i="1"/>
  <c r="L1365" i="1"/>
  <c r="K441" i="1"/>
  <c r="M906" i="1"/>
  <c r="L212" i="1"/>
  <c r="M924" i="1"/>
  <c r="O924" i="1" s="1"/>
  <c r="S924" i="1" s="1"/>
  <c r="P924" i="1" s="1"/>
  <c r="L300" i="1"/>
  <c r="L1307" i="1"/>
  <c r="M668" i="1"/>
  <c r="N668" i="1" s="1"/>
  <c r="T668" i="1" s="1"/>
  <c r="W668" i="1" s="1"/>
  <c r="M1333" i="1"/>
  <c r="O1333" i="1" s="1"/>
  <c r="S1333" i="1" s="1"/>
  <c r="P1333" i="1" s="1"/>
  <c r="M425" i="1"/>
  <c r="K425" i="1"/>
  <c r="M1635" i="1"/>
  <c r="N1635" i="1" s="1"/>
  <c r="T1635" i="1" s="1"/>
  <c r="W1635" i="1" s="1"/>
  <c r="K1635" i="1"/>
  <c r="K195" i="1"/>
  <c r="L195" i="1"/>
  <c r="K1231" i="1"/>
  <c r="M1231" i="1"/>
  <c r="O1231" i="1" s="1"/>
  <c r="S1231" i="1" s="1"/>
  <c r="P1231" i="1" s="1"/>
  <c r="L343" i="1"/>
  <c r="M343" i="1"/>
  <c r="N343" i="1" s="1"/>
  <c r="T343" i="1" s="1"/>
  <c r="W343" i="1" s="1"/>
  <c r="K343" i="1"/>
  <c r="M796" i="1"/>
  <c r="O796" i="1" s="1"/>
  <c r="S796" i="1" s="1"/>
  <c r="P796" i="1" s="1"/>
  <c r="K796" i="1"/>
  <c r="M1287" i="1"/>
  <c r="O1287" i="1" s="1"/>
  <c r="S1287" i="1" s="1"/>
  <c r="P1287" i="1" s="1"/>
  <c r="L1287" i="1"/>
  <c r="K1287" i="1"/>
  <c r="M1535" i="1"/>
  <c r="L1535" i="1"/>
  <c r="K382" i="1"/>
  <c r="M382" i="1"/>
  <c r="O382" i="1" s="1"/>
  <c r="S382" i="1" s="1"/>
  <c r="P382" i="1" s="1"/>
  <c r="L382" i="1"/>
  <c r="K236" i="1"/>
  <c r="M236" i="1"/>
  <c r="O236" i="1" s="1"/>
  <c r="S236" i="1" s="1"/>
  <c r="P236" i="1" s="1"/>
  <c r="K1444" i="1"/>
  <c r="M1444" i="1"/>
  <c r="O1444" i="1" s="1"/>
  <c r="S1444" i="1" s="1"/>
  <c r="P1444" i="1" s="1"/>
  <c r="K1418" i="1"/>
  <c r="L1418" i="1"/>
  <c r="M1418" i="1"/>
  <c r="O1418" i="1" s="1"/>
  <c r="S1418" i="1" s="1"/>
  <c r="P1418" i="1" s="1"/>
  <c r="M167" i="1"/>
  <c r="L167" i="1"/>
  <c r="K167" i="1"/>
  <c r="M644" i="1"/>
  <c r="O644" i="1" s="1"/>
  <c r="S644" i="1" s="1"/>
  <c r="P644" i="1" s="1"/>
  <c r="K717" i="1"/>
  <c r="L717" i="1"/>
  <c r="M693" i="1"/>
  <c r="O693" i="1" s="1"/>
  <c r="S693" i="1" s="1"/>
  <c r="P693" i="1" s="1"/>
  <c r="K693" i="1"/>
  <c r="M956" i="1"/>
  <c r="L956" i="1"/>
  <c r="K956" i="1"/>
  <c r="K380" i="1"/>
  <c r="L380" i="1"/>
  <c r="M380" i="1"/>
  <c r="N380" i="1" s="1"/>
  <c r="T380" i="1" s="1"/>
  <c r="W380" i="1" s="1"/>
  <c r="L22" i="1"/>
  <c r="M22" i="1"/>
  <c r="N22" i="1" s="1"/>
  <c r="T22" i="1" s="1"/>
  <c r="W22" i="1" s="1"/>
  <c r="K22" i="1"/>
  <c r="K1779" i="1"/>
  <c r="M1779" i="1"/>
  <c r="O1779" i="1" s="1"/>
  <c r="S1779" i="1" s="1"/>
  <c r="P1779" i="1" s="1"/>
  <c r="L636" i="1"/>
  <c r="M636" i="1"/>
  <c r="O636" i="1" s="1"/>
  <c r="S636" i="1" s="1"/>
  <c r="P636" i="1" s="1"/>
  <c r="O938" i="1"/>
  <c r="S938" i="1" s="1"/>
  <c r="P938" i="1" s="1"/>
  <c r="N938" i="1"/>
  <c r="T938" i="1" s="1"/>
  <c r="W938" i="1" s="1"/>
  <c r="M1802" i="1"/>
  <c r="N1802" i="1" s="1"/>
  <c r="T1802" i="1" s="1"/>
  <c r="W1802" i="1" s="1"/>
  <c r="L1802" i="1"/>
  <c r="K1802" i="1"/>
  <c r="M1550" i="1"/>
  <c r="O1550" i="1" s="1"/>
  <c r="S1550" i="1" s="1"/>
  <c r="P1550" i="1" s="1"/>
  <c r="L1550" i="1"/>
  <c r="K1550" i="1"/>
  <c r="L182" i="1"/>
  <c r="M182" i="1"/>
  <c r="N182" i="1" s="1"/>
  <c r="T182" i="1" s="1"/>
  <c r="W182" i="1" s="1"/>
  <c r="K182" i="1"/>
  <c r="K1722" i="1"/>
  <c r="L1722" i="1"/>
  <c r="M1722" i="1"/>
  <c r="L103" i="1"/>
  <c r="K103" i="1"/>
  <c r="S107" i="1"/>
  <c r="P107" i="1" s="1"/>
  <c r="Q107" i="1" s="1"/>
  <c r="M970" i="1"/>
  <c r="O970" i="1" s="1"/>
  <c r="S970" i="1" s="1"/>
  <c r="P970" i="1" s="1"/>
  <c r="L970" i="1"/>
  <c r="K970" i="1"/>
  <c r="K543" i="1"/>
  <c r="L543" i="1"/>
  <c r="L1362" i="1"/>
  <c r="M1362" i="1"/>
  <c r="O1362" i="1" s="1"/>
  <c r="S1362" i="1" s="1"/>
  <c r="P1362" i="1" s="1"/>
  <c r="K1362" i="1"/>
  <c r="L1350" i="1"/>
  <c r="M1350" i="1"/>
  <c r="K1350" i="1"/>
  <c r="L20" i="1"/>
  <c r="M20" i="1"/>
  <c r="N20" i="1" s="1"/>
  <c r="T20" i="1" s="1"/>
  <c r="W20" i="1" s="1"/>
  <c r="K20" i="1"/>
  <c r="K1205" i="1"/>
  <c r="M1205" i="1"/>
  <c r="N1205" i="1" s="1"/>
  <c r="T1205" i="1" s="1"/>
  <c r="W1205" i="1" s="1"/>
  <c r="L1068" i="1"/>
  <c r="M1068" i="1"/>
  <c r="O1068" i="1" s="1"/>
  <c r="S1068" i="1" s="1"/>
  <c r="P1068" i="1" s="1"/>
  <c r="L160" i="1"/>
  <c r="K160" i="1"/>
  <c r="L1691" i="1"/>
  <c r="M1691" i="1"/>
  <c r="O1691" i="1" s="1"/>
  <c r="S1691" i="1" s="1"/>
  <c r="P1691" i="1" s="1"/>
  <c r="K254" i="1"/>
  <c r="M254" i="1"/>
  <c r="O254" i="1" s="1"/>
  <c r="S254" i="1" s="1"/>
  <c r="P254" i="1" s="1"/>
  <c r="M818" i="1"/>
  <c r="N818" i="1" s="1"/>
  <c r="T818" i="1" s="1"/>
  <c r="W818" i="1" s="1"/>
  <c r="K818" i="1"/>
  <c r="L818" i="1"/>
  <c r="K1743" i="1"/>
  <c r="L1743" i="1"/>
  <c r="K762" i="1"/>
  <c r="M762" i="1"/>
  <c r="O762" i="1" s="1"/>
  <c r="S762" i="1" s="1"/>
  <c r="P762" i="1" s="1"/>
  <c r="L762" i="1"/>
  <c r="L71" i="1"/>
  <c r="K71" i="1"/>
  <c r="M71" i="1"/>
  <c r="O71" i="1" s="1"/>
  <c r="S71" i="1" s="1"/>
  <c r="P71" i="1" s="1"/>
  <c r="K978" i="1"/>
  <c r="L978" i="1"/>
  <c r="M978" i="1"/>
  <c r="O978" i="1" s="1"/>
  <c r="S978" i="1" s="1"/>
  <c r="P978" i="1" s="1"/>
  <c r="K1139" i="1"/>
  <c r="L1139" i="1"/>
  <c r="M1450" i="1"/>
  <c r="K1450" i="1"/>
  <c r="K1282" i="1"/>
  <c r="M1282" i="1"/>
  <c r="O1282" i="1" s="1"/>
  <c r="S1282" i="1" s="1"/>
  <c r="P1282" i="1" s="1"/>
  <c r="L1282" i="1"/>
  <c r="M778" i="1"/>
  <c r="K778" i="1"/>
  <c r="M981" i="1"/>
  <c r="O981" i="1" s="1"/>
  <c r="S981" i="1" s="1"/>
  <c r="P981" i="1" s="1"/>
  <c r="L1069" i="1"/>
  <c r="M1156" i="1"/>
  <c r="K1256" i="1"/>
  <c r="L1082" i="1"/>
  <c r="L778" i="1"/>
  <c r="O858" i="1"/>
  <c r="S858" i="1" s="1"/>
  <c r="P858" i="1" s="1"/>
  <c r="N858" i="1"/>
  <c r="T858" i="1" s="1"/>
  <c r="W858" i="1" s="1"/>
  <c r="L404" i="1"/>
  <c r="O1298" i="1"/>
  <c r="S1298" i="1" s="1"/>
  <c r="P1298" i="1" s="1"/>
  <c r="N1298" i="1"/>
  <c r="T1298" i="1" s="1"/>
  <c r="W1298" i="1" s="1"/>
  <c r="M865" i="1"/>
  <c r="L865" i="1"/>
  <c r="K865" i="1"/>
  <c r="O1593" i="1"/>
  <c r="S1593" i="1" s="1"/>
  <c r="P1593" i="1" s="1"/>
  <c r="N1593" i="1"/>
  <c r="T1593" i="1" s="1"/>
  <c r="W1593" i="1" s="1"/>
  <c r="M166" i="1"/>
  <c r="L166" i="1"/>
  <c r="K166" i="1"/>
  <c r="K1196" i="1"/>
  <c r="M1196" i="1"/>
  <c r="O1196" i="1" s="1"/>
  <c r="S1196" i="1" s="1"/>
  <c r="P1196" i="1" s="1"/>
  <c r="L1196" i="1"/>
  <c r="K34" i="1"/>
  <c r="L34" i="1"/>
  <c r="M710" i="1"/>
  <c r="K710" i="1"/>
  <c r="L710" i="1"/>
  <c r="L1048" i="1"/>
  <c r="K1048" i="1"/>
  <c r="N1780" i="1"/>
  <c r="T1780" i="1" s="1"/>
  <c r="W1780" i="1" s="1"/>
  <c r="O1780" i="1"/>
  <c r="S1780" i="1" s="1"/>
  <c r="P1780" i="1" s="1"/>
  <c r="M431" i="1"/>
  <c r="O431" i="1" s="1"/>
  <c r="S431" i="1" s="1"/>
  <c r="P431" i="1" s="1"/>
  <c r="K431" i="1"/>
  <c r="O1103" i="1"/>
  <c r="S1103" i="1" s="1"/>
  <c r="P1103" i="1" s="1"/>
  <c r="N1103" i="1"/>
  <c r="T1103" i="1" s="1"/>
  <c r="W1103" i="1" s="1"/>
  <c r="L1045" i="1"/>
  <c r="K1045" i="1"/>
  <c r="M1045" i="1"/>
  <c r="N1045" i="1" s="1"/>
  <c r="T1045" i="1" s="1"/>
  <c r="W1045" i="1" s="1"/>
  <c r="K78" i="1"/>
  <c r="M78" i="1"/>
  <c r="L1113" i="1"/>
  <c r="M1113" i="1"/>
  <c r="O1113" i="1" s="1"/>
  <c r="S1113" i="1" s="1"/>
  <c r="P1113" i="1" s="1"/>
  <c r="K1113" i="1"/>
  <c r="L1213" i="1"/>
  <c r="K1213" i="1"/>
  <c r="M1213" i="1"/>
  <c r="O1213" i="1" s="1"/>
  <c r="S1213" i="1" s="1"/>
  <c r="P1213" i="1" s="1"/>
  <c r="L326" i="1"/>
  <c r="K326" i="1"/>
  <c r="M326" i="1"/>
  <c r="N326" i="1" s="1"/>
  <c r="T326" i="1" s="1"/>
  <c r="W326" i="1" s="1"/>
  <c r="L1642" i="1"/>
  <c r="M1642" i="1"/>
  <c r="K1642" i="1"/>
  <c r="L1150" i="1"/>
  <c r="M1150" i="1"/>
  <c r="N1150" i="1" s="1"/>
  <c r="T1150" i="1" s="1"/>
  <c r="W1150" i="1" s="1"/>
  <c r="K1150" i="1"/>
  <c r="L1255" i="1"/>
  <c r="M1255" i="1"/>
  <c r="O1255" i="1" s="1"/>
  <c r="S1255" i="1" s="1"/>
  <c r="P1255" i="1" s="1"/>
  <c r="K1449" i="1"/>
  <c r="L1449" i="1"/>
  <c r="M931" i="1"/>
  <c r="O931" i="1" s="1"/>
  <c r="S931" i="1" s="1"/>
  <c r="P931" i="1" s="1"/>
  <c r="K931" i="1"/>
  <c r="L50" i="1"/>
  <c r="M50" i="1"/>
  <c r="N50" i="1" s="1"/>
  <c r="T50" i="1" s="1"/>
  <c r="W50" i="1" s="1"/>
  <c r="L1397" i="1"/>
  <c r="K1397" i="1"/>
  <c r="L1422" i="1"/>
  <c r="M1422" i="1"/>
  <c r="K795" i="1"/>
  <c r="L795" i="1"/>
  <c r="N1022" i="1"/>
  <c r="T1022" i="1" s="1"/>
  <c r="W1022" i="1" s="1"/>
  <c r="O1022" i="1"/>
  <c r="S1022" i="1" s="1"/>
  <c r="P1022" i="1" s="1"/>
  <c r="M776" i="1"/>
  <c r="O776" i="1" s="1"/>
  <c r="S776" i="1" s="1"/>
  <c r="P776" i="1" s="1"/>
  <c r="M160" i="1"/>
  <c r="O160" i="1" s="1"/>
  <c r="S160" i="1" s="1"/>
  <c r="P160" i="1" s="1"/>
  <c r="K975" i="1"/>
  <c r="L1543" i="1"/>
  <c r="M1069" i="1"/>
  <c r="M1082" i="1"/>
  <c r="O1082" i="1" s="1"/>
  <c r="S1082" i="1" s="1"/>
  <c r="P1082" i="1" s="1"/>
  <c r="M543" i="1"/>
  <c r="O543" i="1" s="1"/>
  <c r="S543" i="1" s="1"/>
  <c r="P543" i="1" s="1"/>
  <c r="K898" i="1"/>
  <c r="O517" i="1"/>
  <c r="S517" i="1" s="1"/>
  <c r="P517" i="1" s="1"/>
  <c r="K1068" i="1"/>
  <c r="L888" i="1"/>
  <c r="K888" i="1"/>
  <c r="K1146" i="1"/>
  <c r="M1146" i="1"/>
  <c r="O1146" i="1" s="1"/>
  <c r="S1146" i="1" s="1"/>
  <c r="P1146" i="1" s="1"/>
  <c r="K930" i="1"/>
  <c r="M930" i="1"/>
  <c r="O930" i="1" s="1"/>
  <c r="S930" i="1" s="1"/>
  <c r="P930" i="1" s="1"/>
  <c r="L930" i="1"/>
  <c r="M756" i="1"/>
  <c r="O756" i="1" s="1"/>
  <c r="S756" i="1" s="1"/>
  <c r="P756" i="1" s="1"/>
  <c r="L756" i="1"/>
  <c r="K756" i="1"/>
  <c r="O1330" i="1"/>
  <c r="S1330" i="1" s="1"/>
  <c r="P1330" i="1" s="1"/>
  <c r="N1330" i="1"/>
  <c r="T1330" i="1" s="1"/>
  <c r="W1330" i="1" s="1"/>
  <c r="K1172" i="1"/>
  <c r="L1172" i="1"/>
  <c r="L1711" i="1"/>
  <c r="M1711" i="1"/>
  <c r="O1711" i="1" s="1"/>
  <c r="S1711" i="1" s="1"/>
  <c r="P1711" i="1" s="1"/>
  <c r="K1665" i="1"/>
  <c r="M1665" i="1"/>
  <c r="O1665" i="1" s="1"/>
  <c r="S1665" i="1" s="1"/>
  <c r="P1665" i="1" s="1"/>
  <c r="K1680" i="1"/>
  <c r="L1680" i="1"/>
  <c r="M1680" i="1"/>
  <c r="O1680" i="1" s="1"/>
  <c r="S1680" i="1" s="1"/>
  <c r="P1680" i="1" s="1"/>
  <c r="L146" i="1"/>
  <c r="K146" i="1"/>
  <c r="M146" i="1"/>
  <c r="O146" i="1" s="1"/>
  <c r="S146" i="1" s="1"/>
  <c r="P146" i="1" s="1"/>
  <c r="M1351" i="1"/>
  <c r="O1351" i="1" s="1"/>
  <c r="S1351" i="1" s="1"/>
  <c r="P1351" i="1" s="1"/>
  <c r="L1351" i="1"/>
  <c r="K1351" i="1"/>
  <c r="K776" i="1"/>
  <c r="M975" i="1"/>
  <c r="O975" i="1" s="1"/>
  <c r="S975" i="1" s="1"/>
  <c r="P975" i="1" s="1"/>
  <c r="M103" i="1"/>
  <c r="N103" i="1" s="1"/>
  <c r="T103" i="1" s="1"/>
  <c r="W103" i="1" s="1"/>
  <c r="L1381" i="1"/>
  <c r="M253" i="1"/>
  <c r="N253" i="1" s="1"/>
  <c r="T253" i="1" s="1"/>
  <c r="W253" i="1" s="1"/>
  <c r="L253" i="1"/>
  <c r="M1743" i="1"/>
  <c r="K1534" i="1"/>
  <c r="M1529" i="1"/>
  <c r="O1529" i="1" s="1"/>
  <c r="S1529" i="1" s="1"/>
  <c r="P1529" i="1" s="1"/>
  <c r="K636" i="1"/>
  <c r="L254" i="1"/>
  <c r="M1570" i="1"/>
  <c r="N1570" i="1" s="1"/>
  <c r="T1570" i="1" s="1"/>
  <c r="W1570" i="1" s="1"/>
  <c r="K883" i="1"/>
  <c r="M883" i="1"/>
  <c r="M446" i="1"/>
  <c r="M968" i="1"/>
  <c r="K219" i="1"/>
  <c r="K1204" i="1"/>
  <c r="L1635" i="1"/>
  <c r="M757" i="1"/>
  <c r="O757" i="1" s="1"/>
  <c r="S757" i="1" s="1"/>
  <c r="P757" i="1" s="1"/>
  <c r="K1168" i="1"/>
  <c r="K1382" i="1"/>
  <c r="L1505" i="1"/>
  <c r="K1529" i="1"/>
  <c r="M1703" i="1"/>
  <c r="N1703" i="1" s="1"/>
  <c r="T1703" i="1" s="1"/>
  <c r="W1703" i="1" s="1"/>
  <c r="L1450" i="1"/>
  <c r="K1691" i="1"/>
  <c r="L1780" i="1"/>
  <c r="K1182" i="1"/>
  <c r="K1134" i="1"/>
  <c r="K1587" i="1"/>
  <c r="O1121" i="1"/>
  <c r="S1121" i="1" s="1"/>
  <c r="P1121" i="1" s="1"/>
  <c r="N1121" i="1"/>
  <c r="T1121" i="1" s="1"/>
  <c r="W1121" i="1" s="1"/>
  <c r="N107" i="1"/>
  <c r="T107" i="1" s="1"/>
  <c r="W107" i="1" s="1"/>
  <c r="M1037" i="1"/>
  <c r="N1037" i="1" s="1"/>
  <c r="T1037" i="1" s="1"/>
  <c r="W1037" i="1" s="1"/>
  <c r="L1037" i="1"/>
  <c r="L1191" i="1"/>
  <c r="M1191" i="1"/>
  <c r="K1191" i="1"/>
  <c r="L1677" i="1"/>
  <c r="M1677" i="1"/>
  <c r="O1677" i="1" s="1"/>
  <c r="S1677" i="1" s="1"/>
  <c r="P1677" i="1" s="1"/>
  <c r="L1576" i="1"/>
  <c r="M1576" i="1"/>
  <c r="O1576" i="1" s="1"/>
  <c r="S1576" i="1" s="1"/>
  <c r="P1576" i="1" s="1"/>
  <c r="M45" i="1"/>
  <c r="N45" i="1" s="1"/>
  <c r="T45" i="1" s="1"/>
  <c r="W45" i="1" s="1"/>
  <c r="L45" i="1"/>
  <c r="K45" i="1"/>
  <c r="M334" i="1"/>
  <c r="N334" i="1" s="1"/>
  <c r="T334" i="1" s="1"/>
  <c r="W334" i="1" s="1"/>
  <c r="L334" i="1"/>
  <c r="K334" i="1"/>
  <c r="K1800" i="1"/>
  <c r="M1800" i="1"/>
  <c r="O1800" i="1" s="1"/>
  <c r="S1800" i="1" s="1"/>
  <c r="P1800" i="1" s="1"/>
  <c r="L1800" i="1"/>
  <c r="M772" i="1"/>
  <c r="N772" i="1" s="1"/>
  <c r="T772" i="1" s="1"/>
  <c r="W772" i="1" s="1"/>
  <c r="L772" i="1"/>
  <c r="M1081" i="1"/>
  <c r="K1081" i="1"/>
  <c r="L1356" i="1"/>
  <c r="M1356" i="1"/>
  <c r="N1356" i="1" s="1"/>
  <c r="T1356" i="1" s="1"/>
  <c r="W1356" i="1" s="1"/>
  <c r="K1356" i="1"/>
  <c r="M952" i="1"/>
  <c r="O952" i="1" s="1"/>
  <c r="S952" i="1" s="1"/>
  <c r="P952" i="1" s="1"/>
  <c r="L952" i="1"/>
  <c r="K952" i="1"/>
  <c r="M1092" i="1"/>
  <c r="L1092" i="1"/>
  <c r="K1092" i="1"/>
  <c r="M1581" i="1"/>
  <c r="K1581" i="1"/>
  <c r="L610" i="1"/>
  <c r="M610" i="1"/>
  <c r="N610" i="1" s="1"/>
  <c r="T610" i="1" s="1"/>
  <c r="W610" i="1" s="1"/>
  <c r="K610" i="1"/>
  <c r="O1606" i="1"/>
  <c r="S1606" i="1" s="1"/>
  <c r="P1606" i="1" s="1"/>
  <c r="M807" i="1"/>
  <c r="K402" i="1"/>
  <c r="L1444" i="1"/>
  <c r="K404" i="1"/>
  <c r="M1543" i="1"/>
  <c r="O1543" i="1" s="1"/>
  <c r="S1543" i="1" s="1"/>
  <c r="P1543" i="1" s="1"/>
  <c r="L898" i="1"/>
  <c r="O793" i="1"/>
  <c r="S793" i="1" s="1"/>
  <c r="P793" i="1" s="1"/>
  <c r="N793" i="1"/>
  <c r="T793" i="1" s="1"/>
  <c r="W793" i="1" s="1"/>
  <c r="K1672" i="1"/>
  <c r="M1382" i="1"/>
  <c r="O1382" i="1" s="1"/>
  <c r="S1382" i="1" s="1"/>
  <c r="P1382" i="1" s="1"/>
  <c r="K1505" i="1"/>
  <c r="L1081" i="1"/>
  <c r="M1381" i="1"/>
  <c r="O1381" i="1" s="1"/>
  <c r="S1381" i="1" s="1"/>
  <c r="P1381" i="1" s="1"/>
  <c r="L236" i="1"/>
  <c r="M1546" i="1"/>
  <c r="O1546" i="1" s="1"/>
  <c r="S1546" i="1" s="1"/>
  <c r="P1546" i="1" s="1"/>
  <c r="L1546" i="1"/>
  <c r="K1546" i="1"/>
  <c r="K147" i="1"/>
  <c r="L147" i="1"/>
  <c r="M147" i="1"/>
  <c r="N147" i="1" s="1"/>
  <c r="T147" i="1" s="1"/>
  <c r="W147" i="1" s="1"/>
  <c r="N118" i="1"/>
  <c r="T118" i="1" s="1"/>
  <c r="W118" i="1" s="1"/>
  <c r="K163" i="1"/>
  <c r="K968" i="1"/>
  <c r="K1262" i="1"/>
  <c r="M523" i="1"/>
  <c r="O523" i="1" s="1"/>
  <c r="S523" i="1" s="1"/>
  <c r="P523" i="1" s="1"/>
  <c r="L984" i="1"/>
  <c r="K1395" i="1"/>
  <c r="L1703" i="1"/>
  <c r="K1780" i="1"/>
  <c r="M1182" i="1"/>
  <c r="O1182" i="1" s="1"/>
  <c r="S1182" i="1" s="1"/>
  <c r="P1182" i="1" s="1"/>
  <c r="M1134" i="1"/>
  <c r="O1134" i="1" s="1"/>
  <c r="S1134" i="1" s="1"/>
  <c r="P1134" i="1" s="1"/>
  <c r="M34" i="1"/>
  <c r="O34" i="1" s="1"/>
  <c r="S34" i="1" s="1"/>
  <c r="P34" i="1" s="1"/>
  <c r="L1250" i="1"/>
  <c r="M1587" i="1"/>
  <c r="O1587" i="1" s="1"/>
  <c r="S1587" i="1" s="1"/>
  <c r="P1587" i="1" s="1"/>
  <c r="M1513" i="1"/>
  <c r="O1513" i="1" s="1"/>
  <c r="S1513" i="1" s="1"/>
  <c r="P1513" i="1" s="1"/>
  <c r="L1513" i="1"/>
  <c r="K1513" i="1"/>
  <c r="L900" i="1"/>
  <c r="M845" i="1"/>
  <c r="N845" i="1" s="1"/>
  <c r="T845" i="1" s="1"/>
  <c r="W845" i="1" s="1"/>
  <c r="M900" i="1"/>
  <c r="O900" i="1" s="1"/>
  <c r="S900" i="1" s="1"/>
  <c r="P900" i="1" s="1"/>
  <c r="M358" i="1"/>
  <c r="O358" i="1" s="1"/>
  <c r="S358" i="1" s="1"/>
  <c r="P358" i="1" s="1"/>
  <c r="L524" i="1"/>
  <c r="K23" i="1"/>
  <c r="N652" i="1"/>
  <c r="T652" i="1" s="1"/>
  <c r="W652" i="1" s="1"/>
  <c r="L93" i="1"/>
  <c r="M1170" i="1"/>
  <c r="K1357" i="1"/>
  <c r="M615" i="1"/>
  <c r="N615" i="1" s="1"/>
  <c r="T615" i="1" s="1"/>
  <c r="W615" i="1" s="1"/>
  <c r="M670" i="1"/>
  <c r="N670" i="1" s="1"/>
  <c r="T670" i="1" s="1"/>
  <c r="W670" i="1" s="1"/>
  <c r="O82" i="1"/>
  <c r="S82" i="1" s="1"/>
  <c r="P82" i="1" s="1"/>
  <c r="O578" i="1"/>
  <c r="S578" i="1" s="1"/>
  <c r="P578" i="1" s="1"/>
  <c r="O468" i="1"/>
  <c r="S468" i="1" s="1"/>
  <c r="P468" i="1" s="1"/>
  <c r="O586" i="1"/>
  <c r="S586" i="1" s="1"/>
  <c r="P586" i="1" s="1"/>
  <c r="M333" i="1"/>
  <c r="O230" i="1"/>
  <c r="S230" i="1" s="1"/>
  <c r="P230" i="1" s="1"/>
  <c r="O278" i="1"/>
  <c r="S278" i="1" s="1"/>
  <c r="P278" i="1" s="1"/>
  <c r="O1312" i="1"/>
  <c r="S1312" i="1" s="1"/>
  <c r="P1312" i="1" s="1"/>
  <c r="M1180" i="1"/>
  <c r="O1180" i="1" s="1"/>
  <c r="S1180" i="1" s="1"/>
  <c r="P1180" i="1" s="1"/>
  <c r="M1181" i="1"/>
  <c r="O1181" i="1" s="1"/>
  <c r="S1181" i="1" s="1"/>
  <c r="P1181" i="1" s="1"/>
  <c r="M852" i="1"/>
  <c r="N852" i="1" s="1"/>
  <c r="T852" i="1" s="1"/>
  <c r="W852" i="1" s="1"/>
  <c r="O1075" i="1"/>
  <c r="S1075" i="1" s="1"/>
  <c r="P1075" i="1" s="1"/>
  <c r="L971" i="1"/>
  <c r="M1739" i="1"/>
  <c r="N1739" i="1" s="1"/>
  <c r="T1739" i="1" s="1"/>
  <c r="W1739" i="1" s="1"/>
  <c r="M218" i="1"/>
  <c r="N218" i="1" s="1"/>
  <c r="T218" i="1" s="1"/>
  <c r="W218" i="1" s="1"/>
  <c r="M989" i="1"/>
  <c r="N989" i="1" s="1"/>
  <c r="T989" i="1" s="1"/>
  <c r="W989" i="1" s="1"/>
  <c r="K827" i="1"/>
  <c r="K1785" i="1"/>
  <c r="M1407" i="1"/>
  <c r="O1407" i="1" s="1"/>
  <c r="S1407" i="1" s="1"/>
  <c r="P1407" i="1" s="1"/>
  <c r="M223" i="1"/>
  <c r="O223" i="1" s="1"/>
  <c r="S223" i="1" s="1"/>
  <c r="P223" i="1" s="1"/>
  <c r="M551" i="1"/>
  <c r="O551" i="1" s="1"/>
  <c r="S551" i="1" s="1"/>
  <c r="P551" i="1" s="1"/>
  <c r="M1512" i="1"/>
  <c r="O1512" i="1" s="1"/>
  <c r="S1512" i="1" s="1"/>
  <c r="P1512" i="1" s="1"/>
  <c r="L230" i="1"/>
  <c r="M1314" i="1"/>
  <c r="O1314" i="1" s="1"/>
  <c r="S1314" i="1" s="1"/>
  <c r="P1314" i="1" s="1"/>
  <c r="L246" i="1"/>
  <c r="L388" i="1"/>
  <c r="M1357" i="1"/>
  <c r="N1357" i="1" s="1"/>
  <c r="T1357" i="1" s="1"/>
  <c r="W1357" i="1" s="1"/>
  <c r="K154" i="1"/>
  <c r="L1492" i="1"/>
  <c r="Q1299" i="1"/>
  <c r="M386" i="1"/>
  <c r="O386" i="1" s="1"/>
  <c r="S386" i="1" s="1"/>
  <c r="P386" i="1" s="1"/>
  <c r="K1526" i="1"/>
  <c r="L415" i="1"/>
  <c r="M1219" i="1"/>
  <c r="N1219" i="1" s="1"/>
  <c r="T1219" i="1" s="1"/>
  <c r="W1219" i="1" s="1"/>
  <c r="M74" i="1"/>
  <c r="M713" i="1"/>
  <c r="O713" i="1" s="1"/>
  <c r="S713" i="1" s="1"/>
  <c r="P713" i="1" s="1"/>
  <c r="L713" i="1"/>
  <c r="V11" i="1"/>
  <c r="O57" i="1"/>
  <c r="S57" i="1" s="1"/>
  <c r="P57" i="1" s="1"/>
  <c r="L1374" i="1"/>
  <c r="M971" i="1"/>
  <c r="N971" i="1" s="1"/>
  <c r="T971" i="1" s="1"/>
  <c r="W971" i="1" s="1"/>
  <c r="M1449" i="1"/>
  <c r="N1449" i="1" s="1"/>
  <c r="T1449" i="1" s="1"/>
  <c r="W1449" i="1" s="1"/>
  <c r="K322" i="1"/>
  <c r="K1192" i="1"/>
  <c r="K1424" i="1"/>
  <c r="L234" i="1"/>
  <c r="K789" i="1"/>
  <c r="O790" i="1"/>
  <c r="S790" i="1" s="1"/>
  <c r="P790" i="1" s="1"/>
  <c r="N882" i="1"/>
  <c r="T882" i="1" s="1"/>
  <c r="W882" i="1" s="1"/>
  <c r="M864" i="1"/>
  <c r="O864" i="1" s="1"/>
  <c r="S864" i="1" s="1"/>
  <c r="P864" i="1" s="1"/>
  <c r="O668" i="1"/>
  <c r="S668" i="1" s="1"/>
  <c r="P668" i="1" s="1"/>
  <c r="L834" i="1"/>
  <c r="K1180" i="1"/>
  <c r="K1128" i="1"/>
  <c r="K1181" i="1"/>
  <c r="N798" i="1"/>
  <c r="T798" i="1" s="1"/>
  <c r="W798" i="1" s="1"/>
  <c r="L701" i="1"/>
  <c r="M1760" i="1"/>
  <c r="N1760" i="1" s="1"/>
  <c r="T1760" i="1" s="1"/>
  <c r="W1760" i="1" s="1"/>
  <c r="L1407" i="1"/>
  <c r="K785" i="1"/>
  <c r="L1359" i="1"/>
  <c r="K559" i="1"/>
  <c r="M754" i="1"/>
  <c r="N754" i="1" s="1"/>
  <c r="T754" i="1" s="1"/>
  <c r="W754" i="1" s="1"/>
  <c r="L1314" i="1"/>
  <c r="L39" i="1"/>
  <c r="K246" i="1"/>
  <c r="K788" i="1"/>
  <c r="M60" i="1"/>
  <c r="N60" i="1" s="1"/>
  <c r="T60" i="1" s="1"/>
  <c r="W60" i="1" s="1"/>
  <c r="M154" i="1"/>
  <c r="O154" i="1" s="1"/>
  <c r="S154" i="1" s="1"/>
  <c r="P154" i="1" s="1"/>
  <c r="L1044" i="1"/>
  <c r="M1492" i="1"/>
  <c r="O1492" i="1" s="1"/>
  <c r="S1492" i="1" s="1"/>
  <c r="P1492" i="1" s="1"/>
  <c r="K1226" i="1"/>
  <c r="L919" i="1"/>
  <c r="M1723" i="1"/>
  <c r="N1723" i="1" s="1"/>
  <c r="T1723" i="1" s="1"/>
  <c r="W1723" i="1" s="1"/>
  <c r="K790" i="1"/>
  <c r="K74" i="1"/>
  <c r="K427" i="1"/>
  <c r="L1376" i="1"/>
  <c r="L852" i="1"/>
  <c r="L23" i="1"/>
  <c r="L262" i="1"/>
  <c r="L1162" i="1"/>
  <c r="K1793" i="1"/>
  <c r="L787" i="1"/>
  <c r="L1128" i="1"/>
  <c r="M1564" i="1"/>
  <c r="N1564" i="1" s="1"/>
  <c r="T1564" i="1" s="1"/>
  <c r="W1564" i="1" s="1"/>
  <c r="M640" i="1"/>
  <c r="O640" i="1" s="1"/>
  <c r="S640" i="1" s="1"/>
  <c r="P640" i="1" s="1"/>
  <c r="K1221" i="1"/>
  <c r="K1427" i="1"/>
  <c r="N919" i="1"/>
  <c r="T919" i="1" s="1"/>
  <c r="W919" i="1" s="1"/>
  <c r="N1526" i="1"/>
  <c r="T1526" i="1" s="1"/>
  <c r="W1526" i="1" s="1"/>
  <c r="K314" i="1"/>
  <c r="L1281" i="1"/>
  <c r="L1240" i="1"/>
  <c r="L1327" i="1"/>
  <c r="K335" i="1"/>
  <c r="L559" i="1"/>
  <c r="K1179" i="1"/>
  <c r="K1243" i="1"/>
  <c r="L1715" i="1"/>
  <c r="K692" i="1"/>
  <c r="M39" i="1"/>
  <c r="O39" i="1" s="1"/>
  <c r="S39" i="1" s="1"/>
  <c r="P39" i="1" s="1"/>
  <c r="K941" i="1"/>
  <c r="M260" i="1"/>
  <c r="O260" i="1" s="1"/>
  <c r="S260" i="1" s="1"/>
  <c r="P260" i="1" s="1"/>
  <c r="K919" i="1"/>
  <c r="M1394" i="1"/>
  <c r="N1394" i="1" s="1"/>
  <c r="T1394" i="1" s="1"/>
  <c r="W1394" i="1" s="1"/>
  <c r="M439" i="1"/>
  <c r="O439" i="1" s="1"/>
  <c r="S439" i="1" s="1"/>
  <c r="P439" i="1" s="1"/>
  <c r="L1224" i="1"/>
  <c r="N11" i="1"/>
  <c r="T11" i="1" s="1"/>
  <c r="K1394" i="1"/>
  <c r="L1296" i="1"/>
  <c r="K1131" i="1"/>
  <c r="K1219" i="1"/>
  <c r="L1075" i="1"/>
  <c r="K1324" i="1"/>
  <c r="M376" i="1"/>
  <c r="O376" i="1" s="1"/>
  <c r="S376" i="1" s="1"/>
  <c r="P376" i="1" s="1"/>
  <c r="K1422" i="1"/>
  <c r="M1767" i="1"/>
  <c r="O1767" i="1" s="1"/>
  <c r="S1767" i="1" s="1"/>
  <c r="P1767" i="1" s="1"/>
  <c r="L358" i="1"/>
  <c r="L173" i="1"/>
  <c r="L551" i="1"/>
  <c r="N1299" i="1"/>
  <c r="T1299" i="1" s="1"/>
  <c r="W1299" i="1" s="1"/>
  <c r="K731" i="1"/>
  <c r="K152" i="1"/>
  <c r="O23" i="1"/>
  <c r="S23" i="1" s="1"/>
  <c r="P23" i="1" s="1"/>
  <c r="L296" i="1"/>
  <c r="L534" i="1"/>
  <c r="L422" i="1"/>
  <c r="K645" i="1"/>
  <c r="L739" i="1"/>
  <c r="O415" i="1"/>
  <c r="S415" i="1" s="1"/>
  <c r="P415" i="1" s="1"/>
  <c r="K881" i="1"/>
  <c r="O262" i="1"/>
  <c r="S262" i="1" s="1"/>
  <c r="P262" i="1" s="1"/>
  <c r="N770" i="1"/>
  <c r="T770" i="1" s="1"/>
  <c r="W770" i="1" s="1"/>
  <c r="M1162" i="1"/>
  <c r="O1162" i="1" s="1"/>
  <c r="S1162" i="1" s="1"/>
  <c r="P1162" i="1" s="1"/>
  <c r="M1197" i="1"/>
  <c r="N1197" i="1" s="1"/>
  <c r="T1197" i="1" s="1"/>
  <c r="W1197" i="1" s="1"/>
  <c r="K1564" i="1"/>
  <c r="L1221" i="1"/>
  <c r="K299" i="1"/>
  <c r="L931" i="1"/>
  <c r="K1295" i="1"/>
  <c r="M232" i="1"/>
  <c r="N232" i="1" s="1"/>
  <c r="T232" i="1" s="1"/>
  <c r="W232" i="1" s="1"/>
  <c r="M1281" i="1"/>
  <c r="O1281" i="1" s="1"/>
  <c r="S1281" i="1" s="1"/>
  <c r="P1281" i="1" s="1"/>
  <c r="L1297" i="1"/>
  <c r="K295" i="1"/>
  <c r="N979" i="1"/>
  <c r="T979" i="1" s="1"/>
  <c r="W979" i="1" s="1"/>
  <c r="M1327" i="1"/>
  <c r="O1327" i="1" s="1"/>
  <c r="S1327" i="1" s="1"/>
  <c r="P1327" i="1" s="1"/>
  <c r="L335" i="1"/>
  <c r="L1179" i="1"/>
  <c r="L1243" i="1"/>
  <c r="M1715" i="1"/>
  <c r="O1715" i="1" s="1"/>
  <c r="S1715" i="1" s="1"/>
  <c r="P1715" i="1" s="1"/>
  <c r="M692" i="1"/>
  <c r="O692" i="1" s="1"/>
  <c r="S692" i="1" s="1"/>
  <c r="P692" i="1" s="1"/>
  <c r="O1421" i="1"/>
  <c r="S1421" i="1" s="1"/>
  <c r="P1421" i="1" s="1"/>
  <c r="M941" i="1"/>
  <c r="N941" i="1" s="1"/>
  <c r="T941" i="1" s="1"/>
  <c r="W941" i="1" s="1"/>
  <c r="K50" i="1"/>
  <c r="K260" i="1"/>
  <c r="K348" i="1"/>
  <c r="K740" i="1"/>
  <c r="K439" i="1"/>
  <c r="M1224" i="1"/>
  <c r="N1224" i="1" s="1"/>
  <c r="T1224" i="1" s="1"/>
  <c r="W1224" i="1" s="1"/>
  <c r="L732" i="1"/>
  <c r="M1296" i="1"/>
  <c r="O1296" i="1" s="1"/>
  <c r="S1296" i="1" s="1"/>
  <c r="P1296" i="1" s="1"/>
  <c r="L1526" i="1"/>
  <c r="K415" i="1"/>
  <c r="K1723" i="1"/>
  <c r="M1324" i="1"/>
  <c r="N1324" i="1" s="1"/>
  <c r="T1324" i="1" s="1"/>
  <c r="W1324" i="1" s="1"/>
  <c r="M1452" i="1"/>
  <c r="U9" i="1"/>
  <c r="U10" i="1" s="1"/>
  <c r="O383" i="1"/>
  <c r="S383" i="1" s="1"/>
  <c r="P383" i="1" s="1"/>
  <c r="M795" i="1"/>
  <c r="N795" i="1" s="1"/>
  <c r="T795" i="1" s="1"/>
  <c r="W795" i="1" s="1"/>
  <c r="K1712" i="1"/>
  <c r="L731" i="1"/>
  <c r="K739" i="1"/>
  <c r="L646" i="1"/>
  <c r="N1309" i="1"/>
  <c r="T1309" i="1" s="1"/>
  <c r="W1309" i="1" s="1"/>
  <c r="M256" i="1"/>
  <c r="O256" i="1" s="1"/>
  <c r="S256" i="1" s="1"/>
  <c r="P256" i="1" s="1"/>
  <c r="N1389" i="1"/>
  <c r="T1389" i="1" s="1"/>
  <c r="W1389" i="1" s="1"/>
  <c r="L1184" i="1"/>
  <c r="M165" i="1"/>
  <c r="O165" i="1" s="1"/>
  <c r="S165" i="1" s="1"/>
  <c r="P165" i="1" s="1"/>
  <c r="L1626" i="1"/>
  <c r="L208" i="1"/>
  <c r="K904" i="1"/>
  <c r="L1491" i="1"/>
  <c r="M1295" i="1"/>
  <c r="O1295" i="1" s="1"/>
  <c r="S1295" i="1" s="1"/>
  <c r="P1295" i="1" s="1"/>
  <c r="K1537" i="1"/>
  <c r="K876" i="1"/>
  <c r="K548" i="1"/>
  <c r="K1538" i="1"/>
  <c r="M423" i="1"/>
  <c r="O423" i="1" s="1"/>
  <c r="S423" i="1" s="1"/>
  <c r="P423" i="1" s="1"/>
  <c r="M829" i="1"/>
  <c r="O829" i="1" s="1"/>
  <c r="S829" i="1" s="1"/>
  <c r="P829" i="1" s="1"/>
  <c r="K916" i="1"/>
  <c r="K780" i="1"/>
  <c r="L615" i="1"/>
  <c r="K327" i="1"/>
  <c r="L1660" i="1"/>
  <c r="K1075" i="1"/>
  <c r="O1547" i="1"/>
  <c r="S1547" i="1" s="1"/>
  <c r="P1547" i="1" s="1"/>
  <c r="K845" i="1"/>
  <c r="L747" i="1"/>
  <c r="L256" i="1"/>
  <c r="M1594" i="1"/>
  <c r="N1594" i="1" s="1"/>
  <c r="T1594" i="1" s="1"/>
  <c r="W1594" i="1" s="1"/>
  <c r="K227" i="1"/>
  <c r="K1739" i="1"/>
  <c r="K675" i="1"/>
  <c r="N732" i="1"/>
  <c r="T732" i="1" s="1"/>
  <c r="W732" i="1" s="1"/>
  <c r="M1696" i="1"/>
  <c r="O1696" i="1" s="1"/>
  <c r="S1696" i="1" s="1"/>
  <c r="P1696" i="1" s="1"/>
  <c r="M1527" i="1"/>
  <c r="N1527" i="1" s="1"/>
  <c r="T1527" i="1" s="1"/>
  <c r="W1527" i="1" s="1"/>
  <c r="M63" i="1"/>
  <c r="O63" i="1" s="1"/>
  <c r="S63" i="1" s="1"/>
  <c r="P63" i="1" s="1"/>
  <c r="K1442" i="1"/>
  <c r="N962" i="1"/>
  <c r="T962" i="1" s="1"/>
  <c r="W962" i="1" s="1"/>
  <c r="L785" i="1"/>
  <c r="K1512" i="1"/>
  <c r="K890" i="1"/>
  <c r="K1426" i="1"/>
  <c r="K58" i="1"/>
  <c r="Q962" i="1"/>
  <c r="K1423" i="1"/>
  <c r="M234" i="1"/>
  <c r="N234" i="1" s="1"/>
  <c r="T234" i="1" s="1"/>
  <c r="W234" i="1" s="1"/>
  <c r="K569" i="1"/>
  <c r="K834" i="1"/>
  <c r="O1105" i="1"/>
  <c r="S1105" i="1" s="1"/>
  <c r="P1105" i="1" s="1"/>
  <c r="N1426" i="1"/>
  <c r="T1426" i="1" s="1"/>
  <c r="W1426" i="1" s="1"/>
  <c r="L1727" i="1"/>
  <c r="L1222" i="1"/>
  <c r="K1409" i="1"/>
  <c r="M870" i="1"/>
  <c r="O870" i="1" s="1"/>
  <c r="S870" i="1" s="1"/>
  <c r="P870" i="1" s="1"/>
  <c r="L827" i="1"/>
  <c r="L1305" i="1"/>
  <c r="L1785" i="1"/>
  <c r="L1321" i="1"/>
  <c r="K954" i="1"/>
  <c r="K1291" i="1"/>
  <c r="M1359" i="1"/>
  <c r="O1359" i="1" s="1"/>
  <c r="S1359" i="1" s="1"/>
  <c r="P1359" i="1" s="1"/>
  <c r="K63" i="1"/>
  <c r="L1073" i="1"/>
  <c r="L1198" i="1"/>
  <c r="L58" i="1"/>
  <c r="Q1442" i="1"/>
  <c r="L1177" i="1"/>
  <c r="K660" i="1"/>
  <c r="M1765" i="1"/>
  <c r="K1389" i="1"/>
  <c r="M1554" i="1"/>
  <c r="O1554" i="1" s="1"/>
  <c r="S1554" i="1" s="1"/>
  <c r="P1554" i="1" s="1"/>
  <c r="M574" i="1"/>
  <c r="O574" i="1" s="1"/>
  <c r="S574" i="1" s="1"/>
  <c r="P574" i="1" s="1"/>
  <c r="N1134" i="1"/>
  <c r="T1134" i="1" s="1"/>
  <c r="W1134" i="1" s="1"/>
  <c r="N1253" i="1"/>
  <c r="T1253" i="1" s="1"/>
  <c r="W1253" i="1" s="1"/>
  <c r="K1118" i="1"/>
  <c r="K243" i="1"/>
  <c r="M304" i="1"/>
  <c r="O304" i="1" s="1"/>
  <c r="S304" i="1" s="1"/>
  <c r="P304" i="1" s="1"/>
  <c r="M1798" i="1"/>
  <c r="N1798" i="1" s="1"/>
  <c r="T1798" i="1" s="1"/>
  <c r="W1798" i="1" s="1"/>
  <c r="M1186" i="1"/>
  <c r="O1186" i="1" s="1"/>
  <c r="S1186" i="1" s="1"/>
  <c r="P1186" i="1" s="1"/>
  <c r="M1409" i="1"/>
  <c r="O1409" i="1" s="1"/>
  <c r="S1409" i="1" s="1"/>
  <c r="P1409" i="1" s="1"/>
  <c r="L1699" i="1"/>
  <c r="M531" i="1"/>
  <c r="N531" i="1" s="1"/>
  <c r="T531" i="1" s="1"/>
  <c r="W531" i="1" s="1"/>
  <c r="O1520" i="1"/>
  <c r="S1520" i="1" s="1"/>
  <c r="P1520" i="1" s="1"/>
  <c r="K870" i="1"/>
  <c r="M1305" i="1"/>
  <c r="N1305" i="1" s="1"/>
  <c r="T1305" i="1" s="1"/>
  <c r="W1305" i="1" s="1"/>
  <c r="K1321" i="1"/>
  <c r="L954" i="1"/>
  <c r="L1291" i="1"/>
  <c r="K628" i="1"/>
  <c r="L690" i="1"/>
  <c r="M1073" i="1"/>
  <c r="N1073" i="1" s="1"/>
  <c r="T1073" i="1" s="1"/>
  <c r="W1073" i="1" s="1"/>
  <c r="L682" i="1"/>
  <c r="K1507" i="1"/>
  <c r="L660" i="1"/>
  <c r="K1198" i="1"/>
  <c r="M908" i="1"/>
  <c r="O908" i="1" s="1"/>
  <c r="S908" i="1" s="1"/>
  <c r="P908" i="1" s="1"/>
  <c r="M206" i="1"/>
  <c r="N206" i="1" s="1"/>
  <c r="T206" i="1" s="1"/>
  <c r="W206" i="1" s="1"/>
  <c r="L1426" i="1"/>
  <c r="M79" i="1"/>
  <c r="O79" i="1" s="1"/>
  <c r="S79" i="1" s="1"/>
  <c r="P79" i="1" s="1"/>
  <c r="L206" i="1"/>
  <c r="M547" i="1"/>
  <c r="O547" i="1" s="1"/>
  <c r="S547" i="1" s="1"/>
  <c r="P547" i="1" s="1"/>
  <c r="K574" i="1"/>
  <c r="L1118" i="1"/>
  <c r="N785" i="1"/>
  <c r="T785" i="1" s="1"/>
  <c r="W785" i="1" s="1"/>
  <c r="L1135" i="1"/>
  <c r="N511" i="1"/>
  <c r="T511" i="1" s="1"/>
  <c r="W511" i="1" s="1"/>
  <c r="L243" i="1"/>
  <c r="K304" i="1"/>
  <c r="K1229" i="1"/>
  <c r="K803" i="1"/>
  <c r="M1699" i="1"/>
  <c r="N1699" i="1" s="1"/>
  <c r="T1699" i="1" s="1"/>
  <c r="W1699" i="1" s="1"/>
  <c r="K531" i="1"/>
  <c r="L1223" i="1"/>
  <c r="K1328" i="1"/>
  <c r="L1782" i="1"/>
  <c r="L628" i="1"/>
  <c r="K690" i="1"/>
  <c r="N730" i="1"/>
  <c r="T730" i="1" s="1"/>
  <c r="W730" i="1" s="1"/>
  <c r="M1538" i="1"/>
  <c r="O1538" i="1" s="1"/>
  <c r="S1538" i="1" s="1"/>
  <c r="P1538" i="1" s="1"/>
  <c r="L1520" i="1"/>
  <c r="K1520" i="1"/>
  <c r="K837" i="1"/>
  <c r="K777" i="1"/>
  <c r="K1309" i="1"/>
  <c r="L79" i="1"/>
  <c r="L1229" i="1"/>
  <c r="M1204" i="1"/>
  <c r="O1204" i="1" s="1"/>
  <c r="S1204" i="1" s="1"/>
  <c r="P1204" i="1" s="1"/>
  <c r="O1530" i="1"/>
  <c r="S1530" i="1" s="1"/>
  <c r="P1530" i="1" s="1"/>
  <c r="L803" i="1"/>
  <c r="N1660" i="1"/>
  <c r="T1660" i="1" s="1"/>
  <c r="W1660" i="1" s="1"/>
  <c r="K1223" i="1"/>
  <c r="L1328" i="1"/>
  <c r="M1774" i="1"/>
  <c r="N1774" i="1" s="1"/>
  <c r="T1774" i="1" s="1"/>
  <c r="W1774" i="1" s="1"/>
  <c r="M1376" i="1"/>
  <c r="O1376" i="1" s="1"/>
  <c r="S1376" i="1" s="1"/>
  <c r="P1376" i="1" s="1"/>
  <c r="L247" i="1"/>
  <c r="N1442" i="1"/>
  <c r="T1442" i="1" s="1"/>
  <c r="W1442" i="1" s="1"/>
  <c r="K1490" i="1"/>
  <c r="L1530" i="1"/>
  <c r="M890" i="1"/>
  <c r="K1530" i="1"/>
  <c r="M1493" i="1"/>
  <c r="N1493" i="1" s="1"/>
  <c r="T1493" i="1" s="1"/>
  <c r="W1493" i="1" s="1"/>
  <c r="K62" i="1"/>
  <c r="K159" i="1"/>
  <c r="L1309" i="1"/>
  <c r="K1660" i="1"/>
  <c r="K1765" i="1"/>
  <c r="M1129" i="1"/>
  <c r="L897" i="1"/>
  <c r="K1358" i="1"/>
  <c r="L662" i="1"/>
  <c r="M247" i="1"/>
  <c r="N247" i="1" s="1"/>
  <c r="T247" i="1" s="1"/>
  <c r="W247" i="1" s="1"/>
  <c r="L1211" i="1"/>
  <c r="L62" i="1"/>
  <c r="M1523" i="1"/>
  <c r="L1523" i="1"/>
  <c r="K1523" i="1"/>
  <c r="M680" i="1"/>
  <c r="O680" i="1" s="1"/>
  <c r="S680" i="1" s="1"/>
  <c r="P680" i="1" s="1"/>
  <c r="K1798" i="1"/>
  <c r="K1566" i="1"/>
  <c r="K376" i="1"/>
  <c r="M1109" i="1"/>
  <c r="N1109" i="1" s="1"/>
  <c r="T1109" i="1" s="1"/>
  <c r="W1109" i="1" s="1"/>
  <c r="M173" i="1"/>
  <c r="O173" i="1" s="1"/>
  <c r="S173" i="1" s="1"/>
  <c r="P173" i="1" s="1"/>
  <c r="K1368" i="1"/>
  <c r="K1677" i="1"/>
  <c r="K687" i="1"/>
  <c r="L876" i="1"/>
  <c r="K84" i="1"/>
  <c r="M1332" i="1"/>
  <c r="N1332" i="1" s="1"/>
  <c r="T1332" i="1" s="1"/>
  <c r="W1332" i="1" s="1"/>
  <c r="K1681" i="1"/>
  <c r="L1035" i="1"/>
  <c r="L1767" i="1"/>
  <c r="M388" i="1"/>
  <c r="N388" i="1" s="1"/>
  <c r="T388" i="1" s="1"/>
  <c r="W388" i="1" s="1"/>
  <c r="K985" i="1"/>
  <c r="L1452" i="1"/>
  <c r="M524" i="1"/>
  <c r="N687" i="1"/>
  <c r="T687" i="1" s="1"/>
  <c r="W687" i="1" s="1"/>
  <c r="N1035" i="1"/>
  <c r="T1035" i="1" s="1"/>
  <c r="W1035" i="1" s="1"/>
  <c r="M438" i="1"/>
  <c r="O438" i="1" s="1"/>
  <c r="S438" i="1" s="1"/>
  <c r="P438" i="1" s="1"/>
  <c r="O310" i="1"/>
  <c r="S310" i="1" s="1"/>
  <c r="P310" i="1" s="1"/>
  <c r="K797" i="1"/>
  <c r="K680" i="1"/>
  <c r="N1465" i="1"/>
  <c r="T1465" i="1" s="1"/>
  <c r="W1465" i="1" s="1"/>
  <c r="M736" i="1"/>
  <c r="N736" i="1" s="1"/>
  <c r="T736" i="1" s="1"/>
  <c r="W736" i="1" s="1"/>
  <c r="L1566" i="1"/>
  <c r="K1109" i="1"/>
  <c r="L814" i="1"/>
  <c r="L1704" i="1"/>
  <c r="L687" i="1"/>
  <c r="K754" i="1"/>
  <c r="K87" i="1"/>
  <c r="K452" i="1"/>
  <c r="L84" i="1"/>
  <c r="K1332" i="1"/>
  <c r="L310" i="1"/>
  <c r="K1035" i="1"/>
  <c r="M718" i="1"/>
  <c r="O718" i="1" s="1"/>
  <c r="S718" i="1" s="1"/>
  <c r="P718" i="1" s="1"/>
  <c r="L698" i="1"/>
  <c r="L1547" i="1"/>
  <c r="K1522" i="1"/>
  <c r="L985" i="1"/>
  <c r="M1716" i="1"/>
  <c r="K1716" i="1"/>
  <c r="L1716" i="1"/>
  <c r="N33" i="1"/>
  <c r="T33" i="1" s="1"/>
  <c r="W33" i="1" s="1"/>
  <c r="L438" i="1"/>
  <c r="N1515" i="1"/>
  <c r="T1515" i="1" s="1"/>
  <c r="W1515" i="1" s="1"/>
  <c r="K736" i="1"/>
  <c r="M1278" i="1"/>
  <c r="N1278" i="1" s="1"/>
  <c r="T1278" i="1" s="1"/>
  <c r="W1278" i="1" s="1"/>
  <c r="M1718" i="1"/>
  <c r="O1718" i="1" s="1"/>
  <c r="S1718" i="1" s="1"/>
  <c r="P1718" i="1" s="1"/>
  <c r="K1083" i="1"/>
  <c r="M814" i="1"/>
  <c r="O814" i="1" s="1"/>
  <c r="S814" i="1" s="1"/>
  <c r="P814" i="1" s="1"/>
  <c r="K1704" i="1"/>
  <c r="O821" i="1"/>
  <c r="S821" i="1" s="1"/>
  <c r="P821" i="1" s="1"/>
  <c r="L87" i="1"/>
  <c r="L452" i="1"/>
  <c r="M698" i="1"/>
  <c r="N698" i="1" s="1"/>
  <c r="T698" i="1" s="1"/>
  <c r="W698" i="1" s="1"/>
  <c r="K674" i="1"/>
  <c r="K1706" i="1"/>
  <c r="K1115" i="1"/>
  <c r="O1115" i="1"/>
  <c r="S1115" i="1" s="1"/>
  <c r="P1115" i="1" s="1"/>
  <c r="K1237" i="1"/>
  <c r="K1278" i="1"/>
  <c r="K1718" i="1"/>
  <c r="O1725" i="1"/>
  <c r="S1725" i="1" s="1"/>
  <c r="P1725" i="1" s="1"/>
  <c r="L549" i="1"/>
  <c r="L1083" i="1"/>
  <c r="L1648" i="1"/>
  <c r="O375" i="1"/>
  <c r="S375" i="1" s="1"/>
  <c r="P375" i="1" s="1"/>
  <c r="K310" i="1"/>
  <c r="M946" i="1"/>
  <c r="L316" i="1"/>
  <c r="L1515" i="1"/>
  <c r="K1547" i="1"/>
  <c r="K723" i="1"/>
  <c r="L1237" i="1"/>
  <c r="K315" i="1"/>
  <c r="M448" i="1"/>
  <c r="O448" i="1" s="1"/>
  <c r="S448" i="1" s="1"/>
  <c r="P448" i="1" s="1"/>
  <c r="K533" i="1"/>
  <c r="M1648" i="1"/>
  <c r="O1648" i="1" s="1"/>
  <c r="S1648" i="1" s="1"/>
  <c r="P1648" i="1" s="1"/>
  <c r="K667" i="1"/>
  <c r="N1681" i="1"/>
  <c r="T1681" i="1" s="1"/>
  <c r="W1681" i="1" s="1"/>
  <c r="L375" i="1"/>
  <c r="N13" i="1"/>
  <c r="T13" i="1" s="1"/>
  <c r="W13" i="1" s="1"/>
  <c r="K31" i="1"/>
  <c r="L1681" i="1"/>
  <c r="K972" i="1"/>
  <c r="K946" i="1"/>
  <c r="K1453" i="1"/>
  <c r="M316" i="1"/>
  <c r="O316" i="1" s="1"/>
  <c r="S316" i="1" s="1"/>
  <c r="P316" i="1" s="1"/>
  <c r="K1515" i="1"/>
  <c r="K568" i="1"/>
  <c r="M296" i="1"/>
  <c r="O296" i="1" s="1"/>
  <c r="S296" i="1" s="1"/>
  <c r="P296" i="1" s="1"/>
  <c r="K448" i="1"/>
  <c r="L533" i="1"/>
  <c r="O876" i="1"/>
  <c r="S876" i="1" s="1"/>
  <c r="P876" i="1" s="1"/>
  <c r="K1255" i="1"/>
  <c r="L693" i="1"/>
  <c r="N506" i="1"/>
  <c r="T506" i="1" s="1"/>
  <c r="W506" i="1" s="1"/>
  <c r="K375" i="1"/>
  <c r="M972" i="1"/>
  <c r="O972" i="1" s="1"/>
  <c r="S972" i="1" s="1"/>
  <c r="P972" i="1" s="1"/>
  <c r="M31" i="1"/>
  <c r="M1453" i="1"/>
  <c r="O1453" i="1" s="1"/>
  <c r="S1453" i="1" s="1"/>
  <c r="P1453" i="1" s="1"/>
  <c r="L788" i="1"/>
  <c r="K829" i="1"/>
  <c r="L723" i="1"/>
  <c r="L568" i="1"/>
  <c r="L315" i="1"/>
  <c r="K643" i="1"/>
  <c r="M1300" i="1"/>
  <c r="O1300" i="1" s="1"/>
  <c r="S1300" i="1" s="1"/>
  <c r="P1300" i="1" s="1"/>
  <c r="K1215" i="1"/>
  <c r="M1706" i="1"/>
  <c r="O1706" i="1" s="1"/>
  <c r="S1706" i="1" s="1"/>
  <c r="P1706" i="1" s="1"/>
  <c r="M1044" i="1"/>
  <c r="M1388" i="1"/>
  <c r="N1388" i="1" s="1"/>
  <c r="T1388" i="1" s="1"/>
  <c r="W1388" i="1" s="1"/>
  <c r="L1522" i="1"/>
  <c r="L1665" i="1"/>
  <c r="N1242" i="1"/>
  <c r="T1242" i="1" s="1"/>
  <c r="W1242" i="1" s="1"/>
  <c r="K379" i="1"/>
  <c r="M32" i="1"/>
  <c r="N32" i="1" s="1"/>
  <c r="T32" i="1" s="1"/>
  <c r="W32" i="1" s="1"/>
  <c r="M205" i="1"/>
  <c r="O205" i="1" s="1"/>
  <c r="S205" i="1" s="1"/>
  <c r="P205" i="1" s="1"/>
  <c r="N996" i="1"/>
  <c r="T996" i="1" s="1"/>
  <c r="W996" i="1" s="1"/>
  <c r="M1127" i="1"/>
  <c r="O1127" i="1" s="1"/>
  <c r="S1127" i="1" s="1"/>
  <c r="P1127" i="1" s="1"/>
  <c r="N1193" i="1"/>
  <c r="T1193" i="1" s="1"/>
  <c r="W1193" i="1" s="1"/>
  <c r="M163" i="1"/>
  <c r="N163" i="1" s="1"/>
  <c r="T163" i="1" s="1"/>
  <c r="W163" i="1" s="1"/>
  <c r="L1334" i="1"/>
  <c r="K1149" i="1"/>
  <c r="M1236" i="1"/>
  <c r="N1236" i="1" s="1"/>
  <c r="T1236" i="1" s="1"/>
  <c r="W1236" i="1" s="1"/>
  <c r="L1326" i="1"/>
  <c r="O1633" i="1"/>
  <c r="S1633" i="1" s="1"/>
  <c r="P1633" i="1" s="1"/>
  <c r="K905" i="1"/>
  <c r="M1303" i="1"/>
  <c r="O1303" i="1" s="1"/>
  <c r="S1303" i="1" s="1"/>
  <c r="P1303" i="1" s="1"/>
  <c r="L1231" i="1"/>
  <c r="K349" i="1"/>
  <c r="K218" i="1"/>
  <c r="M24" i="1"/>
  <c r="O24" i="1" s="1"/>
  <c r="S24" i="1" s="1"/>
  <c r="P24" i="1" s="1"/>
  <c r="M1395" i="1"/>
  <c r="O1395" i="1" s="1"/>
  <c r="S1395" i="1" s="1"/>
  <c r="P1395" i="1" s="1"/>
  <c r="K1696" i="1"/>
  <c r="K1366" i="1"/>
  <c r="M1608" i="1"/>
  <c r="N1608" i="1" s="1"/>
  <c r="T1608" i="1" s="1"/>
  <c r="W1608" i="1" s="1"/>
  <c r="M738" i="1"/>
  <c r="O738" i="1" s="1"/>
  <c r="S738" i="1" s="1"/>
  <c r="P738" i="1" s="1"/>
  <c r="K1124" i="1"/>
  <c r="M1214" i="1"/>
  <c r="O1214" i="1" s="1"/>
  <c r="S1214" i="1" s="1"/>
  <c r="P1214" i="1" s="1"/>
  <c r="K1193" i="1"/>
  <c r="M751" i="1"/>
  <c r="M1627" i="1"/>
  <c r="O1627" i="1" s="1"/>
  <c r="S1627" i="1" s="1"/>
  <c r="P1627" i="1" s="1"/>
  <c r="L1084" i="1"/>
  <c r="O340" i="1"/>
  <c r="S340" i="1" s="1"/>
  <c r="P340" i="1" s="1"/>
  <c r="L379" i="1"/>
  <c r="L333" i="1"/>
  <c r="K205" i="1"/>
  <c r="N1078" i="1"/>
  <c r="T1078" i="1" s="1"/>
  <c r="W1078" i="1" s="1"/>
  <c r="K1135" i="1"/>
  <c r="O1525" i="1"/>
  <c r="S1525" i="1" s="1"/>
  <c r="P1525" i="1" s="1"/>
  <c r="L1149" i="1"/>
  <c r="L1236" i="1"/>
  <c r="M878" i="1"/>
  <c r="O878" i="1" s="1"/>
  <c r="S878" i="1" s="1"/>
  <c r="P878" i="1" s="1"/>
  <c r="L1608" i="1"/>
  <c r="K231" i="1"/>
  <c r="L796" i="1"/>
  <c r="L1124" i="1"/>
  <c r="K1084" i="1"/>
  <c r="K1770" i="1"/>
  <c r="N439" i="1"/>
  <c r="T439" i="1" s="1"/>
  <c r="W439" i="1" s="1"/>
  <c r="L37" i="1"/>
  <c r="N153" i="1"/>
  <c r="T153" i="1" s="1"/>
  <c r="W153" i="1" s="1"/>
  <c r="N410" i="1"/>
  <c r="T410" i="1" s="1"/>
  <c r="W410" i="1" s="1"/>
  <c r="L322" i="1"/>
  <c r="M1793" i="1"/>
  <c r="O1793" i="1" s="1"/>
  <c r="S1793" i="1" s="1"/>
  <c r="P1793" i="1" s="1"/>
  <c r="M390" i="1"/>
  <c r="N390" i="1" s="1"/>
  <c r="T390" i="1" s="1"/>
  <c r="W390" i="1" s="1"/>
  <c r="M717" i="1"/>
  <c r="O717" i="1" s="1"/>
  <c r="S717" i="1" s="1"/>
  <c r="P717" i="1" s="1"/>
  <c r="L1410" i="1"/>
  <c r="K816" i="1"/>
  <c r="K761" i="1"/>
  <c r="K1114" i="1"/>
  <c r="M1355" i="1"/>
  <c r="O1355" i="1" s="1"/>
  <c r="S1355" i="1" s="1"/>
  <c r="P1355" i="1" s="1"/>
  <c r="K908" i="1"/>
  <c r="L431" i="1"/>
  <c r="K782" i="1"/>
  <c r="L1261" i="1"/>
  <c r="L274" i="1"/>
  <c r="L390" i="1"/>
  <c r="K1175" i="1"/>
  <c r="O916" i="1"/>
  <c r="S916" i="1" s="1"/>
  <c r="P916" i="1" s="1"/>
  <c r="N1261" i="1"/>
  <c r="T1261" i="1" s="1"/>
  <c r="W1261" i="1" s="1"/>
  <c r="K1410" i="1"/>
  <c r="L761" i="1"/>
  <c r="L1103" i="1"/>
  <c r="L782" i="1"/>
  <c r="L1330" i="1"/>
  <c r="K958" i="1"/>
  <c r="K291" i="1"/>
  <c r="O1131" i="1"/>
  <c r="S1131" i="1" s="1"/>
  <c r="P1131" i="1" s="1"/>
  <c r="M274" i="1"/>
  <c r="O274" i="1" s="1"/>
  <c r="S274" i="1" s="1"/>
  <c r="P274" i="1" s="1"/>
  <c r="K758" i="1"/>
  <c r="L1175" i="1"/>
  <c r="L1776" i="1"/>
  <c r="L791" i="1"/>
  <c r="M1655" i="1"/>
  <c r="O1655" i="1" s="1"/>
  <c r="S1655" i="1" s="1"/>
  <c r="P1655" i="1" s="1"/>
  <c r="L1770" i="1"/>
  <c r="K156" i="1"/>
  <c r="K1330" i="1"/>
  <c r="M1373" i="1"/>
  <c r="L1373" i="1"/>
  <c r="L958" i="1"/>
  <c r="O613" i="1"/>
  <c r="S613" i="1" s="1"/>
  <c r="P613" i="1" s="1"/>
  <c r="L291" i="1"/>
  <c r="K32" i="1"/>
  <c r="K1127" i="1"/>
  <c r="K1334" i="1"/>
  <c r="K1326" i="1"/>
  <c r="K1303" i="1"/>
  <c r="L758" i="1"/>
  <c r="L349" i="1"/>
  <c r="K1412" i="1"/>
  <c r="K24" i="1"/>
  <c r="K1776" i="1"/>
  <c r="K791" i="1"/>
  <c r="K1655" i="1"/>
  <c r="M816" i="1"/>
  <c r="N816" i="1" s="1"/>
  <c r="T816" i="1" s="1"/>
  <c r="W816" i="1" s="1"/>
  <c r="L1573" i="1"/>
  <c r="K738" i="1"/>
  <c r="K1355" i="1"/>
  <c r="L156" i="1"/>
  <c r="K1214" i="1"/>
  <c r="M70" i="1"/>
  <c r="K70" i="1"/>
  <c r="K1094" i="1"/>
  <c r="M1094" i="1"/>
  <c r="N1748" i="1"/>
  <c r="T1748" i="1" s="1"/>
  <c r="W1748" i="1" s="1"/>
  <c r="L656" i="1"/>
  <c r="M1412" i="1"/>
  <c r="N1412" i="1" s="1"/>
  <c r="T1412" i="1" s="1"/>
  <c r="W1412" i="1" s="1"/>
  <c r="L1622" i="1"/>
  <c r="M1573" i="1"/>
  <c r="N1573" i="1" s="1"/>
  <c r="T1573" i="1" s="1"/>
  <c r="W1573" i="1" s="1"/>
  <c r="K1261" i="1"/>
  <c r="K1103" i="1"/>
  <c r="M356" i="1"/>
  <c r="O356" i="1" s="1"/>
  <c r="S356" i="1" s="1"/>
  <c r="P356" i="1" s="1"/>
  <c r="L327" i="1"/>
  <c r="K751" i="1"/>
  <c r="L1627" i="1"/>
  <c r="L1115" i="1"/>
  <c r="L1129" i="1"/>
  <c r="L893" i="1"/>
  <c r="M893" i="1"/>
  <c r="L35" i="1"/>
  <c r="L1672" i="1"/>
  <c r="L1093" i="1"/>
  <c r="L1366" i="1"/>
  <c r="M178" i="1"/>
  <c r="O178" i="1" s="1"/>
  <c r="S178" i="1" s="1"/>
  <c r="P178" i="1" s="1"/>
  <c r="K1259" i="1"/>
  <c r="K817" i="1"/>
  <c r="N605" i="1"/>
  <c r="T605" i="1" s="1"/>
  <c r="W605" i="1" s="1"/>
  <c r="M1096" i="1"/>
  <c r="O1096" i="1" s="1"/>
  <c r="S1096" i="1" s="1"/>
  <c r="P1096" i="1" s="1"/>
  <c r="K99" i="1"/>
  <c r="N1460" i="1"/>
  <c r="T1460" i="1" s="1"/>
  <c r="W1460" i="1" s="1"/>
  <c r="L1138" i="1"/>
  <c r="M403" i="1"/>
  <c r="O403" i="1" s="1"/>
  <c r="S403" i="1" s="1"/>
  <c r="P403" i="1" s="1"/>
  <c r="L720" i="1"/>
  <c r="M1259" i="1"/>
  <c r="O1259" i="1" s="1"/>
  <c r="S1259" i="1" s="1"/>
  <c r="P1259" i="1" s="1"/>
  <c r="L1163" i="1"/>
  <c r="L1593" i="1"/>
  <c r="K312" i="1"/>
  <c r="M817" i="1"/>
  <c r="O817" i="1" s="1"/>
  <c r="S817" i="1" s="1"/>
  <c r="P817" i="1" s="1"/>
  <c r="K1096" i="1"/>
  <c r="M1279" i="1"/>
  <c r="O1279" i="1" s="1"/>
  <c r="S1279" i="1" s="1"/>
  <c r="P1279" i="1" s="1"/>
  <c r="L1607" i="1"/>
  <c r="L403" i="1"/>
  <c r="L213" i="1"/>
  <c r="K1508" i="1"/>
  <c r="N476" i="1"/>
  <c r="T476" i="1" s="1"/>
  <c r="W476" i="1" s="1"/>
  <c r="L1049" i="1"/>
  <c r="N1019" i="1"/>
  <c r="T1019" i="1" s="1"/>
  <c r="W1019" i="1" s="1"/>
  <c r="K213" i="1"/>
  <c r="N1563" i="1"/>
  <c r="T1563" i="1" s="1"/>
  <c r="W1563" i="1" s="1"/>
  <c r="L1508" i="1"/>
  <c r="M877" i="1"/>
  <c r="O877" i="1" s="1"/>
  <c r="S877" i="1" s="1"/>
  <c r="P877" i="1" s="1"/>
  <c r="K893" i="1"/>
  <c r="K405" i="1"/>
  <c r="N748" i="1"/>
  <c r="T748" i="1" s="1"/>
  <c r="W748" i="1" s="1"/>
  <c r="M1049" i="1"/>
  <c r="O1049" i="1" s="1"/>
  <c r="S1049" i="1" s="1"/>
  <c r="P1049" i="1" s="1"/>
  <c r="M1080" i="1"/>
  <c r="O1080" i="1" s="1"/>
  <c r="S1080" i="1" s="1"/>
  <c r="P1080" i="1" s="1"/>
  <c r="L955" i="1"/>
  <c r="L1323" i="1"/>
  <c r="N740" i="1"/>
  <c r="T740" i="1" s="1"/>
  <c r="W740" i="1" s="1"/>
  <c r="M1661" i="1"/>
  <c r="O1661" i="1" s="1"/>
  <c r="S1661" i="1" s="1"/>
  <c r="P1661" i="1" s="1"/>
  <c r="L1618" i="1"/>
  <c r="M1795" i="1"/>
  <c r="O1795" i="1" s="1"/>
  <c r="S1795" i="1" s="1"/>
  <c r="P1795" i="1" s="1"/>
  <c r="L1636" i="1"/>
  <c r="L1612" i="1"/>
  <c r="M1163" i="1"/>
  <c r="N1163" i="1" s="1"/>
  <c r="T1163" i="1" s="1"/>
  <c r="W1163" i="1" s="1"/>
  <c r="K877" i="1"/>
  <c r="M1612" i="1"/>
  <c r="O1612" i="1" s="1"/>
  <c r="S1612" i="1" s="1"/>
  <c r="P1612" i="1" s="1"/>
  <c r="M405" i="1"/>
  <c r="O405" i="1" s="1"/>
  <c r="S405" i="1" s="1"/>
  <c r="P405" i="1" s="1"/>
  <c r="K742" i="1"/>
  <c r="K1050" i="1"/>
  <c r="L1080" i="1"/>
  <c r="M1323" i="1"/>
  <c r="O1323" i="1" s="1"/>
  <c r="S1323" i="1" s="1"/>
  <c r="P1323" i="1" s="1"/>
  <c r="K194" i="1"/>
  <c r="K1618" i="1"/>
  <c r="O845" i="1"/>
  <c r="S845" i="1" s="1"/>
  <c r="P845" i="1" s="1"/>
  <c r="N1217" i="1"/>
  <c r="T1217" i="1" s="1"/>
  <c r="W1217" i="1" s="1"/>
  <c r="N702" i="1"/>
  <c r="T702" i="1" s="1"/>
  <c r="W702" i="1" s="1"/>
  <c r="K21" i="1"/>
  <c r="M194" i="1"/>
  <c r="O194" i="1" s="1"/>
  <c r="S194" i="1" s="1"/>
  <c r="P194" i="1" s="1"/>
  <c r="M525" i="1"/>
  <c r="O525" i="1" s="1"/>
  <c r="S525" i="1" s="1"/>
  <c r="P525" i="1" s="1"/>
  <c r="K1643" i="1"/>
  <c r="L1653" i="1"/>
  <c r="M639" i="1"/>
  <c r="N639" i="1" s="1"/>
  <c r="T639" i="1" s="1"/>
  <c r="W639" i="1" s="1"/>
  <c r="L1563" i="1"/>
  <c r="K1563" i="1"/>
  <c r="L740" i="1"/>
  <c r="L1570" i="1"/>
  <c r="M38" i="1"/>
  <c r="N671" i="1"/>
  <c r="T671" i="1" s="1"/>
  <c r="W671" i="1" s="1"/>
  <c r="L1036" i="1"/>
  <c r="N1625" i="1"/>
  <c r="T1625" i="1" s="1"/>
  <c r="W1625" i="1" s="1"/>
  <c r="L702" i="1"/>
  <c r="O474" i="1"/>
  <c r="L38" i="1"/>
  <c r="O940" i="1"/>
  <c r="S940" i="1" s="1"/>
  <c r="P940" i="1" s="1"/>
  <c r="Q940" i="1" s="1"/>
  <c r="N940" i="1"/>
  <c r="T940" i="1" s="1"/>
  <c r="W940" i="1" s="1"/>
  <c r="O674" i="1"/>
  <c r="S674" i="1" s="1"/>
  <c r="P674" i="1" s="1"/>
  <c r="N674" i="1"/>
  <c r="T674" i="1" s="1"/>
  <c r="W674" i="1" s="1"/>
  <c r="O985" i="1"/>
  <c r="S985" i="1" s="1"/>
  <c r="P985" i="1" s="1"/>
  <c r="N985" i="1"/>
  <c r="T985" i="1" s="1"/>
  <c r="W985" i="1" s="1"/>
  <c r="K1548" i="1"/>
  <c r="K1666" i="1"/>
  <c r="K183" i="1"/>
  <c r="L933" i="1"/>
  <c r="L1789" i="1"/>
  <c r="L718" i="1"/>
  <c r="L204" i="1"/>
  <c r="M777" i="1"/>
  <c r="O777" i="1" s="1"/>
  <c r="S777" i="1" s="1"/>
  <c r="P777" i="1" s="1"/>
  <c r="L1578" i="1"/>
  <c r="K1578" i="1"/>
  <c r="M1578" i="1"/>
  <c r="M642" i="1"/>
  <c r="O642" i="1" s="1"/>
  <c r="S642" i="1" s="1"/>
  <c r="P642" i="1" s="1"/>
  <c r="M569" i="1"/>
  <c r="N569" i="1" s="1"/>
  <c r="T569" i="1" s="1"/>
  <c r="W569" i="1" s="1"/>
  <c r="K637" i="1"/>
  <c r="K1736" i="1"/>
  <c r="O1557" i="1"/>
  <c r="S1557" i="1" s="1"/>
  <c r="P1557" i="1" s="1"/>
  <c r="K155" i="1"/>
  <c r="L1404" i="1"/>
  <c r="L1666" i="1"/>
  <c r="L1725" i="1"/>
  <c r="L554" i="1"/>
  <c r="M204" i="1"/>
  <c r="O204" i="1" s="1"/>
  <c r="S204" i="1" s="1"/>
  <c r="P204" i="1" s="1"/>
  <c r="K294" i="1"/>
  <c r="L1518" i="1"/>
  <c r="M1692" i="1"/>
  <c r="N1692" i="1" s="1"/>
  <c r="T1692" i="1" s="1"/>
  <c r="W1692" i="1" s="1"/>
  <c r="K1601" i="1"/>
  <c r="M1601" i="1"/>
  <c r="L643" i="1"/>
  <c r="K642" i="1"/>
  <c r="K210" i="1"/>
  <c r="M802" i="1"/>
  <c r="N802" i="1" s="1"/>
  <c r="T802" i="1" s="1"/>
  <c r="W802" i="1" s="1"/>
  <c r="K1575" i="1"/>
  <c r="L171" i="1"/>
  <c r="M277" i="1"/>
  <c r="N277" i="1" s="1"/>
  <c r="T277" i="1" s="1"/>
  <c r="W277" i="1" s="1"/>
  <c r="L637" i="1"/>
  <c r="L1736" i="1"/>
  <c r="M651" i="1"/>
  <c r="O651" i="1" s="1"/>
  <c r="S651" i="1" s="1"/>
  <c r="P651" i="1" s="1"/>
  <c r="K1404" i="1"/>
  <c r="K1725" i="1"/>
  <c r="O995" i="1"/>
  <c r="S995" i="1" s="1"/>
  <c r="P995" i="1" s="1"/>
  <c r="M183" i="1"/>
  <c r="O183" i="1" s="1"/>
  <c r="S183" i="1" s="1"/>
  <c r="P183" i="1" s="1"/>
  <c r="M554" i="1"/>
  <c r="O554" i="1" s="1"/>
  <c r="S554" i="1" s="1"/>
  <c r="P554" i="1" s="1"/>
  <c r="M855" i="1"/>
  <c r="O855" i="1" s="1"/>
  <c r="S855" i="1" s="1"/>
  <c r="P855" i="1" s="1"/>
  <c r="M294" i="1"/>
  <c r="N294" i="1" s="1"/>
  <c r="T294" i="1" s="1"/>
  <c r="W294" i="1" s="1"/>
  <c r="L259" i="1"/>
  <c r="L1575" i="1"/>
  <c r="L1053" i="1"/>
  <c r="L277" i="1"/>
  <c r="K651" i="1"/>
  <c r="M352" i="1"/>
  <c r="N352" i="1" s="1"/>
  <c r="T352" i="1" s="1"/>
  <c r="W352" i="1" s="1"/>
  <c r="K419" i="1"/>
  <c r="L1415" i="1"/>
  <c r="K940" i="1"/>
  <c r="M884" i="1"/>
  <c r="N884" i="1" s="1"/>
  <c r="T884" i="1" s="1"/>
  <c r="W884" i="1" s="1"/>
  <c r="K1388" i="1"/>
  <c r="L884" i="1"/>
  <c r="K1692" i="1"/>
  <c r="K1306" i="1"/>
  <c r="L1306" i="1"/>
  <c r="M1306" i="1"/>
  <c r="L802" i="1"/>
  <c r="N436" i="1"/>
  <c r="T436" i="1" s="1"/>
  <c r="W436" i="1" s="1"/>
  <c r="L715" i="1"/>
  <c r="K1047" i="1"/>
  <c r="K771" i="1"/>
  <c r="O1737" i="1"/>
  <c r="S1737" i="1" s="1"/>
  <c r="P1737" i="1" s="1"/>
  <c r="N1367" i="1"/>
  <c r="T1367" i="1" s="1"/>
  <c r="W1367" i="1" s="1"/>
  <c r="L1111" i="1"/>
  <c r="K1671" i="1"/>
  <c r="K1447" i="1"/>
  <c r="N933" i="1"/>
  <c r="T933" i="1" s="1"/>
  <c r="W933" i="1" s="1"/>
  <c r="M1518" i="1"/>
  <c r="N1518" i="1" s="1"/>
  <c r="T1518" i="1" s="1"/>
  <c r="W1518" i="1" s="1"/>
  <c r="L940" i="1"/>
  <c r="K1576" i="1"/>
  <c r="N706" i="1"/>
  <c r="T706" i="1" s="1"/>
  <c r="W706" i="1" s="1"/>
  <c r="M797" i="1"/>
  <c r="O797" i="1" s="1"/>
  <c r="S797" i="1" s="1"/>
  <c r="P797" i="1" s="1"/>
  <c r="L875" i="1"/>
  <c r="L771" i="1"/>
  <c r="M992" i="1"/>
  <c r="O992" i="1" s="1"/>
  <c r="S992" i="1" s="1"/>
  <c r="P992" i="1" s="1"/>
  <c r="O47" i="1"/>
  <c r="S47" i="1" s="1"/>
  <c r="P47" i="1" s="1"/>
  <c r="L781" i="1"/>
  <c r="L1671" i="1"/>
  <c r="L1114" i="1"/>
  <c r="M231" i="1"/>
  <c r="N231" i="1" s="1"/>
  <c r="T231" i="1" s="1"/>
  <c r="W231" i="1" s="1"/>
  <c r="L674" i="1"/>
  <c r="O1770" i="1"/>
  <c r="S1770" i="1" s="1"/>
  <c r="P1770" i="1" s="1"/>
  <c r="N1770" i="1"/>
  <c r="T1770" i="1" s="1"/>
  <c r="W1770" i="1" s="1"/>
  <c r="O620" i="1"/>
  <c r="S620" i="1" s="1"/>
  <c r="P620" i="1" s="1"/>
  <c r="K1387" i="1"/>
  <c r="K1064" i="1"/>
  <c r="L855" i="1"/>
  <c r="K1506" i="1"/>
  <c r="L312" i="1"/>
  <c r="K411" i="1"/>
  <c r="N68" i="1"/>
  <c r="T68" i="1" s="1"/>
  <c r="W68" i="1" s="1"/>
  <c r="M195" i="1"/>
  <c r="N195" i="1" s="1"/>
  <c r="T195" i="1" s="1"/>
  <c r="W195" i="1" s="1"/>
  <c r="L864" i="1"/>
  <c r="K253" i="1"/>
  <c r="O573" i="1"/>
  <c r="S573" i="1" s="1"/>
  <c r="P573" i="1" s="1"/>
  <c r="K1186" i="1"/>
  <c r="M1607" i="1"/>
  <c r="N1607" i="1" s="1"/>
  <c r="T1607" i="1" s="1"/>
  <c r="W1607" i="1" s="1"/>
  <c r="K27" i="1"/>
  <c r="K1222" i="1"/>
  <c r="K768" i="1"/>
  <c r="M672" i="1"/>
  <c r="O672" i="1" s="1"/>
  <c r="S672" i="1" s="1"/>
  <c r="P672" i="1" s="1"/>
  <c r="K525" i="1"/>
  <c r="L1358" i="1"/>
  <c r="M662" i="1"/>
  <c r="O662" i="1" s="1"/>
  <c r="S662" i="1" s="1"/>
  <c r="P662" i="1" s="1"/>
  <c r="K1207" i="1"/>
  <c r="L1368" i="1"/>
  <c r="K1795" i="1"/>
  <c r="K1037" i="1"/>
  <c r="M767" i="1"/>
  <c r="O767" i="1" s="1"/>
  <c r="S767" i="1" s="1"/>
  <c r="P767" i="1" s="1"/>
  <c r="L837" i="1"/>
  <c r="L547" i="1"/>
  <c r="L541" i="1"/>
  <c r="M309" i="1"/>
  <c r="O309" i="1" s="1"/>
  <c r="S309" i="1" s="1"/>
  <c r="P309" i="1" s="1"/>
  <c r="M654" i="1"/>
  <c r="N654" i="1" s="1"/>
  <c r="T654" i="1" s="1"/>
  <c r="W654" i="1" s="1"/>
  <c r="L1159" i="1"/>
  <c r="N84" i="1"/>
  <c r="T84" i="1" s="1"/>
  <c r="W84" i="1" s="1"/>
  <c r="N302" i="1"/>
  <c r="T302" i="1" s="1"/>
  <c r="W302" i="1" s="1"/>
  <c r="N887" i="1"/>
  <c r="T887" i="1" s="1"/>
  <c r="W887" i="1" s="1"/>
  <c r="L21" i="1"/>
  <c r="O1423" i="1"/>
  <c r="S1423" i="1" s="1"/>
  <c r="P1423" i="1" s="1"/>
  <c r="K1664" i="1"/>
  <c r="K1705" i="1"/>
  <c r="M344" i="1"/>
  <c r="O344" i="1" s="1"/>
  <c r="S344" i="1" s="1"/>
  <c r="P344" i="1" s="1"/>
  <c r="L1262" i="1"/>
  <c r="L1511" i="1"/>
  <c r="N1565" i="1"/>
  <c r="T1565" i="1" s="1"/>
  <c r="W1565" i="1" s="1"/>
  <c r="K683" i="1"/>
  <c r="K1634" i="1"/>
  <c r="K523" i="1"/>
  <c r="L1427" i="1"/>
  <c r="M1659" i="1"/>
  <c r="N1659" i="1" s="1"/>
  <c r="T1659" i="1" s="1"/>
  <c r="W1659" i="1" s="1"/>
  <c r="M1093" i="1"/>
  <c r="O1093" i="1" s="1"/>
  <c r="S1093" i="1" s="1"/>
  <c r="P1093" i="1" s="1"/>
  <c r="K242" i="1"/>
  <c r="M1340" i="1"/>
  <c r="N1340" i="1" s="1"/>
  <c r="T1340" i="1" s="1"/>
  <c r="W1340" i="1" s="1"/>
  <c r="K1137" i="1"/>
  <c r="M792" i="1"/>
  <c r="N792" i="1" s="1"/>
  <c r="T792" i="1" s="1"/>
  <c r="W792" i="1" s="1"/>
  <c r="N146" i="1"/>
  <c r="T146" i="1" s="1"/>
  <c r="W146" i="1" s="1"/>
  <c r="L928" i="1"/>
  <c r="L1705" i="1"/>
  <c r="K344" i="1"/>
  <c r="L683" i="1"/>
  <c r="L1634" i="1"/>
  <c r="K1659" i="1"/>
  <c r="K536" i="1"/>
  <c r="N713" i="1"/>
  <c r="T713" i="1" s="1"/>
  <c r="W713" i="1" s="1"/>
  <c r="L242" i="1"/>
  <c r="K1433" i="1"/>
  <c r="K749" i="1"/>
  <c r="K1730" i="1"/>
  <c r="M1137" i="1"/>
  <c r="N1137" i="1" s="1"/>
  <c r="T1137" i="1" s="1"/>
  <c r="W1137" i="1" s="1"/>
  <c r="K702" i="1"/>
  <c r="O780" i="1"/>
  <c r="S780" i="1" s="1"/>
  <c r="P780" i="1" s="1"/>
  <c r="M928" i="1"/>
  <c r="N928" i="1" s="1"/>
  <c r="T928" i="1" s="1"/>
  <c r="W928" i="1" s="1"/>
  <c r="M416" i="1"/>
  <c r="O416" i="1" s="1"/>
  <c r="S416" i="1" s="1"/>
  <c r="P416" i="1" s="1"/>
  <c r="O1732" i="1"/>
  <c r="S1732" i="1" s="1"/>
  <c r="P1732" i="1" s="1"/>
  <c r="K53" i="1"/>
  <c r="K661" i="1"/>
  <c r="N1068" i="1"/>
  <c r="T1068" i="1" s="1"/>
  <c r="W1068" i="1" s="1"/>
  <c r="K1521" i="1"/>
  <c r="L1433" i="1"/>
  <c r="M1101" i="1"/>
  <c r="O1101" i="1" s="1"/>
  <c r="S1101" i="1" s="1"/>
  <c r="P1101" i="1" s="1"/>
  <c r="L1487" i="1"/>
  <c r="M1730" i="1"/>
  <c r="N1730" i="1" s="1"/>
  <c r="T1730" i="1" s="1"/>
  <c r="W1730" i="1" s="1"/>
  <c r="K792" i="1"/>
  <c r="M889" i="1"/>
  <c r="N889" i="1" s="1"/>
  <c r="T889" i="1" s="1"/>
  <c r="W889" i="1" s="1"/>
  <c r="N1089" i="1"/>
  <c r="T1089" i="1" s="1"/>
  <c r="W1089" i="1" s="1"/>
  <c r="N922" i="1"/>
  <c r="T922" i="1" s="1"/>
  <c r="W922" i="1" s="1"/>
  <c r="K416" i="1"/>
  <c r="O1708" i="1"/>
  <c r="S1708" i="1" s="1"/>
  <c r="P1708" i="1" s="1"/>
  <c r="N1781" i="1"/>
  <c r="T1781" i="1" s="1"/>
  <c r="W1781" i="1" s="1"/>
  <c r="L53" i="1"/>
  <c r="M955" i="1"/>
  <c r="O955" i="1" s="1"/>
  <c r="S955" i="1" s="1"/>
  <c r="P955" i="1" s="1"/>
  <c r="L661" i="1"/>
  <c r="M720" i="1"/>
  <c r="N720" i="1" s="1"/>
  <c r="T720" i="1" s="1"/>
  <c r="W720" i="1" s="1"/>
  <c r="K1661" i="1"/>
  <c r="N324" i="1"/>
  <c r="T324" i="1" s="1"/>
  <c r="W324" i="1" s="1"/>
  <c r="K976" i="1"/>
  <c r="K859" i="1"/>
  <c r="L1521" i="1"/>
  <c r="K1527" i="1"/>
  <c r="L1101" i="1"/>
  <c r="M1487" i="1"/>
  <c r="O1487" i="1" s="1"/>
  <c r="S1487" i="1" s="1"/>
  <c r="P1487" i="1" s="1"/>
  <c r="K1593" i="1"/>
  <c r="L1623" i="1"/>
  <c r="L1391" i="1"/>
  <c r="M1636" i="1"/>
  <c r="O1636" i="1" s="1"/>
  <c r="K1151" i="1"/>
  <c r="M918" i="1"/>
  <c r="N918" i="1" s="1"/>
  <c r="T918" i="1" s="1"/>
  <c r="W918" i="1" s="1"/>
  <c r="L989" i="1"/>
  <c r="L1712" i="1"/>
  <c r="L807" i="1"/>
  <c r="M1256" i="1"/>
  <c r="O1256" i="1" s="1"/>
  <c r="S1256" i="1" s="1"/>
  <c r="P1256" i="1" s="1"/>
  <c r="M1447" i="1"/>
  <c r="N1447" i="1" s="1"/>
  <c r="T1447" i="1" s="1"/>
  <c r="W1447" i="1" s="1"/>
  <c r="K1122" i="1"/>
  <c r="M634" i="1"/>
  <c r="O634" i="1" s="1"/>
  <c r="S634" i="1" s="1"/>
  <c r="P634" i="1" s="1"/>
  <c r="M704" i="1"/>
  <c r="O704" i="1" s="1"/>
  <c r="S704" i="1" s="1"/>
  <c r="P704" i="1" s="1"/>
  <c r="K862" i="1"/>
  <c r="O1463" i="1"/>
  <c r="S1463" i="1" s="1"/>
  <c r="P1463" i="1" s="1"/>
  <c r="L1337" i="1"/>
  <c r="L1151" i="1"/>
  <c r="M1210" i="1"/>
  <c r="O1210" i="1" s="1"/>
  <c r="S1210" i="1" s="1"/>
  <c r="P1210" i="1" s="1"/>
  <c r="N1546" i="1"/>
  <c r="T1546" i="1" s="1"/>
  <c r="W1546" i="1" s="1"/>
  <c r="K918" i="1"/>
  <c r="K614" i="1"/>
  <c r="N241" i="1"/>
  <c r="T241" i="1" s="1"/>
  <c r="W241" i="1" s="1"/>
  <c r="K704" i="1"/>
  <c r="L982" i="1"/>
  <c r="K357" i="1"/>
  <c r="K1337" i="1"/>
  <c r="L1218" i="1"/>
  <c r="K1342" i="1"/>
  <c r="K1694" i="1"/>
  <c r="N1673" i="1"/>
  <c r="T1673" i="1" s="1"/>
  <c r="W1673" i="1" s="1"/>
  <c r="M1218" i="1"/>
  <c r="O1218" i="1" s="1"/>
  <c r="S1218" i="1" s="1"/>
  <c r="P1218" i="1" s="1"/>
  <c r="K91" i="1"/>
  <c r="L528" i="1"/>
  <c r="M942" i="1"/>
  <c r="O942" i="1" s="1"/>
  <c r="S942" i="1" s="1"/>
  <c r="P942" i="1" s="1"/>
  <c r="L614" i="1"/>
  <c r="L709" i="1"/>
  <c r="K1361" i="1"/>
  <c r="N345" i="1"/>
  <c r="T345" i="1" s="1"/>
  <c r="W345" i="1" s="1"/>
  <c r="O172" i="1"/>
  <c r="S172" i="1" s="1"/>
  <c r="P172" i="1" s="1"/>
  <c r="M709" i="1"/>
  <c r="O709" i="1" s="1"/>
  <c r="S709" i="1" s="1"/>
  <c r="P709" i="1" s="1"/>
  <c r="K1144" i="1"/>
  <c r="L1342" i="1"/>
  <c r="K293" i="1"/>
  <c r="N1046" i="1"/>
  <c r="T1046" i="1" s="1"/>
  <c r="W1046" i="1" s="1"/>
  <c r="K966" i="1"/>
  <c r="M528" i="1"/>
  <c r="O528" i="1" s="1"/>
  <c r="S528" i="1" s="1"/>
  <c r="P528" i="1" s="1"/>
  <c r="K1143" i="1"/>
  <c r="K942" i="1"/>
  <c r="L789" i="1"/>
  <c r="L1144" i="1"/>
  <c r="K1683" i="1"/>
  <c r="M208" i="1"/>
  <c r="N208" i="1" s="1"/>
  <c r="T208" i="1" s="1"/>
  <c r="W208" i="1" s="1"/>
  <c r="L1440" i="1"/>
  <c r="L1760" i="1"/>
  <c r="L1537" i="1"/>
  <c r="N548" i="1"/>
  <c r="T548" i="1" s="1"/>
  <c r="W548" i="1" s="1"/>
  <c r="M1683" i="1"/>
  <c r="O1683" i="1" s="1"/>
  <c r="S1683" i="1" s="1"/>
  <c r="P1683" i="1" s="1"/>
  <c r="M1440" i="1"/>
  <c r="O1440" i="1" s="1"/>
  <c r="S1440" i="1" s="1"/>
  <c r="P1440" i="1" s="1"/>
  <c r="M1653" i="1"/>
  <c r="O1653" i="1" s="1"/>
  <c r="S1653" i="1" s="1"/>
  <c r="P1653" i="1" s="1"/>
  <c r="K1501" i="1"/>
  <c r="L210" i="1"/>
  <c r="M440" i="1"/>
  <c r="N440" i="1" s="1"/>
  <c r="T440" i="1" s="1"/>
  <c r="W440" i="1" s="1"/>
  <c r="N650" i="1"/>
  <c r="T650" i="1" s="1"/>
  <c r="W650" i="1" s="1"/>
  <c r="K347" i="1"/>
  <c r="L1582" i="1"/>
  <c r="K1489" i="1"/>
  <c r="N530" i="1"/>
  <c r="T530" i="1" s="1"/>
  <c r="W530" i="1" s="1"/>
  <c r="M1257" i="1"/>
  <c r="N1257" i="1" s="1"/>
  <c r="T1257" i="1" s="1"/>
  <c r="W1257" i="1" s="1"/>
  <c r="M1415" i="1"/>
  <c r="N1415" i="1" s="1"/>
  <c r="T1415" i="1" s="1"/>
  <c r="W1415" i="1" s="1"/>
  <c r="K933" i="1"/>
  <c r="K440" i="1"/>
  <c r="M872" i="1"/>
  <c r="O872" i="1" s="1"/>
  <c r="S872" i="1" s="1"/>
  <c r="P872" i="1" s="1"/>
  <c r="L1257" i="1"/>
  <c r="M1580" i="1"/>
  <c r="N1580" i="1" s="1"/>
  <c r="T1580" i="1" s="1"/>
  <c r="W1580" i="1" s="1"/>
  <c r="M808" i="1"/>
  <c r="O808" i="1" s="1"/>
  <c r="S808" i="1" s="1"/>
  <c r="P808" i="1" s="1"/>
  <c r="K1686" i="1"/>
  <c r="K272" i="1"/>
  <c r="L272" i="1"/>
  <c r="N895" i="1"/>
  <c r="T895" i="1" s="1"/>
  <c r="W895" i="1" s="1"/>
  <c r="M1686" i="1"/>
  <c r="O1686" i="1" s="1"/>
  <c r="S1686" i="1" s="1"/>
  <c r="P1686" i="1" s="1"/>
  <c r="L1695" i="1"/>
  <c r="M1390" i="1"/>
  <c r="O1390" i="1" s="1"/>
  <c r="S1390" i="1" s="1"/>
  <c r="P1390" i="1" s="1"/>
  <c r="K1390" i="1"/>
  <c r="K1761" i="1"/>
  <c r="L552" i="1"/>
  <c r="L360" i="1"/>
  <c r="L1387" i="1"/>
  <c r="K1176" i="1"/>
  <c r="K839" i="1"/>
  <c r="O1130" i="1"/>
  <c r="N1155" i="1"/>
  <c r="T1155" i="1" s="1"/>
  <c r="W1155" i="1" s="1"/>
  <c r="K1491" i="1"/>
  <c r="L667" i="1"/>
  <c r="O385" i="1"/>
  <c r="N1177" i="1"/>
  <c r="T1177" i="1" s="1"/>
  <c r="W1177" i="1" s="1"/>
  <c r="N708" i="1"/>
  <c r="T708" i="1" s="1"/>
  <c r="W708" i="1" s="1"/>
  <c r="L630" i="1"/>
  <c r="O1051" i="1"/>
  <c r="S1051" i="1" s="1"/>
  <c r="P1051" i="1" s="1"/>
  <c r="N1458" i="1"/>
  <c r="T1458" i="1" s="1"/>
  <c r="W1458" i="1" s="1"/>
  <c r="M733" i="1"/>
  <c r="N733" i="1" s="1"/>
  <c r="T733" i="1" s="1"/>
  <c r="W733" i="1" s="1"/>
  <c r="K171" i="1"/>
  <c r="L1192" i="1"/>
  <c r="M1138" i="1"/>
  <c r="N1138" i="1" s="1"/>
  <c r="T1138" i="1" s="1"/>
  <c r="W1138" i="1" s="1"/>
  <c r="N1030" i="1"/>
  <c r="T1030" i="1" s="1"/>
  <c r="W1030" i="1" s="1"/>
  <c r="M1572" i="1"/>
  <c r="O1572" i="1" s="1"/>
  <c r="S1572" i="1" s="1"/>
  <c r="P1572" i="1" s="1"/>
  <c r="N71" i="1"/>
  <c r="T71" i="1" s="1"/>
  <c r="W71" i="1" s="1"/>
  <c r="M966" i="1"/>
  <c r="N966" i="1" s="1"/>
  <c r="T966" i="1" s="1"/>
  <c r="W966" i="1" s="1"/>
  <c r="L1567" i="1"/>
  <c r="M830" i="1"/>
  <c r="N830" i="1" s="1"/>
  <c r="T830" i="1" s="1"/>
  <c r="W830" i="1" s="1"/>
  <c r="O1413" i="1"/>
  <c r="S1413" i="1" s="1"/>
  <c r="P1413" i="1" s="1"/>
  <c r="K1425" i="1"/>
  <c r="M1424" i="1"/>
  <c r="N1424" i="1" s="1"/>
  <c r="T1424" i="1" s="1"/>
  <c r="W1424" i="1" s="1"/>
  <c r="L1761" i="1"/>
  <c r="K1695" i="1"/>
  <c r="M847" i="1"/>
  <c r="N847" i="1" s="1"/>
  <c r="T847" i="1" s="1"/>
  <c r="W847" i="1" s="1"/>
  <c r="K565" i="1"/>
  <c r="O591" i="1"/>
  <c r="S591" i="1" s="1"/>
  <c r="P591" i="1" s="1"/>
  <c r="M1425" i="1"/>
  <c r="O1425" i="1" s="1"/>
  <c r="S1425" i="1" s="1"/>
  <c r="P1425" i="1" s="1"/>
  <c r="L611" i="1"/>
  <c r="K715" i="1"/>
  <c r="K93" i="1"/>
  <c r="L733" i="1"/>
  <c r="L64" i="1"/>
  <c r="N1479" i="1"/>
  <c r="T1479" i="1" s="1"/>
  <c r="W1479" i="1" s="1"/>
  <c r="L1451" i="1"/>
  <c r="L187" i="1"/>
  <c r="L640" i="1"/>
  <c r="K1572" i="1"/>
  <c r="L1210" i="1"/>
  <c r="O246" i="1"/>
  <c r="S246" i="1" s="1"/>
  <c r="P246" i="1" s="1"/>
  <c r="K1599" i="1"/>
  <c r="M880" i="1"/>
  <c r="O880" i="1" s="1"/>
  <c r="S880" i="1" s="1"/>
  <c r="P880" i="1" s="1"/>
  <c r="K1658" i="1"/>
  <c r="L808" i="1"/>
  <c r="M279" i="1"/>
  <c r="N279" i="1" s="1"/>
  <c r="T279" i="1" s="1"/>
  <c r="W279" i="1" s="1"/>
  <c r="M965" i="1"/>
  <c r="N965" i="1" s="1"/>
  <c r="T965" i="1" s="1"/>
  <c r="W965" i="1" s="1"/>
  <c r="M542" i="1"/>
  <c r="O542" i="1" s="1"/>
  <c r="S542" i="1" s="1"/>
  <c r="P542" i="1" s="1"/>
  <c r="K266" i="1"/>
  <c r="L850" i="1"/>
  <c r="L990" i="1"/>
  <c r="M1750" i="1"/>
  <c r="N1750" i="1" s="1"/>
  <c r="T1750" i="1" s="1"/>
  <c r="W1750" i="1" s="1"/>
  <c r="O1028" i="1"/>
  <c r="S1028" i="1" s="1"/>
  <c r="P1028" i="1" s="1"/>
  <c r="N1084" i="1"/>
  <c r="T1084" i="1" s="1"/>
  <c r="W1084" i="1" s="1"/>
  <c r="K269" i="1"/>
  <c r="L629" i="1"/>
  <c r="L1154" i="1"/>
  <c r="K920" i="1"/>
  <c r="K1497" i="1"/>
  <c r="N1807" i="1"/>
  <c r="T1807" i="1" s="1"/>
  <c r="W1807" i="1" s="1"/>
  <c r="N1652" i="1"/>
  <c r="T1652" i="1" s="1"/>
  <c r="W1652" i="1" s="1"/>
  <c r="L1331" i="1"/>
  <c r="K820" i="1"/>
  <c r="K1637" i="1"/>
  <c r="M1742" i="1"/>
  <c r="N1742" i="1" s="1"/>
  <c r="T1742" i="1" s="1"/>
  <c r="W1742" i="1" s="1"/>
  <c r="K850" i="1"/>
  <c r="N1232" i="1"/>
  <c r="T1232" i="1" s="1"/>
  <c r="W1232" i="1" s="1"/>
  <c r="L1176" i="1"/>
  <c r="M1392" i="1"/>
  <c r="N1392" i="1" s="1"/>
  <c r="T1392" i="1" s="1"/>
  <c r="W1392" i="1" s="1"/>
  <c r="N1617" i="1"/>
  <c r="T1617" i="1" s="1"/>
  <c r="W1617" i="1" s="1"/>
  <c r="M1599" i="1"/>
  <c r="N1599" i="1" s="1"/>
  <c r="T1599" i="1" s="1"/>
  <c r="W1599" i="1" s="1"/>
  <c r="M1503" i="1"/>
  <c r="O1503" i="1" s="1"/>
  <c r="S1503" i="1" s="1"/>
  <c r="P1503" i="1" s="1"/>
  <c r="L1656" i="1"/>
  <c r="L1402" i="1"/>
  <c r="K1639" i="1"/>
  <c r="L839" i="1"/>
  <c r="M565" i="1"/>
  <c r="M1541" i="1"/>
  <c r="L317" i="1"/>
  <c r="M187" i="1"/>
  <c r="O187" i="1" s="1"/>
  <c r="S187" i="1" s="1"/>
  <c r="P187" i="1" s="1"/>
  <c r="O766" i="1"/>
  <c r="S766" i="1" s="1"/>
  <c r="P766" i="1" s="1"/>
  <c r="K355" i="1"/>
  <c r="N426" i="1"/>
  <c r="T426" i="1" s="1"/>
  <c r="W426" i="1" s="1"/>
  <c r="K1085" i="1"/>
  <c r="N745" i="1"/>
  <c r="T745" i="1" s="1"/>
  <c r="W745" i="1" s="1"/>
  <c r="M83" i="1"/>
  <c r="O83" i="1" s="1"/>
  <c r="S83" i="1" s="1"/>
  <c r="P83" i="1" s="1"/>
  <c r="K429" i="1"/>
  <c r="M1154" i="1"/>
  <c r="O1154" i="1" s="1"/>
  <c r="S1154" i="1" s="1"/>
  <c r="P1154" i="1" s="1"/>
  <c r="N769" i="1"/>
  <c r="T769" i="1" s="1"/>
  <c r="W769" i="1" s="1"/>
  <c r="L1497" i="1"/>
  <c r="M1553" i="1"/>
  <c r="O1553" i="1" s="1"/>
  <c r="S1553" i="1" s="1"/>
  <c r="P1553" i="1" s="1"/>
  <c r="M1331" i="1"/>
  <c r="N1331" i="1" s="1"/>
  <c r="T1331" i="1" s="1"/>
  <c r="W1331" i="1" s="1"/>
  <c r="L67" i="1"/>
  <c r="K896" i="1"/>
  <c r="M820" i="1"/>
  <c r="N820" i="1" s="1"/>
  <c r="T820" i="1" s="1"/>
  <c r="W820" i="1" s="1"/>
  <c r="L1637" i="1"/>
  <c r="K1742" i="1"/>
  <c r="L293" i="1"/>
  <c r="L1039" i="1"/>
  <c r="K872" i="1"/>
  <c r="K974" i="1"/>
  <c r="K1392" i="1"/>
  <c r="L1503" i="1"/>
  <c r="M1656" i="1"/>
  <c r="O1656" i="1" s="1"/>
  <c r="S1656" i="1" s="1"/>
  <c r="P1656" i="1" s="1"/>
  <c r="K1402" i="1"/>
  <c r="L1541" i="1"/>
  <c r="L355" i="1"/>
  <c r="N358" i="1"/>
  <c r="T358" i="1" s="1"/>
  <c r="W358" i="1" s="1"/>
  <c r="K1553" i="1"/>
  <c r="K67" i="1"/>
  <c r="L763" i="1"/>
  <c r="M974" i="1"/>
  <c r="O974" i="1" s="1"/>
  <c r="S974" i="1" s="1"/>
  <c r="P974" i="1" s="1"/>
  <c r="N1510" i="1"/>
  <c r="T1510" i="1" s="1"/>
  <c r="W1510" i="1" s="1"/>
  <c r="M91" i="1"/>
  <c r="N91" i="1" s="1"/>
  <c r="T91" i="1" s="1"/>
  <c r="W91" i="1" s="1"/>
  <c r="L306" i="1"/>
  <c r="K1264" i="1"/>
  <c r="M1399" i="1"/>
  <c r="O1399" i="1" s="1"/>
  <c r="S1399" i="1" s="1"/>
  <c r="P1399" i="1" s="1"/>
  <c r="O1794" i="1"/>
  <c r="S1794" i="1" s="1"/>
  <c r="P1794" i="1" s="1"/>
  <c r="N1166" i="1"/>
  <c r="T1166" i="1" s="1"/>
  <c r="W1166" i="1" s="1"/>
  <c r="O1166" i="1"/>
  <c r="S1166" i="1" s="1"/>
  <c r="P1166" i="1" s="1"/>
  <c r="K328" i="1"/>
  <c r="L812" i="1"/>
  <c r="O175" i="1"/>
  <c r="S175" i="1" s="1"/>
  <c r="P175" i="1" s="1"/>
  <c r="M1623" i="1"/>
  <c r="O1623" i="1" s="1"/>
  <c r="S1623" i="1" s="1"/>
  <c r="P1623" i="1" s="1"/>
  <c r="L328" i="1"/>
  <c r="K812" i="1"/>
  <c r="L810" i="1"/>
  <c r="K944" i="1"/>
  <c r="M1758" i="1"/>
  <c r="O1758" i="1" s="1"/>
  <c r="S1758" i="1" s="1"/>
  <c r="P1758" i="1" s="1"/>
  <c r="N361" i="1"/>
  <c r="T361" i="1" s="1"/>
  <c r="W361" i="1" s="1"/>
  <c r="L944" i="1"/>
  <c r="K1758" i="1"/>
  <c r="N977" i="1"/>
  <c r="T977" i="1" s="1"/>
  <c r="W977" i="1" s="1"/>
  <c r="K267" i="1"/>
  <c r="L267" i="1"/>
  <c r="N378" i="1"/>
  <c r="T378" i="1" s="1"/>
  <c r="W378" i="1" s="1"/>
  <c r="O1016" i="1"/>
  <c r="S1016" i="1" s="1"/>
  <c r="P1016" i="1" s="1"/>
  <c r="K1416" i="1"/>
  <c r="N452" i="1"/>
  <c r="T452" i="1" s="1"/>
  <c r="W452" i="1" s="1"/>
  <c r="K1041" i="1"/>
  <c r="L1416" i="1"/>
  <c r="L1041" i="1"/>
  <c r="O1234" i="1"/>
  <c r="M1316" i="1"/>
  <c r="O1316" i="1" s="1"/>
  <c r="S1316" i="1" s="1"/>
  <c r="P1316" i="1" s="1"/>
  <c r="L1651" i="1"/>
  <c r="K880" i="1"/>
  <c r="K360" i="1"/>
  <c r="N1251" i="1"/>
  <c r="T1251" i="1" s="1"/>
  <c r="W1251" i="1" s="1"/>
  <c r="L421" i="1"/>
  <c r="L741" i="1"/>
  <c r="L271" i="1"/>
  <c r="M744" i="1"/>
  <c r="O744" i="1" s="1"/>
  <c r="S744" i="1" s="1"/>
  <c r="P744" i="1" s="1"/>
  <c r="L1542" i="1"/>
  <c r="M1647" i="1"/>
  <c r="N1647" i="1" s="1"/>
  <c r="T1647" i="1" s="1"/>
  <c r="W1647" i="1" s="1"/>
  <c r="M646" i="1"/>
  <c r="N646" i="1" s="1"/>
  <c r="T646" i="1" s="1"/>
  <c r="W646" i="1" s="1"/>
  <c r="M747" i="1"/>
  <c r="O747" i="1" s="1"/>
  <c r="S747" i="1" s="1"/>
  <c r="P747" i="1" s="1"/>
  <c r="M1361" i="1"/>
  <c r="O1361" i="1" s="1"/>
  <c r="S1361" i="1" s="1"/>
  <c r="P1361" i="1" s="1"/>
  <c r="N132" i="1"/>
  <c r="T132" i="1" s="1"/>
  <c r="W132" i="1" s="1"/>
  <c r="M37" i="1"/>
  <c r="O37" i="1" s="1"/>
  <c r="S37" i="1" s="1"/>
  <c r="P37" i="1" s="1"/>
  <c r="M317" i="1"/>
  <c r="N317" i="1" s="1"/>
  <c r="T317" i="1" s="1"/>
  <c r="W317" i="1" s="1"/>
  <c r="L427" i="1"/>
  <c r="K258" i="1"/>
  <c r="K691" i="1"/>
  <c r="L419" i="1"/>
  <c r="M1111" i="1"/>
  <c r="O1111" i="1" s="1"/>
  <c r="S1111" i="1" s="1"/>
  <c r="P1111" i="1" s="1"/>
  <c r="K1371" i="1"/>
  <c r="M1720" i="1"/>
  <c r="O1720" i="1" s="1"/>
  <c r="S1720" i="1" s="1"/>
  <c r="P1720" i="1" s="1"/>
  <c r="M1417" i="1"/>
  <c r="O1417" i="1" s="1"/>
  <c r="S1417" i="1" s="1"/>
  <c r="P1417" i="1" s="1"/>
  <c r="L279" i="1"/>
  <c r="K1647" i="1"/>
  <c r="L965" i="1"/>
  <c r="K1544" i="1"/>
  <c r="K226" i="1"/>
  <c r="K654" i="1"/>
  <c r="N1209" i="1"/>
  <c r="T1209" i="1" s="1"/>
  <c r="W1209" i="1" s="1"/>
  <c r="K634" i="1"/>
  <c r="N1714" i="1"/>
  <c r="T1714" i="1" s="1"/>
  <c r="W1714" i="1" s="1"/>
  <c r="N1370" i="1"/>
  <c r="T1370" i="1" s="1"/>
  <c r="W1370" i="1" s="1"/>
  <c r="M1591" i="1"/>
  <c r="N1591" i="1" s="1"/>
  <c r="T1591" i="1" s="1"/>
  <c r="W1591" i="1" s="1"/>
  <c r="L609" i="1"/>
  <c r="N1301" i="1"/>
  <c r="T1301" i="1" s="1"/>
  <c r="W1301" i="1" s="1"/>
  <c r="L1629" i="1"/>
  <c r="M1782" i="1"/>
  <c r="N1782" i="1" s="1"/>
  <c r="T1782" i="1" s="1"/>
  <c r="W1782" i="1" s="1"/>
  <c r="L1143" i="1"/>
  <c r="M1658" i="1"/>
  <c r="L199" i="1"/>
  <c r="K1528" i="1"/>
  <c r="L1264" i="1"/>
  <c r="L927" i="1"/>
  <c r="N134" i="1"/>
  <c r="T134" i="1" s="1"/>
  <c r="W134" i="1" s="1"/>
  <c r="K1629" i="1"/>
  <c r="K800" i="1"/>
  <c r="K630" i="1"/>
  <c r="M609" i="1"/>
  <c r="O609" i="1" s="1"/>
  <c r="S609" i="1" s="1"/>
  <c r="P609" i="1" s="1"/>
  <c r="N1347" i="1"/>
  <c r="T1347" i="1" s="1"/>
  <c r="W1347" i="1" s="1"/>
  <c r="L1763" i="1"/>
  <c r="M1228" i="1"/>
  <c r="O1228" i="1" s="1"/>
  <c r="S1228" i="1" s="1"/>
  <c r="P1228" i="1" s="1"/>
  <c r="M1577" i="1"/>
  <c r="N1577" i="1" s="1"/>
  <c r="T1577" i="1" s="1"/>
  <c r="W1577" i="1" s="1"/>
  <c r="K199" i="1"/>
  <c r="M927" i="1"/>
  <c r="O927" i="1" s="1"/>
  <c r="S927" i="1" s="1"/>
  <c r="P927" i="1" s="1"/>
  <c r="L357" i="1"/>
  <c r="N1397" i="1"/>
  <c r="T1397" i="1" s="1"/>
  <c r="W1397" i="1" s="1"/>
  <c r="L1577" i="1"/>
  <c r="N412" i="1"/>
  <c r="T412" i="1" s="1"/>
  <c r="W412" i="1" s="1"/>
  <c r="M1252" i="1"/>
  <c r="O1252" i="1" s="1"/>
  <c r="S1252" i="1" s="1"/>
  <c r="P1252" i="1" s="1"/>
  <c r="O1589" i="1"/>
  <c r="S1589" i="1" s="1"/>
  <c r="P1589" i="1" s="1"/>
  <c r="L558" i="1"/>
  <c r="M1613" i="1"/>
  <c r="O1613" i="1" s="1"/>
  <c r="S1613" i="1" s="1"/>
  <c r="P1613" i="1" s="1"/>
  <c r="M280" i="1"/>
  <c r="O280" i="1" s="1"/>
  <c r="S280" i="1" s="1"/>
  <c r="P280" i="1" s="1"/>
  <c r="M836" i="1"/>
  <c r="N836" i="1" s="1"/>
  <c r="T836" i="1" s="1"/>
  <c r="W836" i="1" s="1"/>
  <c r="O1073" i="1"/>
  <c r="S1073" i="1" s="1"/>
  <c r="P1073" i="1" s="1"/>
  <c r="L1488" i="1"/>
  <c r="K744" i="1"/>
  <c r="K767" i="1"/>
  <c r="N556" i="1"/>
  <c r="T556" i="1" s="1"/>
  <c r="W556" i="1" s="1"/>
  <c r="M534" i="1"/>
  <c r="O534" i="1" s="1"/>
  <c r="S534" i="1" s="1"/>
  <c r="P534" i="1" s="1"/>
  <c r="L1047" i="1"/>
  <c r="M259" i="1"/>
  <c r="O259" i="1" s="1"/>
  <c r="S259" i="1" s="1"/>
  <c r="P259" i="1" s="1"/>
  <c r="K35" i="1"/>
  <c r="K1279" i="1"/>
  <c r="K1252" i="1"/>
  <c r="N1501" i="1"/>
  <c r="T1501" i="1" s="1"/>
  <c r="W1501" i="1" s="1"/>
  <c r="M787" i="1"/>
  <c r="O787" i="1" s="1"/>
  <c r="S787" i="1" s="1"/>
  <c r="P787" i="1" s="1"/>
  <c r="M1053" i="1"/>
  <c r="N1053" i="1" s="1"/>
  <c r="T1053" i="1" s="1"/>
  <c r="W1053" i="1" s="1"/>
  <c r="L1489" i="1"/>
  <c r="N1759" i="1"/>
  <c r="T1759" i="1" s="1"/>
  <c r="W1759" i="1" s="1"/>
  <c r="L1215" i="1"/>
  <c r="M763" i="1"/>
  <c r="O763" i="1" s="1"/>
  <c r="S763" i="1" s="1"/>
  <c r="P763" i="1" s="1"/>
  <c r="L904" i="1"/>
  <c r="K235" i="1"/>
  <c r="M701" i="1"/>
  <c r="N701" i="1" s="1"/>
  <c r="T701" i="1" s="1"/>
  <c r="W701" i="1" s="1"/>
  <c r="L536" i="1"/>
  <c r="M1064" i="1"/>
  <c r="O1064" i="1" s="1"/>
  <c r="S1064" i="1" s="1"/>
  <c r="P1064" i="1" s="1"/>
  <c r="K280" i="1"/>
  <c r="L976" i="1"/>
  <c r="L1643" i="1"/>
  <c r="L749" i="1"/>
  <c r="L295" i="1"/>
  <c r="M1391" i="1"/>
  <c r="O1391" i="1" s="1"/>
  <c r="S1391" i="1" s="1"/>
  <c r="P1391" i="1" s="1"/>
  <c r="K367" i="1"/>
  <c r="L917" i="1"/>
  <c r="N193" i="1"/>
  <c r="T193" i="1" s="1"/>
  <c r="W193" i="1" s="1"/>
  <c r="L566" i="1"/>
  <c r="N350" i="1"/>
  <c r="T350" i="1" s="1"/>
  <c r="W350" i="1" s="1"/>
  <c r="K629" i="1"/>
  <c r="K1184" i="1"/>
  <c r="M1534" i="1"/>
  <c r="O1534" i="1" s="1"/>
  <c r="S1534" i="1" s="1"/>
  <c r="P1534" i="1" s="1"/>
  <c r="L1170" i="1"/>
  <c r="K655" i="1"/>
  <c r="K1240" i="1"/>
  <c r="M367" i="1"/>
  <c r="N367" i="1" s="1"/>
  <c r="T367" i="1" s="1"/>
  <c r="W367" i="1" s="1"/>
  <c r="M917" i="1"/>
  <c r="O917" i="1" s="1"/>
  <c r="S917" i="1" s="1"/>
  <c r="P917" i="1" s="1"/>
  <c r="N570" i="1"/>
  <c r="T570" i="1" s="1"/>
  <c r="W570" i="1" s="1"/>
  <c r="O561" i="1"/>
  <c r="S561" i="1" s="1"/>
  <c r="P561" i="1" s="1"/>
  <c r="N1097" i="1"/>
  <c r="T1097" i="1" s="1"/>
  <c r="W1097" i="1" s="1"/>
  <c r="L1178" i="1"/>
  <c r="N1586" i="1"/>
  <c r="T1586" i="1" s="1"/>
  <c r="W1586" i="1" s="1"/>
  <c r="O1106" i="1"/>
  <c r="S1106" i="1" s="1"/>
  <c r="P1106" i="1" s="1"/>
  <c r="L923" i="1"/>
  <c r="M1763" i="1"/>
  <c r="O1763" i="1" s="1"/>
  <c r="S1763" i="1" s="1"/>
  <c r="P1763" i="1" s="1"/>
  <c r="K1580" i="1"/>
  <c r="K1417" i="1"/>
  <c r="M1741" i="1"/>
  <c r="O1741" i="1" s="1"/>
  <c r="S1741" i="1" s="1"/>
  <c r="P1741" i="1" s="1"/>
  <c r="L800" i="1"/>
  <c r="L925" i="1"/>
  <c r="L1437" i="1"/>
  <c r="L655" i="1"/>
  <c r="L1367" i="1"/>
  <c r="N420" i="1"/>
  <c r="T420" i="1" s="1"/>
  <c r="W420" i="1" s="1"/>
  <c r="N92" i="1"/>
  <c r="T92" i="1" s="1"/>
  <c r="W92" i="1" s="1"/>
  <c r="M1178" i="1"/>
  <c r="O1178" i="1" s="1"/>
  <c r="S1178" i="1" s="1"/>
  <c r="P1178" i="1" s="1"/>
  <c r="N1738" i="1"/>
  <c r="T1738" i="1" s="1"/>
  <c r="W1738" i="1" s="1"/>
  <c r="M75" i="1"/>
  <c r="N75" i="1" s="1"/>
  <c r="T75" i="1" s="1"/>
  <c r="W75" i="1" s="1"/>
  <c r="M923" i="1"/>
  <c r="O923" i="1" s="1"/>
  <c r="S923" i="1" s="1"/>
  <c r="P923" i="1" s="1"/>
  <c r="N1495" i="1"/>
  <c r="T1495" i="1" s="1"/>
  <c r="W1495" i="1" s="1"/>
  <c r="O1733" i="1"/>
  <c r="S1733" i="1" s="1"/>
  <c r="P1733" i="1" s="1"/>
  <c r="M1398" i="1"/>
  <c r="O1398" i="1" s="1"/>
  <c r="S1398" i="1" s="1"/>
  <c r="P1398" i="1" s="1"/>
  <c r="M856" i="1"/>
  <c r="O856" i="1" s="1"/>
  <c r="S856" i="1" s="1"/>
  <c r="P856" i="1" s="1"/>
  <c r="L1741" i="1"/>
  <c r="M1437" i="1"/>
  <c r="O1437" i="1" s="1"/>
  <c r="S1437" i="1" s="1"/>
  <c r="P1437" i="1" s="1"/>
  <c r="K1367" i="1"/>
  <c r="M226" i="1"/>
  <c r="O226" i="1" s="1"/>
  <c r="S226" i="1" s="1"/>
  <c r="P226" i="1" s="1"/>
  <c r="L645" i="1"/>
  <c r="O837" i="1"/>
  <c r="S837" i="1" s="1"/>
  <c r="P837" i="1" s="1"/>
  <c r="L339" i="1"/>
  <c r="L779" i="1"/>
  <c r="O1024" i="1"/>
  <c r="S1024" i="1" s="1"/>
  <c r="P1024" i="1" s="1"/>
  <c r="O124" i="1"/>
  <c r="S124" i="1" s="1"/>
  <c r="P124" i="1" s="1"/>
  <c r="L176" i="1"/>
  <c r="N684" i="1"/>
  <c r="T684" i="1" s="1"/>
  <c r="W684" i="1" s="1"/>
  <c r="O657" i="1"/>
  <c r="S657" i="1" s="1"/>
  <c r="P657" i="1" s="1"/>
  <c r="L269" i="1"/>
  <c r="K165" i="1"/>
  <c r="N1343" i="1"/>
  <c r="T1343" i="1" s="1"/>
  <c r="W1343" i="1" s="1"/>
  <c r="O596" i="1"/>
  <c r="S596" i="1" s="1"/>
  <c r="P596" i="1" s="1"/>
  <c r="N1116" i="1"/>
  <c r="T1116" i="1" s="1"/>
  <c r="W1116" i="1" s="1"/>
  <c r="K992" i="1"/>
  <c r="M1374" i="1"/>
  <c r="O1374" i="1" s="1"/>
  <c r="S1374" i="1" s="1"/>
  <c r="P1374" i="1" s="1"/>
  <c r="L75" i="1"/>
  <c r="N1536" i="1"/>
  <c r="T1536" i="1" s="1"/>
  <c r="W1536" i="1" s="1"/>
  <c r="M155" i="1"/>
  <c r="O155" i="1" s="1"/>
  <c r="S155" i="1" s="1"/>
  <c r="P155" i="1" s="1"/>
  <c r="L836" i="1"/>
  <c r="K1398" i="1"/>
  <c r="K856" i="1"/>
  <c r="N1002" i="1"/>
  <c r="T1002" i="1" s="1"/>
  <c r="W1002" i="1" s="1"/>
  <c r="N1032" i="1"/>
  <c r="T1032" i="1" s="1"/>
  <c r="W1032" i="1" s="1"/>
  <c r="L59" i="1"/>
  <c r="K339" i="1"/>
  <c r="K779" i="1"/>
  <c r="K176" i="1"/>
  <c r="N665" i="1"/>
  <c r="T665" i="1" s="1"/>
  <c r="W665" i="1" s="1"/>
  <c r="N1538" i="1"/>
  <c r="T1538" i="1" s="1"/>
  <c r="W1538" i="1" s="1"/>
  <c r="M1308" i="1"/>
  <c r="N1308" i="1" s="1"/>
  <c r="T1308" i="1" s="1"/>
  <c r="W1308" i="1" s="1"/>
  <c r="O1179" i="1"/>
  <c r="S1179" i="1" s="1"/>
  <c r="P1179" i="1" s="1"/>
  <c r="L639" i="1"/>
  <c r="L1501" i="1"/>
  <c r="N97" i="1"/>
  <c r="T97" i="1" s="1"/>
  <c r="W97" i="1" s="1"/>
  <c r="N1059" i="1"/>
  <c r="T1059" i="1" s="1"/>
  <c r="W1059" i="1" s="1"/>
  <c r="O1123" i="1"/>
  <c r="S1123" i="1" s="1"/>
  <c r="P1123" i="1" s="1"/>
  <c r="M1042" i="1"/>
  <c r="N1042" i="1" s="1"/>
  <c r="T1042" i="1" s="1"/>
  <c r="W1042" i="1" s="1"/>
  <c r="K237" i="1"/>
  <c r="K659" i="1"/>
  <c r="O782" i="1"/>
  <c r="S782" i="1" s="1"/>
  <c r="P782" i="1" s="1"/>
  <c r="N726" i="1"/>
  <c r="T726" i="1" s="1"/>
  <c r="W726" i="1" s="1"/>
  <c r="K806" i="1"/>
  <c r="O1195" i="1"/>
  <c r="S1195" i="1" s="1"/>
  <c r="P1195" i="1" s="1"/>
  <c r="N1147" i="1"/>
  <c r="T1147" i="1" s="1"/>
  <c r="W1147" i="1" s="1"/>
  <c r="K1119" i="1"/>
  <c r="N492" i="1"/>
  <c r="T492" i="1" s="1"/>
  <c r="W492" i="1" s="1"/>
  <c r="N170" i="1"/>
  <c r="T170" i="1" s="1"/>
  <c r="W170" i="1" s="1"/>
  <c r="M1119" i="1"/>
  <c r="O1119" i="1" s="1"/>
  <c r="S1119" i="1" s="1"/>
  <c r="P1119" i="1" s="1"/>
  <c r="K1445" i="1"/>
  <c r="L72" i="1"/>
  <c r="M237" i="1"/>
  <c r="O237" i="1" s="1"/>
  <c r="S237" i="1" s="1"/>
  <c r="P237" i="1" s="1"/>
  <c r="N532" i="1"/>
  <c r="T532" i="1" s="1"/>
  <c r="W532" i="1" s="1"/>
  <c r="O95" i="1"/>
  <c r="S95" i="1" s="1"/>
  <c r="P95" i="1" s="1"/>
  <c r="M862" i="1"/>
  <c r="N862" i="1" s="1"/>
  <c r="T862" i="1" s="1"/>
  <c r="W862" i="1" s="1"/>
  <c r="M221" i="1"/>
  <c r="O221" i="1" s="1"/>
  <c r="S221" i="1" s="1"/>
  <c r="P221" i="1" s="1"/>
  <c r="M1454" i="1"/>
  <c r="N1454" i="1" s="1"/>
  <c r="T1454" i="1" s="1"/>
  <c r="W1454" i="1" s="1"/>
  <c r="K613" i="1"/>
  <c r="K250" i="1"/>
  <c r="O342" i="1"/>
  <c r="S342" i="1" s="1"/>
  <c r="P342" i="1" s="1"/>
  <c r="N1517" i="1"/>
  <c r="T1517" i="1" s="1"/>
  <c r="W1517" i="1" s="1"/>
  <c r="N1065" i="1"/>
  <c r="T1065" i="1" s="1"/>
  <c r="W1065" i="1" s="1"/>
  <c r="M1294" i="1"/>
  <c r="O1294" i="1" s="1"/>
  <c r="S1294" i="1" s="1"/>
  <c r="P1294" i="1" s="1"/>
  <c r="L1277" i="1"/>
  <c r="K1042" i="1"/>
  <c r="N1644" i="1"/>
  <c r="T1644" i="1" s="1"/>
  <c r="W1644" i="1" s="1"/>
  <c r="N102" i="1"/>
  <c r="T102" i="1" s="1"/>
  <c r="W102" i="1" s="1"/>
  <c r="L250" i="1"/>
  <c r="N86" i="1"/>
  <c r="T86" i="1" s="1"/>
  <c r="W86" i="1" s="1"/>
  <c r="K72" i="1"/>
  <c r="L947" i="1"/>
  <c r="M77" i="1"/>
  <c r="N77" i="1" s="1"/>
  <c r="T77" i="1" s="1"/>
  <c r="W77" i="1" s="1"/>
  <c r="M1344" i="1"/>
  <c r="O1344" i="1" s="1"/>
  <c r="S1344" i="1" s="1"/>
  <c r="P1344" i="1" s="1"/>
  <c r="M784" i="1"/>
  <c r="N784" i="1" s="1"/>
  <c r="T784" i="1" s="1"/>
  <c r="W784" i="1" s="1"/>
  <c r="K1552" i="1"/>
  <c r="N949" i="1"/>
  <c r="T949" i="1" s="1"/>
  <c r="W949" i="1" s="1"/>
  <c r="K863" i="1"/>
  <c r="L848" i="1"/>
  <c r="N1124" i="1"/>
  <c r="T1124" i="1" s="1"/>
  <c r="W1124" i="1" s="1"/>
  <c r="M659" i="1"/>
  <c r="O659" i="1" s="1"/>
  <c r="S659" i="1" s="1"/>
  <c r="P659" i="1" s="1"/>
  <c r="K784" i="1"/>
  <c r="N482" i="1"/>
  <c r="T482" i="1" s="1"/>
  <c r="W482" i="1" s="1"/>
  <c r="M902" i="1"/>
  <c r="O902" i="1" s="1"/>
  <c r="S902" i="1" s="1"/>
  <c r="P902" i="1" s="1"/>
  <c r="N1603" i="1"/>
  <c r="T1603" i="1" s="1"/>
  <c r="W1603" i="1" s="1"/>
  <c r="K1308" i="1"/>
  <c r="O1641" i="1"/>
  <c r="S1641" i="1" s="1"/>
  <c r="P1641" i="1" s="1"/>
  <c r="L235" i="1"/>
  <c r="K1613" i="1"/>
  <c r="K1454" i="1"/>
  <c r="N89" i="1"/>
  <c r="T89" i="1" s="1"/>
  <c r="W89" i="1" s="1"/>
  <c r="K352" i="1"/>
  <c r="L842" i="1"/>
  <c r="M1542" i="1"/>
  <c r="O1542" i="1" s="1"/>
  <c r="S1542" i="1" s="1"/>
  <c r="P1542" i="1" s="1"/>
  <c r="K1167" i="1"/>
  <c r="N156" i="1"/>
  <c r="T156" i="1" s="1"/>
  <c r="W156" i="1" s="1"/>
  <c r="M320" i="1"/>
  <c r="O320" i="1" s="1"/>
  <c r="S320" i="1" s="1"/>
  <c r="P320" i="1" s="1"/>
  <c r="K699" i="1"/>
  <c r="N866" i="1"/>
  <c r="T866" i="1" s="1"/>
  <c r="W866" i="1" s="1"/>
  <c r="L1167" i="1"/>
  <c r="K902" i="1"/>
  <c r="M200" i="1"/>
  <c r="O200" i="1" s="1"/>
  <c r="S200" i="1" s="1"/>
  <c r="P200" i="1" s="1"/>
  <c r="K842" i="1"/>
  <c r="L1152" i="1"/>
  <c r="K1500" i="1"/>
  <c r="O1185" i="1"/>
  <c r="S1185" i="1" s="1"/>
  <c r="P1185" i="1" s="1"/>
  <c r="K320" i="1"/>
  <c r="K1645" i="1"/>
  <c r="N1579" i="1"/>
  <c r="T1579" i="1" s="1"/>
  <c r="W1579" i="1" s="1"/>
  <c r="K200" i="1"/>
  <c r="L1755" i="1"/>
  <c r="M1152" i="1"/>
  <c r="O1152" i="1" s="1"/>
  <c r="S1152" i="1" s="1"/>
  <c r="P1152" i="1" s="1"/>
  <c r="L1500" i="1"/>
  <c r="K1592" i="1"/>
  <c r="K59" i="1"/>
  <c r="L699" i="1"/>
  <c r="N46" i="1"/>
  <c r="T46" i="1" s="1"/>
  <c r="W46" i="1" s="1"/>
  <c r="L844" i="1"/>
  <c r="N158" i="1"/>
  <c r="T158" i="1" s="1"/>
  <c r="W158" i="1" s="1"/>
  <c r="N98" i="1"/>
  <c r="T98" i="1" s="1"/>
  <c r="W98" i="1" s="1"/>
  <c r="L1669" i="1"/>
  <c r="L1233" i="1"/>
  <c r="M1755" i="1"/>
  <c r="O1755" i="1" s="1"/>
  <c r="S1755" i="1" s="1"/>
  <c r="P1755" i="1" s="1"/>
  <c r="M1592" i="1"/>
  <c r="O1592" i="1" s="1"/>
  <c r="S1592" i="1" s="1"/>
  <c r="P1592" i="1" s="1"/>
  <c r="M871" i="1"/>
  <c r="O871" i="1" s="1"/>
  <c r="S871" i="1" s="1"/>
  <c r="P871" i="1" s="1"/>
  <c r="K1285" i="1"/>
  <c r="K844" i="1"/>
  <c r="M555" i="1"/>
  <c r="O555" i="1" s="1"/>
  <c r="S555" i="1" s="1"/>
  <c r="P555" i="1" s="1"/>
  <c r="M1443" i="1"/>
  <c r="O1443" i="1" s="1"/>
  <c r="S1443" i="1" s="1"/>
  <c r="P1443" i="1" s="1"/>
  <c r="L1353" i="1"/>
  <c r="M926" i="1"/>
  <c r="N926" i="1" s="1"/>
  <c r="T926" i="1" s="1"/>
  <c r="W926" i="1" s="1"/>
  <c r="L867" i="1"/>
  <c r="M1669" i="1"/>
  <c r="N1669" i="1" s="1"/>
  <c r="T1669" i="1" s="1"/>
  <c r="W1669" i="1" s="1"/>
  <c r="M1233" i="1"/>
  <c r="O1233" i="1" s="1"/>
  <c r="S1233" i="1" s="1"/>
  <c r="P1233" i="1" s="1"/>
  <c r="M982" i="1"/>
  <c r="N982" i="1" s="1"/>
  <c r="T982" i="1" s="1"/>
  <c r="W982" i="1" s="1"/>
  <c r="L1085" i="1"/>
  <c r="N73" i="1"/>
  <c r="T73" i="1" s="1"/>
  <c r="W73" i="1" s="1"/>
  <c r="O1274" i="1"/>
  <c r="S1274" i="1" s="1"/>
  <c r="P1274" i="1" s="1"/>
  <c r="O273" i="1"/>
  <c r="S273" i="1" s="1"/>
  <c r="P273" i="1" s="1"/>
  <c r="K555" i="1"/>
  <c r="M99" i="1"/>
  <c r="N99" i="1" s="1"/>
  <c r="T99" i="1" s="1"/>
  <c r="W99" i="1" s="1"/>
  <c r="N1245" i="1"/>
  <c r="T1245" i="1" s="1"/>
  <c r="W1245" i="1" s="1"/>
  <c r="L1443" i="1"/>
  <c r="K1353" i="1"/>
  <c r="K926" i="1"/>
  <c r="M867" i="1"/>
  <c r="O867" i="1" s="1"/>
  <c r="S867" i="1" s="1"/>
  <c r="P867" i="1" s="1"/>
  <c r="M1639" i="1"/>
  <c r="O1639" i="1" s="1"/>
  <c r="S1639" i="1" s="1"/>
  <c r="P1639" i="1" s="1"/>
  <c r="N30" i="1"/>
  <c r="T30" i="1" s="1"/>
  <c r="W30" i="1" s="1"/>
  <c r="K566" i="1"/>
  <c r="L863" i="1"/>
  <c r="L1786" i="1"/>
  <c r="K1784" i="1"/>
  <c r="L1285" i="1"/>
  <c r="K1545" i="1"/>
  <c r="M775" i="1"/>
  <c r="N775" i="1" s="1"/>
  <c r="T775" i="1" s="1"/>
  <c r="W775" i="1" s="1"/>
  <c r="M1678" i="1"/>
  <c r="O1678" i="1" s="1"/>
  <c r="S1678" i="1" s="1"/>
  <c r="P1678" i="1" s="1"/>
  <c r="L411" i="1"/>
  <c r="L347" i="1"/>
  <c r="N885" i="1"/>
  <c r="T885" i="1" s="1"/>
  <c r="W885" i="1" s="1"/>
  <c r="N404" i="1"/>
  <c r="T404" i="1" s="1"/>
  <c r="W404" i="1" s="1"/>
  <c r="L266" i="1"/>
  <c r="K1300" i="1"/>
  <c r="L838" i="1"/>
  <c r="L768" i="1"/>
  <c r="M1125" i="1"/>
  <c r="O1125" i="1" s="1"/>
  <c r="S1125" i="1" s="1"/>
  <c r="P1125" i="1" s="1"/>
  <c r="K1682" i="1"/>
  <c r="M1117" i="1"/>
  <c r="O1117" i="1" s="1"/>
  <c r="S1117" i="1" s="1"/>
  <c r="P1117" i="1" s="1"/>
  <c r="K1406" i="1"/>
  <c r="K1616" i="1"/>
  <c r="K271" i="1"/>
  <c r="K1076" i="1"/>
  <c r="N1110" i="1"/>
  <c r="T1110" i="1" s="1"/>
  <c r="W1110" i="1" s="1"/>
  <c r="M1384" i="1"/>
  <c r="O1384" i="1" s="1"/>
  <c r="S1384" i="1" s="1"/>
  <c r="P1384" i="1" s="1"/>
  <c r="M1061" i="1"/>
  <c r="O1061" i="1" s="1"/>
  <c r="S1061" i="1" s="1"/>
  <c r="P1061" i="1" s="1"/>
  <c r="K1621" i="1"/>
  <c r="K1674" i="1"/>
  <c r="M838" i="1"/>
  <c r="N838" i="1" s="1"/>
  <c r="T838" i="1" s="1"/>
  <c r="W838" i="1" s="1"/>
  <c r="N978" i="1"/>
  <c r="T978" i="1" s="1"/>
  <c r="W978" i="1" s="1"/>
  <c r="K1125" i="1"/>
  <c r="K389" i="1"/>
  <c r="M370" i="1"/>
  <c r="O370" i="1" s="1"/>
  <c r="S370" i="1" s="1"/>
  <c r="P370" i="1" s="1"/>
  <c r="L1682" i="1"/>
  <c r="M1225" i="1"/>
  <c r="O1225" i="1" s="1"/>
  <c r="S1225" i="1" s="1"/>
  <c r="P1225" i="1" s="1"/>
  <c r="K1117" i="1"/>
  <c r="L1616" i="1"/>
  <c r="M1038" i="1"/>
  <c r="O1038" i="1" s="1"/>
  <c r="S1038" i="1" s="1"/>
  <c r="P1038" i="1" s="1"/>
  <c r="M1076" i="1"/>
  <c r="O1076" i="1" s="1"/>
  <c r="S1076" i="1" s="1"/>
  <c r="P1076" i="1" s="1"/>
  <c r="K1112" i="1"/>
  <c r="K1384" i="1"/>
  <c r="L1061" i="1"/>
  <c r="K1420" i="1"/>
  <c r="L1621" i="1"/>
  <c r="L1674" i="1"/>
  <c r="M290" i="1"/>
  <c r="O290" i="1" s="1"/>
  <c r="S290" i="1" s="1"/>
  <c r="P290" i="1" s="1"/>
  <c r="M1605" i="1"/>
  <c r="N1605" i="1" s="1"/>
  <c r="T1605" i="1" s="1"/>
  <c r="W1605" i="1" s="1"/>
  <c r="M1556" i="1"/>
  <c r="N1556" i="1" s="1"/>
  <c r="T1556" i="1" s="1"/>
  <c r="W1556" i="1" s="1"/>
  <c r="K282" i="1"/>
  <c r="L939" i="1"/>
  <c r="L389" i="1"/>
  <c r="K370" i="1"/>
  <c r="M1276" i="1"/>
  <c r="O1276" i="1" s="1"/>
  <c r="S1276" i="1" s="1"/>
  <c r="P1276" i="1" s="1"/>
  <c r="L1225" i="1"/>
  <c r="L1752" i="1"/>
  <c r="K1038" i="1"/>
  <c r="L1112" i="1"/>
  <c r="N289" i="1"/>
  <c r="T289" i="1" s="1"/>
  <c r="W289" i="1" s="1"/>
  <c r="M550" i="1"/>
  <c r="N550" i="1" s="1"/>
  <c r="T550" i="1" s="1"/>
  <c r="W550" i="1" s="1"/>
  <c r="K186" i="1"/>
  <c r="N313" i="1"/>
  <c r="T313" i="1" s="1"/>
  <c r="W313" i="1" s="1"/>
  <c r="N1612" i="1"/>
  <c r="T1612" i="1" s="1"/>
  <c r="W1612" i="1" s="1"/>
  <c r="L1420" i="1"/>
  <c r="L1605" i="1"/>
  <c r="K1556" i="1"/>
  <c r="L282" i="1"/>
  <c r="M939" i="1"/>
  <c r="N939" i="1" s="1"/>
  <c r="T939" i="1" s="1"/>
  <c r="W939" i="1" s="1"/>
  <c r="K1276" i="1"/>
  <c r="K1752" i="1"/>
  <c r="N260" i="1"/>
  <c r="T260" i="1" s="1"/>
  <c r="W260" i="1" s="1"/>
  <c r="K168" i="1"/>
  <c r="M520" i="1"/>
  <c r="O520" i="1" s="1"/>
  <c r="S520" i="1" s="1"/>
  <c r="P520" i="1" s="1"/>
  <c r="L186" i="1"/>
  <c r="K202" i="1"/>
  <c r="K1496" i="1"/>
  <c r="N386" i="1"/>
  <c r="T386" i="1" s="1"/>
  <c r="W386" i="1" s="1"/>
  <c r="M1133" i="1"/>
  <c r="N1133" i="1" s="1"/>
  <c r="T1133" i="1" s="1"/>
  <c r="W1133" i="1" s="1"/>
  <c r="O1490" i="1"/>
  <c r="S1490" i="1" s="1"/>
  <c r="P1490" i="1" s="1"/>
  <c r="N329" i="1"/>
  <c r="T329" i="1" s="1"/>
  <c r="W329" i="1" s="1"/>
  <c r="K542" i="1"/>
  <c r="L168" i="1"/>
  <c r="L520" i="1"/>
  <c r="N236" i="1"/>
  <c r="T236" i="1" s="1"/>
  <c r="W236" i="1" s="1"/>
  <c r="L202" i="1"/>
  <c r="M27" i="1"/>
  <c r="N27" i="1" s="1"/>
  <c r="T27" i="1" s="1"/>
  <c r="W27" i="1" s="1"/>
  <c r="M1626" i="1"/>
  <c r="O1626" i="1" s="1"/>
  <c r="S1626" i="1" s="1"/>
  <c r="P1626" i="1" s="1"/>
  <c r="L1496" i="1"/>
  <c r="O148" i="1"/>
  <c r="S148" i="1" s="1"/>
  <c r="P148" i="1" s="1"/>
  <c r="K1133" i="1"/>
  <c r="L1720" i="1"/>
  <c r="O151" i="1"/>
  <c r="S151" i="1" s="1"/>
  <c r="P151" i="1" s="1"/>
  <c r="M822" i="1"/>
  <c r="O822" i="1" s="1"/>
  <c r="S822" i="1" s="1"/>
  <c r="P822" i="1" s="1"/>
  <c r="K1768" i="1"/>
  <c r="N1477" i="1"/>
  <c r="T1477" i="1" s="1"/>
  <c r="W1477" i="1" s="1"/>
  <c r="K413" i="1"/>
  <c r="K1488" i="1"/>
  <c r="M831" i="1"/>
  <c r="N831" i="1" s="1"/>
  <c r="T831" i="1" s="1"/>
  <c r="W831" i="1" s="1"/>
  <c r="M1502" i="1"/>
  <c r="O1502" i="1" s="1"/>
  <c r="S1502" i="1" s="1"/>
  <c r="P1502" i="1" s="1"/>
  <c r="K871" i="1"/>
  <c r="L647" i="1"/>
  <c r="L1371" i="1"/>
  <c r="K359" i="1"/>
  <c r="M303" i="1"/>
  <c r="N303" i="1" s="1"/>
  <c r="T303" i="1" s="1"/>
  <c r="W303" i="1" s="1"/>
  <c r="K831" i="1"/>
  <c r="M647" i="1"/>
  <c r="N647" i="1" s="1"/>
  <c r="T647" i="1" s="1"/>
  <c r="W647" i="1" s="1"/>
  <c r="L1678" i="1"/>
  <c r="O1145" i="1"/>
  <c r="S1145" i="1" s="1"/>
  <c r="P1145" i="1" s="1"/>
  <c r="K1158" i="1"/>
  <c r="M1445" i="1"/>
  <c r="O1445" i="1" s="1"/>
  <c r="S1445" i="1" s="1"/>
  <c r="P1445" i="1" s="1"/>
  <c r="Q1783" i="1"/>
  <c r="Q201" i="1"/>
  <c r="Q1226" i="1"/>
  <c r="Q417" i="1"/>
  <c r="Q410" i="1"/>
  <c r="Q249" i="1"/>
  <c r="Q1293" i="1"/>
  <c r="Q450" i="1"/>
  <c r="Q1134" i="1"/>
  <c r="Q532" i="1"/>
  <c r="Q1059" i="1"/>
  <c r="Q530" i="1"/>
  <c r="Q265" i="1"/>
  <c r="N796" i="1"/>
  <c r="T796" i="1" s="1"/>
  <c r="W796" i="1" s="1"/>
  <c r="Q1386" i="1"/>
  <c r="Q660" i="1"/>
  <c r="Q553" i="1"/>
  <c r="Q442" i="1"/>
  <c r="Q887" i="1"/>
  <c r="N377" i="1"/>
  <c r="T377" i="1" s="1"/>
  <c r="W377" i="1" s="1"/>
  <c r="Q914" i="1"/>
  <c r="Q538" i="1"/>
  <c r="Q1317" i="1"/>
  <c r="L1664" i="1"/>
  <c r="K1271" i="1"/>
  <c r="M1582" i="1"/>
  <c r="O1582" i="1" s="1"/>
  <c r="S1582" i="1" s="1"/>
  <c r="P1582" i="1" s="1"/>
  <c r="Q1775" i="1"/>
  <c r="Q1060" i="1"/>
  <c r="Q1759" i="1"/>
  <c r="M549" i="1"/>
  <c r="O549" i="1" s="1"/>
  <c r="S549" i="1" s="1"/>
  <c r="P549" i="1" s="1"/>
  <c r="M656" i="1"/>
  <c r="N656" i="1" s="1"/>
  <c r="T656" i="1" s="1"/>
  <c r="W656" i="1" s="1"/>
  <c r="Q1343" i="1"/>
  <c r="Q1604" i="1"/>
  <c r="Q1764" i="1"/>
  <c r="N417" i="1"/>
  <c r="T417" i="1" s="1"/>
  <c r="W417" i="1" s="1"/>
  <c r="K298" i="1"/>
  <c r="L675" i="1"/>
  <c r="L691" i="1"/>
  <c r="Q1301" i="1"/>
  <c r="K384" i="1"/>
  <c r="L229" i="1"/>
  <c r="Q89" i="1"/>
  <c r="K1774" i="1"/>
  <c r="L1228" i="1"/>
  <c r="L1528" i="1"/>
  <c r="Q993" i="1"/>
  <c r="Q1243" i="1"/>
  <c r="L1340" i="1"/>
  <c r="Q1789" i="1"/>
  <c r="Q903" i="1"/>
  <c r="Q412" i="1"/>
  <c r="Q1687" i="1"/>
  <c r="Q706" i="1"/>
  <c r="Q1531" i="1"/>
  <c r="Q1245" i="1"/>
  <c r="Q716" i="1"/>
  <c r="Q159" i="1"/>
  <c r="N1293" i="1"/>
  <c r="T1293" i="1" s="1"/>
  <c r="W1293" i="1" s="1"/>
  <c r="Q321" i="1"/>
  <c r="Q988" i="1"/>
  <c r="Q98" i="1"/>
  <c r="Q770" i="1"/>
  <c r="N418" i="1"/>
  <c r="T418" i="1" s="1"/>
  <c r="W418" i="1" s="1"/>
  <c r="Q885" i="1"/>
  <c r="Q164" i="1"/>
  <c r="Q313" i="1"/>
  <c r="L1271" i="1"/>
  <c r="Q1389" i="1"/>
  <c r="N1783" i="1"/>
  <c r="T1783" i="1" s="1"/>
  <c r="W1783" i="1" s="1"/>
  <c r="L298" i="1"/>
  <c r="Q1065" i="1"/>
  <c r="M229" i="1"/>
  <c r="O229" i="1" s="1"/>
  <c r="S229" i="1" s="1"/>
  <c r="P229" i="1" s="1"/>
  <c r="Q1772" i="1"/>
  <c r="M1302" i="1"/>
  <c r="N1302" i="1" s="1"/>
  <c r="T1302" i="1" s="1"/>
  <c r="W1302" i="1" s="1"/>
  <c r="K711" i="1"/>
  <c r="Q1341" i="1"/>
  <c r="Q1408" i="1"/>
  <c r="Q935" i="1"/>
  <c r="Q1717" i="1"/>
  <c r="Q241" i="1"/>
  <c r="Q724" i="1"/>
  <c r="Q559" i="1"/>
  <c r="Q1258" i="1"/>
  <c r="N249" i="1"/>
  <c r="T249" i="1" s="1"/>
  <c r="W249" i="1" s="1"/>
  <c r="Q1429" i="1"/>
  <c r="Q529" i="1"/>
  <c r="Q1458" i="1"/>
  <c r="K1263" i="1"/>
  <c r="L1654" i="1"/>
  <c r="L365" i="1"/>
  <c r="L331" i="1"/>
  <c r="M677" i="1"/>
  <c r="O677" i="1" s="1"/>
  <c r="S677" i="1" s="1"/>
  <c r="P677" i="1" s="1"/>
  <c r="Q1609" i="1"/>
  <c r="Q190" i="1"/>
  <c r="Q1267" i="1"/>
  <c r="Q1227" i="1"/>
  <c r="K1302" i="1"/>
  <c r="L711" i="1"/>
  <c r="K255" i="1"/>
  <c r="Q1375" i="1"/>
  <c r="Q63" i="1"/>
  <c r="Q193" i="1"/>
  <c r="Q943" i="1"/>
  <c r="Q665" i="1"/>
  <c r="Q92" i="1"/>
  <c r="Q106" i="1"/>
  <c r="Q1116" i="1"/>
  <c r="Q1644" i="1"/>
  <c r="Q198" i="1"/>
  <c r="Q161" i="1"/>
  <c r="Q54" i="1"/>
  <c r="L1077" i="1"/>
  <c r="O318" i="1"/>
  <c r="S318" i="1" s="1"/>
  <c r="P318" i="1" s="1"/>
  <c r="Q308" i="1"/>
  <c r="Q100" i="1"/>
  <c r="Q1714" i="1"/>
  <c r="L1263" i="1"/>
  <c r="Q1781" i="1"/>
  <c r="Q1596" i="1"/>
  <c r="M1654" i="1"/>
  <c r="O1654" i="1" s="1"/>
  <c r="S1654" i="1" s="1"/>
  <c r="P1654" i="1" s="1"/>
  <c r="Q1799" i="1"/>
  <c r="Q705" i="1"/>
  <c r="M365" i="1"/>
  <c r="O365" i="1" s="1"/>
  <c r="S365" i="1" s="1"/>
  <c r="P365" i="1" s="1"/>
  <c r="Q1068" i="1"/>
  <c r="L1435" i="1"/>
  <c r="Q1365" i="1"/>
  <c r="M224" i="1"/>
  <c r="O224" i="1" s="1"/>
  <c r="S224" i="1" s="1"/>
  <c r="P224" i="1" s="1"/>
  <c r="M331" i="1"/>
  <c r="O331" i="1" s="1"/>
  <c r="S331" i="1" s="1"/>
  <c r="P331" i="1" s="1"/>
  <c r="L677" i="1"/>
  <c r="Q324" i="1"/>
  <c r="K1432" i="1"/>
  <c r="M1702" i="1"/>
  <c r="N1702" i="1" s="1"/>
  <c r="T1702" i="1" s="1"/>
  <c r="W1702" i="1" s="1"/>
  <c r="Q979" i="1"/>
  <c r="M255" i="1"/>
  <c r="O255" i="1" s="1"/>
  <c r="S255" i="1" s="1"/>
  <c r="P255" i="1" s="1"/>
  <c r="O987" i="1"/>
  <c r="S987" i="1" s="1"/>
  <c r="P987" i="1" s="1"/>
  <c r="M848" i="1"/>
  <c r="O848" i="1" s="1"/>
  <c r="S848" i="1" s="1"/>
  <c r="P848" i="1" s="1"/>
  <c r="Q252" i="1"/>
  <c r="K522" i="1"/>
  <c r="Q97" i="1"/>
  <c r="L774" i="1"/>
  <c r="Q949" i="1"/>
  <c r="Q708" i="1"/>
  <c r="Q964" i="1"/>
  <c r="Q687" i="1"/>
  <c r="M1077" i="1"/>
  <c r="O1077" i="1" s="1"/>
  <c r="S1077" i="1" s="1"/>
  <c r="P1077" i="1" s="1"/>
  <c r="Q62" i="1"/>
  <c r="Q1110" i="1"/>
  <c r="O1346" i="1"/>
  <c r="S1346" i="1" s="1"/>
  <c r="P1346" i="1" s="1"/>
  <c r="Q449" i="1"/>
  <c r="Q1431" i="1"/>
  <c r="Q409" i="1"/>
  <c r="Q361" i="1"/>
  <c r="M1519" i="1"/>
  <c r="O1519" i="1" s="1"/>
  <c r="S1519" i="1" s="1"/>
  <c r="P1519" i="1" s="1"/>
  <c r="Q1460" i="1"/>
  <c r="L184" i="1"/>
  <c r="M1435" i="1"/>
  <c r="N1435" i="1" s="1"/>
  <c r="T1435" i="1" s="1"/>
  <c r="W1435" i="1" s="1"/>
  <c r="K224" i="1"/>
  <c r="Q1367" i="1"/>
  <c r="L1432" i="1"/>
  <c r="K1702" i="1"/>
  <c r="L1544" i="1"/>
  <c r="L1679" i="1"/>
  <c r="Q551" i="1"/>
  <c r="Q1277" i="1"/>
  <c r="M522" i="1"/>
  <c r="O522" i="1" s="1"/>
  <c r="S522" i="1" s="1"/>
  <c r="P522" i="1" s="1"/>
  <c r="Q1251" i="1"/>
  <c r="Q332" i="1"/>
  <c r="Q722" i="1"/>
  <c r="M774" i="1"/>
  <c r="Q1155" i="1"/>
  <c r="Q1748" i="1"/>
  <c r="K1756" i="1"/>
  <c r="M1756" i="1"/>
  <c r="L1756" i="1"/>
  <c r="Q418" i="1"/>
  <c r="N737" i="1"/>
  <c r="T737" i="1" s="1"/>
  <c r="W737" i="1" s="1"/>
  <c r="Q329" i="1"/>
  <c r="K889" i="1"/>
  <c r="Q284" i="1"/>
  <c r="N201" i="1"/>
  <c r="T201" i="1" s="1"/>
  <c r="W201" i="1" s="1"/>
  <c r="Q428" i="1"/>
  <c r="Q882" i="1"/>
  <c r="Q90" i="1"/>
  <c r="O222" i="1"/>
  <c r="S222" i="1" s="1"/>
  <c r="P222" i="1" s="1"/>
  <c r="O238" i="1"/>
  <c r="S238" i="1" s="1"/>
  <c r="P238" i="1" s="1"/>
  <c r="Q1738" i="1"/>
  <c r="K181" i="1"/>
  <c r="L1519" i="1"/>
  <c r="Q1796" i="1"/>
  <c r="Q1533" i="1"/>
  <c r="Q1232" i="1"/>
  <c r="K1056" i="1"/>
  <c r="L859" i="1"/>
  <c r="Q977" i="1"/>
  <c r="Q671" i="1"/>
  <c r="K1679" i="1"/>
  <c r="Q628" i="1"/>
  <c r="Q572" i="1"/>
  <c r="Q933" i="1"/>
  <c r="Q394" i="1"/>
  <c r="Q44" i="1"/>
  <c r="Q1586" i="1"/>
  <c r="L1383" i="1"/>
  <c r="K1383" i="1"/>
  <c r="M1383" i="1"/>
  <c r="Q994" i="1"/>
  <c r="Q1606" i="1"/>
  <c r="Q625" i="1"/>
  <c r="Q452" i="1"/>
  <c r="Q556" i="1"/>
  <c r="Q327" i="1"/>
  <c r="Q286" i="1"/>
  <c r="Q1253" i="1"/>
  <c r="Q393" i="1"/>
  <c r="Q300" i="1"/>
  <c r="Q1248" i="1"/>
  <c r="Q302" i="1"/>
  <c r="Q391" i="1"/>
  <c r="Q769" i="1"/>
  <c r="Q1269" i="1"/>
  <c r="Q978" i="1"/>
  <c r="L1056" i="1"/>
  <c r="Q1261" i="1"/>
  <c r="Q1536" i="1"/>
  <c r="Q196" i="1"/>
  <c r="Q105" i="1"/>
  <c r="Q1455" i="1"/>
  <c r="Q1444" i="1"/>
  <c r="Q239" i="1"/>
  <c r="Q58" i="1"/>
  <c r="Q1603" i="1"/>
  <c r="K810" i="1"/>
  <c r="L1645" i="1"/>
  <c r="M685" i="1"/>
  <c r="O685" i="1" s="1"/>
  <c r="S685" i="1" s="1"/>
  <c r="P685" i="1" s="1"/>
  <c r="K1316" i="1"/>
  <c r="M1158" i="1"/>
  <c r="N1158" i="1" s="1"/>
  <c r="T1158" i="1" s="1"/>
  <c r="W1158" i="1" s="1"/>
  <c r="O87" i="1"/>
  <c r="S87" i="1" s="1"/>
  <c r="P87" i="1" s="1"/>
  <c r="N87" i="1"/>
  <c r="T87" i="1" s="1"/>
  <c r="W87" i="1" s="1"/>
  <c r="O1649" i="1"/>
  <c r="S1649" i="1" s="1"/>
  <c r="P1649" i="1" s="1"/>
  <c r="N1649" i="1"/>
  <c r="T1649" i="1" s="1"/>
  <c r="W1649" i="1" s="1"/>
  <c r="O764" i="1"/>
  <c r="S764" i="1" s="1"/>
  <c r="P764" i="1" s="1"/>
  <c r="N764" i="1"/>
  <c r="T764" i="1" s="1"/>
  <c r="W764" i="1" s="1"/>
  <c r="N180" i="1"/>
  <c r="T180" i="1" s="1"/>
  <c r="W180" i="1" s="1"/>
  <c r="O180" i="1"/>
  <c r="S180" i="1" s="1"/>
  <c r="P180" i="1" s="1"/>
  <c r="O225" i="1"/>
  <c r="S225" i="1" s="1"/>
  <c r="P225" i="1" s="1"/>
  <c r="N225" i="1"/>
  <c r="T225" i="1" s="1"/>
  <c r="W225" i="1" s="1"/>
  <c r="M1174" i="1"/>
  <c r="O1174" i="1" s="1"/>
  <c r="S1174" i="1" s="1"/>
  <c r="P1174" i="1" s="1"/>
  <c r="K1174" i="1"/>
  <c r="L959" i="1"/>
  <c r="K959" i="1"/>
  <c r="M959" i="1"/>
  <c r="O959" i="1" s="1"/>
  <c r="S959" i="1" s="1"/>
  <c r="P959" i="1" s="1"/>
  <c r="M980" i="1"/>
  <c r="K980" i="1"/>
  <c r="L56" i="1"/>
  <c r="M56" i="1"/>
  <c r="N56" i="1" s="1"/>
  <c r="T56" i="1" s="1"/>
  <c r="W56" i="1" s="1"/>
  <c r="K56" i="1"/>
  <c r="K752" i="1"/>
  <c r="M752" i="1"/>
  <c r="O752" i="1" s="1"/>
  <c r="S752" i="1" s="1"/>
  <c r="P752" i="1" s="1"/>
  <c r="K638" i="1"/>
  <c r="M638" i="1"/>
  <c r="O638" i="1" s="1"/>
  <c r="S638" i="1" s="1"/>
  <c r="P638" i="1" s="1"/>
  <c r="L638" i="1"/>
  <c r="L1670" i="1"/>
  <c r="K1670" i="1"/>
  <c r="M1670" i="1"/>
  <c r="L1400" i="1"/>
  <c r="K1400" i="1"/>
  <c r="M1400" i="1"/>
  <c r="N1400" i="1" s="1"/>
  <c r="T1400" i="1" s="1"/>
  <c r="W1400" i="1" s="1"/>
  <c r="O1057" i="1"/>
  <c r="S1057" i="1" s="1"/>
  <c r="P1057" i="1" s="1"/>
  <c r="N1057" i="1"/>
  <c r="T1057" i="1" s="1"/>
  <c r="W1057" i="1" s="1"/>
  <c r="L1685" i="1"/>
  <c r="K1685" i="1"/>
  <c r="M1685" i="1"/>
  <c r="N1685" i="1" s="1"/>
  <c r="T1685" i="1" s="1"/>
  <c r="W1685" i="1" s="1"/>
  <c r="N1595" i="1"/>
  <c r="T1595" i="1" s="1"/>
  <c r="W1595" i="1" s="1"/>
  <c r="O1595" i="1"/>
  <c r="S1595" i="1" s="1"/>
  <c r="P1595" i="1" s="1"/>
  <c r="N537" i="1"/>
  <c r="T537" i="1" s="1"/>
  <c r="W537" i="1" s="1"/>
  <c r="O537" i="1"/>
  <c r="S537" i="1" s="1"/>
  <c r="P537" i="1" s="1"/>
  <c r="O337" i="1"/>
  <c r="S337" i="1" s="1"/>
  <c r="P337" i="1" s="1"/>
  <c r="N337" i="1"/>
  <c r="T337" i="1" s="1"/>
  <c r="W337" i="1" s="1"/>
  <c r="L381" i="1"/>
  <c r="K381" i="1"/>
  <c r="O220" i="1"/>
  <c r="S220" i="1" s="1"/>
  <c r="P220" i="1" s="1"/>
  <c r="N220" i="1"/>
  <c r="T220" i="1" s="1"/>
  <c r="W220" i="1" s="1"/>
  <c r="K325" i="1"/>
  <c r="L325" i="1"/>
  <c r="M325" i="1"/>
  <c r="O325" i="1" s="1"/>
  <c r="S325" i="1" s="1"/>
  <c r="P325" i="1" s="1"/>
  <c r="K1249" i="1"/>
  <c r="M1249" i="1"/>
  <c r="N1249" i="1" s="1"/>
  <c r="T1249" i="1" s="1"/>
  <c r="W1249" i="1" s="1"/>
  <c r="L1091" i="1"/>
  <c r="M1091" i="1"/>
  <c r="O1091" i="1" s="1"/>
  <c r="S1091" i="1" s="1"/>
  <c r="P1091" i="1" s="1"/>
  <c r="K1091" i="1"/>
  <c r="L1335" i="1"/>
  <c r="K1335" i="1"/>
  <c r="M1335" i="1"/>
  <c r="O1335" i="1" s="1"/>
  <c r="S1335" i="1" s="1"/>
  <c r="P1335" i="1" s="1"/>
  <c r="K725" i="1"/>
  <c r="M725" i="1"/>
  <c r="N725" i="1" s="1"/>
  <c r="T725" i="1" s="1"/>
  <c r="W725" i="1" s="1"/>
  <c r="L725" i="1"/>
  <c r="M1200" i="1"/>
  <c r="O1200" i="1" s="1"/>
  <c r="S1200" i="1" s="1"/>
  <c r="P1200" i="1" s="1"/>
  <c r="L1200" i="1"/>
  <c r="K1200" i="1"/>
  <c r="M957" i="1"/>
  <c r="K957" i="1"/>
  <c r="L957" i="1"/>
  <c r="O1507" i="1"/>
  <c r="S1507" i="1" s="1"/>
  <c r="P1507" i="1" s="1"/>
  <c r="N1507" i="1"/>
  <c r="T1507" i="1" s="1"/>
  <c r="W1507" i="1" s="1"/>
  <c r="O1052" i="1"/>
  <c r="S1052" i="1" s="1"/>
  <c r="P1052" i="1" s="1"/>
  <c r="K421" i="1"/>
  <c r="K354" i="1"/>
  <c r="K685" i="1"/>
  <c r="O761" i="1"/>
  <c r="S761" i="1" s="1"/>
  <c r="P761" i="1" s="1"/>
  <c r="N761" i="1"/>
  <c r="T761" i="1" s="1"/>
  <c r="W761" i="1" s="1"/>
  <c r="O25" i="1"/>
  <c r="S25" i="1" s="1"/>
  <c r="P25" i="1" s="1"/>
  <c r="N25" i="1"/>
  <c r="T25" i="1" s="1"/>
  <c r="W25" i="1" s="1"/>
  <c r="O1724" i="1"/>
  <c r="S1724" i="1" s="1"/>
  <c r="P1724" i="1" s="1"/>
  <c r="N1724" i="1"/>
  <c r="T1724" i="1" s="1"/>
  <c r="W1724" i="1" s="1"/>
  <c r="O1067" i="1"/>
  <c r="S1067" i="1" s="1"/>
  <c r="P1067" i="1" s="1"/>
  <c r="N1067" i="1"/>
  <c r="T1067" i="1" s="1"/>
  <c r="W1067" i="1" s="1"/>
  <c r="K285" i="1"/>
  <c r="M285" i="1"/>
  <c r="N285" i="1" s="1"/>
  <c r="T285" i="1" s="1"/>
  <c r="W285" i="1" s="1"/>
  <c r="L728" i="1"/>
  <c r="K728" i="1"/>
  <c r="M728" i="1"/>
  <c r="O728" i="1" s="1"/>
  <c r="S728" i="1" s="1"/>
  <c r="P728" i="1" s="1"/>
  <c r="M40" i="1"/>
  <c r="O40" i="1" s="1"/>
  <c r="S40" i="1" s="1"/>
  <c r="P40" i="1" s="1"/>
  <c r="L40" i="1"/>
  <c r="K40" i="1"/>
  <c r="M1746" i="1"/>
  <c r="N1746" i="1" s="1"/>
  <c r="T1746" i="1" s="1"/>
  <c r="W1746" i="1" s="1"/>
  <c r="K1746" i="1"/>
  <c r="L1746" i="1"/>
  <c r="M307" i="1"/>
  <c r="O307" i="1" s="1"/>
  <c r="S307" i="1" s="1"/>
  <c r="P307" i="1" s="1"/>
  <c r="L307" i="1"/>
  <c r="K307" i="1"/>
  <c r="K400" i="1"/>
  <c r="L400" i="1"/>
  <c r="M400" i="1"/>
  <c r="O400" i="1" s="1"/>
  <c r="S400" i="1" s="1"/>
  <c r="P400" i="1" s="1"/>
  <c r="L560" i="1"/>
  <c r="K560" i="1"/>
  <c r="M560" i="1"/>
  <c r="O560" i="1" s="1"/>
  <c r="S560" i="1" s="1"/>
  <c r="P560" i="1" s="1"/>
  <c r="N1012" i="1"/>
  <c r="T1012" i="1" s="1"/>
  <c r="W1012" i="1" s="1"/>
  <c r="O1012" i="1"/>
  <c r="S1012" i="1" s="1"/>
  <c r="P1012" i="1" s="1"/>
  <c r="M1160" i="1"/>
  <c r="O1160" i="1" s="1"/>
  <c r="S1160" i="1" s="1"/>
  <c r="P1160" i="1" s="1"/>
  <c r="L1160" i="1"/>
  <c r="K1160" i="1"/>
  <c r="N861" i="1"/>
  <c r="T861" i="1" s="1"/>
  <c r="W861" i="1" s="1"/>
  <c r="O861" i="1"/>
  <c r="S861" i="1" s="1"/>
  <c r="P861" i="1" s="1"/>
  <c r="M1797" i="1"/>
  <c r="O1797" i="1" s="1"/>
  <c r="S1797" i="1" s="1"/>
  <c r="P1797" i="1" s="1"/>
  <c r="K1797" i="1"/>
  <c r="L1615" i="1"/>
  <c r="K1615" i="1"/>
  <c r="O470" i="1"/>
  <c r="S470" i="1" s="1"/>
  <c r="P470" i="1" s="1"/>
  <c r="N470" i="1"/>
  <c r="T470" i="1" s="1"/>
  <c r="W470" i="1" s="1"/>
  <c r="O434" i="1"/>
  <c r="S434" i="1" s="1"/>
  <c r="P434" i="1" s="1"/>
  <c r="N434" i="1"/>
  <c r="T434" i="1" s="1"/>
  <c r="W434" i="1" s="1"/>
  <c r="M1318" i="1"/>
  <c r="N1318" i="1" s="1"/>
  <c r="T1318" i="1" s="1"/>
  <c r="W1318" i="1" s="1"/>
  <c r="L1318" i="1"/>
  <c r="K1318" i="1"/>
  <c r="O433" i="1"/>
  <c r="S433" i="1" s="1"/>
  <c r="P433" i="1" s="1"/>
  <c r="N433" i="1"/>
  <c r="T433" i="1" s="1"/>
  <c r="W433" i="1" s="1"/>
  <c r="L1292" i="1"/>
  <c r="K1292" i="1"/>
  <c r="M1292" i="1"/>
  <c r="O1292" i="1" s="1"/>
  <c r="S1292" i="1" s="1"/>
  <c r="P1292" i="1" s="1"/>
  <c r="K1414" i="1"/>
  <c r="L1414" i="1"/>
  <c r="L1438" i="1"/>
  <c r="K1438" i="1"/>
  <c r="M1438" i="1"/>
  <c r="N1438" i="1" s="1"/>
  <c r="T1438" i="1" s="1"/>
  <c r="W1438" i="1" s="1"/>
  <c r="K1771" i="1"/>
  <c r="M1771" i="1"/>
  <c r="O1771" i="1" s="1"/>
  <c r="S1771" i="1" s="1"/>
  <c r="P1771" i="1" s="1"/>
  <c r="N52" i="1"/>
  <c r="T52" i="1" s="1"/>
  <c r="W52" i="1" s="1"/>
  <c r="O52" i="1"/>
  <c r="S52" i="1" s="1"/>
  <c r="P52" i="1" s="1"/>
  <c r="O562" i="1"/>
  <c r="S562" i="1" s="1"/>
  <c r="P562" i="1" s="1"/>
  <c r="N562" i="1"/>
  <c r="T562" i="1" s="1"/>
  <c r="W562" i="1" s="1"/>
  <c r="O1036" i="1"/>
  <c r="S1036" i="1" s="1"/>
  <c r="P1036" i="1" s="1"/>
  <c r="N1036" i="1"/>
  <c r="T1036" i="1" s="1"/>
  <c r="W1036" i="1" s="1"/>
  <c r="M951" i="1"/>
  <c r="O951" i="1" s="1"/>
  <c r="S951" i="1" s="1"/>
  <c r="P951" i="1" s="1"/>
  <c r="L951" i="1"/>
  <c r="K951" i="1"/>
  <c r="M1095" i="1"/>
  <c r="O1095" i="1" s="1"/>
  <c r="S1095" i="1" s="1"/>
  <c r="P1095" i="1" s="1"/>
  <c r="K1095" i="1"/>
  <c r="L1095" i="1"/>
  <c r="L759" i="1"/>
  <c r="M759" i="1"/>
  <c r="N759" i="1" s="1"/>
  <c r="T759" i="1" s="1"/>
  <c r="W759" i="1" s="1"/>
  <c r="K759" i="1"/>
  <c r="N1266" i="1"/>
  <c r="T1266" i="1" s="1"/>
  <c r="W1266" i="1" s="1"/>
  <c r="O1266" i="1"/>
  <c r="S1266" i="1" s="1"/>
  <c r="P1266" i="1" s="1"/>
  <c r="N58" i="1"/>
  <c r="T58" i="1" s="1"/>
  <c r="W58" i="1" s="1"/>
  <c r="M741" i="1"/>
  <c r="O741" i="1" s="1"/>
  <c r="S741" i="1" s="1"/>
  <c r="P741" i="1" s="1"/>
  <c r="M1646" i="1"/>
  <c r="O1646" i="1" s="1"/>
  <c r="S1646" i="1" s="1"/>
  <c r="P1646" i="1" s="1"/>
  <c r="L1646" i="1"/>
  <c r="K1646" i="1"/>
  <c r="L823" i="1"/>
  <c r="M823" i="1"/>
  <c r="N823" i="1" s="1"/>
  <c r="T823" i="1" s="1"/>
  <c r="W823" i="1" s="1"/>
  <c r="L1174" i="1"/>
  <c r="L1728" i="1"/>
  <c r="K1728" i="1"/>
  <c r="M1728" i="1"/>
  <c r="N1728" i="1" s="1"/>
  <c r="T1728" i="1" s="1"/>
  <c r="W1728" i="1" s="1"/>
  <c r="M1568" i="1"/>
  <c r="O1568" i="1" s="1"/>
  <c r="S1568" i="1" s="1"/>
  <c r="P1568" i="1" s="1"/>
  <c r="K1568" i="1"/>
  <c r="L1568" i="1"/>
  <c r="N681" i="1"/>
  <c r="T681" i="1" s="1"/>
  <c r="W681" i="1" s="1"/>
  <c r="O681" i="1"/>
  <c r="S681" i="1" s="1"/>
  <c r="P681" i="1" s="1"/>
  <c r="L631" i="1"/>
  <c r="M631" i="1"/>
  <c r="N631" i="1" s="1"/>
  <c r="T631" i="1" s="1"/>
  <c r="W631" i="1" s="1"/>
  <c r="K631" i="1"/>
  <c r="M283" i="1"/>
  <c r="N283" i="1" s="1"/>
  <c r="T283" i="1" s="1"/>
  <c r="W283" i="1" s="1"/>
  <c r="L283" i="1"/>
  <c r="K283" i="1"/>
  <c r="L1216" i="1"/>
  <c r="K1216" i="1"/>
  <c r="L1379" i="1"/>
  <c r="M1379" i="1"/>
  <c r="O1379" i="1" s="1"/>
  <c r="S1379" i="1" s="1"/>
  <c r="P1379" i="1" s="1"/>
  <c r="N366" i="1"/>
  <c r="T366" i="1" s="1"/>
  <c r="W366" i="1" s="1"/>
  <c r="O366" i="1"/>
  <c r="S366" i="1" s="1"/>
  <c r="P366" i="1" s="1"/>
  <c r="N1142" i="1"/>
  <c r="T1142" i="1" s="1"/>
  <c r="W1142" i="1" s="1"/>
  <c r="O1142" i="1"/>
  <c r="S1142" i="1" s="1"/>
  <c r="P1142" i="1" s="1"/>
  <c r="M552" i="1"/>
  <c r="N552" i="1" s="1"/>
  <c r="T552" i="1" s="1"/>
  <c r="W552" i="1" s="1"/>
  <c r="N460" i="1"/>
  <c r="T460" i="1" s="1"/>
  <c r="W460" i="1" s="1"/>
  <c r="O373" i="1"/>
  <c r="S373" i="1" s="1"/>
  <c r="P373" i="1" s="1"/>
  <c r="K1750" i="1"/>
  <c r="L1797" i="1"/>
  <c r="O454" i="1"/>
  <c r="S454" i="1" s="1"/>
  <c r="P454" i="1" s="1"/>
  <c r="N454" i="1"/>
  <c r="T454" i="1" s="1"/>
  <c r="W454" i="1" s="1"/>
  <c r="L330" i="1"/>
  <c r="M330" i="1"/>
  <c r="O330" i="1" s="1"/>
  <c r="S330" i="1" s="1"/>
  <c r="P330" i="1" s="1"/>
  <c r="L696" i="1"/>
  <c r="K696" i="1"/>
  <c r="M696" i="1"/>
  <c r="O696" i="1" s="1"/>
  <c r="S696" i="1" s="1"/>
  <c r="P696" i="1" s="1"/>
  <c r="O689" i="1"/>
  <c r="S689" i="1" s="1"/>
  <c r="P689" i="1" s="1"/>
  <c r="N689" i="1"/>
  <c r="T689" i="1" s="1"/>
  <c r="W689" i="1" s="1"/>
  <c r="M287" i="1"/>
  <c r="N287" i="1" s="1"/>
  <c r="T287" i="1" s="1"/>
  <c r="W287" i="1" s="1"/>
  <c r="L287" i="1"/>
  <c r="K287" i="1"/>
  <c r="K960" i="1"/>
  <c r="L960" i="1"/>
  <c r="O599" i="1"/>
  <c r="S599" i="1" s="1"/>
  <c r="P599" i="1" s="1"/>
  <c r="N599" i="1"/>
  <c r="T599" i="1" s="1"/>
  <c r="W599" i="1" s="1"/>
  <c r="N257" i="1"/>
  <c r="T257" i="1" s="1"/>
  <c r="W257" i="1" s="1"/>
  <c r="O257" i="1"/>
  <c r="S257" i="1" s="1"/>
  <c r="P257" i="1" s="1"/>
  <c r="N1662" i="1"/>
  <c r="T1662" i="1" s="1"/>
  <c r="W1662" i="1" s="1"/>
  <c r="O1662" i="1"/>
  <c r="S1662" i="1" s="1"/>
  <c r="P1662" i="1" s="1"/>
  <c r="K846" i="1"/>
  <c r="M846" i="1"/>
  <c r="O846" i="1" s="1"/>
  <c r="S846" i="1" s="1"/>
  <c r="P846" i="1" s="1"/>
  <c r="L846" i="1"/>
  <c r="M1690" i="1"/>
  <c r="O1690" i="1" s="1"/>
  <c r="S1690" i="1" s="1"/>
  <c r="P1690" i="1" s="1"/>
  <c r="L1690" i="1"/>
  <c r="O575" i="1"/>
  <c r="S575" i="1" s="1"/>
  <c r="P575" i="1" s="1"/>
  <c r="N575" i="1"/>
  <c r="T575" i="1" s="1"/>
  <c r="W575" i="1" s="1"/>
  <c r="O1280" i="1"/>
  <c r="S1280" i="1" s="1"/>
  <c r="P1280" i="1" s="1"/>
  <c r="N1280" i="1"/>
  <c r="T1280" i="1" s="1"/>
  <c r="W1280" i="1" s="1"/>
  <c r="L408" i="1"/>
  <c r="K408" i="1"/>
  <c r="M408" i="1"/>
  <c r="N408" i="1" s="1"/>
  <c r="T408" i="1" s="1"/>
  <c r="W408" i="1" s="1"/>
  <c r="K1701" i="1"/>
  <c r="L1701" i="1"/>
  <c r="M1701" i="1"/>
  <c r="M765" i="1"/>
  <c r="O765" i="1" s="1"/>
  <c r="S765" i="1" s="1"/>
  <c r="P765" i="1" s="1"/>
  <c r="L765" i="1"/>
  <c r="L1072" i="1"/>
  <c r="M1072" i="1"/>
  <c r="O1072" i="1" s="1"/>
  <c r="S1072" i="1" s="1"/>
  <c r="P1072" i="1" s="1"/>
  <c r="K1072" i="1"/>
  <c r="K1569" i="1"/>
  <c r="M1569" i="1"/>
  <c r="O1569" i="1" s="1"/>
  <c r="S1569" i="1" s="1"/>
  <c r="P1569" i="1" s="1"/>
  <c r="K950" i="1"/>
  <c r="M950" i="1"/>
  <c r="O950" i="1" s="1"/>
  <c r="S950" i="1" s="1"/>
  <c r="P950" i="1" s="1"/>
  <c r="M1744" i="1"/>
  <c r="N1744" i="1" s="1"/>
  <c r="T1744" i="1" s="1"/>
  <c r="W1744" i="1" s="1"/>
  <c r="K1744" i="1"/>
  <c r="M953" i="1"/>
  <c r="O953" i="1" s="1"/>
  <c r="S953" i="1" s="1"/>
  <c r="P953" i="1" s="1"/>
  <c r="K953" i="1"/>
  <c r="N239" i="1"/>
  <c r="T239" i="1" s="1"/>
  <c r="W239" i="1" s="1"/>
  <c r="N1285" i="1"/>
  <c r="T1285" i="1" s="1"/>
  <c r="W1285" i="1" s="1"/>
  <c r="L1569" i="1"/>
  <c r="K990" i="1"/>
  <c r="N617" i="1"/>
  <c r="T617" i="1" s="1"/>
  <c r="W617" i="1" s="1"/>
  <c r="O617" i="1"/>
  <c r="S617" i="1" s="1"/>
  <c r="P617" i="1" s="1"/>
  <c r="O1079" i="1"/>
  <c r="S1079" i="1" s="1"/>
  <c r="P1079" i="1" s="1"/>
  <c r="N1079" i="1"/>
  <c r="T1079" i="1" s="1"/>
  <c r="W1079" i="1" s="1"/>
  <c r="L1663" i="1"/>
  <c r="K1663" i="1"/>
  <c r="M268" i="1"/>
  <c r="O268" i="1" s="1"/>
  <c r="S268" i="1" s="1"/>
  <c r="P268" i="1" s="1"/>
  <c r="L268" i="1"/>
  <c r="K268" i="1"/>
  <c r="L336" i="1"/>
  <c r="K336" i="1"/>
  <c r="K1230" i="1"/>
  <c r="M1230" i="1"/>
  <c r="N1230" i="1" s="1"/>
  <c r="T1230" i="1" s="1"/>
  <c r="W1230" i="1" s="1"/>
  <c r="L1230" i="1"/>
  <c r="L149" i="1"/>
  <c r="M149" i="1"/>
  <c r="N149" i="1" s="1"/>
  <c r="T149" i="1" s="1"/>
  <c r="W149" i="1" s="1"/>
  <c r="K149" i="1"/>
  <c r="K1313" i="1"/>
  <c r="M1313" i="1"/>
  <c r="O1313" i="1" s="1"/>
  <c r="S1313" i="1" s="1"/>
  <c r="P1313" i="1" s="1"/>
  <c r="L1313" i="1"/>
  <c r="O890" i="1"/>
  <c r="S890" i="1" s="1"/>
  <c r="P890" i="1" s="1"/>
  <c r="N890" i="1"/>
  <c r="T890" i="1" s="1"/>
  <c r="W890" i="1" s="1"/>
  <c r="K1516" i="1"/>
  <c r="M1622" i="1"/>
  <c r="N207" i="1"/>
  <c r="T207" i="1" s="1"/>
  <c r="W207" i="1" s="1"/>
  <c r="N906" i="1"/>
  <c r="T906" i="1" s="1"/>
  <c r="W906" i="1" s="1"/>
  <c r="O906" i="1"/>
  <c r="S906" i="1" s="1"/>
  <c r="P906" i="1" s="1"/>
  <c r="K1199" i="1"/>
  <c r="M963" i="1"/>
  <c r="N963" i="1" s="1"/>
  <c r="T963" i="1" s="1"/>
  <c r="W963" i="1" s="1"/>
  <c r="O898" i="1"/>
  <c r="S898" i="1" s="1"/>
  <c r="P898" i="1" s="1"/>
  <c r="K1504" i="1"/>
  <c r="K1687" i="1"/>
  <c r="K1325" i="1"/>
  <c r="M1325" i="1"/>
  <c r="M306" i="1"/>
  <c r="N306" i="1" s="1"/>
  <c r="T306" i="1" s="1"/>
  <c r="W306" i="1" s="1"/>
  <c r="L1199" i="1"/>
  <c r="L314" i="1"/>
  <c r="K963" i="1"/>
  <c r="K1294" i="1"/>
  <c r="M1561" i="1"/>
  <c r="O1561" i="1" s="1"/>
  <c r="S1561" i="1" s="1"/>
  <c r="P1561" i="1" s="1"/>
  <c r="O1122" i="1"/>
  <c r="S1122" i="1" s="1"/>
  <c r="P1122" i="1" s="1"/>
  <c r="L1504" i="1"/>
  <c r="L799" i="1"/>
  <c r="L1687" i="1"/>
  <c r="M1206" i="1"/>
  <c r="K1206" i="1"/>
  <c r="L1206" i="1"/>
  <c r="K1039" i="1"/>
  <c r="K1561" i="1"/>
  <c r="M1698" i="1"/>
  <c r="K1698" i="1"/>
  <c r="L1698" i="1"/>
  <c r="O676" i="1"/>
  <c r="S676" i="1" s="1"/>
  <c r="P676" i="1" s="1"/>
  <c r="N676" i="1"/>
  <c r="T676" i="1" s="1"/>
  <c r="W676" i="1" s="1"/>
  <c r="N972" i="1"/>
  <c r="T972" i="1" s="1"/>
  <c r="W972" i="1" s="1"/>
  <c r="N1235" i="1"/>
  <c r="T1235" i="1" s="1"/>
  <c r="W1235" i="1" s="1"/>
  <c r="O1235" i="1"/>
  <c r="S1235" i="1" s="1"/>
  <c r="P1235" i="1" s="1"/>
  <c r="O233" i="1"/>
  <c r="S233" i="1" s="1"/>
  <c r="P233" i="1" s="1"/>
  <c r="N233" i="1"/>
  <c r="T233" i="1" s="1"/>
  <c r="W233" i="1" s="1"/>
  <c r="M707" i="1"/>
  <c r="O707" i="1" s="1"/>
  <c r="S707" i="1" s="1"/>
  <c r="P707" i="1" s="1"/>
  <c r="L707" i="1"/>
  <c r="K707" i="1"/>
  <c r="L899" i="1"/>
  <c r="M899" i="1"/>
  <c r="N899" i="1" s="1"/>
  <c r="T899" i="1" s="1"/>
  <c r="W899" i="1" s="1"/>
  <c r="O714" i="1"/>
  <c r="S714" i="1" s="1"/>
  <c r="P714" i="1" s="1"/>
  <c r="N714" i="1"/>
  <c r="T714" i="1" s="1"/>
  <c r="W714" i="1" s="1"/>
  <c r="L152" i="1"/>
  <c r="N76" i="1"/>
  <c r="T76" i="1" s="1"/>
  <c r="W76" i="1" s="1"/>
  <c r="O76" i="1"/>
  <c r="S76" i="1" s="1"/>
  <c r="P76" i="1" s="1"/>
  <c r="M1600" i="1"/>
  <c r="K1600" i="1"/>
  <c r="L1600" i="1"/>
  <c r="M1171" i="1"/>
  <c r="K1171" i="1"/>
  <c r="L1171" i="1"/>
  <c r="K341" i="1"/>
  <c r="L341" i="1"/>
  <c r="M341" i="1"/>
  <c r="O341" i="1" s="1"/>
  <c r="S341" i="1" s="1"/>
  <c r="P341" i="1" s="1"/>
  <c r="M1132" i="1"/>
  <c r="L1132" i="1"/>
  <c r="K1132" i="1"/>
  <c r="L1100" i="1"/>
  <c r="M1100" i="1"/>
  <c r="O1100" i="1" s="1"/>
  <c r="S1100" i="1" s="1"/>
  <c r="P1100" i="1" s="1"/>
  <c r="K1100" i="1"/>
  <c r="L387" i="1"/>
  <c r="K387" i="1"/>
  <c r="M387" i="1"/>
  <c r="O387" i="1" s="1"/>
  <c r="S387" i="1" s="1"/>
  <c r="P387" i="1" s="1"/>
  <c r="O162" i="1"/>
  <c r="S162" i="1" s="1"/>
  <c r="P162" i="1" s="1"/>
  <c r="N162" i="1"/>
  <c r="T162" i="1" s="1"/>
  <c r="W162" i="1" s="1"/>
  <c r="K755" i="1"/>
  <c r="K1735" i="1"/>
  <c r="M1735" i="1"/>
  <c r="O1735" i="1" s="1"/>
  <c r="S1735" i="1" s="1"/>
  <c r="P1735" i="1" s="1"/>
  <c r="L1735" i="1"/>
  <c r="O1378" i="1"/>
  <c r="S1378" i="1" s="1"/>
  <c r="P1378" i="1" s="1"/>
  <c r="N1378" i="1"/>
  <c r="T1378" i="1" s="1"/>
  <c r="W1378" i="1" s="1"/>
  <c r="M623" i="1"/>
  <c r="O623" i="1" s="1"/>
  <c r="S623" i="1" s="1"/>
  <c r="P623" i="1" s="1"/>
  <c r="N1439" i="1"/>
  <c r="T1439" i="1" s="1"/>
  <c r="W1439" i="1" s="1"/>
  <c r="O1439" i="1"/>
  <c r="S1439" i="1" s="1"/>
  <c r="P1439" i="1" s="1"/>
  <c r="O1139" i="1"/>
  <c r="S1139" i="1" s="1"/>
  <c r="P1139" i="1" s="1"/>
  <c r="N1139" i="1"/>
  <c r="T1139" i="1" s="1"/>
  <c r="W1139" i="1" s="1"/>
  <c r="M653" i="1"/>
  <c r="O653" i="1" s="1"/>
  <c r="S653" i="1" s="1"/>
  <c r="P653" i="1" s="1"/>
  <c r="L653" i="1"/>
  <c r="M679" i="1"/>
  <c r="O679" i="1" s="1"/>
  <c r="S679" i="1" s="1"/>
  <c r="P679" i="1" s="1"/>
  <c r="L679" i="1"/>
  <c r="L264" i="1"/>
  <c r="M264" i="1"/>
  <c r="O264" i="1" s="1"/>
  <c r="S264" i="1" s="1"/>
  <c r="P264" i="1" s="1"/>
  <c r="K264" i="1"/>
  <c r="K658" i="1"/>
  <c r="M658" i="1"/>
  <c r="N369" i="1"/>
  <c r="T369" i="1" s="1"/>
  <c r="W369" i="1" s="1"/>
  <c r="O369" i="1"/>
  <c r="S369" i="1" s="1"/>
  <c r="P369" i="1" s="1"/>
  <c r="L755" i="1"/>
  <c r="N1584" i="1"/>
  <c r="T1584" i="1" s="1"/>
  <c r="W1584" i="1" s="1"/>
  <c r="O1584" i="1"/>
  <c r="S1584" i="1" s="1"/>
  <c r="P1584" i="1" s="1"/>
  <c r="O535" i="1"/>
  <c r="S535" i="1" s="1"/>
  <c r="P535" i="1" s="1"/>
  <c r="N535" i="1"/>
  <c r="T535" i="1" s="1"/>
  <c r="W535" i="1" s="1"/>
  <c r="K179" i="1"/>
  <c r="M179" i="1"/>
  <c r="O179" i="1" s="1"/>
  <c r="S179" i="1" s="1"/>
  <c r="P179" i="1" s="1"/>
  <c r="L179" i="1"/>
  <c r="K1202" i="1"/>
  <c r="M1202" i="1"/>
  <c r="N1202" i="1" s="1"/>
  <c r="T1202" i="1" s="1"/>
  <c r="W1202" i="1" s="1"/>
  <c r="L1202" i="1"/>
  <c r="K1275" i="1"/>
  <c r="L1275" i="1"/>
  <c r="M1275" i="1"/>
  <c r="O1275" i="1" s="1"/>
  <c r="S1275" i="1" s="1"/>
  <c r="P1275" i="1" s="1"/>
  <c r="O281" i="1"/>
  <c r="S281" i="1" s="1"/>
  <c r="P281" i="1" s="1"/>
  <c r="N281" i="1"/>
  <c r="T281" i="1" s="1"/>
  <c r="W281" i="1" s="1"/>
  <c r="N1406" i="1"/>
  <c r="T1406" i="1" s="1"/>
  <c r="W1406" i="1" s="1"/>
  <c r="O1406" i="1"/>
  <c r="S1406" i="1" s="1"/>
  <c r="P1406" i="1" s="1"/>
  <c r="N869" i="1"/>
  <c r="T869" i="1" s="1"/>
  <c r="W869" i="1" s="1"/>
  <c r="O869" i="1"/>
  <c r="S869" i="1" s="1"/>
  <c r="P869" i="1" s="1"/>
  <c r="K899" i="1"/>
  <c r="N332" i="1"/>
  <c r="T332" i="1" s="1"/>
  <c r="W332" i="1" s="1"/>
  <c r="K653" i="1"/>
  <c r="N1751" i="1"/>
  <c r="T1751" i="1" s="1"/>
  <c r="W1751" i="1" s="1"/>
  <c r="O1751" i="1"/>
  <c r="S1751" i="1" s="1"/>
  <c r="P1751" i="1" s="1"/>
  <c r="O1719" i="1"/>
  <c r="S1719" i="1" s="1"/>
  <c r="P1719" i="1" s="1"/>
  <c r="N1719" i="1"/>
  <c r="T1719" i="1" s="1"/>
  <c r="W1719" i="1" s="1"/>
  <c r="N55" i="1"/>
  <c r="T55" i="1" s="1"/>
  <c r="W55" i="1" s="1"/>
  <c r="O55" i="1"/>
  <c r="S55" i="1" s="1"/>
  <c r="P55" i="1" s="1"/>
  <c r="N1791" i="1"/>
  <c r="T1791" i="1" s="1"/>
  <c r="W1791" i="1" s="1"/>
  <c r="O1791" i="1"/>
  <c r="S1791" i="1" s="1"/>
  <c r="P1791" i="1" s="1"/>
  <c r="M804" i="1"/>
  <c r="N804" i="1" s="1"/>
  <c r="T804" i="1" s="1"/>
  <c r="W804" i="1" s="1"/>
  <c r="K804" i="1"/>
  <c r="L1650" i="1"/>
  <c r="K1650" i="1"/>
  <c r="O42" i="1"/>
  <c r="S42" i="1" s="1"/>
  <c r="P42" i="1" s="1"/>
  <c r="N42" i="1"/>
  <c r="T42" i="1" s="1"/>
  <c r="W42" i="1" s="1"/>
  <c r="N447" i="1"/>
  <c r="T447" i="1" s="1"/>
  <c r="W447" i="1" s="1"/>
  <c r="O447" i="1"/>
  <c r="S447" i="1" s="1"/>
  <c r="P447" i="1" s="1"/>
  <c r="N1539" i="1"/>
  <c r="T1539" i="1" s="1"/>
  <c r="W1539" i="1" s="1"/>
  <c r="O1539" i="1"/>
  <c r="S1539" i="1" s="1"/>
  <c r="P1539" i="1" s="1"/>
  <c r="K623" i="1"/>
  <c r="N1552" i="1"/>
  <c r="T1552" i="1" s="1"/>
  <c r="W1552" i="1" s="1"/>
  <c r="N753" i="1"/>
  <c r="T753" i="1" s="1"/>
  <c r="W753" i="1" s="1"/>
  <c r="N788" i="1"/>
  <c r="T788" i="1" s="1"/>
  <c r="W788" i="1" s="1"/>
  <c r="O1555" i="1"/>
  <c r="S1555" i="1" s="1"/>
  <c r="P1555" i="1" s="1"/>
  <c r="L826" i="1"/>
  <c r="K1329" i="1"/>
  <c r="M947" i="1"/>
  <c r="N947" i="1" s="1"/>
  <c r="T947" i="1" s="1"/>
  <c r="W947" i="1" s="1"/>
  <c r="K1344" i="1"/>
  <c r="N159" i="1"/>
  <c r="T159" i="1" s="1"/>
  <c r="W159" i="1" s="1"/>
  <c r="O641" i="1"/>
  <c r="S641" i="1" s="1"/>
  <c r="P641" i="1" s="1"/>
  <c r="M1456" i="1"/>
  <c r="O1456" i="1" s="1"/>
  <c r="S1456" i="1" s="1"/>
  <c r="P1456" i="1" s="1"/>
  <c r="L1516" i="1"/>
  <c r="L1552" i="1"/>
  <c r="L351" i="1"/>
  <c r="N1805" i="1"/>
  <c r="T1805" i="1" s="1"/>
  <c r="W1805" i="1" s="1"/>
  <c r="M1786" i="1"/>
  <c r="O1786" i="1" s="1"/>
  <c r="S1786" i="1" s="1"/>
  <c r="P1786" i="1" s="1"/>
  <c r="L546" i="1"/>
  <c r="K1304" i="1"/>
  <c r="M1304" i="1"/>
  <c r="L1304" i="1"/>
  <c r="O1762" i="1"/>
  <c r="S1762" i="1" s="1"/>
  <c r="P1762" i="1" s="1"/>
  <c r="N1762" i="1"/>
  <c r="T1762" i="1" s="1"/>
  <c r="W1762" i="1" s="1"/>
  <c r="O1241" i="1"/>
  <c r="S1241" i="1" s="1"/>
  <c r="P1241" i="1" s="1"/>
  <c r="N1375" i="1"/>
  <c r="T1375" i="1" s="1"/>
  <c r="W1375" i="1" s="1"/>
  <c r="N44" i="1"/>
  <c r="T44" i="1" s="1"/>
  <c r="W44" i="1" s="1"/>
  <c r="L1146" i="1"/>
  <c r="K64" i="1"/>
  <c r="K897" i="1"/>
  <c r="M1694" i="1"/>
  <c r="N1694" i="1" s="1"/>
  <c r="T1694" i="1" s="1"/>
  <c r="W1694" i="1" s="1"/>
  <c r="L221" i="1"/>
  <c r="K392" i="1"/>
  <c r="K558" i="1"/>
  <c r="M1688" i="1"/>
  <c r="O1688" i="1" s="1"/>
  <c r="S1688" i="1" s="1"/>
  <c r="P1688" i="1" s="1"/>
  <c r="L822" i="1"/>
  <c r="L1768" i="1"/>
  <c r="M359" i="1"/>
  <c r="N359" i="1" s="1"/>
  <c r="T359" i="1" s="1"/>
  <c r="W359" i="1" s="1"/>
  <c r="M351" i="1"/>
  <c r="N351" i="1" s="1"/>
  <c r="T351" i="1" s="1"/>
  <c r="W351" i="1" s="1"/>
  <c r="K191" i="1"/>
  <c r="M925" i="1"/>
  <c r="O925" i="1" s="1"/>
  <c r="S925" i="1" s="1"/>
  <c r="P925" i="1" s="1"/>
  <c r="M1693" i="1"/>
  <c r="N1693" i="1" s="1"/>
  <c r="T1693" i="1" s="1"/>
  <c r="W1693" i="1" s="1"/>
  <c r="K546" i="1"/>
  <c r="M618" i="1"/>
  <c r="N618" i="1" s="1"/>
  <c r="T618" i="1" s="1"/>
  <c r="W618" i="1" s="1"/>
  <c r="N874" i="1"/>
  <c r="T874" i="1" s="1"/>
  <c r="W874" i="1" s="1"/>
  <c r="N65" i="1"/>
  <c r="T65" i="1" s="1"/>
  <c r="W65" i="1" s="1"/>
  <c r="N209" i="1"/>
  <c r="T209" i="1" s="1"/>
  <c r="W209" i="1" s="1"/>
  <c r="N106" i="1"/>
  <c r="T106" i="1" s="1"/>
  <c r="W106" i="1" s="1"/>
  <c r="N1616" i="1"/>
  <c r="T1616" i="1" s="1"/>
  <c r="W1616" i="1" s="1"/>
  <c r="M544" i="1"/>
  <c r="O544" i="1" s="1"/>
  <c r="S544" i="1" s="1"/>
  <c r="P544" i="1" s="1"/>
  <c r="M781" i="1"/>
  <c r="O781" i="1" s="1"/>
  <c r="S781" i="1" s="1"/>
  <c r="P781" i="1" s="1"/>
  <c r="O1364" i="1"/>
  <c r="S1364" i="1" s="1"/>
  <c r="P1364" i="1" s="1"/>
  <c r="M854" i="1"/>
  <c r="O854" i="1" s="1"/>
  <c r="S854" i="1" s="1"/>
  <c r="P854" i="1" s="1"/>
  <c r="M240" i="1"/>
  <c r="O240" i="1" s="1"/>
  <c r="S240" i="1" s="1"/>
  <c r="P240" i="1" s="1"/>
  <c r="L1747" i="1"/>
  <c r="K618" i="1"/>
  <c r="K1614" i="1"/>
  <c r="M191" i="1"/>
  <c r="N191" i="1" s="1"/>
  <c r="T191" i="1" s="1"/>
  <c r="W191" i="1" s="1"/>
  <c r="M319" i="1"/>
  <c r="O319" i="1" s="1"/>
  <c r="S319" i="1" s="1"/>
  <c r="P319" i="1" s="1"/>
  <c r="K727" i="1"/>
  <c r="N682" i="1"/>
  <c r="T682" i="1" s="1"/>
  <c r="W682" i="1" s="1"/>
  <c r="K901" i="1"/>
  <c r="M743" i="1"/>
  <c r="N943" i="1"/>
  <c r="T943" i="1" s="1"/>
  <c r="W943" i="1" s="1"/>
  <c r="O673" i="1"/>
  <c r="S673" i="1" s="1"/>
  <c r="P673" i="1" s="1"/>
  <c r="N105" i="1"/>
  <c r="T105" i="1" s="1"/>
  <c r="W105" i="1" s="1"/>
  <c r="O521" i="1"/>
  <c r="S521" i="1" s="1"/>
  <c r="P521" i="1" s="1"/>
  <c r="K550" i="1"/>
  <c r="N516" i="1"/>
  <c r="T516" i="1" s="1"/>
  <c r="W516" i="1" s="1"/>
  <c r="O1008" i="1"/>
  <c r="S1008" i="1" s="1"/>
  <c r="P1008" i="1" s="1"/>
  <c r="L806" i="1"/>
  <c r="K1591" i="1"/>
  <c r="N1560" i="1"/>
  <c r="T1560" i="1" s="1"/>
  <c r="W1560" i="1" s="1"/>
  <c r="O1707" i="1"/>
  <c r="S1707" i="1" s="1"/>
  <c r="P1707" i="1" s="1"/>
  <c r="K77" i="1"/>
  <c r="N1455" i="1"/>
  <c r="T1455" i="1" s="1"/>
  <c r="W1455" i="1" s="1"/>
  <c r="K290" i="1"/>
  <c r="K544" i="1"/>
  <c r="N292" i="1"/>
  <c r="T292" i="1" s="1"/>
  <c r="W292" i="1" s="1"/>
  <c r="K854" i="1"/>
  <c r="M184" i="1"/>
  <c r="O184" i="1" s="1"/>
  <c r="S184" i="1" s="1"/>
  <c r="P184" i="1" s="1"/>
  <c r="K240" i="1"/>
  <c r="N1789" i="1"/>
  <c r="T1789" i="1" s="1"/>
  <c r="W1789" i="1" s="1"/>
  <c r="M1747" i="1"/>
  <c r="O1747" i="1" s="1"/>
  <c r="S1747" i="1" s="1"/>
  <c r="P1747" i="1" s="1"/>
  <c r="M1651" i="1"/>
  <c r="N1651" i="1" s="1"/>
  <c r="T1651" i="1" s="1"/>
  <c r="W1651" i="1" s="1"/>
  <c r="K303" i="1"/>
  <c r="L1614" i="1"/>
  <c r="K775" i="1"/>
  <c r="L1406" i="1"/>
  <c r="K319" i="1"/>
  <c r="L727" i="1"/>
  <c r="K799" i="1"/>
  <c r="K1693" i="1"/>
  <c r="L1709" i="1"/>
  <c r="K743" i="1"/>
  <c r="K1611" i="1"/>
  <c r="M1611" i="1"/>
  <c r="K911" i="1"/>
  <c r="M911" i="1"/>
  <c r="L911" i="1"/>
  <c r="M443" i="1"/>
  <c r="O443" i="1" s="1"/>
  <c r="S443" i="1" s="1"/>
  <c r="P443" i="1" s="1"/>
  <c r="K443" i="1"/>
  <c r="O1000" i="1"/>
  <c r="S1000" i="1" s="1"/>
  <c r="P1000" i="1" s="1"/>
  <c r="M1585" i="1"/>
  <c r="N1585" i="1" s="1"/>
  <c r="T1585" i="1" s="1"/>
  <c r="W1585" i="1" s="1"/>
  <c r="L1502" i="1"/>
  <c r="O805" i="1"/>
  <c r="S805" i="1" s="1"/>
  <c r="P805" i="1" s="1"/>
  <c r="M1709" i="1"/>
  <c r="O1709" i="1" s="1"/>
  <c r="S1709" i="1" s="1"/>
  <c r="P1709" i="1" s="1"/>
  <c r="O901" i="1"/>
  <c r="S901" i="1" s="1"/>
  <c r="P901" i="1" s="1"/>
  <c r="N901" i="1"/>
  <c r="T901" i="1" s="1"/>
  <c r="W901" i="1" s="1"/>
  <c r="L1499" i="1"/>
  <c r="M1499" i="1"/>
  <c r="K1499" i="1"/>
  <c r="O1349" i="1"/>
  <c r="S1349" i="1" s="1"/>
  <c r="P1349" i="1" s="1"/>
  <c r="N1349" i="1"/>
  <c r="T1349" i="1" s="1"/>
  <c r="W1349" i="1" s="1"/>
  <c r="N935" i="1"/>
  <c r="T935" i="1" s="1"/>
  <c r="W935" i="1" s="1"/>
  <c r="M1329" i="1"/>
  <c r="O1329" i="1" s="1"/>
  <c r="S1329" i="1" s="1"/>
  <c r="P1329" i="1" s="1"/>
  <c r="N697" i="1"/>
  <c r="T697" i="1" s="1"/>
  <c r="W697" i="1" s="1"/>
  <c r="O948" i="1"/>
  <c r="S948" i="1" s="1"/>
  <c r="P948" i="1" s="1"/>
  <c r="L392" i="1"/>
  <c r="L413" i="1"/>
  <c r="O892" i="1"/>
  <c r="S892" i="1" s="1"/>
  <c r="P892" i="1" s="1"/>
  <c r="N1211" i="1"/>
  <c r="T1211" i="1" s="1"/>
  <c r="W1211" i="1" s="1"/>
  <c r="L1456" i="1"/>
  <c r="K1585" i="1"/>
  <c r="K1690" i="1"/>
  <c r="L901" i="1"/>
  <c r="L1348" i="1"/>
  <c r="M1348" i="1"/>
  <c r="K879" i="1"/>
  <c r="M879" i="1"/>
  <c r="L879" i="1"/>
  <c r="O1514" i="1"/>
  <c r="S1514" i="1" s="1"/>
  <c r="P1514" i="1" s="1"/>
  <c r="O941" i="1"/>
  <c r="S941" i="1" s="1"/>
  <c r="P941" i="1" s="1"/>
  <c r="O334" i="1"/>
  <c r="S334" i="1" s="1"/>
  <c r="P334" i="1" s="1"/>
  <c r="N126" i="1"/>
  <c r="T126" i="1" s="1"/>
  <c r="W126" i="1" s="1"/>
  <c r="N217" i="1"/>
  <c r="T217" i="1" s="1"/>
  <c r="W217" i="1" s="1"/>
  <c r="N903" i="1"/>
  <c r="T903" i="1" s="1"/>
  <c r="W903" i="1" s="1"/>
  <c r="O1468" i="1"/>
  <c r="S1468" i="1" s="1"/>
  <c r="P1468" i="1" s="1"/>
  <c r="M967" i="1"/>
  <c r="N1108" i="1"/>
  <c r="T1108" i="1" s="1"/>
  <c r="W1108" i="1" s="1"/>
  <c r="O1108" i="1"/>
  <c r="S1108" i="1" s="1"/>
  <c r="P1108" i="1" s="1"/>
  <c r="N150" i="1"/>
  <c r="T150" i="1" s="1"/>
  <c r="W150" i="1" s="1"/>
  <c r="N252" i="1"/>
  <c r="T252" i="1" s="1"/>
  <c r="W252" i="1" s="1"/>
  <c r="L967" i="1"/>
  <c r="K1338" i="1"/>
  <c r="N746" i="1"/>
  <c r="T746" i="1" s="1"/>
  <c r="W746" i="1" s="1"/>
  <c r="O746" i="1"/>
  <c r="S746" i="1" s="1"/>
  <c r="P746" i="1" s="1"/>
  <c r="O215" i="1"/>
  <c r="S215" i="1" s="1"/>
  <c r="P215" i="1" s="1"/>
  <c r="N215" i="1"/>
  <c r="T215" i="1" s="1"/>
  <c r="W215" i="1" s="1"/>
  <c r="O1198" i="1"/>
  <c r="S1198" i="1" s="1"/>
  <c r="P1198" i="1" s="1"/>
  <c r="N1198" i="1"/>
  <c r="T1198" i="1" s="1"/>
  <c r="W1198" i="1" s="1"/>
  <c r="K275" i="1"/>
  <c r="M1338" i="1"/>
  <c r="O1628" i="1"/>
  <c r="S1628" i="1" s="1"/>
  <c r="P1628" i="1" s="1"/>
  <c r="N1628" i="1"/>
  <c r="T1628" i="1" s="1"/>
  <c r="W1628" i="1" s="1"/>
  <c r="O1773" i="1"/>
  <c r="S1773" i="1" s="1"/>
  <c r="P1773" i="1" s="1"/>
  <c r="O1620" i="1"/>
  <c r="S1620" i="1" s="1"/>
  <c r="P1620" i="1" s="1"/>
  <c r="N1620" i="1"/>
  <c r="T1620" i="1" s="1"/>
  <c r="W1620" i="1" s="1"/>
  <c r="K1740" i="1"/>
  <c r="L1740" i="1"/>
  <c r="M1740" i="1"/>
  <c r="O604" i="1"/>
  <c r="S604" i="1" s="1"/>
  <c r="P604" i="1" s="1"/>
  <c r="N1277" i="1"/>
  <c r="T1277" i="1" s="1"/>
  <c r="W1277" i="1" s="1"/>
  <c r="N1717" i="1"/>
  <c r="T1717" i="1" s="1"/>
  <c r="W1717" i="1" s="1"/>
  <c r="L275" i="1"/>
  <c r="K1688" i="1"/>
  <c r="L1545" i="1"/>
  <c r="N973" i="1"/>
  <c r="T973" i="1" s="1"/>
  <c r="W973" i="1" s="1"/>
  <c r="O973" i="1"/>
  <c r="S973" i="1" s="1"/>
  <c r="P973" i="1" s="1"/>
  <c r="N1010" i="1"/>
  <c r="T1010" i="1" s="1"/>
  <c r="W1010" i="1" s="1"/>
  <c r="O1010" i="1"/>
  <c r="S1010" i="1" s="1"/>
  <c r="P1010" i="1" s="1"/>
  <c r="O666" i="1"/>
  <c r="S666" i="1" s="1"/>
  <c r="P666" i="1" s="1"/>
  <c r="N666" i="1"/>
  <c r="T666" i="1" s="1"/>
  <c r="W666" i="1" s="1"/>
  <c r="O1676" i="1"/>
  <c r="S1676" i="1" s="1"/>
  <c r="P1676" i="1" s="1"/>
  <c r="N1676" i="1"/>
  <c r="T1676" i="1" s="1"/>
  <c r="W1676" i="1" s="1"/>
  <c r="O954" i="1"/>
  <c r="S954" i="1" s="1"/>
  <c r="P954" i="1" s="1"/>
  <c r="N954" i="1"/>
  <c r="T954" i="1" s="1"/>
  <c r="W954" i="1" s="1"/>
  <c r="N12" i="1"/>
  <c r="T12" i="1" s="1"/>
  <c r="W12" i="1" s="1"/>
  <c r="O12" i="1"/>
  <c r="S12" i="1" s="1"/>
  <c r="P12" i="1" s="1"/>
  <c r="N1082" i="1"/>
  <c r="T1082" i="1" s="1"/>
  <c r="W1082" i="1" s="1"/>
  <c r="N554" i="1"/>
  <c r="T554" i="1" s="1"/>
  <c r="W554" i="1" s="1"/>
  <c r="N1405" i="1"/>
  <c r="T1405" i="1" s="1"/>
  <c r="W1405" i="1" s="1"/>
  <c r="O1405" i="1"/>
  <c r="S1405" i="1" s="1"/>
  <c r="P1405" i="1" s="1"/>
  <c r="N1283" i="1"/>
  <c r="T1283" i="1" s="1"/>
  <c r="W1283" i="1" s="1"/>
  <c r="O1283" i="1"/>
  <c r="S1283" i="1" s="1"/>
  <c r="P1283" i="1" s="1"/>
  <c r="O794" i="1"/>
  <c r="S794" i="1" s="1"/>
  <c r="P794" i="1" s="1"/>
  <c r="N794" i="1"/>
  <c r="T794" i="1" s="1"/>
  <c r="W794" i="1" s="1"/>
  <c r="N36" i="1"/>
  <c r="T36" i="1" s="1"/>
  <c r="W36" i="1" s="1"/>
  <c r="O402" i="1"/>
  <c r="S402" i="1" s="1"/>
  <c r="P402" i="1" s="1"/>
  <c r="N1687" i="1"/>
  <c r="T1687" i="1" s="1"/>
  <c r="W1687" i="1" s="1"/>
  <c r="N26" i="1"/>
  <c r="T26" i="1" s="1"/>
  <c r="W26" i="1" s="1"/>
  <c r="O1319" i="1"/>
  <c r="S1319" i="1" s="1"/>
  <c r="P1319" i="1" s="1"/>
  <c r="N1004" i="1"/>
  <c r="T1004" i="1" s="1"/>
  <c r="W1004" i="1" s="1"/>
  <c r="O1004" i="1"/>
  <c r="S1004" i="1" s="1"/>
  <c r="P1004" i="1" s="1"/>
  <c r="O1150" i="1"/>
  <c r="S1150" i="1" s="1"/>
  <c r="P1150" i="1" s="1"/>
  <c r="O583" i="1"/>
  <c r="S583" i="1" s="1"/>
  <c r="P583" i="1" s="1"/>
  <c r="N1408" i="1"/>
  <c r="T1408" i="1" s="1"/>
  <c r="W1408" i="1" s="1"/>
  <c r="O174" i="1"/>
  <c r="S174" i="1" s="1"/>
  <c r="P174" i="1" s="1"/>
  <c r="N174" i="1"/>
  <c r="T174" i="1" s="1"/>
  <c r="W174" i="1" s="1"/>
  <c r="N94" i="1"/>
  <c r="T94" i="1" s="1"/>
  <c r="W94" i="1" s="1"/>
  <c r="O94" i="1"/>
  <c r="S94" i="1" s="1"/>
  <c r="P94" i="1" s="1"/>
  <c r="O263" i="1"/>
  <c r="S263" i="1" s="1"/>
  <c r="P263" i="1" s="1"/>
  <c r="N263" i="1"/>
  <c r="T263" i="1" s="1"/>
  <c r="W263" i="1" s="1"/>
  <c r="N1114" i="1"/>
  <c r="T1114" i="1" s="1"/>
  <c r="W1114" i="1" s="1"/>
  <c r="O1114" i="1"/>
  <c r="S1114" i="1" s="1"/>
  <c r="P1114" i="1" s="1"/>
  <c r="O1778" i="1"/>
  <c r="S1778" i="1" s="1"/>
  <c r="P1778" i="1" s="1"/>
  <c r="N1778" i="1"/>
  <c r="T1778" i="1" s="1"/>
  <c r="W1778" i="1" s="1"/>
  <c r="O546" i="1"/>
  <c r="S546" i="1" s="1"/>
  <c r="P546" i="1" s="1"/>
  <c r="N546" i="1"/>
  <c r="T546" i="1" s="1"/>
  <c r="W546" i="1" s="1"/>
  <c r="N690" i="1"/>
  <c r="T690" i="1" s="1"/>
  <c r="W690" i="1" s="1"/>
  <c r="O690" i="1"/>
  <c r="S690" i="1" s="1"/>
  <c r="P690" i="1" s="1"/>
  <c r="O1749" i="1"/>
  <c r="S1749" i="1" s="1"/>
  <c r="P1749" i="1" s="1"/>
  <c r="N1749" i="1"/>
  <c r="T1749" i="1" s="1"/>
  <c r="W1749" i="1" s="1"/>
  <c r="O407" i="1"/>
  <c r="S407" i="1" s="1"/>
  <c r="P407" i="1" s="1"/>
  <c r="O1598" i="1"/>
  <c r="S1598" i="1" s="1"/>
  <c r="P1598" i="1" s="1"/>
  <c r="O695" i="1"/>
  <c r="S695" i="1" s="1"/>
  <c r="P695" i="1" s="1"/>
  <c r="N695" i="1"/>
  <c r="T695" i="1" s="1"/>
  <c r="W695" i="1" s="1"/>
  <c r="O1291" i="1"/>
  <c r="S1291" i="1" s="1"/>
  <c r="P1291" i="1" s="1"/>
  <c r="N1291" i="1"/>
  <c r="T1291" i="1" s="1"/>
  <c r="W1291" i="1" s="1"/>
  <c r="N1315" i="1"/>
  <c r="T1315" i="1" s="1"/>
  <c r="W1315" i="1" s="1"/>
  <c r="O1315" i="1"/>
  <c r="S1315" i="1" s="1"/>
  <c r="P1315" i="1" s="1"/>
  <c r="N607" i="1"/>
  <c r="T607" i="1" s="1"/>
  <c r="W607" i="1" s="1"/>
  <c r="N628" i="1"/>
  <c r="T628" i="1" s="1"/>
  <c r="W628" i="1" s="1"/>
  <c r="O1504" i="1"/>
  <c r="S1504" i="1" s="1"/>
  <c r="P1504" i="1" s="1"/>
  <c r="N559" i="1"/>
  <c r="T559" i="1" s="1"/>
  <c r="W559" i="1" s="1"/>
  <c r="N716" i="1"/>
  <c r="T716" i="1" s="1"/>
  <c r="W716" i="1" s="1"/>
  <c r="O1013" i="1"/>
  <c r="S1013" i="1" s="1"/>
  <c r="P1013" i="1" s="1"/>
  <c r="N1804" i="1"/>
  <c r="T1804" i="1" s="1"/>
  <c r="W1804" i="1" s="1"/>
  <c r="O1203" i="1"/>
  <c r="S1203" i="1" s="1"/>
  <c r="P1203" i="1" s="1"/>
  <c r="N1351" i="1"/>
  <c r="T1351" i="1" s="1"/>
  <c r="W1351" i="1" s="1"/>
  <c r="N1288" i="1"/>
  <c r="T1288" i="1" s="1"/>
  <c r="W1288" i="1" s="1"/>
  <c r="O1485" i="1"/>
  <c r="S1485" i="1" s="1"/>
  <c r="P1485" i="1" s="1"/>
  <c r="N1485" i="1"/>
  <c r="T1485" i="1" s="1"/>
  <c r="W1485" i="1" s="1"/>
  <c r="O1482" i="1"/>
  <c r="S1482" i="1" s="1"/>
  <c r="P1482" i="1" s="1"/>
  <c r="N1482" i="1"/>
  <c r="T1482" i="1" s="1"/>
  <c r="W1482" i="1" s="1"/>
  <c r="N1090" i="1"/>
  <c r="T1090" i="1" s="1"/>
  <c r="W1090" i="1" s="1"/>
  <c r="O1090" i="1"/>
  <c r="S1090" i="1" s="1"/>
  <c r="P1090" i="1" s="1"/>
  <c r="N551" i="1"/>
  <c r="T551" i="1" s="1"/>
  <c r="W551" i="1" s="1"/>
  <c r="N564" i="1"/>
  <c r="T564" i="1" s="1"/>
  <c r="W564" i="1" s="1"/>
  <c r="O564" i="1"/>
  <c r="S564" i="1" s="1"/>
  <c r="P564" i="1" s="1"/>
  <c r="O462" i="1"/>
  <c r="S462" i="1" s="1"/>
  <c r="P462" i="1" s="1"/>
  <c r="N462" i="1"/>
  <c r="T462" i="1" s="1"/>
  <c r="W462" i="1" s="1"/>
  <c r="O1684" i="1"/>
  <c r="S1684" i="1" s="1"/>
  <c r="P1684" i="1" s="1"/>
  <c r="N1684" i="1"/>
  <c r="T1684" i="1" s="1"/>
  <c r="W1684" i="1" s="1"/>
  <c r="O655" i="1"/>
  <c r="S655" i="1" s="1"/>
  <c r="P655" i="1" s="1"/>
  <c r="N655" i="1"/>
  <c r="T655" i="1" s="1"/>
  <c r="W655" i="1" s="1"/>
  <c r="N1240" i="1"/>
  <c r="T1240" i="1" s="1"/>
  <c r="W1240" i="1" s="1"/>
  <c r="O1240" i="1"/>
  <c r="S1240" i="1" s="1"/>
  <c r="P1240" i="1" s="1"/>
  <c r="O703" i="1"/>
  <c r="S703" i="1" s="1"/>
  <c r="P703" i="1" s="1"/>
  <c r="N703" i="1"/>
  <c r="T703" i="1" s="1"/>
  <c r="W703" i="1" s="1"/>
  <c r="O1614" i="1"/>
  <c r="S1614" i="1" s="1"/>
  <c r="P1614" i="1" s="1"/>
  <c r="N1614" i="1"/>
  <c r="T1614" i="1" s="1"/>
  <c r="W1614" i="1" s="1"/>
  <c r="N455" i="1"/>
  <c r="T455" i="1" s="1"/>
  <c r="W455" i="1" s="1"/>
  <c r="O455" i="1"/>
  <c r="S455" i="1" s="1"/>
  <c r="P455" i="1" s="1"/>
  <c r="O1264" i="1"/>
  <c r="S1264" i="1" s="1"/>
  <c r="P1264" i="1" s="1"/>
  <c r="N1264" i="1"/>
  <c r="T1264" i="1" s="1"/>
  <c r="W1264" i="1" s="1"/>
  <c r="O1544" i="1"/>
  <c r="S1544" i="1" s="1"/>
  <c r="P1544" i="1" s="1"/>
  <c r="N1695" i="1"/>
  <c r="T1695" i="1" s="1"/>
  <c r="W1695" i="1" s="1"/>
  <c r="O1671" i="1"/>
  <c r="S1671" i="1" s="1"/>
  <c r="P1671" i="1" s="1"/>
  <c r="N1671" i="1"/>
  <c r="T1671" i="1" s="1"/>
  <c r="W1671" i="1" s="1"/>
  <c r="N727" i="1"/>
  <c r="T727" i="1" s="1"/>
  <c r="W727" i="1" s="1"/>
  <c r="O727" i="1"/>
  <c r="S727" i="1" s="1"/>
  <c r="P727" i="1" s="1"/>
  <c r="N832" i="1"/>
  <c r="T832" i="1" s="1"/>
  <c r="W832" i="1" s="1"/>
  <c r="O832" i="1"/>
  <c r="S832" i="1" s="1"/>
  <c r="P832" i="1" s="1"/>
  <c r="O800" i="1"/>
  <c r="S800" i="1" s="1"/>
  <c r="P800" i="1" s="1"/>
  <c r="N800" i="1"/>
  <c r="T800" i="1" s="1"/>
  <c r="W800" i="1" s="1"/>
  <c r="N839" i="1"/>
  <c r="T839" i="1" s="1"/>
  <c r="W839" i="1" s="1"/>
  <c r="O839" i="1"/>
  <c r="S839" i="1" s="1"/>
  <c r="P839" i="1" s="1"/>
  <c r="N783" i="1"/>
  <c r="T783" i="1" s="1"/>
  <c r="W783" i="1" s="1"/>
  <c r="O783" i="1"/>
  <c r="S783" i="1" s="1"/>
  <c r="P783" i="1" s="1"/>
  <c r="O311" i="1"/>
  <c r="S311" i="1" s="1"/>
  <c r="P311" i="1" s="1"/>
  <c r="N311" i="1"/>
  <c r="T311" i="1" s="1"/>
  <c r="W311" i="1" s="1"/>
  <c r="O199" i="1"/>
  <c r="S199" i="1" s="1"/>
  <c r="P199" i="1" s="1"/>
  <c r="N199" i="1"/>
  <c r="T199" i="1" s="1"/>
  <c r="W199" i="1" s="1"/>
  <c r="O815" i="1"/>
  <c r="S815" i="1" s="1"/>
  <c r="P815" i="1" s="1"/>
  <c r="N815" i="1"/>
  <c r="T815" i="1" s="1"/>
  <c r="W815" i="1" s="1"/>
  <c r="N799" i="1"/>
  <c r="T799" i="1" s="1"/>
  <c r="W799" i="1" s="1"/>
  <c r="O799" i="1"/>
  <c r="S799" i="1" s="1"/>
  <c r="P799" i="1" s="1"/>
  <c r="N1679" i="1"/>
  <c r="T1679" i="1" s="1"/>
  <c r="W1679" i="1" s="1"/>
  <c r="O1679" i="1"/>
  <c r="S1679" i="1" s="1"/>
  <c r="P1679" i="1" s="1"/>
  <c r="O1663" i="1"/>
  <c r="S1663" i="1" s="1"/>
  <c r="P1663" i="1" s="1"/>
  <c r="N1663" i="1"/>
  <c r="T1663" i="1" s="1"/>
  <c r="W1663" i="1" s="1"/>
  <c r="O711" i="1"/>
  <c r="S711" i="1" s="1"/>
  <c r="P711" i="1" s="1"/>
  <c r="N711" i="1"/>
  <c r="T711" i="1" s="1"/>
  <c r="W711" i="1" s="1"/>
  <c r="O824" i="1"/>
  <c r="S824" i="1" s="1"/>
  <c r="P824" i="1" s="1"/>
  <c r="N824" i="1"/>
  <c r="T824" i="1" s="1"/>
  <c r="W824" i="1" s="1"/>
  <c r="N807" i="1"/>
  <c r="T807" i="1" s="1"/>
  <c r="W807" i="1" s="1"/>
  <c r="O807" i="1"/>
  <c r="S807" i="1" s="1"/>
  <c r="P807" i="1" s="1"/>
  <c r="O663" i="1"/>
  <c r="S663" i="1" s="1"/>
  <c r="P663" i="1" s="1"/>
  <c r="N663" i="1"/>
  <c r="T663" i="1" s="1"/>
  <c r="W663" i="1" s="1"/>
  <c r="N791" i="1"/>
  <c r="T791" i="1" s="1"/>
  <c r="W791" i="1" s="1"/>
  <c r="O791" i="1"/>
  <c r="S791" i="1" s="1"/>
  <c r="P791" i="1" s="1"/>
  <c r="N863" i="1"/>
  <c r="T863" i="1" s="1"/>
  <c r="W863" i="1" s="1"/>
  <c r="O735" i="1"/>
  <c r="S735" i="1" s="1"/>
  <c r="P735" i="1" s="1"/>
  <c r="N735" i="1"/>
  <c r="T735" i="1" s="1"/>
  <c r="W735" i="1" s="1"/>
  <c r="O1528" i="1"/>
  <c r="S1528" i="1" s="1"/>
  <c r="P1528" i="1" s="1"/>
  <c r="N1528" i="1"/>
  <c r="T1528" i="1" s="1"/>
  <c r="W1528" i="1" s="1"/>
  <c r="N719" i="1"/>
  <c r="T719" i="1" s="1"/>
  <c r="W719" i="1" s="1"/>
  <c r="O719" i="1"/>
  <c r="S719" i="1" s="1"/>
  <c r="P719" i="1" s="1"/>
  <c r="N295" i="1"/>
  <c r="T295" i="1" s="1"/>
  <c r="W295" i="1" s="1"/>
  <c r="O295" i="1"/>
  <c r="S295" i="1" s="1"/>
  <c r="P295" i="1" s="1"/>
  <c r="O479" i="1"/>
  <c r="S479" i="1" s="1"/>
  <c r="P479" i="1" s="1"/>
  <c r="N479" i="1"/>
  <c r="T479" i="1" s="1"/>
  <c r="W479" i="1" s="1"/>
  <c r="N471" i="1"/>
  <c r="T471" i="1" s="1"/>
  <c r="W471" i="1" s="1"/>
  <c r="O471" i="1"/>
  <c r="S471" i="1" s="1"/>
  <c r="P471" i="1" s="1"/>
  <c r="O1272" i="1"/>
  <c r="S1272" i="1" s="1"/>
  <c r="P1272" i="1" s="1"/>
  <c r="N1272" i="1"/>
  <c r="T1272" i="1" s="1"/>
  <c r="W1272" i="1" s="1"/>
  <c r="O271" i="1"/>
  <c r="S271" i="1" s="1"/>
  <c r="P271" i="1" s="1"/>
  <c r="N271" i="1"/>
  <c r="T271" i="1" s="1"/>
  <c r="W271" i="1" s="1"/>
  <c r="O335" i="1"/>
  <c r="S335" i="1" s="1"/>
  <c r="P335" i="1" s="1"/>
  <c r="N335" i="1"/>
  <c r="T335" i="1" s="1"/>
  <c r="W335" i="1" s="1"/>
  <c r="O1007" i="1"/>
  <c r="S1007" i="1" s="1"/>
  <c r="P1007" i="1" s="1"/>
  <c r="N1007" i="1"/>
  <c r="T1007" i="1" s="1"/>
  <c r="W1007" i="1" s="1"/>
  <c r="O582" i="1"/>
  <c r="S582" i="1" s="1"/>
  <c r="P582" i="1" s="1"/>
  <c r="N582" i="1"/>
  <c r="T582" i="1" s="1"/>
  <c r="W582" i="1" s="1"/>
  <c r="O333" i="1"/>
  <c r="S333" i="1" s="1"/>
  <c r="P333" i="1" s="1"/>
  <c r="N333" i="1"/>
  <c r="T333" i="1" s="1"/>
  <c r="W333" i="1" s="1"/>
  <c r="O568" i="1"/>
  <c r="S568" i="1" s="1"/>
  <c r="P568" i="1" s="1"/>
  <c r="N568" i="1"/>
  <c r="T568" i="1" s="1"/>
  <c r="W568" i="1" s="1"/>
  <c r="O601" i="1"/>
  <c r="S601" i="1" s="1"/>
  <c r="P601" i="1" s="1"/>
  <c r="N601" i="1"/>
  <c r="T601" i="1" s="1"/>
  <c r="W601" i="1" s="1"/>
  <c r="N64" i="1"/>
  <c r="T64" i="1" s="1"/>
  <c r="W64" i="1" s="1"/>
  <c r="O64" i="1"/>
  <c r="S64" i="1" s="1"/>
  <c r="P64" i="1" s="1"/>
  <c r="O1165" i="1"/>
  <c r="S1165" i="1" s="1"/>
  <c r="P1165" i="1" s="1"/>
  <c r="N1165" i="1"/>
  <c r="T1165" i="1" s="1"/>
  <c r="W1165" i="1" s="1"/>
  <c r="O1621" i="1"/>
  <c r="S1621" i="1" s="1"/>
  <c r="P1621" i="1" s="1"/>
  <c r="N1621" i="1"/>
  <c r="T1621" i="1" s="1"/>
  <c r="W1621" i="1" s="1"/>
  <c r="O53" i="1"/>
  <c r="S53" i="1" s="1"/>
  <c r="P53" i="1" s="1"/>
  <c r="N53" i="1"/>
  <c r="T53" i="1" s="1"/>
  <c r="W53" i="1" s="1"/>
  <c r="O1172" i="1"/>
  <c r="S1172" i="1" s="1"/>
  <c r="P1172" i="1" s="1"/>
  <c r="N1172" i="1"/>
  <c r="T1172" i="1" s="1"/>
  <c r="W1172" i="1" s="1"/>
  <c r="N563" i="1"/>
  <c r="T563" i="1" s="1"/>
  <c r="W563" i="1" s="1"/>
  <c r="O563" i="1"/>
  <c r="S563" i="1" s="1"/>
  <c r="P563" i="1" s="1"/>
  <c r="O842" i="1"/>
  <c r="S842" i="1" s="1"/>
  <c r="P842" i="1" s="1"/>
  <c r="N842" i="1"/>
  <c r="T842" i="1" s="1"/>
  <c r="W842" i="1" s="1"/>
  <c r="O312" i="1"/>
  <c r="S312" i="1" s="1"/>
  <c r="P312" i="1" s="1"/>
  <c r="N312" i="1"/>
  <c r="T312" i="1" s="1"/>
  <c r="W312" i="1" s="1"/>
  <c r="O360" i="1"/>
  <c r="S360" i="1" s="1"/>
  <c r="P360" i="1" s="1"/>
  <c r="N360" i="1"/>
  <c r="T360" i="1" s="1"/>
  <c r="W360" i="1" s="1"/>
  <c r="O446" i="1"/>
  <c r="S446" i="1" s="1"/>
  <c r="P446" i="1" s="1"/>
  <c r="N446" i="1"/>
  <c r="T446" i="1" s="1"/>
  <c r="W446" i="1" s="1"/>
  <c r="O157" i="1"/>
  <c r="S157" i="1" s="1"/>
  <c r="P157" i="1" s="1"/>
  <c r="N157" i="1"/>
  <c r="T157" i="1" s="1"/>
  <c r="W157" i="1" s="1"/>
  <c r="O1777" i="1"/>
  <c r="S1777" i="1" s="1"/>
  <c r="P1777" i="1" s="1"/>
  <c r="N1777" i="1"/>
  <c r="T1777" i="1" s="1"/>
  <c r="W1777" i="1" s="1"/>
  <c r="O1664" i="1"/>
  <c r="S1664" i="1" s="1"/>
  <c r="P1664" i="1" s="1"/>
  <c r="N1664" i="1"/>
  <c r="T1664" i="1" s="1"/>
  <c r="W1664" i="1" s="1"/>
  <c r="O1808" i="1"/>
  <c r="S1808" i="1" s="1"/>
  <c r="P1808" i="1" s="1"/>
  <c r="N1808" i="1"/>
  <c r="T1808" i="1" s="1"/>
  <c r="W1808" i="1" s="1"/>
  <c r="O171" i="1"/>
  <c r="S171" i="1" s="1"/>
  <c r="P171" i="1" s="1"/>
  <c r="N171" i="1"/>
  <c r="T171" i="1" s="1"/>
  <c r="W171" i="1" s="1"/>
  <c r="O806" i="1"/>
  <c r="S806" i="1" s="1"/>
  <c r="P806" i="1" s="1"/>
  <c r="N806" i="1"/>
  <c r="T806" i="1" s="1"/>
  <c r="W806" i="1" s="1"/>
  <c r="N328" i="1"/>
  <c r="T328" i="1" s="1"/>
  <c r="W328" i="1" s="1"/>
  <c r="O328" i="1"/>
  <c r="S328" i="1" s="1"/>
  <c r="P328" i="1" s="1"/>
  <c r="N1167" i="1"/>
  <c r="T1167" i="1" s="1"/>
  <c r="W1167" i="1" s="1"/>
  <c r="O1167" i="1"/>
  <c r="S1167" i="1" s="1"/>
  <c r="P1167" i="1" s="1"/>
  <c r="O429" i="1"/>
  <c r="S429" i="1" s="1"/>
  <c r="P429" i="1" s="1"/>
  <c r="N429" i="1"/>
  <c r="T429" i="1" s="1"/>
  <c r="W429" i="1" s="1"/>
  <c r="N828" i="1"/>
  <c r="T828" i="1" s="1"/>
  <c r="W828" i="1" s="1"/>
  <c r="O828" i="1"/>
  <c r="S828" i="1" s="1"/>
  <c r="P828" i="1" s="1"/>
  <c r="O849" i="1"/>
  <c r="S849" i="1" s="1"/>
  <c r="P849" i="1" s="1"/>
  <c r="N849" i="1"/>
  <c r="T849" i="1" s="1"/>
  <c r="W849" i="1" s="1"/>
  <c r="O1050" i="1"/>
  <c r="S1050" i="1" s="1"/>
  <c r="P1050" i="1" s="1"/>
  <c r="N1050" i="1"/>
  <c r="T1050" i="1" s="1"/>
  <c r="W1050" i="1" s="1"/>
  <c r="O406" i="1"/>
  <c r="S406" i="1" s="1"/>
  <c r="P406" i="1" s="1"/>
  <c r="N406" i="1"/>
  <c r="T406" i="1" s="1"/>
  <c r="W406" i="1" s="1"/>
  <c r="N686" i="1"/>
  <c r="T686" i="1" s="1"/>
  <c r="W686" i="1" s="1"/>
  <c r="O686" i="1"/>
  <c r="S686" i="1" s="1"/>
  <c r="P686" i="1" s="1"/>
  <c r="N975" i="1"/>
  <c r="T975" i="1" s="1"/>
  <c r="W975" i="1" s="1"/>
  <c r="O21" i="1"/>
  <c r="S21" i="1" s="1"/>
  <c r="P21" i="1" s="1"/>
  <c r="N21" i="1"/>
  <c r="T21" i="1" s="1"/>
  <c r="W21" i="1" s="1"/>
  <c r="O266" i="1"/>
  <c r="S266" i="1" s="1"/>
  <c r="P266" i="1" s="1"/>
  <c r="N266" i="1"/>
  <c r="T266" i="1" s="1"/>
  <c r="W266" i="1" s="1"/>
  <c r="O453" i="1"/>
  <c r="S453" i="1" s="1"/>
  <c r="P453" i="1" s="1"/>
  <c r="N453" i="1"/>
  <c r="T453" i="1" s="1"/>
  <c r="W453" i="1" s="1"/>
  <c r="N315" i="1"/>
  <c r="T315" i="1" s="1"/>
  <c r="W315" i="1" s="1"/>
  <c r="O315" i="1"/>
  <c r="S315" i="1" s="1"/>
  <c r="P315" i="1" s="1"/>
  <c r="O629" i="1"/>
  <c r="S629" i="1" s="1"/>
  <c r="P629" i="1" s="1"/>
  <c r="N629" i="1"/>
  <c r="T629" i="1" s="1"/>
  <c r="W629" i="1" s="1"/>
  <c r="N1334" i="1"/>
  <c r="T1334" i="1" s="1"/>
  <c r="W1334" i="1" s="1"/>
  <c r="O1334" i="1"/>
  <c r="S1334" i="1" s="1"/>
  <c r="P1334" i="1" s="1"/>
  <c r="N1624" i="1"/>
  <c r="T1624" i="1" s="1"/>
  <c r="W1624" i="1" s="1"/>
  <c r="O1624" i="1"/>
  <c r="S1624" i="1" s="1"/>
  <c r="P1624" i="1" s="1"/>
  <c r="O1769" i="1"/>
  <c r="S1769" i="1" s="1"/>
  <c r="P1769" i="1" s="1"/>
  <c r="N1769" i="1"/>
  <c r="T1769" i="1" s="1"/>
  <c r="W1769" i="1" s="1"/>
  <c r="O1260" i="1"/>
  <c r="S1260" i="1" s="1"/>
  <c r="P1260" i="1" s="1"/>
  <c r="N1260" i="1"/>
  <c r="T1260" i="1" s="1"/>
  <c r="W1260" i="1" s="1"/>
  <c r="O1229" i="1"/>
  <c r="S1229" i="1" s="1"/>
  <c r="P1229" i="1" s="1"/>
  <c r="N1229" i="1"/>
  <c r="T1229" i="1" s="1"/>
  <c r="W1229" i="1" s="1"/>
  <c r="O485" i="1"/>
  <c r="S485" i="1" s="1"/>
  <c r="P485" i="1" s="1"/>
  <c r="N485" i="1"/>
  <c r="T485" i="1" s="1"/>
  <c r="W485" i="1" s="1"/>
  <c r="O626" i="1"/>
  <c r="S626" i="1" s="1"/>
  <c r="P626" i="1" s="1"/>
  <c r="N626" i="1"/>
  <c r="T626" i="1" s="1"/>
  <c r="W626" i="1" s="1"/>
  <c r="O960" i="1"/>
  <c r="S960" i="1" s="1"/>
  <c r="P960" i="1" s="1"/>
  <c r="N960" i="1"/>
  <c r="T960" i="1" s="1"/>
  <c r="W960" i="1" s="1"/>
  <c r="O809" i="1"/>
  <c r="S809" i="1" s="1"/>
  <c r="P809" i="1" s="1"/>
  <c r="N809" i="1"/>
  <c r="T809" i="1" s="1"/>
  <c r="W809" i="1" s="1"/>
  <c r="N1204" i="1"/>
  <c r="T1204" i="1" s="1"/>
  <c r="W1204" i="1" s="1"/>
  <c r="O1262" i="1"/>
  <c r="S1262" i="1" s="1"/>
  <c r="P1262" i="1" s="1"/>
  <c r="N1262" i="1"/>
  <c r="T1262" i="1" s="1"/>
  <c r="W1262" i="1" s="1"/>
  <c r="O1645" i="1"/>
  <c r="S1645" i="1" s="1"/>
  <c r="P1645" i="1" s="1"/>
  <c r="N1645" i="1"/>
  <c r="T1645" i="1" s="1"/>
  <c r="W1645" i="1" s="1"/>
  <c r="O1420" i="1"/>
  <c r="S1420" i="1" s="1"/>
  <c r="P1420" i="1" s="1"/>
  <c r="N1420" i="1"/>
  <c r="T1420" i="1" s="1"/>
  <c r="W1420" i="1" s="1"/>
  <c r="O432" i="1"/>
  <c r="S432" i="1" s="1"/>
  <c r="P432" i="1" s="1"/>
  <c r="N432" i="1"/>
  <c r="T432" i="1" s="1"/>
  <c r="W432" i="1" s="1"/>
  <c r="O227" i="1"/>
  <c r="S227" i="1" s="1"/>
  <c r="P227" i="1" s="1"/>
  <c r="N227" i="1"/>
  <c r="T227" i="1" s="1"/>
  <c r="W227" i="1" s="1"/>
  <c r="O921" i="1"/>
  <c r="S921" i="1" s="1"/>
  <c r="P921" i="1" s="1"/>
  <c r="N921" i="1"/>
  <c r="T921" i="1" s="1"/>
  <c r="W921" i="1" s="1"/>
  <c r="N1632" i="1"/>
  <c r="T1632" i="1" s="1"/>
  <c r="W1632" i="1" s="1"/>
  <c r="O1632" i="1"/>
  <c r="S1632" i="1" s="1"/>
  <c r="P1632" i="1" s="1"/>
  <c r="O301" i="1"/>
  <c r="S301" i="1" s="1"/>
  <c r="P301" i="1" s="1"/>
  <c r="N301" i="1"/>
  <c r="T301" i="1" s="1"/>
  <c r="W301" i="1" s="1"/>
  <c r="O768" i="1"/>
  <c r="S768" i="1" s="1"/>
  <c r="P768" i="1" s="1"/>
  <c r="N768" i="1"/>
  <c r="T768" i="1" s="1"/>
  <c r="W768" i="1" s="1"/>
  <c r="O661" i="1"/>
  <c r="S661" i="1" s="1"/>
  <c r="P661" i="1" s="1"/>
  <c r="N661" i="1"/>
  <c r="T661" i="1" s="1"/>
  <c r="W661" i="1" s="1"/>
  <c r="O1026" i="1"/>
  <c r="S1026" i="1" s="1"/>
  <c r="P1026" i="1" s="1"/>
  <c r="N1026" i="1"/>
  <c r="T1026" i="1" s="1"/>
  <c r="W1026" i="1" s="1"/>
  <c r="O133" i="1"/>
  <c r="S133" i="1" s="1"/>
  <c r="P133" i="1" s="1"/>
  <c r="N133" i="1"/>
  <c r="T133" i="1" s="1"/>
  <c r="W133" i="1" s="1"/>
  <c r="O491" i="1"/>
  <c r="S491" i="1" s="1"/>
  <c r="P491" i="1" s="1"/>
  <c r="N491" i="1"/>
  <c r="T491" i="1" s="1"/>
  <c r="W491" i="1" s="1"/>
  <c r="O346" i="1"/>
  <c r="S346" i="1" s="1"/>
  <c r="P346" i="1" s="1"/>
  <c r="N346" i="1"/>
  <c r="T346" i="1" s="1"/>
  <c r="W346" i="1" s="1"/>
  <c r="O1083" i="1"/>
  <c r="S1083" i="1" s="1"/>
  <c r="P1083" i="1" s="1"/>
  <c r="N1083" i="1"/>
  <c r="T1083" i="1" s="1"/>
  <c r="W1083" i="1" s="1"/>
  <c r="O1483" i="1"/>
  <c r="S1483" i="1" s="1"/>
  <c r="P1483" i="1" s="1"/>
  <c r="N1483" i="1"/>
  <c r="T1483" i="1" s="1"/>
  <c r="W1483" i="1" s="1"/>
  <c r="N120" i="1"/>
  <c r="T120" i="1" s="1"/>
  <c r="W120" i="1" s="1"/>
  <c r="O120" i="1"/>
  <c r="S120" i="1" s="1"/>
  <c r="P120" i="1" s="1"/>
  <c r="O235" i="1"/>
  <c r="S235" i="1" s="1"/>
  <c r="P235" i="1" s="1"/>
  <c r="N235" i="1"/>
  <c r="T235" i="1" s="1"/>
  <c r="W235" i="1" s="1"/>
  <c r="N931" i="1"/>
  <c r="T931" i="1" s="1"/>
  <c r="W931" i="1" s="1"/>
  <c r="O1189" i="1"/>
  <c r="S1189" i="1" s="1"/>
  <c r="P1189" i="1" s="1"/>
  <c r="N1189" i="1"/>
  <c r="T1189" i="1" s="1"/>
  <c r="W1189" i="1" s="1"/>
  <c r="O1467" i="1"/>
  <c r="S1467" i="1" s="1"/>
  <c r="P1467" i="1" s="1"/>
  <c r="N1467" i="1"/>
  <c r="T1467" i="1" s="1"/>
  <c r="W1467" i="1" s="1"/>
  <c r="O1427" i="1"/>
  <c r="S1427" i="1" s="1"/>
  <c r="P1427" i="1" s="1"/>
  <c r="N1427" i="1"/>
  <c r="T1427" i="1" s="1"/>
  <c r="W1427" i="1" s="1"/>
  <c r="O1597" i="1"/>
  <c r="S1597" i="1" s="1"/>
  <c r="P1597" i="1" s="1"/>
  <c r="N1597" i="1"/>
  <c r="T1597" i="1" s="1"/>
  <c r="W1597" i="1" s="1"/>
  <c r="O1753" i="1"/>
  <c r="S1753" i="1" s="1"/>
  <c r="P1753" i="1" s="1"/>
  <c r="N1753" i="1"/>
  <c r="T1753" i="1" s="1"/>
  <c r="W1753" i="1" s="1"/>
  <c r="O894" i="1"/>
  <c r="S894" i="1" s="1"/>
  <c r="P894" i="1" s="1"/>
  <c r="N894" i="1"/>
  <c r="T894" i="1" s="1"/>
  <c r="W894" i="1" s="1"/>
  <c r="O437" i="1"/>
  <c r="S437" i="1" s="1"/>
  <c r="P437" i="1" s="1"/>
  <c r="N437" i="1"/>
  <c r="T437" i="1" s="1"/>
  <c r="W437" i="1" s="1"/>
  <c r="N667" i="1"/>
  <c r="T667" i="1" s="1"/>
  <c r="W667" i="1" s="1"/>
  <c r="O667" i="1"/>
  <c r="S667" i="1" s="1"/>
  <c r="P667" i="1" s="1"/>
  <c r="O242" i="1"/>
  <c r="S242" i="1" s="1"/>
  <c r="P242" i="1" s="1"/>
  <c r="N242" i="1"/>
  <c r="T242" i="1" s="1"/>
  <c r="W242" i="1" s="1"/>
  <c r="O1069" i="1"/>
  <c r="S1069" i="1" s="1"/>
  <c r="P1069" i="1" s="1"/>
  <c r="N1069" i="1"/>
  <c r="T1069" i="1" s="1"/>
  <c r="W1069" i="1" s="1"/>
  <c r="O1368" i="1"/>
  <c r="S1368" i="1" s="1"/>
  <c r="P1368" i="1" s="1"/>
  <c r="N1368" i="1"/>
  <c r="T1368" i="1" s="1"/>
  <c r="W1368" i="1" s="1"/>
  <c r="O1246" i="1"/>
  <c r="S1246" i="1" s="1"/>
  <c r="P1246" i="1" s="1"/>
  <c r="N1246" i="1"/>
  <c r="T1246" i="1" s="1"/>
  <c r="W1246" i="1" s="1"/>
  <c r="N1766" i="1"/>
  <c r="T1766" i="1" s="1"/>
  <c r="W1766" i="1" s="1"/>
  <c r="O1766" i="1"/>
  <c r="S1766" i="1" s="1"/>
  <c r="P1766" i="1" s="1"/>
  <c r="O1414" i="1"/>
  <c r="S1414" i="1" s="1"/>
  <c r="P1414" i="1" s="1"/>
  <c r="N1414" i="1"/>
  <c r="T1414" i="1" s="1"/>
  <c r="W1414" i="1" s="1"/>
  <c r="N1143" i="1"/>
  <c r="T1143" i="1" s="1"/>
  <c r="W1143" i="1" s="1"/>
  <c r="O1143" i="1"/>
  <c r="S1143" i="1" s="1"/>
  <c r="P1143" i="1" s="1"/>
  <c r="N1550" i="1"/>
  <c r="T1550" i="1" s="1"/>
  <c r="W1550" i="1" s="1"/>
  <c r="N203" i="1"/>
  <c r="T203" i="1" s="1"/>
  <c r="W203" i="1" s="1"/>
  <c r="O203" i="1"/>
  <c r="S203" i="1" s="1"/>
  <c r="P203" i="1" s="1"/>
  <c r="O379" i="1"/>
  <c r="S379" i="1" s="1"/>
  <c r="P379" i="1" s="1"/>
  <c r="N379" i="1"/>
  <c r="T379" i="1" s="1"/>
  <c r="W379" i="1" s="1"/>
  <c r="O929" i="1"/>
  <c r="S929" i="1" s="1"/>
  <c r="P929" i="1" s="1"/>
  <c r="N929" i="1"/>
  <c r="T929" i="1" s="1"/>
  <c r="W929" i="1" s="1"/>
  <c r="O507" i="1"/>
  <c r="S507" i="1" s="1"/>
  <c r="P507" i="1" s="1"/>
  <c r="N507" i="1"/>
  <c r="T507" i="1" s="1"/>
  <c r="W507" i="1" s="1"/>
  <c r="O363" i="1"/>
  <c r="S363" i="1" s="1"/>
  <c r="P363" i="1" s="1"/>
  <c r="N363" i="1"/>
  <c r="T363" i="1" s="1"/>
  <c r="W363" i="1" s="1"/>
  <c r="N1271" i="1"/>
  <c r="T1271" i="1" s="1"/>
  <c r="W1271" i="1" s="1"/>
  <c r="O1271" i="1"/>
  <c r="S1271" i="1" s="1"/>
  <c r="P1271" i="1" s="1"/>
  <c r="O1222" i="1"/>
  <c r="S1222" i="1" s="1"/>
  <c r="P1222" i="1" s="1"/>
  <c r="N1222" i="1"/>
  <c r="T1222" i="1" s="1"/>
  <c r="W1222" i="1" s="1"/>
  <c r="O850" i="1"/>
  <c r="S850" i="1" s="1"/>
  <c r="P850" i="1" s="1"/>
  <c r="N850" i="1"/>
  <c r="T850" i="1" s="1"/>
  <c r="W850" i="1" s="1"/>
  <c r="O1239" i="1"/>
  <c r="S1239" i="1" s="1"/>
  <c r="P1239" i="1" s="1"/>
  <c r="N1239" i="1"/>
  <c r="T1239" i="1" s="1"/>
  <c r="W1239" i="1" s="1"/>
  <c r="O1157" i="1"/>
  <c r="S1157" i="1" s="1"/>
  <c r="P1157" i="1" s="1"/>
  <c r="N1086" i="1"/>
  <c r="T1086" i="1" s="1"/>
  <c r="W1086" i="1" s="1"/>
  <c r="O1086" i="1"/>
  <c r="S1086" i="1" s="1"/>
  <c r="P1086" i="1" s="1"/>
  <c r="O1713" i="1"/>
  <c r="S1713" i="1" s="1"/>
  <c r="P1713" i="1" s="1"/>
  <c r="N1713" i="1"/>
  <c r="T1713" i="1" s="1"/>
  <c r="W1713" i="1" s="1"/>
  <c r="O645" i="1"/>
  <c r="S645" i="1" s="1"/>
  <c r="P645" i="1" s="1"/>
  <c r="N645" i="1"/>
  <c r="T645" i="1" s="1"/>
  <c r="W645" i="1" s="1"/>
  <c r="O811" i="1"/>
  <c r="S811" i="1" s="1"/>
  <c r="P811" i="1" s="1"/>
  <c r="N811" i="1"/>
  <c r="T811" i="1" s="1"/>
  <c r="W811" i="1" s="1"/>
  <c r="O504" i="1"/>
  <c r="S504" i="1" s="1"/>
  <c r="P504" i="1" s="1"/>
  <c r="N504" i="1"/>
  <c r="T504" i="1" s="1"/>
  <c r="W504" i="1" s="1"/>
  <c r="O635" i="1"/>
  <c r="S635" i="1" s="1"/>
  <c r="P635" i="1" s="1"/>
  <c r="N635" i="1"/>
  <c r="T635" i="1" s="1"/>
  <c r="W635" i="1" s="1"/>
  <c r="O85" i="1"/>
  <c r="S85" i="1" s="1"/>
  <c r="P85" i="1" s="1"/>
  <c r="N85" i="1"/>
  <c r="T85" i="1" s="1"/>
  <c r="W85" i="1" s="1"/>
  <c r="N1066" i="1"/>
  <c r="T1066" i="1" s="1"/>
  <c r="W1066" i="1" s="1"/>
  <c r="O1066" i="1"/>
  <c r="S1066" i="1" s="1"/>
  <c r="P1066" i="1" s="1"/>
  <c r="O186" i="1"/>
  <c r="S186" i="1" s="1"/>
  <c r="P186" i="1" s="1"/>
  <c r="N186" i="1"/>
  <c r="T186" i="1" s="1"/>
  <c r="W186" i="1" s="1"/>
  <c r="O1041" i="1"/>
  <c r="S1041" i="1" s="1"/>
  <c r="P1041" i="1" s="1"/>
  <c r="N1041" i="1"/>
  <c r="T1041" i="1" s="1"/>
  <c r="W1041" i="1" s="1"/>
  <c r="O72" i="1"/>
  <c r="S72" i="1" s="1"/>
  <c r="P72" i="1" s="1"/>
  <c r="N72" i="1"/>
  <c r="T72" i="1" s="1"/>
  <c r="W72" i="1" s="1"/>
  <c r="N488" i="1"/>
  <c r="T488" i="1" s="1"/>
  <c r="W488" i="1" s="1"/>
  <c r="O488" i="1"/>
  <c r="S488" i="1" s="1"/>
  <c r="P488" i="1" s="1"/>
  <c r="O192" i="1"/>
  <c r="S192" i="1" s="1"/>
  <c r="P192" i="1" s="1"/>
  <c r="N192" i="1"/>
  <c r="T192" i="1" s="1"/>
  <c r="W192" i="1" s="1"/>
  <c r="O584" i="1"/>
  <c r="S584" i="1" s="1"/>
  <c r="P584" i="1" s="1"/>
  <c r="N584" i="1"/>
  <c r="T584" i="1" s="1"/>
  <c r="W584" i="1" s="1"/>
  <c r="O739" i="1"/>
  <c r="S739" i="1" s="1"/>
  <c r="P739" i="1" s="1"/>
  <c r="N739" i="1"/>
  <c r="T739" i="1" s="1"/>
  <c r="W739" i="1" s="1"/>
  <c r="N1159" i="1"/>
  <c r="T1159" i="1" s="1"/>
  <c r="W1159" i="1" s="1"/>
  <c r="O1159" i="1"/>
  <c r="S1159" i="1" s="1"/>
  <c r="P1159" i="1" s="1"/>
  <c r="N611" i="1"/>
  <c r="T611" i="1" s="1"/>
  <c r="W611" i="1" s="1"/>
  <c r="O611" i="1"/>
  <c r="S611" i="1" s="1"/>
  <c r="P611" i="1" s="1"/>
  <c r="N571" i="1"/>
  <c r="T571" i="1" s="1"/>
  <c r="W571" i="1" s="1"/>
  <c r="O571" i="1"/>
  <c r="S571" i="1" s="1"/>
  <c r="P571" i="1" s="1"/>
  <c r="O669" i="1"/>
  <c r="S669" i="1" s="1"/>
  <c r="P669" i="1" s="1"/>
  <c r="N669" i="1"/>
  <c r="T669" i="1" s="1"/>
  <c r="W669" i="1" s="1"/>
  <c r="N368" i="1"/>
  <c r="T368" i="1" s="1"/>
  <c r="W368" i="1" s="1"/>
  <c r="O368" i="1"/>
  <c r="S368" i="1" s="1"/>
  <c r="P368" i="1" s="1"/>
  <c r="O779" i="1"/>
  <c r="S779" i="1" s="1"/>
  <c r="P779" i="1" s="1"/>
  <c r="N779" i="1"/>
  <c r="T779" i="1" s="1"/>
  <c r="W779" i="1" s="1"/>
  <c r="O627" i="1"/>
  <c r="S627" i="1" s="1"/>
  <c r="P627" i="1" s="1"/>
  <c r="N627" i="1"/>
  <c r="T627" i="1" s="1"/>
  <c r="W627" i="1" s="1"/>
  <c r="O1085" i="1"/>
  <c r="S1085" i="1" s="1"/>
  <c r="P1085" i="1" s="1"/>
  <c r="N1085" i="1"/>
  <c r="T1085" i="1" s="1"/>
  <c r="W1085" i="1" s="1"/>
  <c r="O590" i="1"/>
  <c r="S590" i="1" s="1"/>
  <c r="P590" i="1" s="1"/>
  <c r="N590" i="1"/>
  <c r="T590" i="1" s="1"/>
  <c r="W590" i="1" s="1"/>
  <c r="O374" i="1"/>
  <c r="S374" i="1" s="1"/>
  <c r="P374" i="1" s="1"/>
  <c r="N374" i="1"/>
  <c r="T374" i="1" s="1"/>
  <c r="W374" i="1" s="1"/>
  <c r="O819" i="1"/>
  <c r="S819" i="1" s="1"/>
  <c r="P819" i="1" s="1"/>
  <c r="N819" i="1"/>
  <c r="T819" i="1" s="1"/>
  <c r="W819" i="1" s="1"/>
  <c r="O945" i="1"/>
  <c r="S945" i="1" s="1"/>
  <c r="P945" i="1" s="1"/>
  <c r="N945" i="1"/>
  <c r="T945" i="1" s="1"/>
  <c r="W945" i="1" s="1"/>
  <c r="O1220" i="1"/>
  <c r="S1220" i="1" s="1"/>
  <c r="P1220" i="1" s="1"/>
  <c r="N1220" i="1"/>
  <c r="T1220" i="1" s="1"/>
  <c r="W1220" i="1" s="1"/>
  <c r="O128" i="1"/>
  <c r="S128" i="1" s="1"/>
  <c r="P128" i="1" s="1"/>
  <c r="N128" i="1"/>
  <c r="T128" i="1" s="1"/>
  <c r="W128" i="1" s="1"/>
  <c r="O347" i="1"/>
  <c r="S347" i="1" s="1"/>
  <c r="P347" i="1" s="1"/>
  <c r="N347" i="1"/>
  <c r="T347" i="1" s="1"/>
  <c r="W347" i="1" s="1"/>
  <c r="O566" i="1"/>
  <c r="S566" i="1" s="1"/>
  <c r="P566" i="1" s="1"/>
  <c r="N566" i="1"/>
  <c r="T566" i="1" s="1"/>
  <c r="W566" i="1" s="1"/>
  <c r="O810" i="1"/>
  <c r="S810" i="1" s="1"/>
  <c r="P810" i="1" s="1"/>
  <c r="N810" i="1"/>
  <c r="T810" i="1" s="1"/>
  <c r="W810" i="1" s="1"/>
  <c r="N742" i="1"/>
  <c r="T742" i="1" s="1"/>
  <c r="W742" i="1" s="1"/>
  <c r="N750" i="1"/>
  <c r="T750" i="1" s="1"/>
  <c r="W750" i="1" s="1"/>
  <c r="O750" i="1"/>
  <c r="S750" i="1" s="1"/>
  <c r="P750" i="1" s="1"/>
  <c r="O1040" i="1"/>
  <c r="S1040" i="1" s="1"/>
  <c r="P1040" i="1" s="1"/>
  <c r="N1040" i="1"/>
  <c r="T1040" i="1" s="1"/>
  <c r="W1040" i="1" s="1"/>
  <c r="N1058" i="1"/>
  <c r="T1058" i="1" s="1"/>
  <c r="W1058" i="1" s="1"/>
  <c r="O1058" i="1"/>
  <c r="S1058" i="1" s="1"/>
  <c r="P1058" i="1" s="1"/>
  <c r="N1183" i="1"/>
  <c r="T1183" i="1" s="1"/>
  <c r="W1183" i="1" s="1"/>
  <c r="O1183" i="1"/>
  <c r="S1183" i="1" s="1"/>
  <c r="P1183" i="1" s="1"/>
  <c r="O483" i="1"/>
  <c r="S483" i="1" s="1"/>
  <c r="P483" i="1" s="1"/>
  <c r="N483" i="1"/>
  <c r="T483" i="1" s="1"/>
  <c r="W483" i="1" s="1"/>
  <c r="N694" i="1"/>
  <c r="T694" i="1" s="1"/>
  <c r="W694" i="1" s="1"/>
  <c r="O694" i="1"/>
  <c r="S694" i="1" s="1"/>
  <c r="P694" i="1" s="1"/>
  <c r="O937" i="1"/>
  <c r="S937" i="1" s="1"/>
  <c r="P937" i="1" s="1"/>
  <c r="N937" i="1"/>
  <c r="T937" i="1" s="1"/>
  <c r="W937" i="1" s="1"/>
  <c r="N969" i="1"/>
  <c r="T969" i="1" s="1"/>
  <c r="W969" i="1" s="1"/>
  <c r="O969" i="1"/>
  <c r="S969" i="1" s="1"/>
  <c r="P969" i="1" s="1"/>
  <c r="O1164" i="1"/>
  <c r="S1164" i="1" s="1"/>
  <c r="P1164" i="1" s="1"/>
  <c r="N1164" i="1"/>
  <c r="T1164" i="1" s="1"/>
  <c r="W1164" i="1" s="1"/>
  <c r="O499" i="1"/>
  <c r="S499" i="1" s="1"/>
  <c r="P499" i="1" s="1"/>
  <c r="N499" i="1"/>
  <c r="T499" i="1" s="1"/>
  <c r="W499" i="1" s="1"/>
  <c r="O35" i="1"/>
  <c r="S35" i="1" s="1"/>
  <c r="P35" i="1" s="1"/>
  <c r="N35" i="1"/>
  <c r="T35" i="1" s="1"/>
  <c r="W35" i="1" s="1"/>
  <c r="O1023" i="1"/>
  <c r="S1023" i="1" s="1"/>
  <c r="P1023" i="1" s="1"/>
  <c r="N1023" i="1"/>
  <c r="T1023" i="1" s="1"/>
  <c r="W1023" i="1" s="1"/>
  <c r="O1457" i="1"/>
  <c r="S1457" i="1" s="1"/>
  <c r="P1457" i="1" s="1"/>
  <c r="N1457" i="1"/>
  <c r="T1457" i="1" s="1"/>
  <c r="W1457" i="1" s="1"/>
  <c r="O1411" i="1"/>
  <c r="S1411" i="1" s="1"/>
  <c r="P1411" i="1" s="1"/>
  <c r="N1411" i="1"/>
  <c r="T1411" i="1" s="1"/>
  <c r="W1411" i="1" s="1"/>
  <c r="N1705" i="1"/>
  <c r="T1705" i="1" s="1"/>
  <c r="W1705" i="1" s="1"/>
  <c r="O1705" i="1"/>
  <c r="S1705" i="1" s="1"/>
  <c r="P1705" i="1" s="1"/>
  <c r="O910" i="1"/>
  <c r="S910" i="1" s="1"/>
  <c r="P910" i="1" s="1"/>
  <c r="N910" i="1"/>
  <c r="T910" i="1" s="1"/>
  <c r="W910" i="1" s="1"/>
  <c r="O216" i="1"/>
  <c r="S216" i="1" s="1"/>
  <c r="P216" i="1" s="1"/>
  <c r="N216" i="1"/>
  <c r="T216" i="1" s="1"/>
  <c r="W216" i="1" s="1"/>
  <c r="O258" i="1"/>
  <c r="S258" i="1" s="1"/>
  <c r="P258" i="1" s="1"/>
  <c r="N258" i="1"/>
  <c r="T258" i="1" s="1"/>
  <c r="W258" i="1" s="1"/>
  <c r="O1278" i="1"/>
  <c r="S1278" i="1" s="1"/>
  <c r="P1278" i="1" s="1"/>
  <c r="O1710" i="1"/>
  <c r="S1710" i="1" s="1"/>
  <c r="P1710" i="1" s="1"/>
  <c r="N1710" i="1"/>
  <c r="T1710" i="1" s="1"/>
  <c r="W1710" i="1" s="1"/>
  <c r="O1792" i="1"/>
  <c r="S1792" i="1" s="1"/>
  <c r="P1792" i="1" s="1"/>
  <c r="N1792" i="1"/>
  <c r="T1792" i="1" s="1"/>
  <c r="W1792" i="1" s="1"/>
  <c r="O1489" i="1"/>
  <c r="S1489" i="1" s="1"/>
  <c r="P1489" i="1" s="1"/>
  <c r="N1489" i="1"/>
  <c r="T1489" i="1" s="1"/>
  <c r="W1489" i="1" s="1"/>
  <c r="O1727" i="1"/>
  <c r="S1727" i="1" s="1"/>
  <c r="P1727" i="1" s="1"/>
  <c r="N1727" i="1"/>
  <c r="T1727" i="1" s="1"/>
  <c r="W1727" i="1" s="1"/>
  <c r="O771" i="1"/>
  <c r="S771" i="1" s="1"/>
  <c r="P771" i="1" s="1"/>
  <c r="N771" i="1"/>
  <c r="T771" i="1" s="1"/>
  <c r="W771" i="1" s="1"/>
  <c r="O1559" i="1"/>
  <c r="S1559" i="1" s="1"/>
  <c r="P1559" i="1" s="1"/>
  <c r="N1559" i="1"/>
  <c r="T1559" i="1" s="1"/>
  <c r="W1559" i="1" s="1"/>
  <c r="O1331" i="1"/>
  <c r="S1331" i="1" s="1"/>
  <c r="P1331" i="1" s="1"/>
  <c r="O67" i="1"/>
  <c r="S67" i="1" s="1"/>
  <c r="P67" i="1" s="1"/>
  <c r="N67" i="1"/>
  <c r="T67" i="1" s="1"/>
  <c r="W67" i="1" s="1"/>
  <c r="O354" i="1"/>
  <c r="S354" i="1" s="1"/>
  <c r="P354" i="1" s="1"/>
  <c r="N354" i="1"/>
  <c r="T354" i="1" s="1"/>
  <c r="W354" i="1" s="1"/>
  <c r="O533" i="1"/>
  <c r="S533" i="1" s="1"/>
  <c r="P533" i="1" s="1"/>
  <c r="N533" i="1"/>
  <c r="T533" i="1" s="1"/>
  <c r="W533" i="1" s="1"/>
  <c r="O803" i="1"/>
  <c r="S803" i="1" s="1"/>
  <c r="P803" i="1" s="1"/>
  <c r="N803" i="1"/>
  <c r="T803" i="1" s="1"/>
  <c r="W803" i="1" s="1"/>
  <c r="O1464" i="1"/>
  <c r="S1464" i="1" s="1"/>
  <c r="P1464" i="1" s="1"/>
  <c r="N1464" i="1"/>
  <c r="T1464" i="1" s="1"/>
  <c r="W1464" i="1" s="1"/>
  <c r="O486" i="1"/>
  <c r="S486" i="1" s="1"/>
  <c r="P486" i="1" s="1"/>
  <c r="N486" i="1"/>
  <c r="T486" i="1" s="1"/>
  <c r="W486" i="1" s="1"/>
  <c r="O984" i="1"/>
  <c r="S984" i="1" s="1"/>
  <c r="P984" i="1" s="1"/>
  <c r="N984" i="1"/>
  <c r="T984" i="1" s="1"/>
  <c r="W984" i="1" s="1"/>
  <c r="O1088" i="1"/>
  <c r="S1088" i="1" s="1"/>
  <c r="P1088" i="1" s="1"/>
  <c r="N1088" i="1"/>
  <c r="T1088" i="1" s="1"/>
  <c r="W1088" i="1" s="1"/>
  <c r="O1803" i="1"/>
  <c r="S1803" i="1" s="1"/>
  <c r="P1803" i="1" s="1"/>
  <c r="N1803" i="1"/>
  <c r="T1803" i="1" s="1"/>
  <c r="W1803" i="1" s="1"/>
  <c r="O349" i="1"/>
  <c r="S349" i="1" s="1"/>
  <c r="P349" i="1" s="1"/>
  <c r="N349" i="1"/>
  <c r="T349" i="1" s="1"/>
  <c r="W349" i="1" s="1"/>
  <c r="N451" i="1"/>
  <c r="T451" i="1" s="1"/>
  <c r="W451" i="1" s="1"/>
  <c r="O451" i="1"/>
  <c r="S451" i="1" s="1"/>
  <c r="P451" i="1" s="1"/>
  <c r="O915" i="1"/>
  <c r="S915" i="1" s="1"/>
  <c r="P915" i="1" s="1"/>
  <c r="N915" i="1"/>
  <c r="T915" i="1" s="1"/>
  <c r="W915" i="1" s="1"/>
  <c r="O1345" i="1"/>
  <c r="S1345" i="1" s="1"/>
  <c r="P1345" i="1" s="1"/>
  <c r="N1345" i="1"/>
  <c r="T1345" i="1" s="1"/>
  <c r="W1345" i="1" s="1"/>
  <c r="O1377" i="1"/>
  <c r="S1377" i="1" s="1"/>
  <c r="P1377" i="1" s="1"/>
  <c r="N1377" i="1"/>
  <c r="T1377" i="1" s="1"/>
  <c r="W1377" i="1" s="1"/>
  <c r="N1540" i="1"/>
  <c r="T1540" i="1" s="1"/>
  <c r="W1540" i="1" s="1"/>
  <c r="O1540" i="1"/>
  <c r="S1540" i="1" s="1"/>
  <c r="P1540" i="1" s="1"/>
  <c r="O101" i="1"/>
  <c r="S101" i="1" s="1"/>
  <c r="P101" i="1" s="1"/>
  <c r="N101" i="1"/>
  <c r="T101" i="1" s="1"/>
  <c r="W101" i="1" s="1"/>
  <c r="N173" i="1"/>
  <c r="T173" i="1" s="1"/>
  <c r="W173" i="1" s="1"/>
  <c r="O509" i="1"/>
  <c r="S509" i="1" s="1"/>
  <c r="P509" i="1" s="1"/>
  <c r="N509" i="1"/>
  <c r="T509" i="1" s="1"/>
  <c r="W509" i="1" s="1"/>
  <c r="N526" i="1"/>
  <c r="T526" i="1" s="1"/>
  <c r="W526" i="1" s="1"/>
  <c r="O526" i="1"/>
  <c r="S526" i="1" s="1"/>
  <c r="P526" i="1" s="1"/>
  <c r="O536" i="1"/>
  <c r="S536" i="1" s="1"/>
  <c r="P536" i="1" s="1"/>
  <c r="N536" i="1"/>
  <c r="T536" i="1" s="1"/>
  <c r="W536" i="1" s="1"/>
  <c r="O1223" i="1"/>
  <c r="S1223" i="1" s="1"/>
  <c r="P1223" i="1" s="1"/>
  <c r="N1223" i="1"/>
  <c r="T1223" i="1" s="1"/>
  <c r="W1223" i="1" s="1"/>
  <c r="N1551" i="1"/>
  <c r="T1551" i="1" s="1"/>
  <c r="W1551" i="1" s="1"/>
  <c r="O1551" i="1"/>
  <c r="S1551" i="1" s="1"/>
  <c r="P1551" i="1" s="1"/>
  <c r="O314" i="1"/>
  <c r="S314" i="1" s="1"/>
  <c r="P314" i="1" s="1"/>
  <c r="N314" i="1"/>
  <c r="T314" i="1" s="1"/>
  <c r="W314" i="1" s="1"/>
  <c r="N1404" i="1"/>
  <c r="T1404" i="1" s="1"/>
  <c r="W1404" i="1" s="1"/>
  <c r="O1404" i="1"/>
  <c r="S1404" i="1" s="1"/>
  <c r="P1404" i="1" s="1"/>
  <c r="O1524" i="1"/>
  <c r="S1524" i="1" s="1"/>
  <c r="P1524" i="1" s="1"/>
  <c r="N1524" i="1"/>
  <c r="T1524" i="1" s="1"/>
  <c r="W1524" i="1" s="1"/>
  <c r="O1615" i="1"/>
  <c r="S1615" i="1" s="1"/>
  <c r="P1615" i="1" s="1"/>
  <c r="N1615" i="1"/>
  <c r="T1615" i="1" s="1"/>
  <c r="W1615" i="1" s="1"/>
  <c r="O1516" i="1"/>
  <c r="S1516" i="1" s="1"/>
  <c r="P1516" i="1" s="1"/>
  <c r="N1516" i="1"/>
  <c r="T1516" i="1" s="1"/>
  <c r="W1516" i="1" s="1"/>
  <c r="O1642" i="1"/>
  <c r="S1642" i="1" s="1"/>
  <c r="P1642" i="1" s="1"/>
  <c r="N1642" i="1"/>
  <c r="T1642" i="1" s="1"/>
  <c r="W1642" i="1" s="1"/>
  <c r="O749" i="1"/>
  <c r="S749" i="1" s="1"/>
  <c r="P749" i="1" s="1"/>
  <c r="N749" i="1"/>
  <c r="T749" i="1" s="1"/>
  <c r="W749" i="1" s="1"/>
  <c r="O1640" i="1"/>
  <c r="S1640" i="1" s="1"/>
  <c r="P1640" i="1" s="1"/>
  <c r="N1640" i="1"/>
  <c r="T1640" i="1" s="1"/>
  <c r="W1640" i="1" s="1"/>
  <c r="O1422" i="1"/>
  <c r="S1422" i="1" s="1"/>
  <c r="P1422" i="1" s="1"/>
  <c r="N1422" i="1"/>
  <c r="T1422" i="1" s="1"/>
  <c r="W1422" i="1" s="1"/>
  <c r="O1430" i="1"/>
  <c r="S1430" i="1" s="1"/>
  <c r="P1430" i="1" s="1"/>
  <c r="N1430" i="1"/>
  <c r="T1430" i="1" s="1"/>
  <c r="W1430" i="1" s="1"/>
  <c r="O1712" i="1"/>
  <c r="S1712" i="1" s="1"/>
  <c r="P1712" i="1" s="1"/>
  <c r="N1712" i="1"/>
  <c r="T1712" i="1" s="1"/>
  <c r="W1712" i="1" s="1"/>
  <c r="O1273" i="1"/>
  <c r="S1273" i="1" s="1"/>
  <c r="P1273" i="1" s="1"/>
  <c r="N1273" i="1"/>
  <c r="T1273" i="1" s="1"/>
  <c r="W1273" i="1" s="1"/>
  <c r="O464" i="1"/>
  <c r="S464" i="1" s="1"/>
  <c r="P464" i="1" s="1"/>
  <c r="N464" i="1"/>
  <c r="T464" i="1" s="1"/>
  <c r="W464" i="1" s="1"/>
  <c r="O999" i="1"/>
  <c r="S999" i="1" s="1"/>
  <c r="P999" i="1" s="1"/>
  <c r="N999" i="1"/>
  <c r="T999" i="1" s="1"/>
  <c r="W999" i="1" s="1"/>
  <c r="O243" i="1"/>
  <c r="S243" i="1" s="1"/>
  <c r="P243" i="1" s="1"/>
  <c r="N243" i="1"/>
  <c r="T243" i="1" s="1"/>
  <c r="W243" i="1" s="1"/>
  <c r="O1148" i="1"/>
  <c r="S1148" i="1" s="1"/>
  <c r="P1148" i="1" s="1"/>
  <c r="N1148" i="1"/>
  <c r="T1148" i="1" s="1"/>
  <c r="W1148" i="1" s="1"/>
  <c r="N734" i="1"/>
  <c r="T734" i="1" s="1"/>
  <c r="W734" i="1" s="1"/>
  <c r="O734" i="1"/>
  <c r="S734" i="1" s="1"/>
  <c r="P734" i="1" s="1"/>
  <c r="N1643" i="1"/>
  <c r="T1643" i="1" s="1"/>
  <c r="W1643" i="1" s="1"/>
  <c r="O1643" i="1"/>
  <c r="S1643" i="1" s="1"/>
  <c r="P1643" i="1" s="1"/>
  <c r="O1588" i="1"/>
  <c r="S1588" i="1" s="1"/>
  <c r="P1588" i="1" s="1"/>
  <c r="N1588" i="1"/>
  <c r="T1588" i="1" s="1"/>
  <c r="W1588" i="1" s="1"/>
  <c r="O1459" i="1"/>
  <c r="S1459" i="1" s="1"/>
  <c r="P1459" i="1" s="1"/>
  <c r="N1459" i="1"/>
  <c r="T1459" i="1" s="1"/>
  <c r="W1459" i="1" s="1"/>
  <c r="O248" i="1"/>
  <c r="S248" i="1" s="1"/>
  <c r="P248" i="1" s="1"/>
  <c r="N248" i="1"/>
  <c r="T248" i="1" s="1"/>
  <c r="W248" i="1" s="1"/>
  <c r="O475" i="1"/>
  <c r="S475" i="1" s="1"/>
  <c r="P475" i="1" s="1"/>
  <c r="N475" i="1"/>
  <c r="T475" i="1" s="1"/>
  <c r="W475" i="1" s="1"/>
  <c r="O541" i="1"/>
  <c r="S541" i="1" s="1"/>
  <c r="P541" i="1" s="1"/>
  <c r="N541" i="1"/>
  <c r="T541" i="1" s="1"/>
  <c r="W541" i="1" s="1"/>
  <c r="O125" i="1"/>
  <c r="S125" i="1" s="1"/>
  <c r="P125" i="1" s="1"/>
  <c r="N125" i="1"/>
  <c r="T125" i="1" s="1"/>
  <c r="W125" i="1" s="1"/>
  <c r="O250" i="1"/>
  <c r="S250" i="1" s="1"/>
  <c r="P250" i="1" s="1"/>
  <c r="N250" i="1"/>
  <c r="T250" i="1" s="1"/>
  <c r="W250" i="1" s="1"/>
  <c r="N296" i="1"/>
  <c r="T296" i="1" s="1"/>
  <c r="W296" i="1" s="1"/>
  <c r="O472" i="1"/>
  <c r="S472" i="1" s="1"/>
  <c r="P472" i="1" s="1"/>
  <c r="N472" i="1"/>
  <c r="T472" i="1" s="1"/>
  <c r="W472" i="1" s="1"/>
  <c r="O723" i="1"/>
  <c r="S723" i="1" s="1"/>
  <c r="P723" i="1" s="1"/>
  <c r="N723" i="1"/>
  <c r="T723" i="1" s="1"/>
  <c r="W723" i="1" s="1"/>
  <c r="N1102" i="1"/>
  <c r="T1102" i="1" s="1"/>
  <c r="W1102" i="1" s="1"/>
  <c r="O1102" i="1"/>
  <c r="S1102" i="1" s="1"/>
  <c r="P1102" i="1" s="1"/>
  <c r="O478" i="1"/>
  <c r="S478" i="1" s="1"/>
  <c r="P478" i="1" s="1"/>
  <c r="N478" i="1"/>
  <c r="T478" i="1" s="1"/>
  <c r="W478" i="1" s="1"/>
  <c r="O496" i="1"/>
  <c r="S496" i="1" s="1"/>
  <c r="P496" i="1" s="1"/>
  <c r="N496" i="1"/>
  <c r="T496" i="1" s="1"/>
  <c r="W496" i="1" s="1"/>
  <c r="O643" i="1"/>
  <c r="S643" i="1" s="1"/>
  <c r="P643" i="1" s="1"/>
  <c r="N643" i="1"/>
  <c r="T643" i="1" s="1"/>
  <c r="W643" i="1" s="1"/>
  <c r="N961" i="1"/>
  <c r="T961" i="1" s="1"/>
  <c r="W961" i="1" s="1"/>
  <c r="O961" i="1"/>
  <c r="S961" i="1" s="1"/>
  <c r="P961" i="1" s="1"/>
  <c r="N515" i="1"/>
  <c r="T515" i="1" s="1"/>
  <c r="W515" i="1" s="1"/>
  <c r="O515" i="1"/>
  <c r="S515" i="1" s="1"/>
  <c r="P515" i="1" s="1"/>
  <c r="N595" i="1"/>
  <c r="T595" i="1" s="1"/>
  <c r="W595" i="1" s="1"/>
  <c r="O595" i="1"/>
  <c r="S595" i="1" s="1"/>
  <c r="P595" i="1" s="1"/>
  <c r="O269" i="1"/>
  <c r="S269" i="1" s="1"/>
  <c r="P269" i="1" s="1"/>
  <c r="N269" i="1"/>
  <c r="T269" i="1" s="1"/>
  <c r="W269" i="1" s="1"/>
  <c r="O427" i="1"/>
  <c r="S427" i="1" s="1"/>
  <c r="P427" i="1" s="1"/>
  <c r="N427" i="1"/>
  <c r="T427" i="1" s="1"/>
  <c r="W427" i="1" s="1"/>
  <c r="O968" i="1"/>
  <c r="S968" i="1" s="1"/>
  <c r="P968" i="1" s="1"/>
  <c r="N968" i="1"/>
  <c r="T968" i="1" s="1"/>
  <c r="W968" i="1" s="1"/>
  <c r="N256" i="1"/>
  <c r="T256" i="1" s="1"/>
  <c r="W256" i="1" s="1"/>
  <c r="O1128" i="1"/>
  <c r="S1128" i="1" s="1"/>
  <c r="P1128" i="1" s="1"/>
  <c r="N1128" i="1"/>
  <c r="T1128" i="1" s="1"/>
  <c r="W1128" i="1" s="1"/>
  <c r="O1590" i="1"/>
  <c r="S1590" i="1" s="1"/>
  <c r="P1590" i="1" s="1"/>
  <c r="N1590" i="1"/>
  <c r="T1590" i="1" s="1"/>
  <c r="W1590" i="1" s="1"/>
  <c r="O136" i="1"/>
  <c r="S136" i="1" s="1"/>
  <c r="P136" i="1" s="1"/>
  <c r="N136" i="1"/>
  <c r="T136" i="1" s="1"/>
  <c r="W136" i="1" s="1"/>
  <c r="N1151" i="1"/>
  <c r="T1151" i="1" s="1"/>
  <c r="W1151" i="1" s="1"/>
  <c r="O1151" i="1"/>
  <c r="S1151" i="1" s="1"/>
  <c r="P1151" i="1" s="1"/>
  <c r="O1721" i="1"/>
  <c r="S1721" i="1" s="1"/>
  <c r="P1721" i="1" s="1"/>
  <c r="N1721" i="1"/>
  <c r="T1721" i="1" s="1"/>
  <c r="W1721" i="1" s="1"/>
  <c r="O1726" i="1"/>
  <c r="S1726" i="1" s="1"/>
  <c r="P1726" i="1" s="1"/>
  <c r="N1726" i="1"/>
  <c r="T1726" i="1" s="1"/>
  <c r="W1726" i="1" s="1"/>
  <c r="N376" i="1"/>
  <c r="T376" i="1" s="1"/>
  <c r="W376" i="1" s="1"/>
  <c r="O1352" i="1"/>
  <c r="S1352" i="1" s="1"/>
  <c r="P1352" i="1" s="1"/>
  <c r="N1352" i="1"/>
  <c r="T1352" i="1" s="1"/>
  <c r="W1352" i="1" s="1"/>
  <c r="O1039" i="1"/>
  <c r="S1039" i="1" s="1"/>
  <c r="P1039" i="1" s="1"/>
  <c r="N1039" i="1"/>
  <c r="T1039" i="1" s="1"/>
  <c r="W1039" i="1" s="1"/>
  <c r="N1074" i="1"/>
  <c r="T1074" i="1" s="1"/>
  <c r="W1074" i="1" s="1"/>
  <c r="O1074" i="1"/>
  <c r="S1074" i="1" s="1"/>
  <c r="P1074" i="1" s="1"/>
  <c r="O1448" i="1"/>
  <c r="S1448" i="1" s="1"/>
  <c r="P1448" i="1" s="1"/>
  <c r="N1448" i="1"/>
  <c r="T1448" i="1" s="1"/>
  <c r="W1448" i="1" s="1"/>
  <c r="O944" i="1"/>
  <c r="S944" i="1" s="1"/>
  <c r="P944" i="1" s="1"/>
  <c r="N944" i="1"/>
  <c r="T944" i="1" s="1"/>
  <c r="W944" i="1" s="1"/>
  <c r="O88" i="1"/>
  <c r="S88" i="1" s="1"/>
  <c r="P88" i="1" s="1"/>
  <c r="N88" i="1"/>
  <c r="T88" i="1" s="1"/>
  <c r="W88" i="1" s="1"/>
  <c r="O494" i="1"/>
  <c r="S494" i="1" s="1"/>
  <c r="P494" i="1" s="1"/>
  <c r="N494" i="1"/>
  <c r="T494" i="1" s="1"/>
  <c r="W494" i="1" s="1"/>
  <c r="O298" i="1"/>
  <c r="S298" i="1" s="1"/>
  <c r="P298" i="1" s="1"/>
  <c r="N298" i="1"/>
  <c r="T298" i="1" s="1"/>
  <c r="W298" i="1" s="1"/>
  <c r="O616" i="1"/>
  <c r="S616" i="1" s="1"/>
  <c r="P616" i="1" s="1"/>
  <c r="N616" i="1"/>
  <c r="T616" i="1" s="1"/>
  <c r="W616" i="1" s="1"/>
  <c r="O1360" i="1"/>
  <c r="S1360" i="1" s="1"/>
  <c r="P1360" i="1" s="1"/>
  <c r="N1360" i="1"/>
  <c r="T1360" i="1" s="1"/>
  <c r="W1360" i="1" s="1"/>
  <c r="O1535" i="1"/>
  <c r="S1535" i="1" s="1"/>
  <c r="P1535" i="1" s="1"/>
  <c r="N1535" i="1"/>
  <c r="T1535" i="1" s="1"/>
  <c r="W1535" i="1" s="1"/>
  <c r="O1704" i="1"/>
  <c r="S1704" i="1" s="1"/>
  <c r="P1704" i="1" s="1"/>
  <c r="N1704" i="1"/>
  <c r="T1704" i="1" s="1"/>
  <c r="W1704" i="1" s="1"/>
  <c r="O372" i="1"/>
  <c r="S372" i="1" s="1"/>
  <c r="P372" i="1" s="1"/>
  <c r="N372" i="1"/>
  <c r="T372" i="1" s="1"/>
  <c r="W372" i="1" s="1"/>
  <c r="O891" i="1"/>
  <c r="S891" i="1" s="1"/>
  <c r="P891" i="1" s="1"/>
  <c r="N891" i="1"/>
  <c r="T891" i="1" s="1"/>
  <c r="W891" i="1" s="1"/>
  <c r="O1567" i="1"/>
  <c r="S1567" i="1" s="1"/>
  <c r="P1567" i="1" s="1"/>
  <c r="N1567" i="1"/>
  <c r="T1567" i="1" s="1"/>
  <c r="W1567" i="1" s="1"/>
  <c r="O16" i="1"/>
  <c r="S16" i="1" s="1"/>
  <c r="P16" i="1" s="1"/>
  <c r="N16" i="1"/>
  <c r="T16" i="1" s="1"/>
  <c r="W16" i="1" s="1"/>
  <c r="O413" i="1"/>
  <c r="S413" i="1" s="1"/>
  <c r="P413" i="1" s="1"/>
  <c r="N413" i="1"/>
  <c r="T413" i="1" s="1"/>
  <c r="W413" i="1" s="1"/>
  <c r="O1126" i="1"/>
  <c r="S1126" i="1" s="1"/>
  <c r="P1126" i="1" s="1"/>
  <c r="N1126" i="1"/>
  <c r="T1126" i="1" s="1"/>
  <c r="W1126" i="1" s="1"/>
  <c r="O1328" i="1"/>
  <c r="S1328" i="1" s="1"/>
  <c r="P1328" i="1" s="1"/>
  <c r="N1328" i="1"/>
  <c r="T1328" i="1" s="1"/>
  <c r="W1328" i="1" s="1"/>
  <c r="O338" i="1"/>
  <c r="S338" i="1" s="1"/>
  <c r="P338" i="1" s="1"/>
  <c r="N338" i="1"/>
  <c r="T338" i="1" s="1"/>
  <c r="W338" i="1" s="1"/>
  <c r="O990" i="1"/>
  <c r="S990" i="1" s="1"/>
  <c r="P990" i="1" s="1"/>
  <c r="N990" i="1"/>
  <c r="T990" i="1" s="1"/>
  <c r="W990" i="1" s="1"/>
  <c r="O976" i="1"/>
  <c r="S976" i="1" s="1"/>
  <c r="P976" i="1" s="1"/>
  <c r="N976" i="1"/>
  <c r="T976" i="1" s="1"/>
  <c r="W976" i="1" s="1"/>
  <c r="O624" i="1"/>
  <c r="S624" i="1" s="1"/>
  <c r="P624" i="1" s="1"/>
  <c r="N624" i="1"/>
  <c r="T624" i="1" s="1"/>
  <c r="W624" i="1" s="1"/>
  <c r="O907" i="1"/>
  <c r="S907" i="1" s="1"/>
  <c r="P907" i="1" s="1"/>
  <c r="N907" i="1"/>
  <c r="T907" i="1" s="1"/>
  <c r="W907" i="1" s="1"/>
  <c r="N1207" i="1"/>
  <c r="T1207" i="1" s="1"/>
  <c r="W1207" i="1" s="1"/>
  <c r="O1207" i="1"/>
  <c r="S1207" i="1" s="1"/>
  <c r="P1207" i="1" s="1"/>
  <c r="O1140" i="1"/>
  <c r="S1140" i="1" s="1"/>
  <c r="P1140" i="1" s="1"/>
  <c r="N1140" i="1"/>
  <c r="T1140" i="1" s="1"/>
  <c r="W1140" i="1" s="1"/>
  <c r="O1339" i="1"/>
  <c r="S1339" i="1" s="1"/>
  <c r="P1339" i="1" s="1"/>
  <c r="N1339" i="1"/>
  <c r="T1339" i="1" s="1"/>
  <c r="W1339" i="1" s="1"/>
  <c r="O1265" i="1"/>
  <c r="S1265" i="1" s="1"/>
  <c r="P1265" i="1" s="1"/>
  <c r="N1265" i="1"/>
  <c r="T1265" i="1" s="1"/>
  <c r="W1265" i="1" s="1"/>
  <c r="O1488" i="1"/>
  <c r="S1488" i="1" s="1"/>
  <c r="P1488" i="1" s="1"/>
  <c r="N1488" i="1"/>
  <c r="T1488" i="1" s="1"/>
  <c r="W1488" i="1" s="1"/>
  <c r="O1629" i="1"/>
  <c r="S1629" i="1" s="1"/>
  <c r="P1629" i="1" s="1"/>
  <c r="N1629" i="1"/>
  <c r="T1629" i="1" s="1"/>
  <c r="W1629" i="1" s="1"/>
  <c r="N1689" i="1"/>
  <c r="T1689" i="1" s="1"/>
  <c r="W1689" i="1" s="1"/>
  <c r="O1689" i="1"/>
  <c r="S1689" i="1" s="1"/>
  <c r="P1689" i="1" s="1"/>
  <c r="O1682" i="1"/>
  <c r="S1682" i="1" s="1"/>
  <c r="P1682" i="1" s="1"/>
  <c r="N1682" i="1"/>
  <c r="T1682" i="1" s="1"/>
  <c r="W1682" i="1" s="1"/>
  <c r="O1508" i="1"/>
  <c r="S1508" i="1" s="1"/>
  <c r="P1508" i="1" s="1"/>
  <c r="N1508" i="1"/>
  <c r="T1508" i="1" s="1"/>
  <c r="W1508" i="1" s="1"/>
  <c r="N1500" i="1"/>
  <c r="T1500" i="1" s="1"/>
  <c r="W1500" i="1" s="1"/>
  <c r="O1500" i="1"/>
  <c r="S1500" i="1" s="1"/>
  <c r="P1500" i="1" s="1"/>
  <c r="N958" i="1"/>
  <c r="T958" i="1" s="1"/>
  <c r="W958" i="1" s="1"/>
  <c r="O958" i="1"/>
  <c r="S958" i="1" s="1"/>
  <c r="P958" i="1" s="1"/>
  <c r="O825" i="1"/>
  <c r="S825" i="1" s="1"/>
  <c r="P825" i="1" s="1"/>
  <c r="N825" i="1"/>
  <c r="T825" i="1" s="1"/>
  <c r="W825" i="1" s="1"/>
  <c r="O1247" i="1"/>
  <c r="S1247" i="1" s="1"/>
  <c r="P1247" i="1" s="1"/>
  <c r="N1247" i="1"/>
  <c r="T1247" i="1" s="1"/>
  <c r="W1247" i="1" s="1"/>
  <c r="O1416" i="1"/>
  <c r="S1416" i="1" s="1"/>
  <c r="P1416" i="1" s="1"/>
  <c r="N1416" i="1"/>
  <c r="T1416" i="1" s="1"/>
  <c r="W1416" i="1" s="1"/>
  <c r="O1532" i="1"/>
  <c r="S1532" i="1" s="1"/>
  <c r="P1532" i="1" s="1"/>
  <c r="N1532" i="1"/>
  <c r="T1532" i="1" s="1"/>
  <c r="W1532" i="1" s="1"/>
  <c r="O501" i="1"/>
  <c r="S501" i="1" s="1"/>
  <c r="P501" i="1" s="1"/>
  <c r="N501" i="1"/>
  <c r="T501" i="1" s="1"/>
  <c r="W501" i="1" s="1"/>
  <c r="O430" i="1"/>
  <c r="S430" i="1" s="1"/>
  <c r="P430" i="1" s="1"/>
  <c r="N430" i="1"/>
  <c r="T430" i="1" s="1"/>
  <c r="W430" i="1" s="1"/>
  <c r="N109" i="1"/>
  <c r="T109" i="1" s="1"/>
  <c r="W109" i="1" s="1"/>
  <c r="O109" i="1"/>
  <c r="S109" i="1" s="1"/>
  <c r="P109" i="1" s="1"/>
  <c r="O936" i="1"/>
  <c r="S936" i="1" s="1"/>
  <c r="P936" i="1" s="1"/>
  <c r="N936" i="1"/>
  <c r="T936" i="1" s="1"/>
  <c r="W936" i="1" s="1"/>
  <c r="O835" i="1"/>
  <c r="S835" i="1" s="1"/>
  <c r="P835" i="1" s="1"/>
  <c r="N835" i="1"/>
  <c r="T835" i="1" s="1"/>
  <c r="W835" i="1" s="1"/>
  <c r="N219" i="1"/>
  <c r="T219" i="1" s="1"/>
  <c r="W219" i="1" s="1"/>
  <c r="O219" i="1"/>
  <c r="S219" i="1" s="1"/>
  <c r="P219" i="1" s="1"/>
  <c r="O755" i="1"/>
  <c r="S755" i="1" s="1"/>
  <c r="P755" i="1" s="1"/>
  <c r="N755" i="1"/>
  <c r="T755" i="1" s="1"/>
  <c r="W755" i="1" s="1"/>
  <c r="N1342" i="1"/>
  <c r="T1342" i="1" s="1"/>
  <c r="W1342" i="1" s="1"/>
  <c r="O1342" i="1"/>
  <c r="S1342" i="1" s="1"/>
  <c r="P1342" i="1" s="1"/>
  <c r="O1387" i="1"/>
  <c r="S1387" i="1" s="1"/>
  <c r="P1387" i="1" s="1"/>
  <c r="N1387" i="1"/>
  <c r="T1387" i="1" s="1"/>
  <c r="W1387" i="1" s="1"/>
  <c r="O1558" i="1"/>
  <c r="S1558" i="1" s="1"/>
  <c r="P1558" i="1" s="1"/>
  <c r="N1558" i="1"/>
  <c r="T1558" i="1" s="1"/>
  <c r="W1558" i="1" s="1"/>
  <c r="O245" i="1"/>
  <c r="S245" i="1" s="1"/>
  <c r="P245" i="1" s="1"/>
  <c r="N245" i="1"/>
  <c r="T245" i="1" s="1"/>
  <c r="W245" i="1" s="1"/>
  <c r="O395" i="1"/>
  <c r="S395" i="1" s="1"/>
  <c r="P395" i="1" s="1"/>
  <c r="N395" i="1"/>
  <c r="T395" i="1" s="1"/>
  <c r="W395" i="1" s="1"/>
  <c r="O683" i="1"/>
  <c r="S683" i="1" s="1"/>
  <c r="P683" i="1" s="1"/>
  <c r="N683" i="1"/>
  <c r="T683" i="1" s="1"/>
  <c r="W683" i="1" s="1"/>
  <c r="O1634" i="1"/>
  <c r="S1634" i="1" s="1"/>
  <c r="P1634" i="1" s="1"/>
  <c r="N1634" i="1"/>
  <c r="T1634" i="1" s="1"/>
  <c r="W1634" i="1" s="1"/>
  <c r="O197" i="1"/>
  <c r="S197" i="1" s="1"/>
  <c r="P197" i="1" s="1"/>
  <c r="N197" i="1"/>
  <c r="T197" i="1" s="1"/>
  <c r="W197" i="1" s="1"/>
  <c r="O664" i="1"/>
  <c r="S664" i="1" s="1"/>
  <c r="P664" i="1" s="1"/>
  <c r="N664" i="1"/>
  <c r="T664" i="1" s="1"/>
  <c r="W664" i="1" s="1"/>
  <c r="O905" i="1"/>
  <c r="S905" i="1" s="1"/>
  <c r="P905" i="1" s="1"/>
  <c r="N905" i="1"/>
  <c r="T905" i="1" s="1"/>
  <c r="W905" i="1" s="1"/>
  <c r="N913" i="1"/>
  <c r="T913" i="1" s="1"/>
  <c r="W913" i="1" s="1"/>
  <c r="O913" i="1"/>
  <c r="S913" i="1" s="1"/>
  <c r="P913" i="1" s="1"/>
  <c r="O51" i="1"/>
  <c r="S51" i="1" s="1"/>
  <c r="P51" i="1" s="1"/>
  <c r="N51" i="1"/>
  <c r="T51" i="1" s="1"/>
  <c r="W51" i="1" s="1"/>
  <c r="O261" i="1"/>
  <c r="S261" i="1" s="1"/>
  <c r="P261" i="1" s="1"/>
  <c r="N261" i="1"/>
  <c r="T261" i="1" s="1"/>
  <c r="W261" i="1" s="1"/>
  <c r="O688" i="1"/>
  <c r="S688" i="1" s="1"/>
  <c r="P688" i="1" s="1"/>
  <c r="N688" i="1"/>
  <c r="T688" i="1" s="1"/>
  <c r="W688" i="1" s="1"/>
  <c r="O1221" i="1"/>
  <c r="S1221" i="1" s="1"/>
  <c r="P1221" i="1" s="1"/>
  <c r="N1221" i="1"/>
  <c r="T1221" i="1" s="1"/>
  <c r="W1221" i="1" s="1"/>
  <c r="O1168" i="1"/>
  <c r="S1168" i="1" s="1"/>
  <c r="P1168" i="1" s="1"/>
  <c r="N1168" i="1"/>
  <c r="T1168" i="1" s="1"/>
  <c r="W1168" i="1" s="1"/>
  <c r="O1286" i="1"/>
  <c r="S1286" i="1" s="1"/>
  <c r="P1286" i="1" s="1"/>
  <c r="N1286" i="1"/>
  <c r="T1286" i="1" s="1"/>
  <c r="W1286" i="1" s="1"/>
  <c r="N814" i="1"/>
  <c r="T814" i="1" s="1"/>
  <c r="W814" i="1" s="1"/>
  <c r="O299" i="1"/>
  <c r="S299" i="1" s="1"/>
  <c r="P299" i="1" s="1"/>
  <c r="N299" i="1"/>
  <c r="T299" i="1" s="1"/>
  <c r="W299" i="1" s="1"/>
  <c r="O477" i="1"/>
  <c r="S477" i="1" s="1"/>
  <c r="P477" i="1" s="1"/>
  <c r="N477" i="1"/>
  <c r="T477" i="1" s="1"/>
  <c r="W477" i="1" s="1"/>
  <c r="N1062" i="1"/>
  <c r="T1062" i="1" s="1"/>
  <c r="W1062" i="1" s="1"/>
  <c r="O1062" i="1"/>
  <c r="S1062" i="1" s="1"/>
  <c r="P1062" i="1" s="1"/>
  <c r="O1672" i="1"/>
  <c r="S1672" i="1" s="1"/>
  <c r="P1672" i="1" s="1"/>
  <c r="N1672" i="1"/>
  <c r="T1672" i="1" s="1"/>
  <c r="W1672" i="1" s="1"/>
  <c r="O1736" i="1"/>
  <c r="S1736" i="1" s="1"/>
  <c r="P1736" i="1" s="1"/>
  <c r="N1736" i="1"/>
  <c r="T1736" i="1" s="1"/>
  <c r="W1736" i="1" s="1"/>
  <c r="O48" i="1"/>
  <c r="S48" i="1" s="1"/>
  <c r="P48" i="1" s="1"/>
  <c r="N48" i="1"/>
  <c r="T48" i="1" s="1"/>
  <c r="W48" i="1" s="1"/>
  <c r="O459" i="1"/>
  <c r="S459" i="1" s="1"/>
  <c r="P459" i="1" s="1"/>
  <c r="N459" i="1"/>
  <c r="T459" i="1" s="1"/>
  <c r="W459" i="1" s="1"/>
  <c r="O1238" i="1"/>
  <c r="S1238" i="1" s="1"/>
  <c r="P1238" i="1" s="1"/>
  <c r="N1238" i="1"/>
  <c r="T1238" i="1" s="1"/>
  <c r="W1238" i="1" s="1"/>
  <c r="N1475" i="1"/>
  <c r="T1475" i="1" s="1"/>
  <c r="W1475" i="1" s="1"/>
  <c r="O1475" i="1"/>
  <c r="S1475" i="1" s="1"/>
  <c r="P1475" i="1" s="1"/>
  <c r="O1801" i="1"/>
  <c r="S1801" i="1" s="1"/>
  <c r="P1801" i="1" s="1"/>
  <c r="N1801" i="1"/>
  <c r="T1801" i="1" s="1"/>
  <c r="W1801" i="1" s="1"/>
  <c r="O1156" i="1"/>
  <c r="S1156" i="1" s="1"/>
  <c r="P1156" i="1" s="1"/>
  <c r="N1156" i="1"/>
  <c r="T1156" i="1" s="1"/>
  <c r="W1156" i="1" s="1"/>
  <c r="O1419" i="1"/>
  <c r="S1419" i="1" s="1"/>
  <c r="P1419" i="1" s="1"/>
  <c r="N1419" i="1"/>
  <c r="T1419" i="1" s="1"/>
  <c r="W1419" i="1" s="1"/>
  <c r="O1750" i="1"/>
  <c r="S1750" i="1" s="1"/>
  <c r="P1750" i="1" s="1"/>
  <c r="O1366" i="1"/>
  <c r="S1366" i="1" s="1"/>
  <c r="P1366" i="1" s="1"/>
  <c r="N1366" i="1"/>
  <c r="T1366" i="1" s="1"/>
  <c r="W1366" i="1" s="1"/>
  <c r="O1761" i="1"/>
  <c r="S1761" i="1" s="1"/>
  <c r="P1761" i="1" s="1"/>
  <c r="N1761" i="1"/>
  <c r="T1761" i="1" s="1"/>
  <c r="W1761" i="1" s="1"/>
  <c r="O789" i="1"/>
  <c r="S789" i="1" s="1"/>
  <c r="P789" i="1" s="1"/>
  <c r="N789" i="1"/>
  <c r="T789" i="1" s="1"/>
  <c r="W789" i="1" s="1"/>
  <c r="O355" i="1"/>
  <c r="S355" i="1" s="1"/>
  <c r="P355" i="1" s="1"/>
  <c r="N355" i="1"/>
  <c r="T355" i="1" s="1"/>
  <c r="W355" i="1" s="1"/>
  <c r="O1047" i="1"/>
  <c r="S1047" i="1" s="1"/>
  <c r="P1047" i="1" s="1"/>
  <c r="N1047" i="1"/>
  <c r="T1047" i="1" s="1"/>
  <c r="W1047" i="1" s="1"/>
  <c r="O912" i="1"/>
  <c r="S912" i="1" s="1"/>
  <c r="P912" i="1" s="1"/>
  <c r="N912" i="1"/>
  <c r="T912" i="1" s="1"/>
  <c r="W912" i="1" s="1"/>
  <c r="O1369" i="1"/>
  <c r="S1369" i="1" s="1"/>
  <c r="P1369" i="1" s="1"/>
  <c r="N1369" i="1"/>
  <c r="T1369" i="1" s="1"/>
  <c r="W1369" i="1" s="1"/>
  <c r="O272" i="1"/>
  <c r="S272" i="1" s="1"/>
  <c r="P272" i="1" s="1"/>
  <c r="N272" i="1"/>
  <c r="T272" i="1" s="1"/>
  <c r="W272" i="1" s="1"/>
  <c r="N1790" i="1"/>
  <c r="T1790" i="1" s="1"/>
  <c r="W1790" i="1" s="1"/>
  <c r="O1790" i="1"/>
  <c r="S1790" i="1" s="1"/>
  <c r="P1790" i="1" s="1"/>
  <c r="O277" i="1"/>
  <c r="S277" i="1" s="1"/>
  <c r="P277" i="1" s="1"/>
  <c r="O1170" i="1"/>
  <c r="S1170" i="1" s="1"/>
  <c r="P1170" i="1" s="1"/>
  <c r="N1170" i="1"/>
  <c r="T1170" i="1" s="1"/>
  <c r="W1170" i="1" s="1"/>
  <c r="O211" i="1"/>
  <c r="S211" i="1" s="1"/>
  <c r="P211" i="1" s="1"/>
  <c r="N211" i="1"/>
  <c r="T211" i="1" s="1"/>
  <c r="W211" i="1" s="1"/>
  <c r="N585" i="1"/>
  <c r="T585" i="1" s="1"/>
  <c r="W585" i="1" s="1"/>
  <c r="O585" i="1"/>
  <c r="S585" i="1" s="1"/>
  <c r="P585" i="1" s="1"/>
  <c r="O577" i="1"/>
  <c r="S577" i="1" s="1"/>
  <c r="P577" i="1" s="1"/>
  <c r="N577" i="1"/>
  <c r="T577" i="1" s="1"/>
  <c r="W577" i="1" s="1"/>
  <c r="O291" i="1"/>
  <c r="S291" i="1" s="1"/>
  <c r="P291" i="1" s="1"/>
  <c r="N291" i="1"/>
  <c r="T291" i="1" s="1"/>
  <c r="W291" i="1" s="1"/>
  <c r="O336" i="1"/>
  <c r="S336" i="1" s="1"/>
  <c r="P336" i="1" s="1"/>
  <c r="N336" i="1"/>
  <c r="T336" i="1" s="1"/>
  <c r="W336" i="1" s="1"/>
  <c r="O539" i="1"/>
  <c r="S539" i="1" s="1"/>
  <c r="P539" i="1" s="1"/>
  <c r="N539" i="1"/>
  <c r="T539" i="1" s="1"/>
  <c r="W539" i="1" s="1"/>
  <c r="O851" i="1"/>
  <c r="S851" i="1" s="1"/>
  <c r="P851" i="1" s="1"/>
  <c r="N851" i="1"/>
  <c r="T851" i="1" s="1"/>
  <c r="W851" i="1" s="1"/>
  <c r="O997" i="1"/>
  <c r="S997" i="1" s="1"/>
  <c r="P997" i="1" s="1"/>
  <c r="N997" i="1"/>
  <c r="T997" i="1" s="1"/>
  <c r="W997" i="1" s="1"/>
  <c r="O1462" i="1"/>
  <c r="S1462" i="1" s="1"/>
  <c r="P1462" i="1" s="1"/>
  <c r="N1462" i="1"/>
  <c r="T1462" i="1" s="1"/>
  <c r="W1462" i="1" s="1"/>
  <c r="O1401" i="1"/>
  <c r="S1401" i="1" s="1"/>
  <c r="P1401" i="1" s="1"/>
  <c r="N1401" i="1"/>
  <c r="T1401" i="1" s="1"/>
  <c r="W1401" i="1" s="1"/>
  <c r="O1574" i="1"/>
  <c r="S1574" i="1" s="1"/>
  <c r="P1574" i="1" s="1"/>
  <c r="N1574" i="1"/>
  <c r="T1574" i="1" s="1"/>
  <c r="W1574" i="1" s="1"/>
  <c r="O1638" i="1"/>
  <c r="S1638" i="1" s="1"/>
  <c r="P1638" i="1" s="1"/>
  <c r="N1638" i="1"/>
  <c r="T1638" i="1" s="1"/>
  <c r="W1638" i="1" s="1"/>
  <c r="O117" i="1"/>
  <c r="S117" i="1" s="1"/>
  <c r="P117" i="1" s="1"/>
  <c r="N117" i="1"/>
  <c r="T117" i="1" s="1"/>
  <c r="W117" i="1" s="1"/>
  <c r="O202" i="1"/>
  <c r="S202" i="1" s="1"/>
  <c r="P202" i="1" s="1"/>
  <c r="N202" i="1"/>
  <c r="T202" i="1" s="1"/>
  <c r="W202" i="1" s="1"/>
  <c r="O43" i="1"/>
  <c r="S43" i="1" s="1"/>
  <c r="P43" i="1" s="1"/>
  <c r="N43" i="1"/>
  <c r="T43" i="1" s="1"/>
  <c r="W43" i="1" s="1"/>
  <c r="N339" i="1"/>
  <c r="T339" i="1" s="1"/>
  <c r="W339" i="1" s="1"/>
  <c r="O339" i="1"/>
  <c r="S339" i="1" s="1"/>
  <c r="P339" i="1" s="1"/>
  <c r="N603" i="1"/>
  <c r="T603" i="1" s="1"/>
  <c r="W603" i="1" s="1"/>
  <c r="O603" i="1"/>
  <c r="S603" i="1" s="1"/>
  <c r="P603" i="1" s="1"/>
  <c r="O715" i="1"/>
  <c r="S715" i="1" s="1"/>
  <c r="P715" i="1" s="1"/>
  <c r="N715" i="1"/>
  <c r="T715" i="1" s="1"/>
  <c r="W715" i="1" s="1"/>
  <c r="N598" i="1"/>
  <c r="T598" i="1" s="1"/>
  <c r="W598" i="1" s="1"/>
  <c r="O598" i="1"/>
  <c r="S598" i="1" s="1"/>
  <c r="P598" i="1" s="1"/>
  <c r="O144" i="1"/>
  <c r="S144" i="1" s="1"/>
  <c r="P144" i="1" s="1"/>
  <c r="N144" i="1"/>
  <c r="T144" i="1" s="1"/>
  <c r="W144" i="1" s="1"/>
  <c r="O189" i="1"/>
  <c r="S189" i="1" s="1"/>
  <c r="P189" i="1" s="1"/>
  <c r="N189" i="1"/>
  <c r="T189" i="1" s="1"/>
  <c r="W189" i="1" s="1"/>
  <c r="N622" i="1"/>
  <c r="T622" i="1" s="1"/>
  <c r="W622" i="1" s="1"/>
  <c r="O622" i="1"/>
  <c r="S622" i="1" s="1"/>
  <c r="P622" i="1" s="1"/>
  <c r="O461" i="1"/>
  <c r="S461" i="1" s="1"/>
  <c r="P461" i="1" s="1"/>
  <c r="N461" i="1"/>
  <c r="T461" i="1" s="1"/>
  <c r="W461" i="1" s="1"/>
  <c r="O469" i="1"/>
  <c r="S469" i="1" s="1"/>
  <c r="P469" i="1" s="1"/>
  <c r="N469" i="1"/>
  <c r="T469" i="1" s="1"/>
  <c r="W469" i="1" s="1"/>
  <c r="O1034" i="1"/>
  <c r="S1034" i="1" s="1"/>
  <c r="P1034" i="1" s="1"/>
  <c r="N1034" i="1"/>
  <c r="T1034" i="1" s="1"/>
  <c r="W1034" i="1" s="1"/>
  <c r="O608" i="1"/>
  <c r="S608" i="1" s="1"/>
  <c r="P608" i="1" s="1"/>
  <c r="N608" i="1"/>
  <c r="T608" i="1" s="1"/>
  <c r="W608" i="1" s="1"/>
  <c r="N678" i="1"/>
  <c r="T678" i="1" s="1"/>
  <c r="W678" i="1" s="1"/>
  <c r="O678" i="1"/>
  <c r="S678" i="1" s="1"/>
  <c r="P678" i="1" s="1"/>
  <c r="O141" i="1"/>
  <c r="S141" i="1" s="1"/>
  <c r="P141" i="1" s="1"/>
  <c r="N141" i="1"/>
  <c r="T141" i="1" s="1"/>
  <c r="W141" i="1" s="1"/>
  <c r="O834" i="1"/>
  <c r="S834" i="1" s="1"/>
  <c r="P834" i="1" s="1"/>
  <c r="N834" i="1"/>
  <c r="T834" i="1" s="1"/>
  <c r="W834" i="1" s="1"/>
  <c r="O1263" i="1"/>
  <c r="S1263" i="1" s="1"/>
  <c r="P1263" i="1" s="1"/>
  <c r="N1263" i="1"/>
  <c r="T1263" i="1" s="1"/>
  <c r="W1263" i="1" s="1"/>
  <c r="O1212" i="1"/>
  <c r="S1212" i="1" s="1"/>
  <c r="P1212" i="1" s="1"/>
  <c r="N1212" i="1"/>
  <c r="T1212" i="1" s="1"/>
  <c r="W1212" i="1" s="1"/>
  <c r="O1575" i="1"/>
  <c r="S1575" i="1" s="1"/>
  <c r="P1575" i="1" s="1"/>
  <c r="N1575" i="1"/>
  <c r="T1575" i="1" s="1"/>
  <c r="W1575" i="1" s="1"/>
  <c r="N181" i="1"/>
  <c r="T181" i="1" s="1"/>
  <c r="W181" i="1" s="1"/>
  <c r="N920" i="1"/>
  <c r="T920" i="1" s="1"/>
  <c r="W920" i="1" s="1"/>
  <c r="O1136" i="1"/>
  <c r="S1136" i="1" s="1"/>
  <c r="P1136" i="1" s="1"/>
  <c r="N1136" i="1"/>
  <c r="T1136" i="1" s="1"/>
  <c r="W1136" i="1" s="1"/>
  <c r="N1326" i="1"/>
  <c r="T1326" i="1" s="1"/>
  <c r="W1326" i="1" s="1"/>
  <c r="O1326" i="1"/>
  <c r="S1326" i="1" s="1"/>
  <c r="P1326" i="1" s="1"/>
  <c r="O1610" i="1"/>
  <c r="S1610" i="1" s="1"/>
  <c r="P1610" i="1" s="1"/>
  <c r="N1610" i="1"/>
  <c r="T1610" i="1" s="1"/>
  <c r="W1610" i="1" s="1"/>
  <c r="O1353" i="1"/>
  <c r="S1353" i="1" s="1"/>
  <c r="P1353" i="1" s="1"/>
  <c r="N1353" i="1"/>
  <c r="T1353" i="1" s="1"/>
  <c r="W1353" i="1" s="1"/>
  <c r="O381" i="1"/>
  <c r="S381" i="1" s="1"/>
  <c r="P381" i="1" s="1"/>
  <c r="N381" i="1"/>
  <c r="T381" i="1" s="1"/>
  <c r="W381" i="1" s="1"/>
  <c r="N587" i="1"/>
  <c r="T587" i="1" s="1"/>
  <c r="W587" i="1" s="1"/>
  <c r="O587" i="1"/>
  <c r="S587" i="1" s="1"/>
  <c r="P587" i="1" s="1"/>
  <c r="O857" i="1"/>
  <c r="S857" i="1" s="1"/>
  <c r="P857" i="1" s="1"/>
  <c r="N857" i="1"/>
  <c r="T857" i="1" s="1"/>
  <c r="W857" i="1" s="1"/>
  <c r="O873" i="1"/>
  <c r="S873" i="1" s="1"/>
  <c r="P873" i="1" s="1"/>
  <c r="N873" i="1"/>
  <c r="T873" i="1" s="1"/>
  <c r="W873" i="1" s="1"/>
  <c r="O1734" i="1"/>
  <c r="S1734" i="1" s="1"/>
  <c r="P1734" i="1" s="1"/>
  <c r="N1734" i="1"/>
  <c r="T1734" i="1" s="1"/>
  <c r="W1734" i="1" s="1"/>
  <c r="O323" i="1"/>
  <c r="S323" i="1" s="1"/>
  <c r="P323" i="1" s="1"/>
  <c r="N323" i="1"/>
  <c r="T323" i="1" s="1"/>
  <c r="W323" i="1" s="1"/>
  <c r="O1048" i="1"/>
  <c r="S1048" i="1" s="1"/>
  <c r="P1048" i="1" s="1"/>
  <c r="N1048" i="1"/>
  <c r="T1048" i="1" s="1"/>
  <c r="W1048" i="1" s="1"/>
  <c r="O1637" i="1"/>
  <c r="S1637" i="1" s="1"/>
  <c r="P1637" i="1" s="1"/>
  <c r="N1637" i="1"/>
  <c r="T1637" i="1" s="1"/>
  <c r="W1637" i="1" s="1"/>
  <c r="O112" i="1"/>
  <c r="S112" i="1" s="1"/>
  <c r="P112" i="1" s="1"/>
  <c r="N112" i="1"/>
  <c r="T112" i="1" s="1"/>
  <c r="W112" i="1" s="1"/>
  <c r="O293" i="1"/>
  <c r="S293" i="1" s="1"/>
  <c r="P293" i="1" s="1"/>
  <c r="N293" i="1"/>
  <c r="T293" i="1" s="1"/>
  <c r="W293" i="1" s="1"/>
  <c r="O282" i="1"/>
  <c r="S282" i="1" s="1"/>
  <c r="P282" i="1" s="1"/>
  <c r="N282" i="1"/>
  <c r="T282" i="1" s="1"/>
  <c r="W282" i="1" s="1"/>
  <c r="O1745" i="1"/>
  <c r="S1745" i="1" s="1"/>
  <c r="P1745" i="1" s="1"/>
  <c r="N1745" i="1"/>
  <c r="T1745" i="1" s="1"/>
  <c r="W1745" i="1" s="1"/>
  <c r="N1491" i="1"/>
  <c r="T1491" i="1" s="1"/>
  <c r="W1491" i="1" s="1"/>
  <c r="O1491" i="1"/>
  <c r="S1491" i="1" s="1"/>
  <c r="P1491" i="1" s="1"/>
  <c r="O29" i="1"/>
  <c r="S29" i="1" s="1"/>
  <c r="P29" i="1" s="1"/>
  <c r="N29" i="1"/>
  <c r="T29" i="1" s="1"/>
  <c r="W29" i="1" s="1"/>
  <c r="O424" i="1"/>
  <c r="S424" i="1" s="1"/>
  <c r="P424" i="1" s="1"/>
  <c r="N424" i="1"/>
  <c r="T424" i="1" s="1"/>
  <c r="W424" i="1" s="1"/>
  <c r="O675" i="1"/>
  <c r="S675" i="1" s="1"/>
  <c r="P675" i="1" s="1"/>
  <c r="N675" i="1"/>
  <c r="T675" i="1" s="1"/>
  <c r="W675" i="1" s="1"/>
  <c r="N883" i="1"/>
  <c r="T883" i="1" s="1"/>
  <c r="W883" i="1" s="1"/>
  <c r="O883" i="1"/>
  <c r="S883" i="1" s="1"/>
  <c r="P883" i="1" s="1"/>
  <c r="O934" i="1"/>
  <c r="S934" i="1" s="1"/>
  <c r="P934" i="1" s="1"/>
  <c r="N934" i="1"/>
  <c r="T934" i="1" s="1"/>
  <c r="W934" i="1" s="1"/>
  <c r="O1173" i="1"/>
  <c r="S1173" i="1" s="1"/>
  <c r="P1173" i="1" s="1"/>
  <c r="N1173" i="1"/>
  <c r="T1173" i="1" s="1"/>
  <c r="W1173" i="1" s="1"/>
  <c r="O389" i="1"/>
  <c r="S389" i="1" s="1"/>
  <c r="P389" i="1" s="1"/>
  <c r="N389" i="1"/>
  <c r="T389" i="1" s="1"/>
  <c r="W389" i="1" s="1"/>
  <c r="O1254" i="1"/>
  <c r="S1254" i="1" s="1"/>
  <c r="P1254" i="1" s="1"/>
  <c r="N1254" i="1"/>
  <c r="T1254" i="1" s="1"/>
  <c r="W1254" i="1" s="1"/>
  <c r="N419" i="1"/>
  <c r="T419" i="1" s="1"/>
  <c r="W419" i="1" s="1"/>
  <c r="O419" i="1"/>
  <c r="S419" i="1" s="1"/>
  <c r="P419" i="1" s="1"/>
  <c r="O760" i="1"/>
  <c r="S760" i="1" s="1"/>
  <c r="P760" i="1" s="1"/>
  <c r="N760" i="1"/>
  <c r="T760" i="1" s="1"/>
  <c r="W760" i="1" s="1"/>
  <c r="O1194" i="1"/>
  <c r="S1194" i="1" s="1"/>
  <c r="P1194" i="1" s="1"/>
  <c r="N1194" i="1"/>
  <c r="T1194" i="1" s="1"/>
  <c r="W1194" i="1" s="1"/>
  <c r="O1675" i="1"/>
  <c r="S1675" i="1" s="1"/>
  <c r="P1675" i="1" s="1"/>
  <c r="N1675" i="1"/>
  <c r="T1675" i="1" s="1"/>
  <c r="W1675" i="1" s="1"/>
  <c r="O1583" i="1"/>
  <c r="S1583" i="1" s="1"/>
  <c r="P1583" i="1" s="1"/>
  <c r="N1583" i="1"/>
  <c r="T1583" i="1" s="1"/>
  <c r="W1583" i="1" s="1"/>
  <c r="O1784" i="1"/>
  <c r="S1784" i="1" s="1"/>
  <c r="P1784" i="1" s="1"/>
  <c r="N1784" i="1"/>
  <c r="T1784" i="1" s="1"/>
  <c r="W1784" i="1" s="1"/>
  <c r="O1432" i="1"/>
  <c r="S1432" i="1" s="1"/>
  <c r="P1432" i="1" s="1"/>
  <c r="N1432" i="1"/>
  <c r="T1432" i="1" s="1"/>
  <c r="W1432" i="1" s="1"/>
  <c r="O1548" i="1"/>
  <c r="S1548" i="1" s="1"/>
  <c r="P1548" i="1" s="1"/>
  <c r="N1548" i="1"/>
  <c r="T1548" i="1" s="1"/>
  <c r="W1548" i="1" s="1"/>
  <c r="O1602" i="1"/>
  <c r="S1602" i="1" s="1"/>
  <c r="P1602" i="1" s="1"/>
  <c r="N1602" i="1"/>
  <c r="T1602" i="1" s="1"/>
  <c r="W1602" i="1" s="1"/>
  <c r="O1785" i="1"/>
  <c r="S1785" i="1" s="1"/>
  <c r="P1785" i="1" s="1"/>
  <c r="N1785" i="1"/>
  <c r="T1785" i="1" s="1"/>
  <c r="W1785" i="1" s="1"/>
  <c r="O1768" i="1"/>
  <c r="S1768" i="1" s="1"/>
  <c r="P1768" i="1" s="1"/>
  <c r="N1768" i="1"/>
  <c r="T1768" i="1" s="1"/>
  <c r="W1768" i="1" s="1"/>
  <c r="N1425" i="1"/>
  <c r="T1425" i="1" s="1"/>
  <c r="W1425" i="1" s="1"/>
  <c r="N1441" i="1"/>
  <c r="T1441" i="1" s="1"/>
  <c r="W1441" i="1" s="1"/>
  <c r="O1441" i="1"/>
  <c r="S1441" i="1" s="1"/>
  <c r="P1441" i="1" s="1"/>
  <c r="N1350" i="1"/>
  <c r="T1350" i="1" s="1"/>
  <c r="W1350" i="1" s="1"/>
  <c r="O1350" i="1"/>
  <c r="S1350" i="1" s="1"/>
  <c r="P1350" i="1" s="1"/>
  <c r="O1545" i="1"/>
  <c r="S1545" i="1" s="1"/>
  <c r="P1545" i="1" s="1"/>
  <c r="N1545" i="1"/>
  <c r="T1545" i="1" s="1"/>
  <c r="W1545" i="1" s="1"/>
  <c r="O210" i="1"/>
  <c r="S210" i="1" s="1"/>
  <c r="P210" i="1" s="1"/>
  <c r="N210" i="1"/>
  <c r="T210" i="1" s="1"/>
  <c r="W210" i="1" s="1"/>
  <c r="N812" i="1"/>
  <c r="T812" i="1" s="1"/>
  <c r="W812" i="1" s="1"/>
  <c r="O812" i="1"/>
  <c r="S812" i="1" s="1"/>
  <c r="P812" i="1" s="1"/>
  <c r="O493" i="1"/>
  <c r="S493" i="1" s="1"/>
  <c r="P493" i="1" s="1"/>
  <c r="N493" i="1"/>
  <c r="T493" i="1" s="1"/>
  <c r="W493" i="1" s="1"/>
  <c r="O843" i="1"/>
  <c r="S843" i="1" s="1"/>
  <c r="P843" i="1" s="1"/>
  <c r="N843" i="1"/>
  <c r="T843" i="1" s="1"/>
  <c r="W843" i="1" s="1"/>
  <c r="O991" i="1"/>
  <c r="S991" i="1" s="1"/>
  <c r="P991" i="1" s="1"/>
  <c r="N991" i="1"/>
  <c r="T991" i="1" s="1"/>
  <c r="W991" i="1" s="1"/>
  <c r="O1451" i="1"/>
  <c r="S1451" i="1" s="1"/>
  <c r="P1451" i="1" s="1"/>
  <c r="N1451" i="1"/>
  <c r="T1451" i="1" s="1"/>
  <c r="W1451" i="1" s="1"/>
  <c r="O1192" i="1"/>
  <c r="S1192" i="1" s="1"/>
  <c r="P1192" i="1" s="1"/>
  <c r="N1192" i="1"/>
  <c r="T1192" i="1" s="1"/>
  <c r="W1192" i="1" s="1"/>
  <c r="O1208" i="1"/>
  <c r="S1208" i="1" s="1"/>
  <c r="P1208" i="1" s="1"/>
  <c r="N1208" i="1"/>
  <c r="T1208" i="1" s="1"/>
  <c r="W1208" i="1" s="1"/>
  <c r="O1486" i="1"/>
  <c r="S1486" i="1" s="1"/>
  <c r="P1486" i="1" s="1"/>
  <c r="N1486" i="1"/>
  <c r="T1486" i="1" s="1"/>
  <c r="W1486" i="1" s="1"/>
  <c r="O1605" i="1"/>
  <c r="S1605" i="1" s="1"/>
  <c r="P1605" i="1" s="1"/>
  <c r="N1055" i="1"/>
  <c r="T1055" i="1" s="1"/>
  <c r="W1055" i="1" s="1"/>
  <c r="O1055" i="1"/>
  <c r="S1055" i="1" s="1"/>
  <c r="P1055" i="1" s="1"/>
  <c r="N758" i="1"/>
  <c r="T758" i="1" s="1"/>
  <c r="W758" i="1" s="1"/>
  <c r="O758" i="1"/>
  <c r="S758" i="1" s="1"/>
  <c r="P758" i="1" s="1"/>
  <c r="O218" i="1"/>
  <c r="S218" i="1" s="1"/>
  <c r="P218" i="1" s="1"/>
  <c r="N1358" i="1"/>
  <c r="T1358" i="1" s="1"/>
  <c r="W1358" i="1" s="1"/>
  <c r="O1358" i="1"/>
  <c r="S1358" i="1" s="1"/>
  <c r="P1358" i="1" s="1"/>
  <c r="O827" i="1"/>
  <c r="S827" i="1" s="1"/>
  <c r="P827" i="1" s="1"/>
  <c r="N827" i="1"/>
  <c r="T827" i="1" s="1"/>
  <c r="W827" i="1" s="1"/>
  <c r="O606" i="1"/>
  <c r="S606" i="1" s="1"/>
  <c r="P606" i="1" s="1"/>
  <c r="N606" i="1"/>
  <c r="T606" i="1" s="1"/>
  <c r="W606" i="1" s="1"/>
  <c r="O1104" i="1"/>
  <c r="S1104" i="1" s="1"/>
  <c r="P1104" i="1" s="1"/>
  <c r="N1104" i="1"/>
  <c r="T1104" i="1" s="1"/>
  <c r="W1104" i="1" s="1"/>
  <c r="N518" i="1"/>
  <c r="T518" i="1" s="1"/>
  <c r="W518" i="1" s="1"/>
  <c r="O518" i="1"/>
  <c r="S518" i="1" s="1"/>
  <c r="P518" i="1" s="1"/>
  <c r="O176" i="1"/>
  <c r="S176" i="1" s="1"/>
  <c r="P176" i="1" s="1"/>
  <c r="N176" i="1"/>
  <c r="T176" i="1" s="1"/>
  <c r="W176" i="1" s="1"/>
  <c r="N630" i="1"/>
  <c r="T630" i="1" s="1"/>
  <c r="W630" i="1" s="1"/>
  <c r="O630" i="1"/>
  <c r="S630" i="1" s="1"/>
  <c r="P630" i="1" s="1"/>
  <c r="O104" i="1"/>
  <c r="S104" i="1" s="1"/>
  <c r="P104" i="1" s="1"/>
  <c r="N104" i="1"/>
  <c r="T104" i="1" s="1"/>
  <c r="W104" i="1" s="1"/>
  <c r="O983" i="1"/>
  <c r="S983" i="1" s="1"/>
  <c r="P983" i="1" s="1"/>
  <c r="N983" i="1"/>
  <c r="T983" i="1" s="1"/>
  <c r="W983" i="1" s="1"/>
  <c r="O411" i="1"/>
  <c r="S411" i="1" s="1"/>
  <c r="P411" i="1" s="1"/>
  <c r="N411" i="1"/>
  <c r="T411" i="1" s="1"/>
  <c r="W411" i="1" s="1"/>
  <c r="N614" i="1"/>
  <c r="T614" i="1" s="1"/>
  <c r="W614" i="1" s="1"/>
  <c r="O614" i="1"/>
  <c r="S614" i="1" s="1"/>
  <c r="P614" i="1" s="1"/>
  <c r="O1112" i="1"/>
  <c r="S1112" i="1" s="1"/>
  <c r="P1112" i="1" s="1"/>
  <c r="N1112" i="1"/>
  <c r="T1112" i="1" s="1"/>
  <c r="W1112" i="1" s="1"/>
  <c r="O1087" i="1"/>
  <c r="S1087" i="1" s="1"/>
  <c r="P1087" i="1" s="1"/>
  <c r="N1087" i="1"/>
  <c r="T1087" i="1" s="1"/>
  <c r="W1087" i="1" s="1"/>
  <c r="O576" i="1"/>
  <c r="S576" i="1" s="1"/>
  <c r="P576" i="1" s="1"/>
  <c r="N576" i="1"/>
  <c r="T576" i="1" s="1"/>
  <c r="W576" i="1" s="1"/>
  <c r="O986" i="1"/>
  <c r="S986" i="1" s="1"/>
  <c r="P986" i="1" s="1"/>
  <c r="N986" i="1"/>
  <c r="T986" i="1" s="1"/>
  <c r="W986" i="1" s="1"/>
  <c r="O1025" i="1"/>
  <c r="S1025" i="1" s="1"/>
  <c r="P1025" i="1" s="1"/>
  <c r="N1025" i="1"/>
  <c r="T1025" i="1" s="1"/>
  <c r="W1025" i="1" s="1"/>
  <c r="O288" i="1"/>
  <c r="S288" i="1" s="1"/>
  <c r="P288" i="1" s="1"/>
  <c r="N288" i="1"/>
  <c r="T288" i="1" s="1"/>
  <c r="W288" i="1" s="1"/>
  <c r="N59" i="1"/>
  <c r="T59" i="1" s="1"/>
  <c r="W59" i="1" s="1"/>
  <c r="O59" i="1"/>
  <c r="S59" i="1" s="1"/>
  <c r="P59" i="1" s="1"/>
  <c r="O267" i="1"/>
  <c r="S267" i="1" s="1"/>
  <c r="P267" i="1" s="1"/>
  <c r="N267" i="1"/>
  <c r="T267" i="1" s="1"/>
  <c r="W267" i="1" s="1"/>
  <c r="O422" i="1"/>
  <c r="S422" i="1" s="1"/>
  <c r="P422" i="1" s="1"/>
  <c r="N422" i="1"/>
  <c r="T422" i="1" s="1"/>
  <c r="W422" i="1" s="1"/>
  <c r="N619" i="1"/>
  <c r="T619" i="1" s="1"/>
  <c r="W619" i="1" s="1"/>
  <c r="O619" i="1"/>
  <c r="S619" i="1" s="1"/>
  <c r="P619" i="1" s="1"/>
  <c r="N731" i="1"/>
  <c r="T731" i="1" s="1"/>
  <c r="W731" i="1" s="1"/>
  <c r="O731" i="1"/>
  <c r="S731" i="1" s="1"/>
  <c r="P731" i="1" s="1"/>
  <c r="N704" i="1"/>
  <c r="T704" i="1" s="1"/>
  <c r="W704" i="1" s="1"/>
  <c r="O251" i="1"/>
  <c r="S251" i="1" s="1"/>
  <c r="P251" i="1" s="1"/>
  <c r="N251" i="1"/>
  <c r="T251" i="1" s="1"/>
  <c r="W251" i="1" s="1"/>
  <c r="N844" i="1"/>
  <c r="T844" i="1" s="1"/>
  <c r="W844" i="1" s="1"/>
  <c r="O844" i="1"/>
  <c r="S844" i="1" s="1"/>
  <c r="P844" i="1" s="1"/>
  <c r="O1270" i="1"/>
  <c r="S1270" i="1" s="1"/>
  <c r="P1270" i="1" s="1"/>
  <c r="N1270" i="1"/>
  <c r="T1270" i="1" s="1"/>
  <c r="W1270" i="1" s="1"/>
  <c r="O1237" i="1"/>
  <c r="S1237" i="1" s="1"/>
  <c r="P1237" i="1" s="1"/>
  <c r="N1237" i="1"/>
  <c r="T1237" i="1" s="1"/>
  <c r="W1237" i="1" s="1"/>
  <c r="N456" i="1"/>
  <c r="T456" i="1" s="1"/>
  <c r="W456" i="1" s="1"/>
  <c r="O456" i="1"/>
  <c r="S456" i="1" s="1"/>
  <c r="P456" i="1" s="1"/>
  <c r="O881" i="1"/>
  <c r="S881" i="1" s="1"/>
  <c r="P881" i="1" s="1"/>
  <c r="N881" i="1"/>
  <c r="T881" i="1" s="1"/>
  <c r="W881" i="1" s="1"/>
  <c r="O1118" i="1"/>
  <c r="S1118" i="1" s="1"/>
  <c r="P1118" i="1" s="1"/>
  <c r="N1118" i="1"/>
  <c r="T1118" i="1" s="1"/>
  <c r="W1118" i="1" s="1"/>
  <c r="O371" i="1"/>
  <c r="S371" i="1" s="1"/>
  <c r="P371" i="1" s="1"/>
  <c r="N371" i="1"/>
  <c r="T371" i="1" s="1"/>
  <c r="W371" i="1" s="1"/>
  <c r="N168" i="1"/>
  <c r="T168" i="1" s="1"/>
  <c r="W168" i="1" s="1"/>
  <c r="O168" i="1"/>
  <c r="S168" i="1" s="1"/>
  <c r="P168" i="1" s="1"/>
  <c r="O512" i="1"/>
  <c r="S512" i="1" s="1"/>
  <c r="P512" i="1" s="1"/>
  <c r="N512" i="1"/>
  <c r="T512" i="1" s="1"/>
  <c r="W512" i="1" s="1"/>
  <c r="O1120" i="1"/>
  <c r="S1120" i="1" s="1"/>
  <c r="P1120" i="1" s="1"/>
  <c r="N1120" i="1"/>
  <c r="T1120" i="1" s="1"/>
  <c r="W1120" i="1" s="1"/>
  <c r="N1135" i="1"/>
  <c r="T1135" i="1" s="1"/>
  <c r="W1135" i="1" s="1"/>
  <c r="O1135" i="1"/>
  <c r="S1135" i="1" s="1"/>
  <c r="P1135" i="1" s="1"/>
  <c r="O467" i="1"/>
  <c r="S467" i="1" s="1"/>
  <c r="P467" i="1" s="1"/>
  <c r="N467" i="1"/>
  <c r="T467" i="1" s="1"/>
  <c r="W467" i="1" s="1"/>
  <c r="O1005" i="1"/>
  <c r="S1005" i="1" s="1"/>
  <c r="P1005" i="1" s="1"/>
  <c r="N1005" i="1"/>
  <c r="T1005" i="1" s="1"/>
  <c r="W1005" i="1" s="1"/>
  <c r="N1070" i="1"/>
  <c r="T1070" i="1" s="1"/>
  <c r="W1070" i="1" s="1"/>
  <c r="O1070" i="1"/>
  <c r="S1070" i="1" s="1"/>
  <c r="P1070" i="1" s="1"/>
  <c r="O322" i="1"/>
  <c r="S322" i="1" s="1"/>
  <c r="P322" i="1" s="1"/>
  <c r="N322" i="1"/>
  <c r="T322" i="1" s="1"/>
  <c r="W322" i="1" s="1"/>
  <c r="O648" i="1"/>
  <c r="S648" i="1" s="1"/>
  <c r="P648" i="1" s="1"/>
  <c r="N648" i="1"/>
  <c r="T648" i="1" s="1"/>
  <c r="W648" i="1" s="1"/>
  <c r="O632" i="1"/>
  <c r="S632" i="1" s="1"/>
  <c r="P632" i="1" s="1"/>
  <c r="N632" i="1"/>
  <c r="T632" i="1" s="1"/>
  <c r="W632" i="1" s="1"/>
  <c r="O801" i="1"/>
  <c r="S801" i="1" s="1"/>
  <c r="P801" i="1" s="1"/>
  <c r="N801" i="1"/>
  <c r="T801" i="1" s="1"/>
  <c r="W801" i="1" s="1"/>
  <c r="N1478" i="1"/>
  <c r="T1478" i="1" s="1"/>
  <c r="W1478" i="1" s="1"/>
  <c r="O1478" i="1"/>
  <c r="S1478" i="1" s="1"/>
  <c r="P1478" i="1" s="1"/>
  <c r="O357" i="1"/>
  <c r="S357" i="1" s="1"/>
  <c r="P357" i="1" s="1"/>
  <c r="N357" i="1"/>
  <c r="T357" i="1" s="1"/>
  <c r="W357" i="1" s="1"/>
  <c r="O875" i="1"/>
  <c r="S875" i="1" s="1"/>
  <c r="P875" i="1" s="1"/>
  <c r="N875" i="1"/>
  <c r="T875" i="1" s="1"/>
  <c r="W875" i="1" s="1"/>
  <c r="O1144" i="1"/>
  <c r="S1144" i="1" s="1"/>
  <c r="P1144" i="1" s="1"/>
  <c r="N1144" i="1"/>
  <c r="T1144" i="1" s="1"/>
  <c r="W1144" i="1" s="1"/>
  <c r="O1480" i="1"/>
  <c r="S1480" i="1" s="1"/>
  <c r="P1480" i="1" s="1"/>
  <c r="N1480" i="1"/>
  <c r="T1480" i="1" s="1"/>
  <c r="W1480" i="1" s="1"/>
  <c r="O1674" i="1"/>
  <c r="S1674" i="1" s="1"/>
  <c r="P1674" i="1" s="1"/>
  <c r="N1674" i="1"/>
  <c r="T1674" i="1" s="1"/>
  <c r="W1674" i="1" s="1"/>
  <c r="N1054" i="1"/>
  <c r="T1054" i="1" s="1"/>
  <c r="W1054" i="1" s="1"/>
  <c r="O1054" i="1"/>
  <c r="S1054" i="1" s="1"/>
  <c r="P1054" i="1" s="1"/>
  <c r="N1215" i="1"/>
  <c r="T1215" i="1" s="1"/>
  <c r="W1215" i="1" s="1"/>
  <c r="O1215" i="1"/>
  <c r="S1215" i="1" s="1"/>
  <c r="P1215" i="1" s="1"/>
  <c r="O998" i="1"/>
  <c r="S998" i="1" s="1"/>
  <c r="P998" i="1" s="1"/>
  <c r="N998" i="1"/>
  <c r="T998" i="1" s="1"/>
  <c r="W998" i="1" s="1"/>
  <c r="O1031" i="1"/>
  <c r="S1031" i="1" s="1"/>
  <c r="P1031" i="1" s="1"/>
  <c r="N1031" i="1"/>
  <c r="T1031" i="1" s="1"/>
  <c r="W1031" i="1" s="1"/>
  <c r="O1428" i="1"/>
  <c r="S1428" i="1" s="1"/>
  <c r="P1428" i="1" s="1"/>
  <c r="N1428" i="1"/>
  <c r="T1428" i="1" s="1"/>
  <c r="W1428" i="1" s="1"/>
  <c r="N392" i="1"/>
  <c r="T392" i="1" s="1"/>
  <c r="W392" i="1" s="1"/>
  <c r="O392" i="1"/>
  <c r="S392" i="1" s="1"/>
  <c r="P392" i="1" s="1"/>
  <c r="N275" i="1"/>
  <c r="T275" i="1" s="1"/>
  <c r="W275" i="1" s="1"/>
  <c r="O275" i="1"/>
  <c r="S275" i="1" s="1"/>
  <c r="P275" i="1" s="1"/>
  <c r="O904" i="1"/>
  <c r="S904" i="1" s="1"/>
  <c r="P904" i="1" s="1"/>
  <c r="N904" i="1"/>
  <c r="T904" i="1" s="1"/>
  <c r="W904" i="1" s="1"/>
  <c r="O865" i="1"/>
  <c r="S865" i="1" s="1"/>
  <c r="P865" i="1" s="1"/>
  <c r="N865" i="1"/>
  <c r="T865" i="1" s="1"/>
  <c r="W865" i="1" s="1"/>
  <c r="O1188" i="1"/>
  <c r="S1188" i="1" s="1"/>
  <c r="P1188" i="1" s="1"/>
  <c r="N1188" i="1"/>
  <c r="T1188" i="1" s="1"/>
  <c r="W1188" i="1" s="1"/>
  <c r="O1403" i="1"/>
  <c r="S1403" i="1" s="1"/>
  <c r="P1403" i="1" s="1"/>
  <c r="N1403" i="1"/>
  <c r="T1403" i="1" s="1"/>
  <c r="W1403" i="1" s="1"/>
  <c r="O558" i="1"/>
  <c r="S558" i="1" s="1"/>
  <c r="P558" i="1" s="1"/>
  <c r="N558" i="1"/>
  <c r="T558" i="1" s="1"/>
  <c r="W558" i="1" s="1"/>
  <c r="O362" i="1"/>
  <c r="S362" i="1" s="1"/>
  <c r="P362" i="1" s="1"/>
  <c r="N362" i="1"/>
  <c r="T362" i="1" s="1"/>
  <c r="W362" i="1" s="1"/>
  <c r="O1015" i="1"/>
  <c r="S1015" i="1" s="1"/>
  <c r="P1015" i="1" s="1"/>
  <c r="N1015" i="1"/>
  <c r="T1015" i="1" s="1"/>
  <c r="W1015" i="1" s="1"/>
  <c r="O1268" i="1"/>
  <c r="S1268" i="1" s="1"/>
  <c r="P1268" i="1" s="1"/>
  <c r="N1268" i="1"/>
  <c r="T1268" i="1" s="1"/>
  <c r="W1268" i="1" s="1"/>
  <c r="O1320" i="1"/>
  <c r="S1320" i="1" s="1"/>
  <c r="P1320" i="1" s="1"/>
  <c r="N1320" i="1"/>
  <c r="T1320" i="1" s="1"/>
  <c r="W1320" i="1" s="1"/>
  <c r="N1218" i="1"/>
  <c r="T1218" i="1" s="1"/>
  <c r="W1218" i="1" s="1"/>
  <c r="O1496" i="1"/>
  <c r="S1496" i="1" s="1"/>
  <c r="P1496" i="1" s="1"/>
  <c r="N1496" i="1"/>
  <c r="T1496" i="1" s="1"/>
  <c r="W1496" i="1" s="1"/>
  <c r="N69" i="1"/>
  <c r="T69" i="1" s="1"/>
  <c r="W69" i="1" s="1"/>
  <c r="O69" i="1"/>
  <c r="S69" i="1" s="1"/>
  <c r="P69" i="1" s="1"/>
  <c r="O712" i="1"/>
  <c r="S712" i="1" s="1"/>
  <c r="P712" i="1" s="1"/>
  <c r="N712" i="1"/>
  <c r="T712" i="1" s="1"/>
  <c r="W712" i="1" s="1"/>
  <c r="O600" i="1"/>
  <c r="S600" i="1" s="1"/>
  <c r="P600" i="1" s="1"/>
  <c r="N600" i="1"/>
  <c r="T600" i="1" s="1"/>
  <c r="W600" i="1" s="1"/>
  <c r="O1056" i="1"/>
  <c r="S1056" i="1" s="1"/>
  <c r="P1056" i="1" s="1"/>
  <c r="N1056" i="1"/>
  <c r="T1056" i="1" s="1"/>
  <c r="W1056" i="1" s="1"/>
  <c r="O1470" i="1"/>
  <c r="S1470" i="1" s="1"/>
  <c r="P1470" i="1" s="1"/>
  <c r="N1470" i="1"/>
  <c r="T1470" i="1" s="1"/>
  <c r="W1470" i="1" s="1"/>
  <c r="O621" i="1"/>
  <c r="S621" i="1" s="1"/>
  <c r="P621" i="1" s="1"/>
  <c r="N621" i="1"/>
  <c r="T621" i="1" s="1"/>
  <c r="W621" i="1" s="1"/>
  <c r="O414" i="1"/>
  <c r="S414" i="1" s="1"/>
  <c r="P414" i="1" s="1"/>
  <c r="N414" i="1"/>
  <c r="T414" i="1" s="1"/>
  <c r="W414" i="1" s="1"/>
  <c r="O557" i="1"/>
  <c r="S557" i="1" s="1"/>
  <c r="P557" i="1" s="1"/>
  <c r="N557" i="1"/>
  <c r="T557" i="1" s="1"/>
  <c r="W557" i="1" s="1"/>
  <c r="O1393" i="1"/>
  <c r="S1393" i="1" s="1"/>
  <c r="P1393" i="1" s="1"/>
  <c r="N1393" i="1"/>
  <c r="T1393" i="1" s="1"/>
  <c r="W1393" i="1" s="1"/>
  <c r="O1537" i="1"/>
  <c r="S1537" i="1" s="1"/>
  <c r="P1537" i="1" s="1"/>
  <c r="N1537" i="1"/>
  <c r="T1537" i="1" s="1"/>
  <c r="W1537" i="1" s="1"/>
  <c r="O1650" i="1"/>
  <c r="S1650" i="1" s="1"/>
  <c r="P1650" i="1" s="1"/>
  <c r="N1650" i="1"/>
  <c r="T1650" i="1" s="1"/>
  <c r="W1650" i="1" s="1"/>
  <c r="O1410" i="1"/>
  <c r="S1410" i="1" s="1"/>
  <c r="P1410" i="1" s="1"/>
  <c r="N1410" i="1"/>
  <c r="T1410" i="1" s="1"/>
  <c r="W1410" i="1" s="1"/>
  <c r="O1631" i="1"/>
  <c r="S1631" i="1" s="1"/>
  <c r="P1631" i="1" s="1"/>
  <c r="N1631" i="1"/>
  <c r="T1631" i="1" s="1"/>
  <c r="W1631" i="1" s="1"/>
  <c r="O1666" i="1"/>
  <c r="S1666" i="1" s="1"/>
  <c r="P1666" i="1" s="1"/>
  <c r="N1666" i="1"/>
  <c r="T1666" i="1" s="1"/>
  <c r="W1666" i="1" s="1"/>
  <c r="O1321" i="1"/>
  <c r="S1321" i="1" s="1"/>
  <c r="P1321" i="1" s="1"/>
  <c r="N1321" i="1"/>
  <c r="T1321" i="1" s="1"/>
  <c r="W1321" i="1" s="1"/>
  <c r="O1658" i="1"/>
  <c r="S1658" i="1" s="1"/>
  <c r="P1658" i="1" s="1"/>
  <c r="N1658" i="1"/>
  <c r="T1658" i="1" s="1"/>
  <c r="W1658" i="1" s="1"/>
  <c r="O1297" i="1"/>
  <c r="S1297" i="1" s="1"/>
  <c r="P1297" i="1" s="1"/>
  <c r="N1297" i="1"/>
  <c r="T1297" i="1" s="1"/>
  <c r="W1297" i="1" s="1"/>
  <c r="O1402" i="1"/>
  <c r="S1402" i="1" s="1"/>
  <c r="P1402" i="1" s="1"/>
  <c r="N1402" i="1"/>
  <c r="T1402" i="1" s="1"/>
  <c r="W1402" i="1" s="1"/>
  <c r="O1494" i="1"/>
  <c r="S1494" i="1" s="1"/>
  <c r="P1494" i="1" s="1"/>
  <c r="N1494" i="1"/>
  <c r="T1494" i="1" s="1"/>
  <c r="W1494" i="1" s="1"/>
  <c r="N1806" i="1"/>
  <c r="T1806" i="1" s="1"/>
  <c r="W1806" i="1" s="1"/>
  <c r="O1806" i="1"/>
  <c r="S1806" i="1" s="1"/>
  <c r="P1806" i="1" s="1"/>
  <c r="N1175" i="1"/>
  <c r="T1175" i="1" s="1"/>
  <c r="W1175" i="1" s="1"/>
  <c r="O1175" i="1"/>
  <c r="S1175" i="1" s="1"/>
  <c r="P1175" i="1" s="1"/>
  <c r="N1385" i="1"/>
  <c r="T1385" i="1" s="1"/>
  <c r="W1385" i="1" s="1"/>
  <c r="O1385" i="1"/>
  <c r="S1385" i="1" s="1"/>
  <c r="P1385" i="1" s="1"/>
  <c r="O397" i="1"/>
  <c r="S397" i="1" s="1"/>
  <c r="P397" i="1" s="1"/>
  <c r="N397" i="1"/>
  <c r="T397" i="1" s="1"/>
  <c r="W397" i="1" s="1"/>
  <c r="O152" i="1"/>
  <c r="S152" i="1" s="1"/>
  <c r="P152" i="1" s="1"/>
  <c r="N152" i="1"/>
  <c r="T152" i="1" s="1"/>
  <c r="W152" i="1" s="1"/>
  <c r="O699" i="1"/>
  <c r="S699" i="1" s="1"/>
  <c r="P699" i="1" s="1"/>
  <c r="N699" i="1"/>
  <c r="T699" i="1" s="1"/>
  <c r="W699" i="1" s="1"/>
  <c r="N579" i="1"/>
  <c r="T579" i="1" s="1"/>
  <c r="W579" i="1" s="1"/>
  <c r="O579" i="1"/>
  <c r="S579" i="1" s="1"/>
  <c r="P579" i="1" s="1"/>
  <c r="O480" i="1"/>
  <c r="S480" i="1" s="1"/>
  <c r="P480" i="1" s="1"/>
  <c r="N480" i="1"/>
  <c r="T480" i="1" s="1"/>
  <c r="W480" i="1" s="1"/>
  <c r="O93" i="1"/>
  <c r="S93" i="1" s="1"/>
  <c r="P93" i="1" s="1"/>
  <c r="N93" i="1"/>
  <c r="T93" i="1" s="1"/>
  <c r="W93" i="1" s="1"/>
  <c r="O592" i="1"/>
  <c r="S592" i="1" s="1"/>
  <c r="P592" i="1" s="1"/>
  <c r="N592" i="1"/>
  <c r="T592" i="1" s="1"/>
  <c r="W592" i="1" s="1"/>
  <c r="N96" i="1"/>
  <c r="T96" i="1" s="1"/>
  <c r="W96" i="1" s="1"/>
  <c r="O96" i="1"/>
  <c r="S96" i="1" s="1"/>
  <c r="P96" i="1" s="1"/>
  <c r="O897" i="1"/>
  <c r="S897" i="1" s="1"/>
  <c r="P897" i="1" s="1"/>
  <c r="N897" i="1"/>
  <c r="T897" i="1" s="1"/>
  <c r="W897" i="1" s="1"/>
  <c r="N1071" i="1"/>
  <c r="T1071" i="1" s="1"/>
  <c r="W1071" i="1" s="1"/>
  <c r="O1071" i="1"/>
  <c r="S1071" i="1" s="1"/>
  <c r="P1071" i="1" s="1"/>
  <c r="O1149" i="1"/>
  <c r="S1149" i="1" s="1"/>
  <c r="P1149" i="1" s="1"/>
  <c r="N1149" i="1"/>
  <c r="T1149" i="1" s="1"/>
  <c r="W1149" i="1" s="1"/>
  <c r="N1244" i="1"/>
  <c r="T1244" i="1" s="1"/>
  <c r="W1244" i="1" s="1"/>
  <c r="O1244" i="1"/>
  <c r="S1244" i="1" s="1"/>
  <c r="P1244" i="1" s="1"/>
  <c r="O1184" i="1"/>
  <c r="S1184" i="1" s="1"/>
  <c r="P1184" i="1" s="1"/>
  <c r="N1184" i="1"/>
  <c r="T1184" i="1" s="1"/>
  <c r="W1184" i="1" s="1"/>
  <c r="O1497" i="1"/>
  <c r="S1497" i="1" s="1"/>
  <c r="P1497" i="1" s="1"/>
  <c r="N1497" i="1"/>
  <c r="T1497" i="1" s="1"/>
  <c r="W1497" i="1" s="1"/>
  <c r="O1511" i="1"/>
  <c r="S1511" i="1" s="1"/>
  <c r="P1511" i="1" s="1"/>
  <c r="N1511" i="1"/>
  <c r="T1511" i="1" s="1"/>
  <c r="W1511" i="1" s="1"/>
  <c r="O1337" i="1"/>
  <c r="S1337" i="1" s="1"/>
  <c r="P1337" i="1" s="1"/>
  <c r="N1337" i="1"/>
  <c r="T1337" i="1" s="1"/>
  <c r="W1337" i="1" s="1"/>
  <c r="O1566" i="1"/>
  <c r="S1566" i="1" s="1"/>
  <c r="P1566" i="1" s="1"/>
  <c r="N1566" i="1"/>
  <c r="T1566" i="1" s="1"/>
  <c r="W1566" i="1" s="1"/>
  <c r="O435" i="1"/>
  <c r="S435" i="1" s="1"/>
  <c r="P435" i="1" s="1"/>
  <c r="N435" i="1"/>
  <c r="T435" i="1" s="1"/>
  <c r="W435" i="1" s="1"/>
  <c r="N1191" i="1"/>
  <c r="T1191" i="1" s="1"/>
  <c r="W1191" i="1" s="1"/>
  <c r="O1191" i="1"/>
  <c r="S1191" i="1" s="1"/>
  <c r="P1191" i="1" s="1"/>
  <c r="O421" i="1"/>
  <c r="S421" i="1" s="1"/>
  <c r="P421" i="1" s="1"/>
  <c r="N421" i="1"/>
  <c r="T421" i="1" s="1"/>
  <c r="W421" i="1" s="1"/>
  <c r="O773" i="1"/>
  <c r="S773" i="1" s="1"/>
  <c r="P773" i="1" s="1"/>
  <c r="N773" i="1"/>
  <c r="T773" i="1" s="1"/>
  <c r="W773" i="1" s="1"/>
  <c r="O593" i="1"/>
  <c r="S593" i="1" s="1"/>
  <c r="P593" i="1" s="1"/>
  <c r="N593" i="1"/>
  <c r="T593" i="1" s="1"/>
  <c r="W593" i="1" s="1"/>
  <c r="O445" i="1"/>
  <c r="S445" i="1" s="1"/>
  <c r="P445" i="1" s="1"/>
  <c r="N445" i="1"/>
  <c r="T445" i="1" s="1"/>
  <c r="W445" i="1" s="1"/>
  <c r="O637" i="1"/>
  <c r="S637" i="1" s="1"/>
  <c r="P637" i="1" s="1"/>
  <c r="N637" i="1"/>
  <c r="T637" i="1" s="1"/>
  <c r="W637" i="1" s="1"/>
  <c r="O1667" i="1"/>
  <c r="S1667" i="1" s="1"/>
  <c r="P1667" i="1" s="1"/>
  <c r="N1667" i="1"/>
  <c r="T1667" i="1" s="1"/>
  <c r="W1667" i="1" s="1"/>
  <c r="O213" i="1"/>
  <c r="S213" i="1" s="1"/>
  <c r="P213" i="1" s="1"/>
  <c r="N213" i="1"/>
  <c r="T213" i="1" s="1"/>
  <c r="W213" i="1" s="1"/>
  <c r="O691" i="1"/>
  <c r="S691" i="1" s="1"/>
  <c r="P691" i="1" s="1"/>
  <c r="N691" i="1"/>
  <c r="T691" i="1" s="1"/>
  <c r="W691" i="1" s="1"/>
  <c r="O841" i="1"/>
  <c r="S841" i="1" s="1"/>
  <c r="P841" i="1" s="1"/>
  <c r="N841" i="1"/>
  <c r="T841" i="1" s="1"/>
  <c r="W841" i="1" s="1"/>
  <c r="N1107" i="1"/>
  <c r="T1107" i="1" s="1"/>
  <c r="W1107" i="1" s="1"/>
  <c r="O1107" i="1"/>
  <c r="S1107" i="1" s="1"/>
  <c r="P1107" i="1" s="1"/>
  <c r="O1176" i="1"/>
  <c r="S1176" i="1" s="1"/>
  <c r="P1176" i="1" s="1"/>
  <c r="N1176" i="1"/>
  <c r="T1176" i="1" s="1"/>
  <c r="W1176" i="1" s="1"/>
  <c r="N1141" i="1"/>
  <c r="T1141" i="1" s="1"/>
  <c r="W1141" i="1" s="1"/>
  <c r="O1141" i="1"/>
  <c r="S1141" i="1" s="1"/>
  <c r="P1141" i="1" s="1"/>
  <c r="O1216" i="1"/>
  <c r="S1216" i="1" s="1"/>
  <c r="P1216" i="1" s="1"/>
  <c r="N1216" i="1"/>
  <c r="T1216" i="1" s="1"/>
  <c r="W1216" i="1" s="1"/>
  <c r="N1731" i="1"/>
  <c r="T1731" i="1" s="1"/>
  <c r="W1731" i="1" s="1"/>
  <c r="O1731" i="1"/>
  <c r="S1731" i="1" s="1"/>
  <c r="P1731" i="1" s="1"/>
  <c r="O80" i="1"/>
  <c r="S80" i="1" s="1"/>
  <c r="P80" i="1" s="1"/>
  <c r="N80" i="1"/>
  <c r="T80" i="1" s="1"/>
  <c r="W80" i="1" s="1"/>
  <c r="O888" i="1"/>
  <c r="S888" i="1" s="1"/>
  <c r="P888" i="1" s="1"/>
  <c r="N888" i="1"/>
  <c r="T888" i="1" s="1"/>
  <c r="W888" i="1" s="1"/>
  <c r="N1199" i="1"/>
  <c r="T1199" i="1" s="1"/>
  <c r="W1199" i="1" s="1"/>
  <c r="O1199" i="1"/>
  <c r="S1199" i="1" s="1"/>
  <c r="P1199" i="1" s="1"/>
  <c r="O1472" i="1"/>
  <c r="S1472" i="1" s="1"/>
  <c r="P1472" i="1" s="1"/>
  <c r="N1472" i="1"/>
  <c r="T1472" i="1" s="1"/>
  <c r="W1472" i="1" s="1"/>
  <c r="N1063" i="1"/>
  <c r="T1063" i="1" s="1"/>
  <c r="W1063" i="1" s="1"/>
  <c r="O1063" i="1"/>
  <c r="S1063" i="1" s="1"/>
  <c r="P1063" i="1" s="1"/>
  <c r="O859" i="1"/>
  <c r="S859" i="1" s="1"/>
  <c r="P859" i="1" s="1"/>
  <c r="N859" i="1"/>
  <c r="T859" i="1" s="1"/>
  <c r="W859" i="1" s="1"/>
  <c r="N1284" i="1"/>
  <c r="T1284" i="1" s="1"/>
  <c r="W1284" i="1" s="1"/>
  <c r="O1284" i="1"/>
  <c r="S1284" i="1" s="1"/>
  <c r="P1284" i="1" s="1"/>
  <c r="O1618" i="1"/>
  <c r="S1618" i="1" s="1"/>
  <c r="P1618" i="1" s="1"/>
  <c r="N1618" i="1"/>
  <c r="T1618" i="1" s="1"/>
  <c r="W1618" i="1" s="1"/>
  <c r="O1289" i="1"/>
  <c r="S1289" i="1" s="1"/>
  <c r="P1289" i="1" s="1"/>
  <c r="N1289" i="1"/>
  <c r="T1289" i="1" s="1"/>
  <c r="W1289" i="1" s="1"/>
  <c r="O1521" i="1"/>
  <c r="S1521" i="1" s="1"/>
  <c r="P1521" i="1" s="1"/>
  <c r="N1521" i="1"/>
  <c r="T1521" i="1" s="1"/>
  <c r="W1521" i="1" s="1"/>
  <c r="O1697" i="1"/>
  <c r="S1697" i="1" s="1"/>
  <c r="P1697" i="1" s="1"/>
  <c r="N1697" i="1"/>
  <c r="T1697" i="1" s="1"/>
  <c r="W1697" i="1" s="1"/>
  <c r="O1787" i="1"/>
  <c r="S1787" i="1" s="1"/>
  <c r="P1787" i="1" s="1"/>
  <c r="N1787" i="1"/>
  <c r="T1787" i="1" s="1"/>
  <c r="W1787" i="1" s="1"/>
  <c r="O1433" i="1"/>
  <c r="S1433" i="1" s="1"/>
  <c r="P1433" i="1" s="1"/>
  <c r="N1433" i="1"/>
  <c r="T1433" i="1" s="1"/>
  <c r="W1433" i="1" s="1"/>
  <c r="O1776" i="1"/>
  <c r="S1776" i="1" s="1"/>
  <c r="P1776" i="1" s="1"/>
  <c r="N1776" i="1"/>
  <c r="T1776" i="1" s="1"/>
  <c r="W1776" i="1" s="1"/>
  <c r="O1371" i="1"/>
  <c r="S1371" i="1" s="1"/>
  <c r="P1371" i="1" s="1"/>
  <c r="N1371" i="1"/>
  <c r="T1371" i="1" s="1"/>
  <c r="W1371" i="1" s="1"/>
  <c r="O1505" i="1"/>
  <c r="S1505" i="1" s="1"/>
  <c r="P1505" i="1" s="1"/>
  <c r="N1505" i="1"/>
  <c r="T1505" i="1" s="1"/>
  <c r="W1505" i="1" s="1"/>
  <c r="O1363" i="1"/>
  <c r="S1363" i="1" s="1"/>
  <c r="P1363" i="1" s="1"/>
  <c r="N1363" i="1"/>
  <c r="T1363" i="1" s="1"/>
  <c r="W1363" i="1" s="1"/>
  <c r="O1752" i="1"/>
  <c r="S1752" i="1" s="1"/>
  <c r="P1752" i="1" s="1"/>
  <c r="N1752" i="1"/>
  <c r="T1752" i="1" s="1"/>
  <c r="W1752" i="1" s="1"/>
  <c r="O818" i="1" l="1"/>
  <c r="S818" i="1" s="1"/>
  <c r="P818" i="1" s="1"/>
  <c r="N826" i="1"/>
  <c r="T826" i="1" s="1"/>
  <c r="W826" i="1" s="1"/>
  <c r="O253" i="1"/>
  <c r="S253" i="1" s="1"/>
  <c r="P253" i="1" s="1"/>
  <c r="N1327" i="1"/>
  <c r="T1327" i="1" s="1"/>
  <c r="W1327" i="1" s="1"/>
  <c r="N223" i="1"/>
  <c r="T223" i="1" s="1"/>
  <c r="W223" i="1" s="1"/>
  <c r="N1711" i="1"/>
  <c r="T1711" i="1" s="1"/>
  <c r="W1711" i="1" s="1"/>
  <c r="O60" i="1"/>
  <c r="S60" i="1" s="1"/>
  <c r="P60" i="1" s="1"/>
  <c r="Q60" i="1" s="1"/>
  <c r="Q415" i="1"/>
  <c r="Q439" i="1"/>
  <c r="N1418" i="1"/>
  <c r="T1418" i="1" s="1"/>
  <c r="W1418" i="1" s="1"/>
  <c r="O22" i="1"/>
  <c r="S22" i="1" s="1"/>
  <c r="P22" i="1" s="1"/>
  <c r="O1802" i="1"/>
  <c r="S1802" i="1" s="1"/>
  <c r="P1802" i="1" s="1"/>
  <c r="O1322" i="1"/>
  <c r="S1322" i="1" s="1"/>
  <c r="P1322" i="1" s="1"/>
  <c r="N756" i="1"/>
  <c r="T756" i="1" s="1"/>
  <c r="W756" i="1" s="1"/>
  <c r="Q1711" i="1"/>
  <c r="N63" i="1"/>
  <c r="T63" i="1" s="1"/>
  <c r="W63" i="1" s="1"/>
  <c r="O610" i="1"/>
  <c r="S610" i="1" s="1"/>
  <c r="P610" i="1" s="1"/>
  <c r="O45" i="1"/>
  <c r="S45" i="1" s="1"/>
  <c r="P45" i="1" s="1"/>
  <c r="Q45" i="1" s="1"/>
  <c r="N1303" i="1"/>
  <c r="T1303" i="1" s="1"/>
  <c r="W1303" i="1" s="1"/>
  <c r="O1594" i="1"/>
  <c r="S1594" i="1" s="1"/>
  <c r="P1594" i="1" s="1"/>
  <c r="N1182" i="1"/>
  <c r="T1182" i="1" s="1"/>
  <c r="W1182" i="1" s="1"/>
  <c r="N970" i="1"/>
  <c r="T970" i="1" s="1"/>
  <c r="W970" i="1" s="1"/>
  <c r="Q713" i="1"/>
  <c r="N1113" i="1"/>
  <c r="T1113" i="1" s="1"/>
  <c r="W1113" i="1" s="1"/>
  <c r="Q668" i="1"/>
  <c r="N61" i="1"/>
  <c r="T61" i="1" s="1"/>
  <c r="W61" i="1" s="1"/>
  <c r="O1205" i="1"/>
  <c r="S1205" i="1" s="1"/>
  <c r="P1205" i="1" s="1"/>
  <c r="Q1612" i="1"/>
  <c r="O772" i="1"/>
  <c r="S772" i="1" s="1"/>
  <c r="P772" i="1" s="1"/>
  <c r="N382" i="1"/>
  <c r="T382" i="1" s="1"/>
  <c r="W382" i="1" s="1"/>
  <c r="O1310" i="1"/>
  <c r="S1310" i="1" s="1"/>
  <c r="P1310" i="1" s="1"/>
  <c r="O1607" i="1"/>
  <c r="S1607" i="1" s="1"/>
  <c r="P1607" i="1" s="1"/>
  <c r="Q1607" i="1" s="1"/>
  <c r="N693" i="1"/>
  <c r="T693" i="1" s="1"/>
  <c r="W693" i="1" s="1"/>
  <c r="O795" i="1"/>
  <c r="S795" i="1" s="1"/>
  <c r="P795" i="1" s="1"/>
  <c r="Q1298" i="1"/>
  <c r="O1757" i="1"/>
  <c r="N1757" i="1"/>
  <c r="T1757" i="1" s="1"/>
  <c r="W1757" i="1" s="1"/>
  <c r="N348" i="1"/>
  <c r="T348" i="1" s="1"/>
  <c r="W348" i="1" s="1"/>
  <c r="N1653" i="1"/>
  <c r="T1653" i="1" s="1"/>
  <c r="W1653" i="1" s="1"/>
  <c r="O1527" i="1"/>
  <c r="S1527" i="1" s="1"/>
  <c r="P1527" i="1" s="1"/>
  <c r="O1412" i="1"/>
  <c r="S1412" i="1" s="1"/>
  <c r="P1412" i="1" s="1"/>
  <c r="N864" i="1"/>
  <c r="T864" i="1" s="1"/>
  <c r="W864" i="1" s="1"/>
  <c r="N833" i="1"/>
  <c r="T833" i="1" s="1"/>
  <c r="W833" i="1" s="1"/>
  <c r="N438" i="1"/>
  <c r="T438" i="1" s="1"/>
  <c r="W438" i="1" s="1"/>
  <c r="Q1322" i="1"/>
  <c r="N1255" i="1"/>
  <c r="T1255" i="1" s="1"/>
  <c r="W1255" i="1" s="1"/>
  <c r="N1440" i="1"/>
  <c r="T1440" i="1" s="1"/>
  <c r="W1440" i="1" s="1"/>
  <c r="N757" i="1"/>
  <c r="T757" i="1" s="1"/>
  <c r="W757" i="1" s="1"/>
  <c r="O1635" i="1"/>
  <c r="S1635" i="1" s="1"/>
  <c r="P1635" i="1" s="1"/>
  <c r="O1357" i="1"/>
  <c r="S1357" i="1" s="1"/>
  <c r="P1357" i="1" s="1"/>
  <c r="Q1593" i="1"/>
  <c r="O1723" i="1"/>
  <c r="S1723" i="1" s="1"/>
  <c r="P1723" i="1" s="1"/>
  <c r="N1686" i="1"/>
  <c r="T1686" i="1" s="1"/>
  <c r="W1686" i="1" s="1"/>
  <c r="N1180" i="1"/>
  <c r="T1180" i="1" s="1"/>
  <c r="W1180" i="1" s="1"/>
  <c r="N1446" i="1"/>
  <c r="T1446" i="1" s="1"/>
  <c r="W1446" i="1" s="1"/>
  <c r="N886" i="1"/>
  <c r="T886" i="1" s="1"/>
  <c r="W886" i="1" s="1"/>
  <c r="N79" i="1"/>
  <c r="T79" i="1" s="1"/>
  <c r="W79" i="1" s="1"/>
  <c r="O971" i="1"/>
  <c r="S971" i="1" s="1"/>
  <c r="P971" i="1" s="1"/>
  <c r="O1580" i="1"/>
  <c r="S1580" i="1" s="1"/>
  <c r="P1580" i="1" s="1"/>
  <c r="N1196" i="1"/>
  <c r="T1196" i="1" s="1"/>
  <c r="W1196" i="1" s="1"/>
  <c r="N1677" i="1"/>
  <c r="T1677" i="1" s="1"/>
  <c r="W1677" i="1" s="1"/>
  <c r="N1779" i="1"/>
  <c r="T1779" i="1" s="1"/>
  <c r="W1779" i="1" s="1"/>
  <c r="N1543" i="1"/>
  <c r="T1543" i="1" s="1"/>
  <c r="W1543" i="1" s="1"/>
  <c r="N981" i="1"/>
  <c r="T981" i="1" s="1"/>
  <c r="W981" i="1" s="1"/>
  <c r="N952" i="1"/>
  <c r="T952" i="1" s="1"/>
  <c r="W952" i="1" s="1"/>
  <c r="N523" i="1"/>
  <c r="T523" i="1" s="1"/>
  <c r="W523" i="1" s="1"/>
  <c r="N160" i="1"/>
  <c r="T160" i="1" s="1"/>
  <c r="W160" i="1" s="1"/>
  <c r="O1760" i="1"/>
  <c r="S1760" i="1" s="1"/>
  <c r="P1760" i="1" s="1"/>
  <c r="O639" i="1"/>
  <c r="S639" i="1" s="1"/>
  <c r="P639" i="1" s="1"/>
  <c r="O1434" i="1"/>
  <c r="S1434" i="1" s="1"/>
  <c r="P1434" i="1" s="1"/>
  <c r="N254" i="1"/>
  <c r="T254" i="1" s="1"/>
  <c r="W254" i="1" s="1"/>
  <c r="N924" i="1"/>
  <c r="T924" i="1" s="1"/>
  <c r="W924" i="1" s="1"/>
  <c r="N1691" i="1"/>
  <c r="T1691" i="1" s="1"/>
  <c r="W1691" i="1" s="1"/>
  <c r="Q1296" i="1"/>
  <c r="Q1381" i="1"/>
  <c r="Q1538" i="1"/>
  <c r="O1700" i="1"/>
  <c r="S1700" i="1" s="1"/>
  <c r="P1700" i="1" s="1"/>
  <c r="N1381" i="1"/>
  <c r="T1381" i="1" s="1"/>
  <c r="W1381" i="1" s="1"/>
  <c r="O1570" i="1"/>
  <c r="S1570" i="1" s="1"/>
  <c r="P1570" i="1" s="1"/>
  <c r="N1333" i="1"/>
  <c r="T1333" i="1" s="1"/>
  <c r="W1333" i="1" s="1"/>
  <c r="N1043" i="1"/>
  <c r="T1043" i="1" s="1"/>
  <c r="W1043" i="1" s="1"/>
  <c r="O1224" i="1"/>
  <c r="O228" i="1"/>
  <c r="S228" i="1" s="1"/>
  <c r="P228" i="1" s="1"/>
  <c r="W11" i="1"/>
  <c r="V12" i="1"/>
  <c r="V13" i="1" s="1"/>
  <c r="V14" i="1" s="1"/>
  <c r="V15" i="1" s="1"/>
  <c r="V16" i="1" s="1"/>
  <c r="V17" i="1" s="1"/>
  <c r="V18" i="1" s="1"/>
  <c r="V19" i="1" s="1"/>
  <c r="N364" i="1"/>
  <c r="T364" i="1" s="1"/>
  <c r="W364" i="1" s="1"/>
  <c r="O364" i="1"/>
  <c r="N1295" i="1"/>
  <c r="T1295" i="1" s="1"/>
  <c r="W1295" i="1" s="1"/>
  <c r="N1311" i="1"/>
  <c r="T1311" i="1" s="1"/>
  <c r="W1311" i="1" s="1"/>
  <c r="N896" i="1"/>
  <c r="T896" i="1" s="1"/>
  <c r="W896" i="1" s="1"/>
  <c r="N1655" i="1"/>
  <c r="T1655" i="1" s="1"/>
  <c r="W1655" i="1" s="1"/>
  <c r="O425" i="1"/>
  <c r="N425" i="1"/>
  <c r="T425" i="1" s="1"/>
  <c r="W425" i="1" s="1"/>
  <c r="O441" i="1"/>
  <c r="N441" i="1"/>
  <c r="T441" i="1" s="1"/>
  <c r="W441" i="1" s="1"/>
  <c r="N1680" i="1"/>
  <c r="T1680" i="1" s="1"/>
  <c r="W1680" i="1" s="1"/>
  <c r="N1226" i="1"/>
  <c r="T1226" i="1" s="1"/>
  <c r="W1226" i="1" s="1"/>
  <c r="O444" i="1"/>
  <c r="N444" i="1"/>
  <c r="T444" i="1" s="1"/>
  <c r="W444" i="1" s="1"/>
  <c r="N384" i="1"/>
  <c r="T384" i="1" s="1"/>
  <c r="W384" i="1" s="1"/>
  <c r="O736" i="1"/>
  <c r="S736" i="1" s="1"/>
  <c r="P736" i="1" s="1"/>
  <c r="N1336" i="1"/>
  <c r="T1336" i="1" s="1"/>
  <c r="W1336" i="1" s="1"/>
  <c r="O531" i="1"/>
  <c r="S531" i="1" s="1"/>
  <c r="P531" i="1" s="1"/>
  <c r="Q531" i="1" s="1"/>
  <c r="N1407" i="1"/>
  <c r="T1407" i="1" s="1"/>
  <c r="W1407" i="1" s="1"/>
  <c r="O840" i="1"/>
  <c r="S840" i="1" s="1"/>
  <c r="P840" i="1" s="1"/>
  <c r="O244" i="1"/>
  <c r="S244" i="1" s="1"/>
  <c r="P244" i="1" s="1"/>
  <c r="O1045" i="1"/>
  <c r="S1045" i="1" s="1"/>
  <c r="P1045" i="1" s="1"/>
  <c r="O1394" i="1"/>
  <c r="S1394" i="1" s="1"/>
  <c r="P1394" i="1" s="1"/>
  <c r="N1250" i="1"/>
  <c r="T1250" i="1" s="1"/>
  <c r="W1250" i="1" s="1"/>
  <c r="N527" i="1"/>
  <c r="T527" i="1" s="1"/>
  <c r="W527" i="1" s="1"/>
  <c r="Q527" i="1"/>
  <c r="O852" i="1"/>
  <c r="S852" i="1" s="1"/>
  <c r="P852" i="1" s="1"/>
  <c r="Q383" i="1"/>
  <c r="N721" i="1"/>
  <c r="T721" i="1" s="1"/>
  <c r="W721" i="1" s="1"/>
  <c r="O32" i="1"/>
  <c r="S32" i="1" s="1"/>
  <c r="P32" i="1" s="1"/>
  <c r="N567" i="1"/>
  <c r="T567" i="1" s="1"/>
  <c r="W567" i="1" s="1"/>
  <c r="O1449" i="1"/>
  <c r="S1449" i="1" s="1"/>
  <c r="P1449" i="1" s="1"/>
  <c r="O1138" i="1"/>
  <c r="S1138" i="1" s="1"/>
  <c r="P1138" i="1" s="1"/>
  <c r="N817" i="1"/>
  <c r="T817" i="1" s="1"/>
  <c r="W817" i="1" s="1"/>
  <c r="O343" i="1"/>
  <c r="S343" i="1" s="1"/>
  <c r="P343" i="1" s="1"/>
  <c r="Q343" i="1" s="1"/>
  <c r="O1396" i="1"/>
  <c r="S1396" i="1" s="1"/>
  <c r="P1396" i="1" s="1"/>
  <c r="O50" i="1"/>
  <c r="S50" i="1" s="1"/>
  <c r="P50" i="1" s="1"/>
  <c r="Q985" i="1"/>
  <c r="Q1587" i="1"/>
  <c r="N1296" i="1"/>
  <c r="T1296" i="1" s="1"/>
  <c r="W1296" i="1" s="1"/>
  <c r="O182" i="1"/>
  <c r="S182" i="1" s="1"/>
  <c r="P182" i="1" s="1"/>
  <c r="O326" i="1"/>
  <c r="S326" i="1" s="1"/>
  <c r="P326" i="1" s="1"/>
  <c r="N1362" i="1"/>
  <c r="T1362" i="1" s="1"/>
  <c r="W1362" i="1" s="1"/>
  <c r="O1219" i="1"/>
  <c r="O1581" i="1"/>
  <c r="N1581" i="1"/>
  <c r="T1581" i="1" s="1"/>
  <c r="W1581" i="1" s="1"/>
  <c r="N778" i="1"/>
  <c r="T778" i="1" s="1"/>
  <c r="W778" i="1" s="1"/>
  <c r="O778" i="1"/>
  <c r="N1696" i="1"/>
  <c r="T1696" i="1" s="1"/>
  <c r="W1696" i="1" s="1"/>
  <c r="N930" i="1"/>
  <c r="T930" i="1" s="1"/>
  <c r="W930" i="1" s="1"/>
  <c r="Q938" i="1"/>
  <c r="Q1362" i="1"/>
  <c r="O206" i="1"/>
  <c r="S206" i="1" s="1"/>
  <c r="P206" i="1" s="1"/>
  <c r="O147" i="1"/>
  <c r="S147" i="1" s="1"/>
  <c r="P147" i="1" s="1"/>
  <c r="N1409" i="1"/>
  <c r="T1409" i="1" s="1"/>
  <c r="W1409" i="1" s="1"/>
  <c r="N1718" i="1"/>
  <c r="T1718" i="1" s="1"/>
  <c r="W1718" i="1" s="1"/>
  <c r="N1181" i="1"/>
  <c r="T1181" i="1" s="1"/>
  <c r="W1181" i="1" s="1"/>
  <c r="N856" i="1"/>
  <c r="T856" i="1" s="1"/>
  <c r="W856" i="1" s="1"/>
  <c r="N662" i="1"/>
  <c r="T662" i="1" s="1"/>
  <c r="W662" i="1" s="1"/>
  <c r="N1800" i="1"/>
  <c r="T1800" i="1" s="1"/>
  <c r="W1800" i="1" s="1"/>
  <c r="O1037" i="1"/>
  <c r="S1037" i="1" s="1"/>
  <c r="P1037" i="1" s="1"/>
  <c r="O1699" i="1"/>
  <c r="S1699" i="1" s="1"/>
  <c r="P1699" i="1" s="1"/>
  <c r="N1146" i="1"/>
  <c r="T1146" i="1" s="1"/>
  <c r="W1146" i="1" s="1"/>
  <c r="Q900" i="1"/>
  <c r="N1576" i="1"/>
  <c r="T1576" i="1" s="1"/>
  <c r="W1576" i="1" s="1"/>
  <c r="O1722" i="1"/>
  <c r="N1722" i="1"/>
  <c r="T1722" i="1" s="1"/>
  <c r="W1722" i="1" s="1"/>
  <c r="N1487" i="1"/>
  <c r="T1487" i="1" s="1"/>
  <c r="W1487" i="1" s="1"/>
  <c r="O1109" i="1"/>
  <c r="S1109" i="1" s="1"/>
  <c r="P1109" i="1" s="1"/>
  <c r="O103" i="1"/>
  <c r="O918" i="1"/>
  <c r="S918" i="1" s="1"/>
  <c r="P918" i="1" s="1"/>
  <c r="O1647" i="1"/>
  <c r="S1647" i="1" s="1"/>
  <c r="P1647" i="1" s="1"/>
  <c r="N692" i="1"/>
  <c r="T692" i="1" s="1"/>
  <c r="W692" i="1" s="1"/>
  <c r="N1444" i="1"/>
  <c r="T1444" i="1" s="1"/>
  <c r="W1444" i="1" s="1"/>
  <c r="N1706" i="1"/>
  <c r="T1706" i="1" s="1"/>
  <c r="W1706" i="1" s="1"/>
  <c r="O1743" i="1"/>
  <c r="N1743" i="1"/>
  <c r="T1743" i="1" s="1"/>
  <c r="W1743" i="1" s="1"/>
  <c r="O208" i="1"/>
  <c r="S208" i="1" s="1"/>
  <c r="P208" i="1" s="1"/>
  <c r="N1529" i="1"/>
  <c r="T1529" i="1" s="1"/>
  <c r="W1529" i="1" s="1"/>
  <c r="N1382" i="1"/>
  <c r="T1382" i="1" s="1"/>
  <c r="W1382" i="1" s="1"/>
  <c r="O1257" i="1"/>
  <c r="S1257" i="1" s="1"/>
  <c r="P1257" i="1" s="1"/>
  <c r="Q1257" i="1" s="1"/>
  <c r="N1300" i="1"/>
  <c r="T1300" i="1" s="1"/>
  <c r="W1300" i="1" s="1"/>
  <c r="O646" i="1"/>
  <c r="S646" i="1" s="1"/>
  <c r="P646" i="1" s="1"/>
  <c r="Q646" i="1" s="1"/>
  <c r="N1231" i="1"/>
  <c r="T1231" i="1" s="1"/>
  <c r="W1231" i="1" s="1"/>
  <c r="N1213" i="1"/>
  <c r="T1213" i="1" s="1"/>
  <c r="W1213" i="1" s="1"/>
  <c r="O802" i="1"/>
  <c r="S802" i="1" s="1"/>
  <c r="P802" i="1" s="1"/>
  <c r="N1096" i="1"/>
  <c r="T1096" i="1" s="1"/>
  <c r="W1096" i="1" s="1"/>
  <c r="N776" i="1"/>
  <c r="T776" i="1" s="1"/>
  <c r="W776" i="1" s="1"/>
  <c r="O234" i="1"/>
  <c r="S234" i="1" s="1"/>
  <c r="P234" i="1" s="1"/>
  <c r="O1197" i="1"/>
  <c r="S1197" i="1" s="1"/>
  <c r="P1197" i="1" s="1"/>
  <c r="O792" i="1"/>
  <c r="S792" i="1" s="1"/>
  <c r="P792" i="1" s="1"/>
  <c r="O247" i="1"/>
  <c r="S247" i="1" s="1"/>
  <c r="P247" i="1" s="1"/>
  <c r="N808" i="1"/>
  <c r="T808" i="1" s="1"/>
  <c r="W808" i="1" s="1"/>
  <c r="O1703" i="1"/>
  <c r="S1703" i="1" s="1"/>
  <c r="P1703" i="1" s="1"/>
  <c r="O1332" i="1"/>
  <c r="S1332" i="1" s="1"/>
  <c r="P1332" i="1" s="1"/>
  <c r="N1453" i="1"/>
  <c r="T1453" i="1" s="1"/>
  <c r="W1453" i="1" s="1"/>
  <c r="N636" i="1"/>
  <c r="T636" i="1" s="1"/>
  <c r="W636" i="1" s="1"/>
  <c r="N1665" i="1"/>
  <c r="T1665" i="1" s="1"/>
  <c r="W1665" i="1" s="1"/>
  <c r="O698" i="1"/>
  <c r="S698" i="1" s="1"/>
  <c r="P698" i="1" s="1"/>
  <c r="O20" i="1"/>
  <c r="S20" i="1" s="1"/>
  <c r="P20" i="1" s="1"/>
  <c r="Q1780" i="1"/>
  <c r="O956" i="1"/>
  <c r="N956" i="1"/>
  <c r="T956" i="1" s="1"/>
  <c r="W956" i="1" s="1"/>
  <c r="O167" i="1"/>
  <c r="N167" i="1"/>
  <c r="T167" i="1" s="1"/>
  <c r="W167" i="1" s="1"/>
  <c r="N1648" i="1"/>
  <c r="T1648" i="1" s="1"/>
  <c r="W1648" i="1" s="1"/>
  <c r="N1513" i="1"/>
  <c r="T1513" i="1" s="1"/>
  <c r="W1513" i="1" s="1"/>
  <c r="N309" i="1"/>
  <c r="T309" i="1" s="1"/>
  <c r="W309" i="1" s="1"/>
  <c r="N878" i="1"/>
  <c r="T878" i="1" s="1"/>
  <c r="W878" i="1" s="1"/>
  <c r="N448" i="1"/>
  <c r="T448" i="1" s="1"/>
  <c r="W448" i="1" s="1"/>
  <c r="N1287" i="1"/>
  <c r="T1287" i="1" s="1"/>
  <c r="W1287" i="1" s="1"/>
  <c r="N543" i="1"/>
  <c r="T543" i="1" s="1"/>
  <c r="W543" i="1" s="1"/>
  <c r="N1076" i="1"/>
  <c r="T1076" i="1" s="1"/>
  <c r="W1076" i="1" s="1"/>
  <c r="N762" i="1"/>
  <c r="T762" i="1" s="1"/>
  <c r="W762" i="1" s="1"/>
  <c r="N908" i="1"/>
  <c r="T908" i="1" s="1"/>
  <c r="W908" i="1" s="1"/>
  <c r="N1587" i="1"/>
  <c r="T1587" i="1" s="1"/>
  <c r="W1587" i="1" s="1"/>
  <c r="Q1421" i="1"/>
  <c r="Q260" i="1"/>
  <c r="N900" i="1"/>
  <c r="T900" i="1" s="1"/>
  <c r="W900" i="1" s="1"/>
  <c r="O1324" i="1"/>
  <c r="S1324" i="1" s="1"/>
  <c r="P1324" i="1" s="1"/>
  <c r="N1282" i="1"/>
  <c r="T1282" i="1" s="1"/>
  <c r="W1282" i="1" s="1"/>
  <c r="O1450" i="1"/>
  <c r="N1450" i="1"/>
  <c r="T1450" i="1" s="1"/>
  <c r="W1450" i="1" s="1"/>
  <c r="O78" i="1"/>
  <c r="N78" i="1"/>
  <c r="T78" i="1" s="1"/>
  <c r="W78" i="1" s="1"/>
  <c r="O1356" i="1"/>
  <c r="S1356" i="1" s="1"/>
  <c r="P1356" i="1" s="1"/>
  <c r="O1092" i="1"/>
  <c r="N1092" i="1"/>
  <c r="T1092" i="1" s="1"/>
  <c r="W1092" i="1" s="1"/>
  <c r="N1081" i="1"/>
  <c r="T1081" i="1" s="1"/>
  <c r="W1081" i="1" s="1"/>
  <c r="O1081" i="1"/>
  <c r="N1390" i="1"/>
  <c r="T1390" i="1" s="1"/>
  <c r="W1390" i="1" s="1"/>
  <c r="O654" i="1"/>
  <c r="S654" i="1" s="1"/>
  <c r="P654" i="1" s="1"/>
  <c r="N1127" i="1"/>
  <c r="T1127" i="1" s="1"/>
  <c r="W1127" i="1" s="1"/>
  <c r="N877" i="1"/>
  <c r="T877" i="1" s="1"/>
  <c r="W877" i="1" s="1"/>
  <c r="N829" i="1"/>
  <c r="T829" i="1" s="1"/>
  <c r="W829" i="1" s="1"/>
  <c r="Q1105" i="1"/>
  <c r="Q772" i="1"/>
  <c r="Q1282" i="1"/>
  <c r="O380" i="1"/>
  <c r="S380" i="1" s="1"/>
  <c r="P380" i="1" s="1"/>
  <c r="N34" i="1"/>
  <c r="T34" i="1" s="1"/>
  <c r="W34" i="1" s="1"/>
  <c r="N644" i="1"/>
  <c r="T644" i="1" s="1"/>
  <c r="W644" i="1" s="1"/>
  <c r="N431" i="1"/>
  <c r="T431" i="1" s="1"/>
  <c r="W431" i="1" s="1"/>
  <c r="N710" i="1"/>
  <c r="T710" i="1" s="1"/>
  <c r="W710" i="1" s="1"/>
  <c r="O710" i="1"/>
  <c r="O166" i="1"/>
  <c r="N166" i="1"/>
  <c r="T166" i="1" s="1"/>
  <c r="W166" i="1" s="1"/>
  <c r="O390" i="1"/>
  <c r="S390" i="1" s="1"/>
  <c r="P390" i="1" s="1"/>
  <c r="Q390" i="1" s="1"/>
  <c r="N416" i="1"/>
  <c r="T416" i="1" s="1"/>
  <c r="W416" i="1" s="1"/>
  <c r="N1715" i="1"/>
  <c r="T1715" i="1" s="1"/>
  <c r="W1715" i="1" s="1"/>
  <c r="N1080" i="1"/>
  <c r="T1080" i="1" s="1"/>
  <c r="W1080" i="1" s="1"/>
  <c r="O1564" i="1"/>
  <c r="S1564" i="1" s="1"/>
  <c r="P1564" i="1" s="1"/>
  <c r="N304" i="1"/>
  <c r="T304" i="1" s="1"/>
  <c r="W304" i="1" s="1"/>
  <c r="N1384" i="1"/>
  <c r="T1384" i="1" s="1"/>
  <c r="W1384" i="1" s="1"/>
  <c r="N1162" i="1"/>
  <c r="T1162" i="1" s="1"/>
  <c r="W1162" i="1" s="1"/>
  <c r="N1359" i="1"/>
  <c r="T1359" i="1" s="1"/>
  <c r="W1359" i="1" s="1"/>
  <c r="N39" i="1"/>
  <c r="T39" i="1" s="1"/>
  <c r="W39" i="1" s="1"/>
  <c r="Q1130" i="1"/>
  <c r="S1130" i="1"/>
  <c r="P1130" i="1" s="1"/>
  <c r="O615" i="1"/>
  <c r="S615" i="1" s="1"/>
  <c r="P615" i="1" s="1"/>
  <c r="S474" i="1"/>
  <c r="P474" i="1" s="1"/>
  <c r="N1314" i="1"/>
  <c r="T1314" i="1" s="1"/>
  <c r="W1314" i="1" s="1"/>
  <c r="O367" i="1"/>
  <c r="S367" i="1" s="1"/>
  <c r="P367" i="1" s="1"/>
  <c r="N423" i="1"/>
  <c r="T423" i="1" s="1"/>
  <c r="W423" i="1" s="1"/>
  <c r="N165" i="1"/>
  <c r="T165" i="1" s="1"/>
  <c r="W165" i="1" s="1"/>
  <c r="N525" i="1"/>
  <c r="T525" i="1" s="1"/>
  <c r="W525" i="1" s="1"/>
  <c r="O831" i="1"/>
  <c r="S831" i="1" s="1"/>
  <c r="P831" i="1" s="1"/>
  <c r="N1512" i="1"/>
  <c r="T1512" i="1" s="1"/>
  <c r="W1512" i="1" s="1"/>
  <c r="O989" i="1"/>
  <c r="S989" i="1" s="1"/>
  <c r="P989" i="1" s="1"/>
  <c r="O232" i="1"/>
  <c r="S232" i="1" s="1"/>
  <c r="P232" i="1" s="1"/>
  <c r="N685" i="1"/>
  <c r="T685" i="1" s="1"/>
  <c r="W685" i="1" s="1"/>
  <c r="O1305" i="1"/>
  <c r="S1305" i="1" s="1"/>
  <c r="P1305" i="1" s="1"/>
  <c r="N1281" i="1"/>
  <c r="T1281" i="1" s="1"/>
  <c r="W1281" i="1" s="1"/>
  <c r="O928" i="1"/>
  <c r="S928" i="1" s="1"/>
  <c r="P928" i="1" s="1"/>
  <c r="O754" i="1"/>
  <c r="S754" i="1" s="1"/>
  <c r="P754" i="1" s="1"/>
  <c r="Q386" i="1"/>
  <c r="Q57" i="1"/>
  <c r="N154" i="1"/>
  <c r="T154" i="1" s="1"/>
  <c r="W154" i="1" s="1"/>
  <c r="N1767" i="1"/>
  <c r="T1767" i="1" s="1"/>
  <c r="W1767" i="1" s="1"/>
  <c r="O74" i="1"/>
  <c r="N74" i="1"/>
  <c r="T74" i="1" s="1"/>
  <c r="W74" i="1" s="1"/>
  <c r="Q1234" i="1"/>
  <c r="S1234" i="1"/>
  <c r="P1234" i="1" s="1"/>
  <c r="N187" i="1"/>
  <c r="T187" i="1" s="1"/>
  <c r="W187" i="1" s="1"/>
  <c r="N1323" i="1"/>
  <c r="T1323" i="1" s="1"/>
  <c r="W1323" i="1" s="1"/>
  <c r="O966" i="1"/>
  <c r="S966" i="1" s="1"/>
  <c r="P966" i="1" s="1"/>
  <c r="Q966" i="1" s="1"/>
  <c r="O1739" i="1"/>
  <c r="S1739" i="1" s="1"/>
  <c r="P1739" i="1" s="1"/>
  <c r="N640" i="1"/>
  <c r="T640" i="1" s="1"/>
  <c r="W640" i="1" s="1"/>
  <c r="O670" i="1"/>
  <c r="S670" i="1" s="1"/>
  <c r="P670" i="1" s="1"/>
  <c r="N1093" i="1"/>
  <c r="T1093" i="1" s="1"/>
  <c r="W1093" i="1" s="1"/>
  <c r="N274" i="1"/>
  <c r="T274" i="1" s="1"/>
  <c r="W274" i="1" s="1"/>
  <c r="N547" i="1"/>
  <c r="T547" i="1" s="1"/>
  <c r="W547" i="1" s="1"/>
  <c r="N642" i="1"/>
  <c r="T642" i="1" s="1"/>
  <c r="W642" i="1" s="1"/>
  <c r="N870" i="1"/>
  <c r="T870" i="1" s="1"/>
  <c r="W870" i="1" s="1"/>
  <c r="O1573" i="1"/>
  <c r="S1573" i="1" s="1"/>
  <c r="P1573" i="1" s="1"/>
  <c r="Q1767" i="1"/>
  <c r="N1492" i="1"/>
  <c r="T1492" i="1" s="1"/>
  <c r="W1492" i="1" s="1"/>
  <c r="U11" i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N709" i="1"/>
  <c r="T709" i="1" s="1"/>
  <c r="W709" i="1" s="1"/>
  <c r="N331" i="1"/>
  <c r="T331" i="1" s="1"/>
  <c r="W331" i="1" s="1"/>
  <c r="O733" i="1"/>
  <c r="S733" i="1" s="1"/>
  <c r="P733" i="1" s="1"/>
  <c r="Q262" i="1"/>
  <c r="Q47" i="1"/>
  <c r="Q385" i="1"/>
  <c r="S385" i="1"/>
  <c r="P385" i="1" s="1"/>
  <c r="Q1636" i="1"/>
  <c r="S1636" i="1"/>
  <c r="P1636" i="1" s="1"/>
  <c r="O1452" i="1"/>
  <c r="N1452" i="1"/>
  <c r="T1452" i="1" s="1"/>
  <c r="W1452" i="1" s="1"/>
  <c r="O1774" i="1"/>
  <c r="S1774" i="1" s="1"/>
  <c r="P1774" i="1" s="1"/>
  <c r="Q1774" i="1" s="1"/>
  <c r="O1454" i="1"/>
  <c r="S1454" i="1" s="1"/>
  <c r="P1454" i="1" s="1"/>
  <c r="O1798" i="1"/>
  <c r="S1798" i="1" s="1"/>
  <c r="P1798" i="1" s="1"/>
  <c r="N1793" i="1"/>
  <c r="T1793" i="1" s="1"/>
  <c r="W1793" i="1" s="1"/>
  <c r="N405" i="1"/>
  <c r="T405" i="1" s="1"/>
  <c r="W405" i="1" s="1"/>
  <c r="N1395" i="1"/>
  <c r="T1395" i="1" s="1"/>
  <c r="W1395" i="1" s="1"/>
  <c r="Q821" i="1"/>
  <c r="N1554" i="1"/>
  <c r="T1554" i="1" s="1"/>
  <c r="W1554" i="1" s="1"/>
  <c r="O1129" i="1"/>
  <c r="S1129" i="1" s="1"/>
  <c r="P1129" i="1" s="1"/>
  <c r="N1129" i="1"/>
  <c r="T1129" i="1" s="1"/>
  <c r="W1129" i="1" s="1"/>
  <c r="O1765" i="1"/>
  <c r="S1765" i="1" s="1"/>
  <c r="P1765" i="1" s="1"/>
  <c r="N1765" i="1"/>
  <c r="T1765" i="1" s="1"/>
  <c r="W1765" i="1" s="1"/>
  <c r="N205" i="1"/>
  <c r="T205" i="1" s="1"/>
  <c r="W205" i="1" s="1"/>
  <c r="N1661" i="1"/>
  <c r="T1661" i="1" s="1"/>
  <c r="W1661" i="1" s="1"/>
  <c r="Q1633" i="1"/>
  <c r="N1355" i="1"/>
  <c r="T1355" i="1" s="1"/>
  <c r="W1355" i="1" s="1"/>
  <c r="N1627" i="1"/>
  <c r="T1627" i="1" s="1"/>
  <c r="W1627" i="1" s="1"/>
  <c r="N1523" i="1"/>
  <c r="T1523" i="1" s="1"/>
  <c r="W1523" i="1" s="1"/>
  <c r="O1523" i="1"/>
  <c r="S1523" i="1" s="1"/>
  <c r="P1523" i="1" s="1"/>
  <c r="Q1131" i="1"/>
  <c r="O1435" i="1"/>
  <c r="S1435" i="1" s="1"/>
  <c r="P1435" i="1" s="1"/>
  <c r="N1316" i="1"/>
  <c r="T1316" i="1" s="1"/>
  <c r="W1316" i="1" s="1"/>
  <c r="N1376" i="1"/>
  <c r="T1376" i="1" s="1"/>
  <c r="W1376" i="1" s="1"/>
  <c r="O1493" i="1"/>
  <c r="O352" i="1"/>
  <c r="S352" i="1" s="1"/>
  <c r="P352" i="1" s="1"/>
  <c r="N574" i="1"/>
  <c r="T574" i="1" s="1"/>
  <c r="W574" i="1" s="1"/>
  <c r="N680" i="1"/>
  <c r="T680" i="1" s="1"/>
  <c r="W680" i="1" s="1"/>
  <c r="N1186" i="1"/>
  <c r="T1186" i="1" s="1"/>
  <c r="W1186" i="1" s="1"/>
  <c r="N1636" i="1"/>
  <c r="T1636" i="1" s="1"/>
  <c r="W1636" i="1" s="1"/>
  <c r="N777" i="1"/>
  <c r="T777" i="1" s="1"/>
  <c r="W777" i="1" s="1"/>
  <c r="N942" i="1"/>
  <c r="T942" i="1" s="1"/>
  <c r="W942" i="1" s="1"/>
  <c r="N1553" i="1"/>
  <c r="T1553" i="1" s="1"/>
  <c r="W1553" i="1" s="1"/>
  <c r="N855" i="1"/>
  <c r="T855" i="1" s="1"/>
  <c r="W855" i="1" s="1"/>
  <c r="O1388" i="1"/>
  <c r="S1388" i="1" s="1"/>
  <c r="P1388" i="1" s="1"/>
  <c r="Q183" i="1"/>
  <c r="O569" i="1"/>
  <c r="S569" i="1" s="1"/>
  <c r="P569" i="1" s="1"/>
  <c r="Q316" i="1"/>
  <c r="N24" i="1"/>
  <c r="T24" i="1" s="1"/>
  <c r="W24" i="1" s="1"/>
  <c r="N183" i="1"/>
  <c r="T183" i="1" s="1"/>
  <c r="W183" i="1" s="1"/>
  <c r="N1214" i="1"/>
  <c r="T1214" i="1" s="1"/>
  <c r="W1214" i="1" s="1"/>
  <c r="Q310" i="1"/>
  <c r="O1716" i="1"/>
  <c r="S1716" i="1" s="1"/>
  <c r="P1716" i="1" s="1"/>
  <c r="N1716" i="1"/>
  <c r="T1716" i="1" s="1"/>
  <c r="W1716" i="1" s="1"/>
  <c r="N854" i="1"/>
  <c r="T854" i="1" s="1"/>
  <c r="W854" i="1" s="1"/>
  <c r="N316" i="1"/>
  <c r="T316" i="1" s="1"/>
  <c r="W316" i="1" s="1"/>
  <c r="O388" i="1"/>
  <c r="O31" i="1"/>
  <c r="S31" i="1" s="1"/>
  <c r="P31" i="1" s="1"/>
  <c r="N31" i="1"/>
  <c r="T31" i="1" s="1"/>
  <c r="W31" i="1" s="1"/>
  <c r="N1044" i="1"/>
  <c r="T1044" i="1" s="1"/>
  <c r="W1044" i="1" s="1"/>
  <c r="O1044" i="1"/>
  <c r="S1044" i="1" s="1"/>
  <c r="P1044" i="1" s="1"/>
  <c r="Q1802" i="1"/>
  <c r="O1236" i="1"/>
  <c r="S1236" i="1" s="1"/>
  <c r="P1236" i="1" s="1"/>
  <c r="N356" i="1"/>
  <c r="T356" i="1" s="1"/>
  <c r="W356" i="1" s="1"/>
  <c r="O946" i="1"/>
  <c r="S946" i="1" s="1"/>
  <c r="P946" i="1" s="1"/>
  <c r="N946" i="1"/>
  <c r="T946" i="1" s="1"/>
  <c r="W946" i="1" s="1"/>
  <c r="N524" i="1"/>
  <c r="T524" i="1" s="1"/>
  <c r="W524" i="1" s="1"/>
  <c r="O524" i="1"/>
  <c r="S524" i="1" s="1"/>
  <c r="P524" i="1" s="1"/>
  <c r="O1163" i="1"/>
  <c r="N718" i="1"/>
  <c r="T718" i="1" s="1"/>
  <c r="W718" i="1" s="1"/>
  <c r="O1742" i="1"/>
  <c r="S1742" i="1" s="1"/>
  <c r="P1742" i="1" s="1"/>
  <c r="N1683" i="1"/>
  <c r="T1683" i="1" s="1"/>
  <c r="W1683" i="1" s="1"/>
  <c r="O889" i="1"/>
  <c r="S889" i="1" s="1"/>
  <c r="P889" i="1" s="1"/>
  <c r="O1608" i="1"/>
  <c r="S1608" i="1" s="1"/>
  <c r="P1608" i="1" s="1"/>
  <c r="O70" i="1"/>
  <c r="S70" i="1" s="1"/>
  <c r="P70" i="1" s="1"/>
  <c r="N70" i="1"/>
  <c r="T70" i="1" s="1"/>
  <c r="W70" i="1" s="1"/>
  <c r="N1064" i="1"/>
  <c r="T1064" i="1" s="1"/>
  <c r="W1064" i="1" s="1"/>
  <c r="N194" i="1"/>
  <c r="T194" i="1" s="1"/>
  <c r="W194" i="1" s="1"/>
  <c r="N1656" i="1"/>
  <c r="T1656" i="1" s="1"/>
  <c r="W1656" i="1" s="1"/>
  <c r="N717" i="1"/>
  <c r="T717" i="1" s="1"/>
  <c r="W717" i="1" s="1"/>
  <c r="N872" i="1"/>
  <c r="T872" i="1" s="1"/>
  <c r="W872" i="1" s="1"/>
  <c r="N974" i="1"/>
  <c r="T974" i="1" s="1"/>
  <c r="W974" i="1" s="1"/>
  <c r="N1210" i="1"/>
  <c r="T1210" i="1" s="1"/>
  <c r="W1210" i="1" s="1"/>
  <c r="N992" i="1"/>
  <c r="T992" i="1" s="1"/>
  <c r="W992" i="1" s="1"/>
  <c r="N280" i="1"/>
  <c r="T280" i="1" s="1"/>
  <c r="W280" i="1" s="1"/>
  <c r="O163" i="1"/>
  <c r="S163" i="1" s="1"/>
  <c r="P163" i="1" s="1"/>
  <c r="O751" i="1"/>
  <c r="S751" i="1" s="1"/>
  <c r="P751" i="1" s="1"/>
  <c r="N751" i="1"/>
  <c r="T751" i="1" s="1"/>
  <c r="W751" i="1" s="1"/>
  <c r="N738" i="1"/>
  <c r="T738" i="1" s="1"/>
  <c r="W738" i="1" s="1"/>
  <c r="Q573" i="1"/>
  <c r="N1117" i="1"/>
  <c r="T1117" i="1" s="1"/>
  <c r="W1117" i="1" s="1"/>
  <c r="O830" i="1"/>
  <c r="S830" i="1" s="1"/>
  <c r="P830" i="1" s="1"/>
  <c r="N200" i="1"/>
  <c r="T200" i="1" s="1"/>
  <c r="W200" i="1" s="1"/>
  <c r="N1049" i="1"/>
  <c r="T1049" i="1" s="1"/>
  <c r="W1049" i="1" s="1"/>
  <c r="N1259" i="1"/>
  <c r="T1259" i="1" s="1"/>
  <c r="W1259" i="1" s="1"/>
  <c r="Q340" i="1"/>
  <c r="O1137" i="1"/>
  <c r="S1137" i="1" s="1"/>
  <c r="P1137" i="1" s="1"/>
  <c r="O1373" i="1"/>
  <c r="S1373" i="1" s="1"/>
  <c r="P1373" i="1" s="1"/>
  <c r="N1373" i="1"/>
  <c r="T1373" i="1" s="1"/>
  <c r="W1373" i="1" s="1"/>
  <c r="N955" i="1"/>
  <c r="T955" i="1" s="1"/>
  <c r="W955" i="1" s="1"/>
  <c r="O816" i="1"/>
  <c r="S816" i="1" s="1"/>
  <c r="P816" i="1" s="1"/>
  <c r="N1094" i="1"/>
  <c r="T1094" i="1" s="1"/>
  <c r="W1094" i="1" s="1"/>
  <c r="O1094" i="1"/>
  <c r="S1094" i="1" s="1"/>
  <c r="P1094" i="1" s="1"/>
  <c r="O884" i="1"/>
  <c r="N797" i="1"/>
  <c r="T797" i="1" s="1"/>
  <c r="W797" i="1" s="1"/>
  <c r="O317" i="1"/>
  <c r="S317" i="1" s="1"/>
  <c r="P317" i="1" s="1"/>
  <c r="O231" i="1"/>
  <c r="S231" i="1" s="1"/>
  <c r="P231" i="1" s="1"/>
  <c r="N344" i="1"/>
  <c r="T344" i="1" s="1"/>
  <c r="W344" i="1" s="1"/>
  <c r="O1577" i="1"/>
  <c r="S1577" i="1" s="1"/>
  <c r="P1577" i="1" s="1"/>
  <c r="N651" i="1"/>
  <c r="T651" i="1" s="1"/>
  <c r="W651" i="1" s="1"/>
  <c r="N1417" i="1"/>
  <c r="T1417" i="1" s="1"/>
  <c r="W1417" i="1" s="1"/>
  <c r="N1101" i="1"/>
  <c r="T1101" i="1" s="1"/>
  <c r="W1101" i="1" s="1"/>
  <c r="N1795" i="1"/>
  <c r="T1795" i="1" s="1"/>
  <c r="W1795" i="1" s="1"/>
  <c r="O1415" i="1"/>
  <c r="S1415" i="1" s="1"/>
  <c r="P1415" i="1" s="1"/>
  <c r="Q246" i="1"/>
  <c r="N1279" i="1"/>
  <c r="T1279" i="1" s="1"/>
  <c r="W1279" i="1" s="1"/>
  <c r="O99" i="1"/>
  <c r="S99" i="1" s="1"/>
  <c r="P99" i="1" s="1"/>
  <c r="N83" i="1"/>
  <c r="T83" i="1" s="1"/>
  <c r="W83" i="1" s="1"/>
  <c r="O1042" i="1"/>
  <c r="S1042" i="1" s="1"/>
  <c r="P1042" i="1" s="1"/>
  <c r="O279" i="1"/>
  <c r="S279" i="1" s="1"/>
  <c r="P279" i="1" s="1"/>
  <c r="N178" i="1"/>
  <c r="T178" i="1" s="1"/>
  <c r="W178" i="1" s="1"/>
  <c r="O195" i="1"/>
  <c r="S195" i="1" s="1"/>
  <c r="P195" i="1" s="1"/>
  <c r="Q195" i="1" s="1"/>
  <c r="N528" i="1"/>
  <c r="T528" i="1" s="1"/>
  <c r="W528" i="1" s="1"/>
  <c r="N1572" i="1"/>
  <c r="T1572" i="1" s="1"/>
  <c r="W1572" i="1" s="1"/>
  <c r="N893" i="1"/>
  <c r="T893" i="1" s="1"/>
  <c r="W893" i="1" s="1"/>
  <c r="O893" i="1"/>
  <c r="S893" i="1" s="1"/>
  <c r="P893" i="1" s="1"/>
  <c r="O1659" i="1"/>
  <c r="S1659" i="1" s="1"/>
  <c r="P1659" i="1" s="1"/>
  <c r="N403" i="1"/>
  <c r="T403" i="1" s="1"/>
  <c r="W403" i="1" s="1"/>
  <c r="O1392" i="1"/>
  <c r="S1392" i="1" s="1"/>
  <c r="P1392" i="1" s="1"/>
  <c r="Q1708" i="1"/>
  <c r="Q766" i="1"/>
  <c r="O294" i="1"/>
  <c r="S294" i="1" s="1"/>
  <c r="P294" i="1" s="1"/>
  <c r="N204" i="1"/>
  <c r="T204" i="1" s="1"/>
  <c r="W204" i="1" s="1"/>
  <c r="N38" i="1"/>
  <c r="T38" i="1" s="1"/>
  <c r="W38" i="1" s="1"/>
  <c r="O38" i="1"/>
  <c r="S38" i="1" s="1"/>
  <c r="P38" i="1" s="1"/>
  <c r="O440" i="1"/>
  <c r="S440" i="1" s="1"/>
  <c r="P440" i="1" s="1"/>
  <c r="N917" i="1"/>
  <c r="T917" i="1" s="1"/>
  <c r="W917" i="1" s="1"/>
  <c r="Q1641" i="1"/>
  <c r="N237" i="1"/>
  <c r="T237" i="1" s="1"/>
  <c r="W237" i="1" s="1"/>
  <c r="Q1106" i="1"/>
  <c r="O1692" i="1"/>
  <c r="S1692" i="1" s="1"/>
  <c r="P1692" i="1" s="1"/>
  <c r="N672" i="1"/>
  <c r="T672" i="1" s="1"/>
  <c r="W672" i="1" s="1"/>
  <c r="N1763" i="1"/>
  <c r="T1763" i="1" s="1"/>
  <c r="W1763" i="1" s="1"/>
  <c r="O1447" i="1"/>
  <c r="S1447" i="1" s="1"/>
  <c r="P1447" i="1" s="1"/>
  <c r="Q1737" i="1"/>
  <c r="O1601" i="1"/>
  <c r="S1601" i="1" s="1"/>
  <c r="P1601" i="1" s="1"/>
  <c r="N1601" i="1"/>
  <c r="T1601" i="1" s="1"/>
  <c r="W1601" i="1" s="1"/>
  <c r="O1133" i="1"/>
  <c r="S1133" i="1" s="1"/>
  <c r="P1133" i="1" s="1"/>
  <c r="O820" i="1"/>
  <c r="S820" i="1" s="1"/>
  <c r="P820" i="1" s="1"/>
  <c r="O1782" i="1"/>
  <c r="S1782" i="1" s="1"/>
  <c r="P1782" i="1" s="1"/>
  <c r="O1518" i="1"/>
  <c r="Q1413" i="1"/>
  <c r="Q1770" i="1"/>
  <c r="O1599" i="1"/>
  <c r="S1599" i="1" s="1"/>
  <c r="P1599" i="1" s="1"/>
  <c r="N767" i="1"/>
  <c r="T767" i="1" s="1"/>
  <c r="W767" i="1" s="1"/>
  <c r="O965" i="1"/>
  <c r="S965" i="1" s="1"/>
  <c r="P965" i="1" s="1"/>
  <c r="O1730" i="1"/>
  <c r="S1730" i="1" s="1"/>
  <c r="P1730" i="1" s="1"/>
  <c r="Q326" i="1"/>
  <c r="Q342" i="1"/>
  <c r="Q95" i="1"/>
  <c r="Q561" i="1"/>
  <c r="O1306" i="1"/>
  <c r="S1306" i="1" s="1"/>
  <c r="P1306" i="1" s="1"/>
  <c r="N1306" i="1"/>
  <c r="T1306" i="1" s="1"/>
  <c r="W1306" i="1" s="1"/>
  <c r="N1252" i="1"/>
  <c r="T1252" i="1" s="1"/>
  <c r="W1252" i="1" s="1"/>
  <c r="N325" i="1"/>
  <c r="T325" i="1" s="1"/>
  <c r="W325" i="1" s="1"/>
  <c r="Q1145" i="1"/>
  <c r="Q1733" i="1"/>
  <c r="Q1589" i="1"/>
  <c r="N1578" i="1"/>
  <c r="T1578" i="1" s="1"/>
  <c r="W1578" i="1" s="1"/>
  <c r="O1578" i="1"/>
  <c r="S1578" i="1" s="1"/>
  <c r="P1578" i="1" s="1"/>
  <c r="O701" i="1"/>
  <c r="S701" i="1" s="1"/>
  <c r="P701" i="1" s="1"/>
  <c r="N634" i="1"/>
  <c r="T634" i="1" s="1"/>
  <c r="W634" i="1" s="1"/>
  <c r="N542" i="1"/>
  <c r="T542" i="1" s="1"/>
  <c r="W542" i="1" s="1"/>
  <c r="O720" i="1"/>
  <c r="S720" i="1" s="1"/>
  <c r="P720" i="1" s="1"/>
  <c r="O1340" i="1"/>
  <c r="S1340" i="1" s="1"/>
  <c r="P1340" i="1" s="1"/>
  <c r="O647" i="1"/>
  <c r="S647" i="1" s="1"/>
  <c r="P647" i="1" s="1"/>
  <c r="N1256" i="1"/>
  <c r="T1256" i="1" s="1"/>
  <c r="W1256" i="1" s="1"/>
  <c r="N927" i="1"/>
  <c r="T927" i="1" s="1"/>
  <c r="W927" i="1" s="1"/>
  <c r="N1399" i="1"/>
  <c r="T1399" i="1" s="1"/>
  <c r="W1399" i="1" s="1"/>
  <c r="N1154" i="1"/>
  <c r="T1154" i="1" s="1"/>
  <c r="W1154" i="1" s="1"/>
  <c r="N1503" i="1"/>
  <c r="T1503" i="1" s="1"/>
  <c r="W1503" i="1" s="1"/>
  <c r="N744" i="1"/>
  <c r="T744" i="1" s="1"/>
  <c r="W744" i="1" s="1"/>
  <c r="N923" i="1"/>
  <c r="T923" i="1" s="1"/>
  <c r="W923" i="1" s="1"/>
  <c r="N1623" i="1"/>
  <c r="T1623" i="1" s="1"/>
  <c r="W1623" i="1" s="1"/>
  <c r="O847" i="1"/>
  <c r="S847" i="1" s="1"/>
  <c r="P847" i="1" s="1"/>
  <c r="N226" i="1"/>
  <c r="T226" i="1" s="1"/>
  <c r="W226" i="1" s="1"/>
  <c r="N1755" i="1"/>
  <c r="T1755" i="1" s="1"/>
  <c r="W1755" i="1" s="1"/>
  <c r="O836" i="1"/>
  <c r="S836" i="1" s="1"/>
  <c r="P836" i="1" s="1"/>
  <c r="Q1794" i="1"/>
  <c r="N565" i="1"/>
  <c r="T565" i="1" s="1"/>
  <c r="W565" i="1" s="1"/>
  <c r="O565" i="1"/>
  <c r="S565" i="1" s="1"/>
  <c r="P565" i="1" s="1"/>
  <c r="O1302" i="1"/>
  <c r="S1302" i="1" s="1"/>
  <c r="P1302" i="1" s="1"/>
  <c r="N1758" i="1"/>
  <c r="T1758" i="1" s="1"/>
  <c r="W1758" i="1" s="1"/>
  <c r="O1424" i="1"/>
  <c r="S1424" i="1" s="1"/>
  <c r="P1424" i="1" s="1"/>
  <c r="O838" i="1"/>
  <c r="S838" i="1" s="1"/>
  <c r="P838" i="1" s="1"/>
  <c r="N880" i="1"/>
  <c r="T880" i="1" s="1"/>
  <c r="W880" i="1" s="1"/>
  <c r="N1613" i="1"/>
  <c r="T1613" i="1" s="1"/>
  <c r="W1613" i="1" s="1"/>
  <c r="O91" i="1"/>
  <c r="S91" i="1" s="1"/>
  <c r="P91" i="1" s="1"/>
  <c r="N534" i="1"/>
  <c r="T534" i="1" s="1"/>
  <c r="W534" i="1" s="1"/>
  <c r="O550" i="1"/>
  <c r="S550" i="1" s="1"/>
  <c r="P550" i="1" s="1"/>
  <c r="N1541" i="1"/>
  <c r="T1541" i="1" s="1"/>
  <c r="W1541" i="1" s="1"/>
  <c r="O1541" i="1"/>
  <c r="S1541" i="1" s="1"/>
  <c r="P1541" i="1" s="1"/>
  <c r="N609" i="1"/>
  <c r="T609" i="1" s="1"/>
  <c r="W609" i="1" s="1"/>
  <c r="O1053" i="1"/>
  <c r="S1053" i="1" s="1"/>
  <c r="P1053" i="1" s="1"/>
  <c r="O982" i="1"/>
  <c r="S982" i="1" s="1"/>
  <c r="P982" i="1" s="1"/>
  <c r="N1741" i="1"/>
  <c r="T1741" i="1" s="1"/>
  <c r="W1741" i="1" s="1"/>
  <c r="O939" i="1"/>
  <c r="S939" i="1" s="1"/>
  <c r="P939" i="1" s="1"/>
  <c r="N1111" i="1"/>
  <c r="T1111" i="1" s="1"/>
  <c r="W1111" i="1" s="1"/>
  <c r="N747" i="1"/>
  <c r="T747" i="1" s="1"/>
  <c r="W747" i="1" s="1"/>
  <c r="N1152" i="1"/>
  <c r="T1152" i="1" s="1"/>
  <c r="W1152" i="1" s="1"/>
  <c r="N229" i="1"/>
  <c r="T229" i="1" s="1"/>
  <c r="W229" i="1" s="1"/>
  <c r="N1391" i="1"/>
  <c r="T1391" i="1" s="1"/>
  <c r="W1391" i="1" s="1"/>
  <c r="O1591" i="1"/>
  <c r="S1591" i="1" s="1"/>
  <c r="P1591" i="1" s="1"/>
  <c r="N224" i="1"/>
  <c r="T224" i="1" s="1"/>
  <c r="W224" i="1" s="1"/>
  <c r="N1178" i="1"/>
  <c r="T1178" i="1" s="1"/>
  <c r="W1178" i="1" s="1"/>
  <c r="N1678" i="1"/>
  <c r="T1678" i="1" s="1"/>
  <c r="W1678" i="1" s="1"/>
  <c r="N902" i="1"/>
  <c r="T902" i="1" s="1"/>
  <c r="W902" i="1" s="1"/>
  <c r="N1233" i="1"/>
  <c r="T1233" i="1" s="1"/>
  <c r="W1233" i="1" s="1"/>
  <c r="N787" i="1"/>
  <c r="T787" i="1" s="1"/>
  <c r="W787" i="1" s="1"/>
  <c r="N1361" i="1"/>
  <c r="T1361" i="1" s="1"/>
  <c r="W1361" i="1" s="1"/>
  <c r="N1534" i="1"/>
  <c r="T1534" i="1" s="1"/>
  <c r="W1534" i="1" s="1"/>
  <c r="N1398" i="1"/>
  <c r="T1398" i="1" s="1"/>
  <c r="W1398" i="1" s="1"/>
  <c r="N1519" i="1"/>
  <c r="T1519" i="1" s="1"/>
  <c r="W1519" i="1" s="1"/>
  <c r="N1542" i="1"/>
  <c r="T1542" i="1" s="1"/>
  <c r="W1542" i="1" s="1"/>
  <c r="O656" i="1"/>
  <c r="S656" i="1" s="1"/>
  <c r="P656" i="1" s="1"/>
  <c r="N37" i="1"/>
  <c r="T37" i="1" s="1"/>
  <c r="W37" i="1" s="1"/>
  <c r="O75" i="1"/>
  <c r="S75" i="1" s="1"/>
  <c r="P75" i="1" s="1"/>
  <c r="N259" i="1"/>
  <c r="T259" i="1" s="1"/>
  <c r="W259" i="1" s="1"/>
  <c r="N1437" i="1"/>
  <c r="T1437" i="1" s="1"/>
  <c r="W1437" i="1" s="1"/>
  <c r="N221" i="1"/>
  <c r="T221" i="1" s="1"/>
  <c r="W221" i="1" s="1"/>
  <c r="N1294" i="1"/>
  <c r="T1294" i="1" s="1"/>
  <c r="W1294" i="1" s="1"/>
  <c r="N1443" i="1"/>
  <c r="T1443" i="1" s="1"/>
  <c r="W1443" i="1" s="1"/>
  <c r="N1072" i="1"/>
  <c r="T1072" i="1" s="1"/>
  <c r="W1072" i="1" s="1"/>
  <c r="N1228" i="1"/>
  <c r="T1228" i="1" s="1"/>
  <c r="W1228" i="1" s="1"/>
  <c r="N155" i="1"/>
  <c r="T155" i="1" s="1"/>
  <c r="W155" i="1" s="1"/>
  <c r="N1720" i="1"/>
  <c r="T1720" i="1" s="1"/>
  <c r="W1720" i="1" s="1"/>
  <c r="N264" i="1"/>
  <c r="T264" i="1" s="1"/>
  <c r="W264" i="1" s="1"/>
  <c r="N370" i="1"/>
  <c r="T370" i="1" s="1"/>
  <c r="W370" i="1" s="1"/>
  <c r="O784" i="1"/>
  <c r="S784" i="1" s="1"/>
  <c r="P784" i="1" s="1"/>
  <c r="N1344" i="1"/>
  <c r="T1344" i="1" s="1"/>
  <c r="W1344" i="1" s="1"/>
  <c r="O1669" i="1"/>
  <c r="S1669" i="1" s="1"/>
  <c r="P1669" i="1" s="1"/>
  <c r="O775" i="1"/>
  <c r="S775" i="1" s="1"/>
  <c r="P775" i="1" s="1"/>
  <c r="O804" i="1"/>
  <c r="S804" i="1" s="1"/>
  <c r="P804" i="1" s="1"/>
  <c r="O1400" i="1"/>
  <c r="S1400" i="1" s="1"/>
  <c r="P1400" i="1" s="1"/>
  <c r="O27" i="1"/>
  <c r="S27" i="1" s="1"/>
  <c r="P27" i="1" s="1"/>
  <c r="N1292" i="1"/>
  <c r="T1292" i="1" s="1"/>
  <c r="W1292" i="1" s="1"/>
  <c r="N1061" i="1"/>
  <c r="T1061" i="1" s="1"/>
  <c r="W1061" i="1" s="1"/>
  <c r="N867" i="1"/>
  <c r="T867" i="1" s="1"/>
  <c r="W867" i="1" s="1"/>
  <c r="N1502" i="1"/>
  <c r="T1502" i="1" s="1"/>
  <c r="W1502" i="1" s="1"/>
  <c r="N871" i="1"/>
  <c r="T871" i="1" s="1"/>
  <c r="W871" i="1" s="1"/>
  <c r="O1702" i="1"/>
  <c r="S1702" i="1" s="1"/>
  <c r="P1702" i="1" s="1"/>
  <c r="O1308" i="1"/>
  <c r="S1308" i="1" s="1"/>
  <c r="P1308" i="1" s="1"/>
  <c r="N1200" i="1"/>
  <c r="T1200" i="1" s="1"/>
  <c r="W1200" i="1" s="1"/>
  <c r="N1374" i="1"/>
  <c r="T1374" i="1" s="1"/>
  <c r="W1374" i="1" s="1"/>
  <c r="O926" i="1"/>
  <c r="S926" i="1" s="1"/>
  <c r="P926" i="1" s="1"/>
  <c r="N320" i="1"/>
  <c r="T320" i="1" s="1"/>
  <c r="W320" i="1" s="1"/>
  <c r="O306" i="1"/>
  <c r="O77" i="1"/>
  <c r="S77" i="1" s="1"/>
  <c r="P77" i="1" s="1"/>
  <c r="N1582" i="1"/>
  <c r="T1582" i="1" s="1"/>
  <c r="W1582" i="1" s="1"/>
  <c r="N763" i="1"/>
  <c r="T763" i="1" s="1"/>
  <c r="W763" i="1" s="1"/>
  <c r="N520" i="1"/>
  <c r="T520" i="1" s="1"/>
  <c r="W520" i="1" s="1"/>
  <c r="N1592" i="1"/>
  <c r="T1592" i="1" s="1"/>
  <c r="W1592" i="1" s="1"/>
  <c r="O1556" i="1"/>
  <c r="O1744" i="1"/>
  <c r="S1744" i="1" s="1"/>
  <c r="P1744" i="1" s="1"/>
  <c r="O149" i="1"/>
  <c r="S149" i="1" s="1"/>
  <c r="P149" i="1" s="1"/>
  <c r="N659" i="1"/>
  <c r="T659" i="1" s="1"/>
  <c r="W659" i="1" s="1"/>
  <c r="N822" i="1"/>
  <c r="T822" i="1" s="1"/>
  <c r="W822" i="1" s="1"/>
  <c r="N1639" i="1"/>
  <c r="T1639" i="1" s="1"/>
  <c r="W1639" i="1" s="1"/>
  <c r="N1456" i="1"/>
  <c r="T1456" i="1" s="1"/>
  <c r="W1456" i="1" s="1"/>
  <c r="O1438" i="1"/>
  <c r="S1438" i="1" s="1"/>
  <c r="P1438" i="1" s="1"/>
  <c r="O1685" i="1"/>
  <c r="S1685" i="1" s="1"/>
  <c r="P1685" i="1" s="1"/>
  <c r="N1119" i="1"/>
  <c r="T1119" i="1" s="1"/>
  <c r="W1119" i="1" s="1"/>
  <c r="O862" i="1"/>
  <c r="S862" i="1" s="1"/>
  <c r="P862" i="1" s="1"/>
  <c r="N549" i="1"/>
  <c r="T549" i="1" s="1"/>
  <c r="W549" i="1" s="1"/>
  <c r="N1445" i="1"/>
  <c r="T1445" i="1" s="1"/>
  <c r="W1445" i="1" s="1"/>
  <c r="O899" i="1"/>
  <c r="S899" i="1" s="1"/>
  <c r="P899" i="1" s="1"/>
  <c r="N1276" i="1"/>
  <c r="T1276" i="1" s="1"/>
  <c r="W1276" i="1" s="1"/>
  <c r="N555" i="1"/>
  <c r="T555" i="1" s="1"/>
  <c r="W555" i="1" s="1"/>
  <c r="N330" i="1"/>
  <c r="T330" i="1" s="1"/>
  <c r="W330" i="1" s="1"/>
  <c r="O1694" i="1"/>
  <c r="S1694" i="1" s="1"/>
  <c r="P1694" i="1" s="1"/>
  <c r="N1091" i="1"/>
  <c r="T1091" i="1" s="1"/>
  <c r="W1091" i="1" s="1"/>
  <c r="O725" i="1"/>
  <c r="S725" i="1" s="1"/>
  <c r="P725" i="1" s="1"/>
  <c r="N1561" i="1"/>
  <c r="T1561" i="1" s="1"/>
  <c r="W1561" i="1" s="1"/>
  <c r="N950" i="1"/>
  <c r="T950" i="1" s="1"/>
  <c r="W950" i="1" s="1"/>
  <c r="N255" i="1"/>
  <c r="T255" i="1" s="1"/>
  <c r="W255" i="1" s="1"/>
  <c r="N290" i="1"/>
  <c r="T290" i="1" s="1"/>
  <c r="W290" i="1" s="1"/>
  <c r="N1125" i="1"/>
  <c r="T1125" i="1" s="1"/>
  <c r="W1125" i="1" s="1"/>
  <c r="N522" i="1"/>
  <c r="T522" i="1" s="1"/>
  <c r="W522" i="1" s="1"/>
  <c r="O303" i="1"/>
  <c r="S303" i="1" s="1"/>
  <c r="P303" i="1" s="1"/>
  <c r="O1651" i="1"/>
  <c r="S1651" i="1" s="1"/>
  <c r="P1651" i="1" s="1"/>
  <c r="N40" i="1"/>
  <c r="T40" i="1" s="1"/>
  <c r="W40" i="1" s="1"/>
  <c r="N1038" i="1"/>
  <c r="T1038" i="1" s="1"/>
  <c r="W1038" i="1" s="1"/>
  <c r="N387" i="1"/>
  <c r="T387" i="1" s="1"/>
  <c r="W387" i="1" s="1"/>
  <c r="N677" i="1"/>
  <c r="T677" i="1" s="1"/>
  <c r="W677" i="1" s="1"/>
  <c r="O191" i="1"/>
  <c r="S191" i="1" s="1"/>
  <c r="P191" i="1" s="1"/>
  <c r="N365" i="1"/>
  <c r="T365" i="1" s="1"/>
  <c r="W365" i="1" s="1"/>
  <c r="O1249" i="1"/>
  <c r="S1249" i="1" s="1"/>
  <c r="P1249" i="1" s="1"/>
  <c r="O1202" i="1"/>
  <c r="S1202" i="1" s="1"/>
  <c r="P1202" i="1" s="1"/>
  <c r="N679" i="1"/>
  <c r="T679" i="1" s="1"/>
  <c r="W679" i="1" s="1"/>
  <c r="O1746" i="1"/>
  <c r="S1746" i="1" s="1"/>
  <c r="P1746" i="1" s="1"/>
  <c r="N1225" i="1"/>
  <c r="T1225" i="1" s="1"/>
  <c r="W1225" i="1" s="1"/>
  <c r="N1077" i="1"/>
  <c r="T1077" i="1" s="1"/>
  <c r="W1077" i="1" s="1"/>
  <c r="N544" i="1"/>
  <c r="T544" i="1" s="1"/>
  <c r="W544" i="1" s="1"/>
  <c r="N400" i="1"/>
  <c r="T400" i="1" s="1"/>
  <c r="W400" i="1" s="1"/>
  <c r="N1626" i="1"/>
  <c r="T1626" i="1" s="1"/>
  <c r="W1626" i="1" s="1"/>
  <c r="O1318" i="1"/>
  <c r="S1318" i="1" s="1"/>
  <c r="P1318" i="1" s="1"/>
  <c r="O552" i="1"/>
  <c r="S552" i="1" s="1"/>
  <c r="P552" i="1" s="1"/>
  <c r="N925" i="1"/>
  <c r="T925" i="1" s="1"/>
  <c r="W925" i="1" s="1"/>
  <c r="O1230" i="1"/>
  <c r="S1230" i="1" s="1"/>
  <c r="P1230" i="1" s="1"/>
  <c r="O56" i="1"/>
  <c r="S56" i="1" s="1"/>
  <c r="P56" i="1" s="1"/>
  <c r="O285" i="1"/>
  <c r="S285" i="1" s="1"/>
  <c r="P285" i="1" s="1"/>
  <c r="O1728" i="1"/>
  <c r="S1728" i="1" s="1"/>
  <c r="P1728" i="1" s="1"/>
  <c r="O618" i="1"/>
  <c r="S618" i="1" s="1"/>
  <c r="P618" i="1" s="1"/>
  <c r="N781" i="1"/>
  <c r="T781" i="1" s="1"/>
  <c r="W781" i="1" s="1"/>
  <c r="O631" i="1"/>
  <c r="S631" i="1" s="1"/>
  <c r="P631" i="1" s="1"/>
  <c r="N623" i="1"/>
  <c r="T623" i="1" s="1"/>
  <c r="W623" i="1" s="1"/>
  <c r="N741" i="1"/>
  <c r="T741" i="1" s="1"/>
  <c r="W741" i="1" s="1"/>
  <c r="N846" i="1"/>
  <c r="T846" i="1" s="1"/>
  <c r="W846" i="1" s="1"/>
  <c r="N1379" i="1"/>
  <c r="T1379" i="1" s="1"/>
  <c r="W1379" i="1" s="1"/>
  <c r="N752" i="1"/>
  <c r="T752" i="1" s="1"/>
  <c r="W752" i="1" s="1"/>
  <c r="N319" i="1"/>
  <c r="T319" i="1" s="1"/>
  <c r="W319" i="1" s="1"/>
  <c r="N848" i="1"/>
  <c r="T848" i="1" s="1"/>
  <c r="W848" i="1" s="1"/>
  <c r="N1771" i="1"/>
  <c r="T1771" i="1" s="1"/>
  <c r="W1771" i="1" s="1"/>
  <c r="O351" i="1"/>
  <c r="S351" i="1" s="1"/>
  <c r="P351" i="1" s="1"/>
  <c r="N1654" i="1"/>
  <c r="T1654" i="1" s="1"/>
  <c r="W1654" i="1" s="1"/>
  <c r="N765" i="1"/>
  <c r="T765" i="1" s="1"/>
  <c r="W765" i="1" s="1"/>
  <c r="O1585" i="1"/>
  <c r="S1585" i="1" s="1"/>
  <c r="P1585" i="1" s="1"/>
  <c r="O1158" i="1"/>
  <c r="S1158" i="1" s="1"/>
  <c r="P1158" i="1" s="1"/>
  <c r="N951" i="1"/>
  <c r="T951" i="1" s="1"/>
  <c r="W951" i="1" s="1"/>
  <c r="Q325" i="1"/>
  <c r="Q240" i="1"/>
  <c r="Q1688" i="1"/>
  <c r="Q1244" i="1"/>
  <c r="Q96" i="1"/>
  <c r="Q1294" i="1"/>
  <c r="Q322" i="1"/>
  <c r="Q1326" i="1"/>
  <c r="Q1252" i="1"/>
  <c r="Q43" i="1"/>
  <c r="Q913" i="1"/>
  <c r="Q950" i="1"/>
  <c r="Q1228" i="1"/>
  <c r="Q243" i="1"/>
  <c r="Q1430" i="1"/>
  <c r="Q1795" i="1"/>
  <c r="Q1345" i="1"/>
  <c r="Q1066" i="1"/>
  <c r="Q1281" i="1"/>
  <c r="Q1741" i="1"/>
  <c r="Q767" i="1"/>
  <c r="Q690" i="1"/>
  <c r="Q1319" i="1"/>
  <c r="Q1773" i="1"/>
  <c r="Q1762" i="1"/>
  <c r="Q1266" i="1"/>
  <c r="Q1067" i="1"/>
  <c r="Q761" i="1"/>
  <c r="Q337" i="1"/>
  <c r="Q764" i="1"/>
  <c r="N1756" i="1"/>
  <c r="T1756" i="1" s="1"/>
  <c r="W1756" i="1" s="1"/>
  <c r="O1756" i="1"/>
  <c r="S1756" i="1" s="1"/>
  <c r="P1756" i="1" s="1"/>
  <c r="Q1063" i="1"/>
  <c r="Q1382" i="1"/>
  <c r="Q1233" i="1"/>
  <c r="Q1279" i="1"/>
  <c r="Q881" i="1"/>
  <c r="Q251" i="1"/>
  <c r="Q1441" i="1"/>
  <c r="Q336" i="1"/>
  <c r="Q1342" i="1"/>
  <c r="Q1459" i="1"/>
  <c r="Q1642" i="1"/>
  <c r="Q101" i="1"/>
  <c r="Q1344" i="1"/>
  <c r="Q1710" i="1"/>
  <c r="Q1146" i="1"/>
  <c r="Q379" i="1"/>
  <c r="Q1069" i="1"/>
  <c r="Q563" i="1"/>
  <c r="Q311" i="1"/>
  <c r="Q1614" i="1"/>
  <c r="N1100" i="1"/>
  <c r="T1100" i="1" s="1"/>
  <c r="W1100" i="1" s="1"/>
  <c r="Q1752" i="1"/>
  <c r="Q1117" i="1"/>
  <c r="Q1064" i="1"/>
  <c r="Q902" i="1"/>
  <c r="Q1297" i="1"/>
  <c r="Q1225" i="1"/>
  <c r="Q1268" i="1"/>
  <c r="Q558" i="1"/>
  <c r="Q1109" i="1"/>
  <c r="Q1303" i="1"/>
  <c r="Q1070" i="1"/>
  <c r="Q320" i="1"/>
  <c r="Q104" i="1"/>
  <c r="Q1231" i="1"/>
  <c r="Q991" i="1"/>
  <c r="Q1785" i="1"/>
  <c r="Q1432" i="1"/>
  <c r="Q389" i="1"/>
  <c r="Q934" i="1"/>
  <c r="Q1637" i="1"/>
  <c r="Q323" i="1"/>
  <c r="Q200" i="1"/>
  <c r="Q339" i="1"/>
  <c r="Q818" i="1"/>
  <c r="Q1761" i="1"/>
  <c r="Q1801" i="1"/>
  <c r="Q1238" i="1"/>
  <c r="Q672" i="1"/>
  <c r="Q896" i="1"/>
  <c r="Q1387" i="1"/>
  <c r="Q1416" i="1"/>
  <c r="Q990" i="1"/>
  <c r="Q413" i="1"/>
  <c r="Q372" i="1"/>
  <c r="Q1440" i="1"/>
  <c r="Q1643" i="1"/>
  <c r="Q1758" i="1"/>
  <c r="Q1220" i="1"/>
  <c r="Q669" i="1"/>
  <c r="Q192" i="1"/>
  <c r="Q1713" i="1"/>
  <c r="Q1766" i="1"/>
  <c r="Q878" i="1"/>
  <c r="Q1597" i="1"/>
  <c r="Q768" i="1"/>
  <c r="Q1645" i="1"/>
  <c r="Q626" i="1"/>
  <c r="Q1260" i="1"/>
  <c r="Q629" i="1"/>
  <c r="Q429" i="1"/>
  <c r="Q360" i="1"/>
  <c r="Q886" i="1"/>
  <c r="Q1598" i="1"/>
  <c r="Q1707" i="1"/>
  <c r="Q281" i="1"/>
  <c r="Q179" i="1"/>
  <c r="Q1735" i="1"/>
  <c r="Q575" i="1"/>
  <c r="Q257" i="1"/>
  <c r="Q1142" i="1"/>
  <c r="Q537" i="1"/>
  <c r="Q712" i="1"/>
  <c r="Q392" i="1"/>
  <c r="Q288" i="1"/>
  <c r="Q1793" i="1"/>
  <c r="Q202" i="1"/>
  <c r="Q88" i="1"/>
  <c r="Q915" i="1"/>
  <c r="Q1384" i="1"/>
  <c r="Q1635" i="1"/>
  <c r="Q315" i="1"/>
  <c r="Q259" i="1"/>
  <c r="Q1139" i="1"/>
  <c r="Q898" i="1"/>
  <c r="Q1649" i="1"/>
  <c r="Q1346" i="1"/>
  <c r="Q557" i="1"/>
  <c r="Q1358" i="1"/>
  <c r="Q1689" i="1"/>
  <c r="Q427" i="1"/>
  <c r="Q723" i="1"/>
  <c r="Q1457" i="1"/>
  <c r="Q667" i="1"/>
  <c r="Q1776" i="1"/>
  <c r="Q1787" i="1"/>
  <c r="Q1412" i="1"/>
  <c r="Q1255" i="1"/>
  <c r="Q445" i="1"/>
  <c r="Q1409" i="1"/>
  <c r="Q1602" i="1"/>
  <c r="Q1784" i="1"/>
  <c r="Q1254" i="1"/>
  <c r="Q282" i="1"/>
  <c r="Q1734" i="1"/>
  <c r="Q181" i="1"/>
  <c r="Q48" i="1"/>
  <c r="Q261" i="1"/>
  <c r="Q992" i="1"/>
  <c r="Q197" i="1"/>
  <c r="Q1800" i="1"/>
  <c r="Q430" i="1"/>
  <c r="Q1247" i="1"/>
  <c r="Q825" i="1"/>
  <c r="Q1265" i="1"/>
  <c r="Q907" i="1"/>
  <c r="Q528" i="1"/>
  <c r="Q1126" i="1"/>
  <c r="Q1360" i="1"/>
  <c r="Q1590" i="1"/>
  <c r="Q1540" i="1"/>
  <c r="Q160" i="1"/>
  <c r="Q826" i="1"/>
  <c r="Q765" i="1"/>
  <c r="Q203" i="1"/>
  <c r="Q822" i="1"/>
  <c r="Q301" i="1"/>
  <c r="Q1379" i="1"/>
  <c r="Q1769" i="1"/>
  <c r="Q446" i="1"/>
  <c r="Q247" i="1"/>
  <c r="Q824" i="1"/>
  <c r="Q1439" i="1"/>
  <c r="Q707" i="1"/>
  <c r="Q890" i="1"/>
  <c r="Q1690" i="1"/>
  <c r="Q689" i="1"/>
  <c r="Q366" i="1"/>
  <c r="Q52" i="1"/>
  <c r="Q1797" i="1"/>
  <c r="Q560" i="1"/>
  <c r="Q1057" i="1"/>
  <c r="Q1128" i="1"/>
  <c r="Q250" i="1"/>
  <c r="Q803" i="1"/>
  <c r="Q571" i="1"/>
  <c r="Q800" i="1"/>
  <c r="Q1684" i="1"/>
  <c r="Q1283" i="1"/>
  <c r="Q1357" i="1"/>
  <c r="Q1539" i="1"/>
  <c r="Q951" i="1"/>
  <c r="Q1284" i="1"/>
  <c r="N184" i="1"/>
  <c r="T184" i="1" s="1"/>
  <c r="W184" i="1" s="1"/>
  <c r="Q1119" i="1"/>
  <c r="Q1300" i="1"/>
  <c r="Q1237" i="1"/>
  <c r="N1688" i="1"/>
  <c r="T1688" i="1" s="1"/>
  <c r="W1688" i="1" s="1"/>
  <c r="Q1154" i="1"/>
  <c r="Q189" i="1"/>
  <c r="Q382" i="1"/>
  <c r="Q574" i="1"/>
  <c r="Q1790" i="1"/>
  <c r="Q1750" i="1"/>
  <c r="Q1062" i="1"/>
  <c r="Q958" i="1"/>
  <c r="N1160" i="1"/>
  <c r="T1160" i="1" s="1"/>
  <c r="W1160" i="1" s="1"/>
  <c r="Q944" i="1"/>
  <c r="Q1127" i="1"/>
  <c r="Q534" i="1"/>
  <c r="Q248" i="1"/>
  <c r="Q942" i="1"/>
  <c r="Q1712" i="1"/>
  <c r="Q1640" i="1"/>
  <c r="Q1615" i="1"/>
  <c r="Q533" i="1"/>
  <c r="Q1534" i="1"/>
  <c r="Q1278" i="1"/>
  <c r="Q1058" i="1"/>
  <c r="Q253" i="1"/>
  <c r="Q1246" i="1"/>
  <c r="N728" i="1"/>
  <c r="T728" i="1" s="1"/>
  <c r="W728" i="1" s="1"/>
  <c r="O947" i="1"/>
  <c r="S947" i="1" s="1"/>
  <c r="P947" i="1" s="1"/>
  <c r="Q686" i="1"/>
  <c r="Q328" i="1"/>
  <c r="Q1639" i="1"/>
  <c r="Q1327" i="1"/>
  <c r="Q703" i="1"/>
  <c r="Q1405" i="1"/>
  <c r="Q666" i="1"/>
  <c r="Q244" i="1"/>
  <c r="Q1259" i="1"/>
  <c r="Q901" i="1"/>
  <c r="Q673" i="1"/>
  <c r="Q1364" i="1"/>
  <c r="Q447" i="1"/>
  <c r="Q1791" i="1"/>
  <c r="Q535" i="1"/>
  <c r="Q369" i="1"/>
  <c r="Q1646" i="1"/>
  <c r="Q1091" i="1"/>
  <c r="Q762" i="1"/>
  <c r="Q959" i="1"/>
  <c r="Q908" i="1"/>
  <c r="Q87" i="1"/>
  <c r="Q371" i="1"/>
  <c r="Q883" i="1"/>
  <c r="Q1742" i="1"/>
  <c r="Q1361" i="1"/>
  <c r="Q802" i="1"/>
  <c r="Q536" i="1"/>
  <c r="Q771" i="1"/>
  <c r="Q808" i="1"/>
  <c r="Q1359" i="1"/>
  <c r="Q562" i="1"/>
  <c r="Q1390" i="1"/>
  <c r="Q888" i="1"/>
  <c r="Q362" i="1"/>
  <c r="Q365" i="1"/>
  <c r="Q1323" i="1"/>
  <c r="Q411" i="1"/>
  <c r="Q1316" i="1"/>
  <c r="Q1605" i="1"/>
  <c r="Q880" i="1"/>
  <c r="Q760" i="1"/>
  <c r="Q384" i="1"/>
  <c r="Q1369" i="1"/>
  <c r="Q1779" i="1"/>
  <c r="Q1156" i="1"/>
  <c r="Q981" i="1"/>
  <c r="Q1221" i="1"/>
  <c r="Q51" i="1"/>
  <c r="Q905" i="1"/>
  <c r="Q1634" i="1"/>
  <c r="Q245" i="1"/>
  <c r="Q936" i="1"/>
  <c r="Q1376" i="1"/>
  <c r="Q1763" i="1"/>
  <c r="Q624" i="1"/>
  <c r="Q338" i="1"/>
  <c r="Q1093" i="1"/>
  <c r="Q1535" i="1"/>
  <c r="Q961" i="1"/>
  <c r="Q451" i="1"/>
  <c r="Q416" i="1"/>
  <c r="Q937" i="1"/>
  <c r="Q945" i="1"/>
  <c r="Q659" i="1"/>
  <c r="Q889" i="1"/>
  <c r="Q309" i="1"/>
  <c r="Q1157" i="1"/>
  <c r="Q448" i="1"/>
  <c r="Q1420" i="1"/>
  <c r="Q453" i="1"/>
  <c r="Q312" i="1"/>
  <c r="Q333" i="1"/>
  <c r="Q1407" i="1"/>
  <c r="Q663" i="1"/>
  <c r="Q711" i="1"/>
  <c r="Q1240" i="1"/>
  <c r="Q1090" i="1"/>
  <c r="Q263" i="1"/>
  <c r="Q1108" i="1"/>
  <c r="Q334" i="1"/>
  <c r="Q1709" i="1"/>
  <c r="Q443" i="1"/>
  <c r="Q319" i="1"/>
  <c r="Q623" i="1"/>
  <c r="Q162" i="1"/>
  <c r="Q906" i="1"/>
  <c r="Q1595" i="1"/>
  <c r="Q180" i="1"/>
  <c r="Q318" i="1"/>
  <c r="Q1385" i="1"/>
  <c r="Q1537" i="1"/>
  <c r="Q801" i="1"/>
  <c r="Q704" i="1"/>
  <c r="Q61" i="1"/>
  <c r="Q910" i="1"/>
  <c r="Q1771" i="1"/>
  <c r="Q1403" i="1"/>
  <c r="N953" i="1"/>
  <c r="T953" i="1" s="1"/>
  <c r="W953" i="1" s="1"/>
  <c r="Q1456" i="1"/>
  <c r="N240" i="1"/>
  <c r="T240" i="1" s="1"/>
  <c r="W240" i="1" s="1"/>
  <c r="Q1118" i="1"/>
  <c r="Q1443" i="1"/>
  <c r="Q1263" i="1"/>
  <c r="Q715" i="1"/>
  <c r="Q709" i="1"/>
  <c r="Q1638" i="1"/>
  <c r="Q1448" i="1"/>
  <c r="Q256" i="1"/>
  <c r="Q438" i="1"/>
  <c r="Q1588" i="1"/>
  <c r="Q763" i="1"/>
  <c r="Q314" i="1"/>
  <c r="Q1377" i="1"/>
  <c r="Q984" i="1"/>
  <c r="Q1792" i="1"/>
  <c r="Q258" i="1"/>
  <c r="Q1411" i="1"/>
  <c r="Q368" i="1"/>
  <c r="Q1414" i="1"/>
  <c r="Q1368" i="1"/>
  <c r="Q53" i="1"/>
  <c r="O823" i="1"/>
  <c r="S823" i="1" s="1"/>
  <c r="P823" i="1" s="1"/>
  <c r="Q807" i="1"/>
  <c r="Q199" i="1"/>
  <c r="Q1256" i="1"/>
  <c r="Q1264" i="1"/>
  <c r="Q255" i="1"/>
  <c r="Q94" i="1"/>
  <c r="Q1715" i="1"/>
  <c r="Q805" i="1"/>
  <c r="N1174" i="1"/>
  <c r="T1174" i="1" s="1"/>
  <c r="W1174" i="1" s="1"/>
  <c r="Q1241" i="1"/>
  <c r="Q55" i="1"/>
  <c r="Q1406" i="1"/>
  <c r="Q254" i="1"/>
  <c r="Q387" i="1"/>
  <c r="Q714" i="1"/>
  <c r="Q1235" i="1"/>
  <c r="O1383" i="1"/>
  <c r="S1383" i="1" s="1"/>
  <c r="P1383" i="1" s="1"/>
  <c r="N1383" i="1"/>
  <c r="T1383" i="1" s="1"/>
  <c r="W1383" i="1" s="1"/>
  <c r="N774" i="1"/>
  <c r="T774" i="1" s="1"/>
  <c r="W774" i="1" s="1"/>
  <c r="O774" i="1"/>
  <c r="S774" i="1" s="1"/>
  <c r="P774" i="1" s="1"/>
  <c r="Q987" i="1"/>
  <c r="Q1107" i="1"/>
  <c r="Q1650" i="1"/>
  <c r="Q630" i="1"/>
  <c r="Q1803" i="1"/>
  <c r="Q815" i="1"/>
  <c r="Q93" i="1"/>
  <c r="Q685" i="1"/>
  <c r="Q1141" i="1"/>
  <c r="Q1410" i="1"/>
  <c r="Q414" i="1"/>
  <c r="Q344" i="1"/>
  <c r="Q648" i="1"/>
  <c r="Q1270" i="1"/>
  <c r="Q986" i="1"/>
  <c r="Q1363" i="1"/>
  <c r="Q1686" i="1"/>
  <c r="Q691" i="1"/>
  <c r="Q897" i="1"/>
  <c r="Q1321" i="1"/>
  <c r="Q1320" i="1"/>
  <c r="Q904" i="1"/>
  <c r="Q1144" i="1"/>
  <c r="Q1135" i="1"/>
  <c r="Q59" i="1"/>
  <c r="Q983" i="1"/>
  <c r="Q194" i="1"/>
  <c r="Q1451" i="1"/>
  <c r="Q1768" i="1"/>
  <c r="Q370" i="1"/>
  <c r="Q1745" i="1"/>
  <c r="Q381" i="1"/>
  <c r="Q1610" i="1"/>
  <c r="Q1136" i="1"/>
  <c r="Q1648" i="1"/>
  <c r="Q912" i="1"/>
  <c r="Q1366" i="1"/>
  <c r="Q1419" i="1"/>
  <c r="Q662" i="1"/>
  <c r="Q1295" i="1"/>
  <c r="Q1736" i="1"/>
  <c r="Q688" i="1"/>
  <c r="Q664" i="1"/>
  <c r="Q1532" i="1"/>
  <c r="Q1061" i="1"/>
  <c r="Q1755" i="1"/>
  <c r="Q1140" i="1"/>
  <c r="Q976" i="1"/>
  <c r="Q280" i="1"/>
  <c r="Q331" i="1"/>
  <c r="Q1613" i="1"/>
  <c r="Q1404" i="1"/>
  <c r="Q819" i="1"/>
  <c r="Q627" i="1"/>
  <c r="Q1239" i="1"/>
  <c r="Q1143" i="1"/>
  <c r="Q242" i="1"/>
  <c r="Q1753" i="1"/>
  <c r="Q661" i="1"/>
  <c r="Q264" i="1"/>
  <c r="Q1262" i="1"/>
  <c r="Q960" i="1"/>
  <c r="Q1229" i="1"/>
  <c r="Q806" i="1"/>
  <c r="Q1777" i="1"/>
  <c r="Q555" i="1"/>
  <c r="Q817" i="1"/>
  <c r="Q1125" i="1"/>
  <c r="Q335" i="1"/>
  <c r="Q1592" i="1"/>
  <c r="N1335" i="1"/>
  <c r="T1335" i="1" s="1"/>
  <c r="W1335" i="1" s="1"/>
  <c r="Q1749" i="1"/>
  <c r="Q1778" i="1"/>
  <c r="N268" i="1"/>
  <c r="T268" i="1" s="1"/>
  <c r="W268" i="1" s="1"/>
  <c r="Q554" i="1"/>
  <c r="Q941" i="1"/>
  <c r="Q948" i="1"/>
  <c r="Q1747" i="1"/>
  <c r="Q1786" i="1"/>
  <c r="Q1751" i="1"/>
  <c r="Q1378" i="1"/>
  <c r="Q341" i="1"/>
  <c r="Q692" i="1"/>
  <c r="Q1280" i="1"/>
  <c r="Q330" i="1"/>
  <c r="AG8" i="1"/>
  <c r="Q50" i="1"/>
  <c r="O1206" i="1"/>
  <c r="S1206" i="1" s="1"/>
  <c r="P1206" i="1" s="1"/>
  <c r="N1206" i="1"/>
  <c r="T1206" i="1" s="1"/>
  <c r="W1206" i="1" s="1"/>
  <c r="N980" i="1"/>
  <c r="T980" i="1" s="1"/>
  <c r="W980" i="1" s="1"/>
  <c r="O980" i="1"/>
  <c r="S980" i="1" s="1"/>
  <c r="P980" i="1" s="1"/>
  <c r="N707" i="1"/>
  <c r="T707" i="1" s="1"/>
  <c r="W707" i="1" s="1"/>
  <c r="N307" i="1"/>
  <c r="T307" i="1" s="1"/>
  <c r="W307" i="1" s="1"/>
  <c r="N638" i="1"/>
  <c r="T638" i="1" s="1"/>
  <c r="W638" i="1" s="1"/>
  <c r="O283" i="1"/>
  <c r="S283" i="1" s="1"/>
  <c r="P283" i="1" s="1"/>
  <c r="O963" i="1"/>
  <c r="S963" i="1" s="1"/>
  <c r="P963" i="1" s="1"/>
  <c r="N1313" i="1"/>
  <c r="T1313" i="1" s="1"/>
  <c r="W1313" i="1" s="1"/>
  <c r="O287" i="1"/>
  <c r="S287" i="1" s="1"/>
  <c r="P287" i="1" s="1"/>
  <c r="N1095" i="1"/>
  <c r="T1095" i="1" s="1"/>
  <c r="W1095" i="1" s="1"/>
  <c r="O759" i="1"/>
  <c r="S759" i="1" s="1"/>
  <c r="P759" i="1" s="1"/>
  <c r="N1329" i="1"/>
  <c r="T1329" i="1" s="1"/>
  <c r="W1329" i="1" s="1"/>
  <c r="N1747" i="1"/>
  <c r="T1747" i="1" s="1"/>
  <c r="W1747" i="1" s="1"/>
  <c r="O359" i="1"/>
  <c r="S359" i="1" s="1"/>
  <c r="P359" i="1" s="1"/>
  <c r="N1690" i="1"/>
  <c r="T1690" i="1" s="1"/>
  <c r="W1690" i="1" s="1"/>
  <c r="O1698" i="1"/>
  <c r="S1698" i="1" s="1"/>
  <c r="P1698" i="1" s="1"/>
  <c r="N1698" i="1"/>
  <c r="T1698" i="1" s="1"/>
  <c r="W1698" i="1" s="1"/>
  <c r="N1325" i="1"/>
  <c r="T1325" i="1" s="1"/>
  <c r="W1325" i="1" s="1"/>
  <c r="O1325" i="1"/>
  <c r="S1325" i="1" s="1"/>
  <c r="P1325" i="1" s="1"/>
  <c r="N1701" i="1"/>
  <c r="T1701" i="1" s="1"/>
  <c r="W1701" i="1" s="1"/>
  <c r="O1701" i="1"/>
  <c r="S1701" i="1" s="1"/>
  <c r="P1701" i="1" s="1"/>
  <c r="N1670" i="1"/>
  <c r="T1670" i="1" s="1"/>
  <c r="W1670" i="1" s="1"/>
  <c r="O1670" i="1"/>
  <c r="S1670" i="1" s="1"/>
  <c r="P1670" i="1" s="1"/>
  <c r="O408" i="1"/>
  <c r="S408" i="1" s="1"/>
  <c r="P408" i="1" s="1"/>
  <c r="N1569" i="1"/>
  <c r="T1569" i="1" s="1"/>
  <c r="W1569" i="1" s="1"/>
  <c r="N696" i="1"/>
  <c r="T696" i="1" s="1"/>
  <c r="W696" i="1" s="1"/>
  <c r="N1646" i="1"/>
  <c r="T1646" i="1" s="1"/>
  <c r="W1646" i="1" s="1"/>
  <c r="N560" i="1"/>
  <c r="T560" i="1" s="1"/>
  <c r="W560" i="1" s="1"/>
  <c r="N959" i="1"/>
  <c r="T959" i="1" s="1"/>
  <c r="W959" i="1" s="1"/>
  <c r="N1622" i="1"/>
  <c r="T1622" i="1" s="1"/>
  <c r="W1622" i="1" s="1"/>
  <c r="O1622" i="1"/>
  <c r="S1622" i="1" s="1"/>
  <c r="P1622" i="1" s="1"/>
  <c r="N1568" i="1"/>
  <c r="T1568" i="1" s="1"/>
  <c r="W1568" i="1" s="1"/>
  <c r="N1797" i="1"/>
  <c r="T1797" i="1" s="1"/>
  <c r="W1797" i="1" s="1"/>
  <c r="O957" i="1"/>
  <c r="S957" i="1" s="1"/>
  <c r="P957" i="1" s="1"/>
  <c r="N957" i="1"/>
  <c r="T957" i="1" s="1"/>
  <c r="W957" i="1" s="1"/>
  <c r="N1275" i="1"/>
  <c r="T1275" i="1" s="1"/>
  <c r="W1275" i="1" s="1"/>
  <c r="N653" i="1"/>
  <c r="T653" i="1" s="1"/>
  <c r="W653" i="1" s="1"/>
  <c r="N341" i="1"/>
  <c r="T341" i="1" s="1"/>
  <c r="W341" i="1" s="1"/>
  <c r="N1786" i="1"/>
  <c r="T1786" i="1" s="1"/>
  <c r="W1786" i="1" s="1"/>
  <c r="O911" i="1"/>
  <c r="S911" i="1" s="1"/>
  <c r="P911" i="1" s="1"/>
  <c r="N911" i="1"/>
  <c r="T911" i="1" s="1"/>
  <c r="W911" i="1" s="1"/>
  <c r="O743" i="1"/>
  <c r="S743" i="1" s="1"/>
  <c r="P743" i="1" s="1"/>
  <c r="N743" i="1"/>
  <c r="T743" i="1" s="1"/>
  <c r="W743" i="1" s="1"/>
  <c r="AH8" i="1"/>
  <c r="N1709" i="1"/>
  <c r="T1709" i="1" s="1"/>
  <c r="W1709" i="1" s="1"/>
  <c r="N179" i="1"/>
  <c r="T179" i="1" s="1"/>
  <c r="W179" i="1" s="1"/>
  <c r="N443" i="1"/>
  <c r="T443" i="1" s="1"/>
  <c r="W443" i="1" s="1"/>
  <c r="O1693" i="1"/>
  <c r="S1693" i="1" s="1"/>
  <c r="P1693" i="1" s="1"/>
  <c r="N1611" i="1"/>
  <c r="T1611" i="1" s="1"/>
  <c r="W1611" i="1" s="1"/>
  <c r="O1611" i="1"/>
  <c r="S1611" i="1" s="1"/>
  <c r="P1611" i="1" s="1"/>
  <c r="O1304" i="1"/>
  <c r="S1304" i="1" s="1"/>
  <c r="P1304" i="1" s="1"/>
  <c r="N1304" i="1"/>
  <c r="T1304" i="1" s="1"/>
  <c r="W1304" i="1" s="1"/>
  <c r="N1171" i="1"/>
  <c r="T1171" i="1" s="1"/>
  <c r="W1171" i="1" s="1"/>
  <c r="O1171" i="1"/>
  <c r="S1171" i="1" s="1"/>
  <c r="P1171" i="1" s="1"/>
  <c r="O658" i="1"/>
  <c r="S658" i="1" s="1"/>
  <c r="P658" i="1" s="1"/>
  <c r="N658" i="1"/>
  <c r="T658" i="1" s="1"/>
  <c r="W658" i="1" s="1"/>
  <c r="O1600" i="1"/>
  <c r="S1600" i="1" s="1"/>
  <c r="P1600" i="1" s="1"/>
  <c r="N1600" i="1"/>
  <c r="T1600" i="1" s="1"/>
  <c r="W1600" i="1" s="1"/>
  <c r="N1735" i="1"/>
  <c r="T1735" i="1" s="1"/>
  <c r="W1735" i="1" s="1"/>
  <c r="AI8" i="1"/>
  <c r="O1132" i="1"/>
  <c r="S1132" i="1" s="1"/>
  <c r="P1132" i="1" s="1"/>
  <c r="N1132" i="1"/>
  <c r="T1132" i="1" s="1"/>
  <c r="W1132" i="1" s="1"/>
  <c r="O1740" i="1"/>
  <c r="S1740" i="1" s="1"/>
  <c r="P1740" i="1" s="1"/>
  <c r="N1740" i="1"/>
  <c r="T1740" i="1" s="1"/>
  <c r="W1740" i="1" s="1"/>
  <c r="O967" i="1"/>
  <c r="S967" i="1" s="1"/>
  <c r="P967" i="1" s="1"/>
  <c r="N967" i="1"/>
  <c r="T967" i="1" s="1"/>
  <c r="W967" i="1" s="1"/>
  <c r="N1338" i="1"/>
  <c r="T1338" i="1" s="1"/>
  <c r="W1338" i="1" s="1"/>
  <c r="O1338" i="1"/>
  <c r="S1338" i="1" s="1"/>
  <c r="P1338" i="1" s="1"/>
  <c r="O1499" i="1"/>
  <c r="S1499" i="1" s="1"/>
  <c r="P1499" i="1" s="1"/>
  <c r="N1499" i="1"/>
  <c r="T1499" i="1" s="1"/>
  <c r="W1499" i="1" s="1"/>
  <c r="O879" i="1"/>
  <c r="S879" i="1" s="1"/>
  <c r="P879" i="1" s="1"/>
  <c r="N879" i="1"/>
  <c r="T879" i="1" s="1"/>
  <c r="W879" i="1" s="1"/>
  <c r="N1348" i="1"/>
  <c r="T1348" i="1" s="1"/>
  <c r="W1348" i="1" s="1"/>
  <c r="O1348" i="1"/>
  <c r="S1348" i="1" s="1"/>
  <c r="P1348" i="1" s="1"/>
  <c r="BC8" i="1" l="1"/>
  <c r="BB8" i="1"/>
  <c r="Q1594" i="1"/>
  <c r="Q965" i="1"/>
  <c r="Q1449" i="1"/>
  <c r="S1757" i="1"/>
  <c r="P1757" i="1" s="1"/>
  <c r="Q1757" i="1" s="1"/>
  <c r="Q1138" i="1"/>
  <c r="S1224" i="1"/>
  <c r="P1224" i="1" s="1"/>
  <c r="Q1224" i="1"/>
  <c r="Q1760" i="1"/>
  <c r="Q367" i="1"/>
  <c r="Q1324" i="1"/>
  <c r="S425" i="1"/>
  <c r="P425" i="1" s="1"/>
  <c r="Q380" i="1"/>
  <c r="U24" i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U406" i="1" s="1"/>
  <c r="U407" i="1" s="1"/>
  <c r="U408" i="1" s="1"/>
  <c r="U409" i="1" s="1"/>
  <c r="U410" i="1" s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U553" i="1" s="1"/>
  <c r="U554" i="1" s="1"/>
  <c r="U555" i="1" s="1"/>
  <c r="U556" i="1" s="1"/>
  <c r="U557" i="1" s="1"/>
  <c r="U558" i="1" s="1"/>
  <c r="U559" i="1" s="1"/>
  <c r="U560" i="1" s="1"/>
  <c r="U561" i="1" s="1"/>
  <c r="U562" i="1" s="1"/>
  <c r="U563" i="1" s="1"/>
  <c r="U564" i="1" s="1"/>
  <c r="U565" i="1" s="1"/>
  <c r="U566" i="1" s="1"/>
  <c r="U567" i="1" s="1"/>
  <c r="U568" i="1" s="1"/>
  <c r="U569" i="1" s="1"/>
  <c r="U570" i="1" s="1"/>
  <c r="U571" i="1" s="1"/>
  <c r="U572" i="1" s="1"/>
  <c r="U573" i="1" s="1"/>
  <c r="U574" i="1" s="1"/>
  <c r="U575" i="1" s="1"/>
  <c r="U576" i="1" s="1"/>
  <c r="U577" i="1" s="1"/>
  <c r="U578" i="1" s="1"/>
  <c r="U579" i="1" s="1"/>
  <c r="U580" i="1" s="1"/>
  <c r="U581" i="1" s="1"/>
  <c r="U582" i="1" s="1"/>
  <c r="U583" i="1" s="1"/>
  <c r="U584" i="1" s="1"/>
  <c r="U585" i="1" s="1"/>
  <c r="U586" i="1" s="1"/>
  <c r="U587" i="1" s="1"/>
  <c r="U588" i="1" s="1"/>
  <c r="U589" i="1" s="1"/>
  <c r="U590" i="1" s="1"/>
  <c r="U591" i="1" s="1"/>
  <c r="U592" i="1" s="1"/>
  <c r="U593" i="1" s="1"/>
  <c r="U594" i="1" s="1"/>
  <c r="U595" i="1" s="1"/>
  <c r="U596" i="1" s="1"/>
  <c r="U597" i="1" s="1"/>
  <c r="U598" i="1" s="1"/>
  <c r="U599" i="1" s="1"/>
  <c r="U600" i="1" s="1"/>
  <c r="U601" i="1" s="1"/>
  <c r="U602" i="1" s="1"/>
  <c r="U603" i="1" s="1"/>
  <c r="U604" i="1" s="1"/>
  <c r="U605" i="1" s="1"/>
  <c r="U606" i="1" s="1"/>
  <c r="U607" i="1" s="1"/>
  <c r="U608" i="1" s="1"/>
  <c r="U609" i="1" s="1"/>
  <c r="U610" i="1" s="1"/>
  <c r="U611" i="1" s="1"/>
  <c r="U612" i="1" s="1"/>
  <c r="U613" i="1" s="1"/>
  <c r="U614" i="1" s="1"/>
  <c r="U615" i="1" s="1"/>
  <c r="U616" i="1" s="1"/>
  <c r="U617" i="1" s="1"/>
  <c r="U618" i="1" s="1"/>
  <c r="U619" i="1" s="1"/>
  <c r="U620" i="1" s="1"/>
  <c r="U621" i="1" s="1"/>
  <c r="U622" i="1" s="1"/>
  <c r="U623" i="1" s="1"/>
  <c r="U624" i="1" s="1"/>
  <c r="U625" i="1" s="1"/>
  <c r="U626" i="1" s="1"/>
  <c r="U627" i="1" s="1"/>
  <c r="U628" i="1" s="1"/>
  <c r="U629" i="1" s="1"/>
  <c r="U630" i="1" s="1"/>
  <c r="U631" i="1" s="1"/>
  <c r="U632" i="1" s="1"/>
  <c r="U633" i="1" s="1"/>
  <c r="U634" i="1" s="1"/>
  <c r="U635" i="1" s="1"/>
  <c r="U636" i="1" s="1"/>
  <c r="U637" i="1" s="1"/>
  <c r="U638" i="1" s="1"/>
  <c r="U639" i="1" s="1"/>
  <c r="U640" i="1" s="1"/>
  <c r="U641" i="1" s="1"/>
  <c r="U642" i="1" s="1"/>
  <c r="U643" i="1" s="1"/>
  <c r="U644" i="1" s="1"/>
  <c r="U645" i="1" s="1"/>
  <c r="U646" i="1" s="1"/>
  <c r="U647" i="1" s="1"/>
  <c r="U648" i="1" s="1"/>
  <c r="U649" i="1" s="1"/>
  <c r="U650" i="1" s="1"/>
  <c r="U651" i="1" s="1"/>
  <c r="U652" i="1" s="1"/>
  <c r="U653" i="1" s="1"/>
  <c r="U654" i="1" s="1"/>
  <c r="U655" i="1" s="1"/>
  <c r="U656" i="1" s="1"/>
  <c r="U657" i="1" s="1"/>
  <c r="U658" i="1" s="1"/>
  <c r="U659" i="1" s="1"/>
  <c r="U660" i="1" s="1"/>
  <c r="U661" i="1" s="1"/>
  <c r="U662" i="1" s="1"/>
  <c r="U663" i="1" s="1"/>
  <c r="U664" i="1" s="1"/>
  <c r="U665" i="1" s="1"/>
  <c r="U666" i="1" s="1"/>
  <c r="U667" i="1" s="1"/>
  <c r="U668" i="1" s="1"/>
  <c r="U669" i="1" s="1"/>
  <c r="U670" i="1" s="1"/>
  <c r="U671" i="1" s="1"/>
  <c r="U672" i="1" s="1"/>
  <c r="U673" i="1" s="1"/>
  <c r="U674" i="1" s="1"/>
  <c r="U675" i="1" s="1"/>
  <c r="U676" i="1" s="1"/>
  <c r="U677" i="1" s="1"/>
  <c r="U678" i="1" s="1"/>
  <c r="U679" i="1" s="1"/>
  <c r="U680" i="1" s="1"/>
  <c r="U681" i="1" s="1"/>
  <c r="U682" i="1" s="1"/>
  <c r="U683" i="1" s="1"/>
  <c r="U684" i="1" s="1"/>
  <c r="U685" i="1" s="1"/>
  <c r="U686" i="1" s="1"/>
  <c r="U687" i="1" s="1"/>
  <c r="U688" i="1" s="1"/>
  <c r="U689" i="1" s="1"/>
  <c r="U690" i="1" s="1"/>
  <c r="U691" i="1" s="1"/>
  <c r="U692" i="1" s="1"/>
  <c r="U693" i="1" s="1"/>
  <c r="U694" i="1" s="1"/>
  <c r="U695" i="1" s="1"/>
  <c r="U696" i="1" s="1"/>
  <c r="U697" i="1" s="1"/>
  <c r="U698" i="1" s="1"/>
  <c r="U699" i="1" s="1"/>
  <c r="U700" i="1" s="1"/>
  <c r="U701" i="1" s="1"/>
  <c r="U702" i="1" s="1"/>
  <c r="U703" i="1" s="1"/>
  <c r="U704" i="1" s="1"/>
  <c r="U705" i="1" s="1"/>
  <c r="U706" i="1" s="1"/>
  <c r="U707" i="1" s="1"/>
  <c r="U708" i="1" s="1"/>
  <c r="U709" i="1" s="1"/>
  <c r="U710" i="1" s="1"/>
  <c r="U711" i="1" s="1"/>
  <c r="U712" i="1" s="1"/>
  <c r="U713" i="1" s="1"/>
  <c r="U714" i="1" s="1"/>
  <c r="U715" i="1" s="1"/>
  <c r="U716" i="1" s="1"/>
  <c r="U717" i="1" s="1"/>
  <c r="U718" i="1" s="1"/>
  <c r="U719" i="1" s="1"/>
  <c r="U720" i="1" s="1"/>
  <c r="U721" i="1" s="1"/>
  <c r="U722" i="1" s="1"/>
  <c r="U723" i="1" s="1"/>
  <c r="U724" i="1" s="1"/>
  <c r="U725" i="1" s="1"/>
  <c r="U726" i="1" s="1"/>
  <c r="U727" i="1" s="1"/>
  <c r="U728" i="1" s="1"/>
  <c r="U729" i="1" s="1"/>
  <c r="U730" i="1" s="1"/>
  <c r="U731" i="1" s="1"/>
  <c r="U732" i="1" s="1"/>
  <c r="U733" i="1" s="1"/>
  <c r="U734" i="1" s="1"/>
  <c r="U735" i="1" s="1"/>
  <c r="U736" i="1" s="1"/>
  <c r="U737" i="1" s="1"/>
  <c r="U738" i="1" s="1"/>
  <c r="U739" i="1" s="1"/>
  <c r="U740" i="1" s="1"/>
  <c r="U741" i="1" s="1"/>
  <c r="U742" i="1" s="1"/>
  <c r="U743" i="1" s="1"/>
  <c r="U744" i="1" s="1"/>
  <c r="U745" i="1" s="1"/>
  <c r="U746" i="1" s="1"/>
  <c r="U747" i="1" s="1"/>
  <c r="U748" i="1" s="1"/>
  <c r="U749" i="1" s="1"/>
  <c r="U750" i="1" s="1"/>
  <c r="U751" i="1" s="1"/>
  <c r="U752" i="1" s="1"/>
  <c r="U753" i="1" s="1"/>
  <c r="U754" i="1" s="1"/>
  <c r="U755" i="1" s="1"/>
  <c r="U756" i="1" s="1"/>
  <c r="U757" i="1" s="1"/>
  <c r="U758" i="1" s="1"/>
  <c r="U759" i="1" s="1"/>
  <c r="U760" i="1" s="1"/>
  <c r="U761" i="1" s="1"/>
  <c r="U762" i="1" s="1"/>
  <c r="U763" i="1" s="1"/>
  <c r="U764" i="1" s="1"/>
  <c r="U765" i="1" s="1"/>
  <c r="U766" i="1" s="1"/>
  <c r="U767" i="1" s="1"/>
  <c r="U768" i="1" s="1"/>
  <c r="U769" i="1" s="1"/>
  <c r="U770" i="1" s="1"/>
  <c r="U771" i="1" s="1"/>
  <c r="U772" i="1" s="1"/>
  <c r="U773" i="1" s="1"/>
  <c r="U774" i="1" s="1"/>
  <c r="U775" i="1" s="1"/>
  <c r="U776" i="1" s="1"/>
  <c r="U777" i="1" s="1"/>
  <c r="U778" i="1" s="1"/>
  <c r="U779" i="1" s="1"/>
  <c r="U780" i="1" s="1"/>
  <c r="U781" i="1" s="1"/>
  <c r="U782" i="1" s="1"/>
  <c r="U783" i="1" s="1"/>
  <c r="U784" i="1" s="1"/>
  <c r="U785" i="1" s="1"/>
  <c r="U786" i="1" s="1"/>
  <c r="U787" i="1" s="1"/>
  <c r="U788" i="1" s="1"/>
  <c r="U789" i="1" s="1"/>
  <c r="U790" i="1" s="1"/>
  <c r="U791" i="1" s="1"/>
  <c r="U792" i="1" s="1"/>
  <c r="U793" i="1" s="1"/>
  <c r="U794" i="1" s="1"/>
  <c r="U795" i="1" s="1"/>
  <c r="U796" i="1" s="1"/>
  <c r="U797" i="1" s="1"/>
  <c r="U798" i="1" s="1"/>
  <c r="U799" i="1" s="1"/>
  <c r="U800" i="1" s="1"/>
  <c r="U801" i="1" s="1"/>
  <c r="U802" i="1" s="1"/>
  <c r="U803" i="1" s="1"/>
  <c r="U804" i="1" s="1"/>
  <c r="U805" i="1" s="1"/>
  <c r="U806" i="1" s="1"/>
  <c r="U807" i="1" s="1"/>
  <c r="U808" i="1" s="1"/>
  <c r="U809" i="1" s="1"/>
  <c r="U810" i="1" s="1"/>
  <c r="U811" i="1" s="1"/>
  <c r="U812" i="1" s="1"/>
  <c r="U813" i="1" s="1"/>
  <c r="U814" i="1" s="1"/>
  <c r="U815" i="1" s="1"/>
  <c r="U816" i="1" s="1"/>
  <c r="U817" i="1" s="1"/>
  <c r="U818" i="1" s="1"/>
  <c r="U819" i="1" s="1"/>
  <c r="U820" i="1" s="1"/>
  <c r="U821" i="1" s="1"/>
  <c r="U822" i="1" s="1"/>
  <c r="U823" i="1" s="1"/>
  <c r="U824" i="1" s="1"/>
  <c r="U825" i="1" s="1"/>
  <c r="U826" i="1" s="1"/>
  <c r="U827" i="1" s="1"/>
  <c r="U828" i="1" s="1"/>
  <c r="U829" i="1" s="1"/>
  <c r="U830" i="1" s="1"/>
  <c r="U831" i="1" s="1"/>
  <c r="U832" i="1" s="1"/>
  <c r="U833" i="1" s="1"/>
  <c r="U834" i="1" s="1"/>
  <c r="U835" i="1" s="1"/>
  <c r="U836" i="1" s="1"/>
  <c r="U837" i="1" s="1"/>
  <c r="U838" i="1" s="1"/>
  <c r="U839" i="1" s="1"/>
  <c r="U840" i="1" s="1"/>
  <c r="U841" i="1" s="1"/>
  <c r="U842" i="1" s="1"/>
  <c r="U843" i="1" s="1"/>
  <c r="U844" i="1" s="1"/>
  <c r="U845" i="1" s="1"/>
  <c r="U846" i="1" s="1"/>
  <c r="U847" i="1" s="1"/>
  <c r="U848" i="1" s="1"/>
  <c r="U849" i="1" s="1"/>
  <c r="U850" i="1" s="1"/>
  <c r="U851" i="1" s="1"/>
  <c r="U852" i="1" s="1"/>
  <c r="U853" i="1" s="1"/>
  <c r="U854" i="1" s="1"/>
  <c r="U855" i="1" s="1"/>
  <c r="U856" i="1" s="1"/>
  <c r="U857" i="1" s="1"/>
  <c r="U858" i="1" s="1"/>
  <c r="U859" i="1" s="1"/>
  <c r="U860" i="1" s="1"/>
  <c r="U861" i="1" s="1"/>
  <c r="U862" i="1" s="1"/>
  <c r="U863" i="1" s="1"/>
  <c r="U864" i="1" s="1"/>
  <c r="U865" i="1" s="1"/>
  <c r="U866" i="1" s="1"/>
  <c r="U867" i="1" s="1"/>
  <c r="U868" i="1" s="1"/>
  <c r="U869" i="1" s="1"/>
  <c r="U870" i="1" s="1"/>
  <c r="U871" i="1" s="1"/>
  <c r="U872" i="1" s="1"/>
  <c r="U873" i="1" s="1"/>
  <c r="U874" i="1" s="1"/>
  <c r="U875" i="1" s="1"/>
  <c r="U876" i="1" s="1"/>
  <c r="U877" i="1" s="1"/>
  <c r="U878" i="1" s="1"/>
  <c r="U879" i="1" s="1"/>
  <c r="U880" i="1" s="1"/>
  <c r="U881" i="1" s="1"/>
  <c r="U882" i="1" s="1"/>
  <c r="U883" i="1" s="1"/>
  <c r="U884" i="1" s="1"/>
  <c r="U885" i="1" s="1"/>
  <c r="U886" i="1" s="1"/>
  <c r="U887" i="1" s="1"/>
  <c r="U888" i="1" s="1"/>
  <c r="U889" i="1" s="1"/>
  <c r="U890" i="1" s="1"/>
  <c r="U891" i="1" s="1"/>
  <c r="U892" i="1" s="1"/>
  <c r="U893" i="1" s="1"/>
  <c r="U894" i="1" s="1"/>
  <c r="U895" i="1" s="1"/>
  <c r="U896" i="1" s="1"/>
  <c r="U897" i="1" s="1"/>
  <c r="U898" i="1" s="1"/>
  <c r="U899" i="1" s="1"/>
  <c r="U900" i="1" s="1"/>
  <c r="U901" i="1" s="1"/>
  <c r="U902" i="1" s="1"/>
  <c r="U903" i="1" s="1"/>
  <c r="U904" i="1" s="1"/>
  <c r="U905" i="1" s="1"/>
  <c r="U906" i="1" s="1"/>
  <c r="U907" i="1" s="1"/>
  <c r="U908" i="1" s="1"/>
  <c r="U909" i="1" s="1"/>
  <c r="U910" i="1" s="1"/>
  <c r="U911" i="1" s="1"/>
  <c r="U912" i="1" s="1"/>
  <c r="U913" i="1" s="1"/>
  <c r="U914" i="1" s="1"/>
  <c r="U915" i="1" s="1"/>
  <c r="U916" i="1" s="1"/>
  <c r="U917" i="1" s="1"/>
  <c r="U918" i="1" s="1"/>
  <c r="U919" i="1" s="1"/>
  <c r="U920" i="1" s="1"/>
  <c r="U921" i="1" s="1"/>
  <c r="U922" i="1" s="1"/>
  <c r="U923" i="1" s="1"/>
  <c r="U924" i="1" s="1"/>
  <c r="U925" i="1" s="1"/>
  <c r="U926" i="1" s="1"/>
  <c r="U927" i="1" s="1"/>
  <c r="U928" i="1" s="1"/>
  <c r="U929" i="1" s="1"/>
  <c r="U930" i="1" s="1"/>
  <c r="U931" i="1" s="1"/>
  <c r="U932" i="1" s="1"/>
  <c r="U933" i="1" s="1"/>
  <c r="U934" i="1" s="1"/>
  <c r="U935" i="1" s="1"/>
  <c r="U936" i="1" s="1"/>
  <c r="U937" i="1" s="1"/>
  <c r="U938" i="1" s="1"/>
  <c r="U939" i="1" s="1"/>
  <c r="U940" i="1" s="1"/>
  <c r="U941" i="1" s="1"/>
  <c r="U942" i="1" s="1"/>
  <c r="U943" i="1" s="1"/>
  <c r="U944" i="1" s="1"/>
  <c r="U945" i="1" s="1"/>
  <c r="U946" i="1" s="1"/>
  <c r="U947" i="1" s="1"/>
  <c r="U948" i="1" s="1"/>
  <c r="U949" i="1" s="1"/>
  <c r="U950" i="1" s="1"/>
  <c r="U951" i="1" s="1"/>
  <c r="U952" i="1" s="1"/>
  <c r="U953" i="1" s="1"/>
  <c r="U954" i="1" s="1"/>
  <c r="U955" i="1" s="1"/>
  <c r="U956" i="1" s="1"/>
  <c r="U957" i="1" s="1"/>
  <c r="U958" i="1" s="1"/>
  <c r="U959" i="1" s="1"/>
  <c r="U960" i="1" s="1"/>
  <c r="U961" i="1" s="1"/>
  <c r="U962" i="1" s="1"/>
  <c r="U963" i="1" s="1"/>
  <c r="U964" i="1" s="1"/>
  <c r="U965" i="1" s="1"/>
  <c r="U966" i="1" s="1"/>
  <c r="U967" i="1" s="1"/>
  <c r="U968" i="1" s="1"/>
  <c r="U969" i="1" s="1"/>
  <c r="U970" i="1" s="1"/>
  <c r="U971" i="1" s="1"/>
  <c r="U972" i="1" s="1"/>
  <c r="U973" i="1" s="1"/>
  <c r="U974" i="1" s="1"/>
  <c r="U975" i="1" s="1"/>
  <c r="U976" i="1" s="1"/>
  <c r="U977" i="1" s="1"/>
  <c r="U978" i="1" s="1"/>
  <c r="U979" i="1" s="1"/>
  <c r="U980" i="1" s="1"/>
  <c r="U981" i="1" s="1"/>
  <c r="U982" i="1" s="1"/>
  <c r="U983" i="1" s="1"/>
  <c r="U984" i="1" s="1"/>
  <c r="U985" i="1" s="1"/>
  <c r="U986" i="1" s="1"/>
  <c r="U987" i="1" s="1"/>
  <c r="U988" i="1" s="1"/>
  <c r="U989" i="1" s="1"/>
  <c r="U990" i="1" s="1"/>
  <c r="U991" i="1" s="1"/>
  <c r="U992" i="1" s="1"/>
  <c r="U993" i="1" s="1"/>
  <c r="U994" i="1" s="1"/>
  <c r="U995" i="1" s="1"/>
  <c r="U996" i="1" s="1"/>
  <c r="U997" i="1" s="1"/>
  <c r="U998" i="1" s="1"/>
  <c r="U999" i="1" s="1"/>
  <c r="U1000" i="1" s="1"/>
  <c r="U1001" i="1" s="1"/>
  <c r="U1002" i="1" s="1"/>
  <c r="U1003" i="1" s="1"/>
  <c r="U1004" i="1" s="1"/>
  <c r="U1005" i="1" s="1"/>
  <c r="U1006" i="1" s="1"/>
  <c r="U1007" i="1" s="1"/>
  <c r="U1008" i="1" s="1"/>
  <c r="U1009" i="1" s="1"/>
  <c r="U1010" i="1" s="1"/>
  <c r="U1011" i="1" s="1"/>
  <c r="U1012" i="1" s="1"/>
  <c r="U1013" i="1" s="1"/>
  <c r="U1014" i="1" s="1"/>
  <c r="U1015" i="1" s="1"/>
  <c r="U1016" i="1" s="1"/>
  <c r="U1017" i="1" s="1"/>
  <c r="U1018" i="1" s="1"/>
  <c r="U1019" i="1" s="1"/>
  <c r="U1020" i="1" s="1"/>
  <c r="U1021" i="1" s="1"/>
  <c r="U1022" i="1" s="1"/>
  <c r="U1023" i="1" s="1"/>
  <c r="U1024" i="1" s="1"/>
  <c r="U1025" i="1" s="1"/>
  <c r="U1026" i="1" s="1"/>
  <c r="U1027" i="1" s="1"/>
  <c r="U1028" i="1" s="1"/>
  <c r="U1029" i="1" s="1"/>
  <c r="U1030" i="1" s="1"/>
  <c r="U1031" i="1" s="1"/>
  <c r="U1032" i="1" s="1"/>
  <c r="U1033" i="1" s="1"/>
  <c r="U1034" i="1" s="1"/>
  <c r="U1035" i="1" s="1"/>
  <c r="U1036" i="1" s="1"/>
  <c r="U1037" i="1" s="1"/>
  <c r="U1038" i="1" s="1"/>
  <c r="U1039" i="1" s="1"/>
  <c r="U1040" i="1" s="1"/>
  <c r="U1041" i="1" s="1"/>
  <c r="U1042" i="1" s="1"/>
  <c r="U1043" i="1" s="1"/>
  <c r="U1044" i="1" s="1"/>
  <c r="U1045" i="1" s="1"/>
  <c r="U1046" i="1" s="1"/>
  <c r="U1047" i="1" s="1"/>
  <c r="U1048" i="1" s="1"/>
  <c r="U1049" i="1" s="1"/>
  <c r="U1050" i="1" s="1"/>
  <c r="U1051" i="1" s="1"/>
  <c r="U1052" i="1" s="1"/>
  <c r="U1053" i="1" s="1"/>
  <c r="U1054" i="1" s="1"/>
  <c r="U1055" i="1" s="1"/>
  <c r="U1056" i="1" s="1"/>
  <c r="U1057" i="1" s="1"/>
  <c r="U1058" i="1" s="1"/>
  <c r="U1059" i="1" s="1"/>
  <c r="U1060" i="1" s="1"/>
  <c r="U1061" i="1" s="1"/>
  <c r="U1062" i="1" s="1"/>
  <c r="U1063" i="1" s="1"/>
  <c r="U1064" i="1" s="1"/>
  <c r="U1065" i="1" s="1"/>
  <c r="U1066" i="1" s="1"/>
  <c r="U1067" i="1" s="1"/>
  <c r="U1068" i="1" s="1"/>
  <c r="U1069" i="1" s="1"/>
  <c r="U1070" i="1" s="1"/>
  <c r="U1071" i="1" s="1"/>
  <c r="U1072" i="1" s="1"/>
  <c r="U1073" i="1" s="1"/>
  <c r="U1074" i="1" s="1"/>
  <c r="U1075" i="1" s="1"/>
  <c r="U1076" i="1" s="1"/>
  <c r="U1077" i="1" s="1"/>
  <c r="U1078" i="1" s="1"/>
  <c r="U1079" i="1" s="1"/>
  <c r="U1080" i="1" s="1"/>
  <c r="U1081" i="1" s="1"/>
  <c r="U1082" i="1" s="1"/>
  <c r="U1083" i="1" s="1"/>
  <c r="U1084" i="1" s="1"/>
  <c r="U1085" i="1" s="1"/>
  <c r="U1086" i="1" s="1"/>
  <c r="U1087" i="1" s="1"/>
  <c r="U1088" i="1" s="1"/>
  <c r="U1089" i="1" s="1"/>
  <c r="U1090" i="1" s="1"/>
  <c r="U1091" i="1" s="1"/>
  <c r="U1092" i="1" s="1"/>
  <c r="U1093" i="1" s="1"/>
  <c r="U1094" i="1" s="1"/>
  <c r="U1095" i="1" s="1"/>
  <c r="U1096" i="1" s="1"/>
  <c r="U1097" i="1" s="1"/>
  <c r="U1098" i="1" s="1"/>
  <c r="U1099" i="1" s="1"/>
  <c r="U1100" i="1" s="1"/>
  <c r="U1101" i="1" s="1"/>
  <c r="U1102" i="1" s="1"/>
  <c r="U1103" i="1" s="1"/>
  <c r="U1104" i="1" s="1"/>
  <c r="U1105" i="1" s="1"/>
  <c r="U1106" i="1" s="1"/>
  <c r="U1107" i="1" s="1"/>
  <c r="U1108" i="1" s="1"/>
  <c r="U1109" i="1" s="1"/>
  <c r="U1110" i="1" s="1"/>
  <c r="U1111" i="1" s="1"/>
  <c r="U1112" i="1" s="1"/>
  <c r="U1113" i="1" s="1"/>
  <c r="U1114" i="1" s="1"/>
  <c r="U1115" i="1" s="1"/>
  <c r="U1116" i="1" s="1"/>
  <c r="U1117" i="1" s="1"/>
  <c r="U1118" i="1" s="1"/>
  <c r="U1119" i="1" s="1"/>
  <c r="U1120" i="1" s="1"/>
  <c r="U1121" i="1" s="1"/>
  <c r="U1122" i="1" s="1"/>
  <c r="U1123" i="1" s="1"/>
  <c r="U1124" i="1" s="1"/>
  <c r="U1125" i="1" s="1"/>
  <c r="U1126" i="1" s="1"/>
  <c r="U1127" i="1" s="1"/>
  <c r="U1128" i="1" s="1"/>
  <c r="U1129" i="1" s="1"/>
  <c r="U1130" i="1" s="1"/>
  <c r="U1131" i="1" s="1"/>
  <c r="U1132" i="1" s="1"/>
  <c r="U1133" i="1" s="1"/>
  <c r="U1134" i="1" s="1"/>
  <c r="U1135" i="1" s="1"/>
  <c r="U1136" i="1" s="1"/>
  <c r="U1137" i="1" s="1"/>
  <c r="U1138" i="1" s="1"/>
  <c r="U1139" i="1" s="1"/>
  <c r="U1140" i="1" s="1"/>
  <c r="U1141" i="1" s="1"/>
  <c r="U1142" i="1" s="1"/>
  <c r="U1143" i="1" s="1"/>
  <c r="U1144" i="1" s="1"/>
  <c r="U1145" i="1" s="1"/>
  <c r="U1146" i="1" s="1"/>
  <c r="U1147" i="1" s="1"/>
  <c r="U1148" i="1" s="1"/>
  <c r="U1149" i="1" s="1"/>
  <c r="U1150" i="1" s="1"/>
  <c r="U1151" i="1" s="1"/>
  <c r="U1152" i="1" s="1"/>
  <c r="U1153" i="1" s="1"/>
  <c r="U1154" i="1" s="1"/>
  <c r="U1155" i="1" s="1"/>
  <c r="U1156" i="1" s="1"/>
  <c r="U1157" i="1" s="1"/>
  <c r="U1158" i="1" s="1"/>
  <c r="U1159" i="1" s="1"/>
  <c r="U1160" i="1" s="1"/>
  <c r="U1161" i="1" s="1"/>
  <c r="U1162" i="1" s="1"/>
  <c r="U1163" i="1" s="1"/>
  <c r="U1164" i="1" s="1"/>
  <c r="U1165" i="1" s="1"/>
  <c r="U1166" i="1" s="1"/>
  <c r="U1167" i="1" s="1"/>
  <c r="U1168" i="1" s="1"/>
  <c r="U1169" i="1" s="1"/>
  <c r="U1170" i="1" s="1"/>
  <c r="U1171" i="1" s="1"/>
  <c r="U1172" i="1" s="1"/>
  <c r="U1173" i="1" s="1"/>
  <c r="U1174" i="1" s="1"/>
  <c r="U1175" i="1" s="1"/>
  <c r="U1176" i="1" s="1"/>
  <c r="U1177" i="1" s="1"/>
  <c r="U1178" i="1" s="1"/>
  <c r="U1179" i="1" s="1"/>
  <c r="U1180" i="1" s="1"/>
  <c r="U1181" i="1" s="1"/>
  <c r="U1182" i="1" s="1"/>
  <c r="U1183" i="1" s="1"/>
  <c r="U1184" i="1" s="1"/>
  <c r="U1185" i="1" s="1"/>
  <c r="U1186" i="1" s="1"/>
  <c r="U1187" i="1" s="1"/>
  <c r="U1188" i="1" s="1"/>
  <c r="U1189" i="1" s="1"/>
  <c r="U1190" i="1" s="1"/>
  <c r="U1191" i="1" s="1"/>
  <c r="U1192" i="1" s="1"/>
  <c r="U1193" i="1" s="1"/>
  <c r="U1194" i="1" s="1"/>
  <c r="U1195" i="1" s="1"/>
  <c r="U1196" i="1" s="1"/>
  <c r="U1197" i="1" s="1"/>
  <c r="U1198" i="1" s="1"/>
  <c r="U1199" i="1" s="1"/>
  <c r="U1200" i="1" s="1"/>
  <c r="U1201" i="1" s="1"/>
  <c r="U1202" i="1" s="1"/>
  <c r="U1203" i="1" s="1"/>
  <c r="U1204" i="1" s="1"/>
  <c r="U1205" i="1" s="1"/>
  <c r="U1206" i="1" s="1"/>
  <c r="U1207" i="1" s="1"/>
  <c r="U1208" i="1" s="1"/>
  <c r="U1209" i="1" s="1"/>
  <c r="U1210" i="1" s="1"/>
  <c r="U1211" i="1" s="1"/>
  <c r="U1212" i="1" s="1"/>
  <c r="U1213" i="1" s="1"/>
  <c r="U1214" i="1" s="1"/>
  <c r="U1215" i="1" s="1"/>
  <c r="U1216" i="1" s="1"/>
  <c r="U1217" i="1" s="1"/>
  <c r="U1218" i="1" s="1"/>
  <c r="U1219" i="1" s="1"/>
  <c r="U1220" i="1" s="1"/>
  <c r="U1221" i="1" s="1"/>
  <c r="U1222" i="1" s="1"/>
  <c r="U1223" i="1" s="1"/>
  <c r="U1224" i="1" s="1"/>
  <c r="U1225" i="1" s="1"/>
  <c r="U1226" i="1" s="1"/>
  <c r="U1227" i="1" s="1"/>
  <c r="U1228" i="1" s="1"/>
  <c r="U1229" i="1" s="1"/>
  <c r="U1230" i="1" s="1"/>
  <c r="U1231" i="1" s="1"/>
  <c r="U1232" i="1" s="1"/>
  <c r="U1233" i="1" s="1"/>
  <c r="U1234" i="1" s="1"/>
  <c r="U1235" i="1" s="1"/>
  <c r="U1236" i="1" s="1"/>
  <c r="U1237" i="1" s="1"/>
  <c r="U1238" i="1" s="1"/>
  <c r="U1239" i="1" s="1"/>
  <c r="U1240" i="1" s="1"/>
  <c r="U1241" i="1" s="1"/>
  <c r="U1242" i="1" s="1"/>
  <c r="U1243" i="1" s="1"/>
  <c r="U1244" i="1" s="1"/>
  <c r="U1245" i="1" s="1"/>
  <c r="U1246" i="1" s="1"/>
  <c r="U1247" i="1" s="1"/>
  <c r="U1248" i="1" s="1"/>
  <c r="U1249" i="1" s="1"/>
  <c r="U1250" i="1" s="1"/>
  <c r="U1251" i="1" s="1"/>
  <c r="U1252" i="1" s="1"/>
  <c r="U1253" i="1" s="1"/>
  <c r="U1254" i="1" s="1"/>
  <c r="U1255" i="1" s="1"/>
  <c r="U1256" i="1" s="1"/>
  <c r="U1257" i="1" s="1"/>
  <c r="U1258" i="1" s="1"/>
  <c r="U1259" i="1" s="1"/>
  <c r="U1260" i="1" s="1"/>
  <c r="U1261" i="1" s="1"/>
  <c r="U1262" i="1" s="1"/>
  <c r="U1263" i="1" s="1"/>
  <c r="U1264" i="1" s="1"/>
  <c r="U1265" i="1" s="1"/>
  <c r="U1266" i="1" s="1"/>
  <c r="U1267" i="1" s="1"/>
  <c r="U1268" i="1" s="1"/>
  <c r="U1269" i="1" s="1"/>
  <c r="U1270" i="1" s="1"/>
  <c r="U1271" i="1" s="1"/>
  <c r="U1272" i="1" s="1"/>
  <c r="U1273" i="1" s="1"/>
  <c r="U1274" i="1" s="1"/>
  <c r="U1275" i="1" s="1"/>
  <c r="U1276" i="1" s="1"/>
  <c r="U1277" i="1" s="1"/>
  <c r="U1278" i="1" s="1"/>
  <c r="U1279" i="1" s="1"/>
  <c r="U1280" i="1" s="1"/>
  <c r="U1281" i="1" s="1"/>
  <c r="U1282" i="1" s="1"/>
  <c r="U1283" i="1" s="1"/>
  <c r="U1284" i="1" s="1"/>
  <c r="U1285" i="1" s="1"/>
  <c r="U1286" i="1" s="1"/>
  <c r="U1287" i="1" s="1"/>
  <c r="U1288" i="1" s="1"/>
  <c r="U1289" i="1" s="1"/>
  <c r="U1290" i="1" s="1"/>
  <c r="U1291" i="1" s="1"/>
  <c r="U1292" i="1" s="1"/>
  <c r="U1293" i="1" s="1"/>
  <c r="U1294" i="1" s="1"/>
  <c r="U1295" i="1" s="1"/>
  <c r="U1296" i="1" s="1"/>
  <c r="U1297" i="1" s="1"/>
  <c r="U1298" i="1" s="1"/>
  <c r="U1299" i="1" s="1"/>
  <c r="U1300" i="1" s="1"/>
  <c r="U1301" i="1" s="1"/>
  <c r="U1302" i="1" s="1"/>
  <c r="U1303" i="1" s="1"/>
  <c r="U1304" i="1" s="1"/>
  <c r="U1305" i="1" s="1"/>
  <c r="U1306" i="1" s="1"/>
  <c r="U1307" i="1" s="1"/>
  <c r="U1308" i="1" s="1"/>
  <c r="U1309" i="1" s="1"/>
  <c r="U1310" i="1" s="1"/>
  <c r="U1311" i="1" s="1"/>
  <c r="U1312" i="1" s="1"/>
  <c r="U1313" i="1" s="1"/>
  <c r="U1314" i="1" s="1"/>
  <c r="U1315" i="1" s="1"/>
  <c r="U1316" i="1" s="1"/>
  <c r="U1317" i="1" s="1"/>
  <c r="U1318" i="1" s="1"/>
  <c r="U1319" i="1" s="1"/>
  <c r="U1320" i="1" s="1"/>
  <c r="U1321" i="1" s="1"/>
  <c r="U1322" i="1" s="1"/>
  <c r="U1323" i="1" s="1"/>
  <c r="U1324" i="1" s="1"/>
  <c r="U1325" i="1" s="1"/>
  <c r="U1326" i="1" s="1"/>
  <c r="U1327" i="1" s="1"/>
  <c r="U1328" i="1" s="1"/>
  <c r="U1329" i="1" s="1"/>
  <c r="U1330" i="1" s="1"/>
  <c r="U1331" i="1" s="1"/>
  <c r="U1332" i="1" s="1"/>
  <c r="U1333" i="1" s="1"/>
  <c r="U1334" i="1" s="1"/>
  <c r="U1335" i="1" s="1"/>
  <c r="U1336" i="1" s="1"/>
  <c r="U1337" i="1" s="1"/>
  <c r="U1338" i="1" s="1"/>
  <c r="U1339" i="1" s="1"/>
  <c r="U1340" i="1" s="1"/>
  <c r="U1341" i="1" s="1"/>
  <c r="U1342" i="1" s="1"/>
  <c r="U1343" i="1" s="1"/>
  <c r="U1344" i="1" s="1"/>
  <c r="U1345" i="1" s="1"/>
  <c r="U1346" i="1" s="1"/>
  <c r="U1347" i="1" s="1"/>
  <c r="U1348" i="1" s="1"/>
  <c r="U1349" i="1" s="1"/>
  <c r="U1350" i="1" s="1"/>
  <c r="U1351" i="1" s="1"/>
  <c r="U1352" i="1" s="1"/>
  <c r="U1353" i="1" s="1"/>
  <c r="U1354" i="1" s="1"/>
  <c r="U1355" i="1" s="1"/>
  <c r="U1356" i="1" s="1"/>
  <c r="U1357" i="1" s="1"/>
  <c r="U1358" i="1" s="1"/>
  <c r="U1359" i="1" s="1"/>
  <c r="U1360" i="1" s="1"/>
  <c r="U1361" i="1" s="1"/>
  <c r="U1362" i="1" s="1"/>
  <c r="U1363" i="1" s="1"/>
  <c r="U1364" i="1" s="1"/>
  <c r="U1365" i="1" s="1"/>
  <c r="U1366" i="1" s="1"/>
  <c r="U1367" i="1" s="1"/>
  <c r="U1368" i="1" s="1"/>
  <c r="U1369" i="1" s="1"/>
  <c r="U1370" i="1" s="1"/>
  <c r="U1371" i="1" s="1"/>
  <c r="U1372" i="1" s="1"/>
  <c r="U1373" i="1" s="1"/>
  <c r="U1374" i="1" s="1"/>
  <c r="U1375" i="1" s="1"/>
  <c r="U1376" i="1" s="1"/>
  <c r="U1377" i="1" s="1"/>
  <c r="U1378" i="1" s="1"/>
  <c r="U1379" i="1" s="1"/>
  <c r="U1380" i="1" s="1"/>
  <c r="U1381" i="1" s="1"/>
  <c r="U1382" i="1" s="1"/>
  <c r="U1383" i="1" s="1"/>
  <c r="U1384" i="1" s="1"/>
  <c r="U1385" i="1" s="1"/>
  <c r="U1386" i="1" s="1"/>
  <c r="U1387" i="1" s="1"/>
  <c r="U1388" i="1" s="1"/>
  <c r="U1389" i="1" s="1"/>
  <c r="U1390" i="1" s="1"/>
  <c r="U1391" i="1" s="1"/>
  <c r="U1392" i="1" s="1"/>
  <c r="U1393" i="1" s="1"/>
  <c r="U1394" i="1" s="1"/>
  <c r="U1395" i="1" s="1"/>
  <c r="U1396" i="1" s="1"/>
  <c r="U1397" i="1" s="1"/>
  <c r="U1398" i="1" s="1"/>
  <c r="U1399" i="1" s="1"/>
  <c r="U1400" i="1" s="1"/>
  <c r="U1401" i="1" s="1"/>
  <c r="U1402" i="1" s="1"/>
  <c r="U1403" i="1" s="1"/>
  <c r="U1404" i="1" s="1"/>
  <c r="U1405" i="1" s="1"/>
  <c r="U1406" i="1" s="1"/>
  <c r="U1407" i="1" s="1"/>
  <c r="U1408" i="1" s="1"/>
  <c r="U1409" i="1" s="1"/>
  <c r="U1410" i="1" s="1"/>
  <c r="U1411" i="1" s="1"/>
  <c r="U1412" i="1" s="1"/>
  <c r="U1413" i="1" s="1"/>
  <c r="U1414" i="1" s="1"/>
  <c r="U1415" i="1" s="1"/>
  <c r="U1416" i="1" s="1"/>
  <c r="U1417" i="1" s="1"/>
  <c r="U1418" i="1" s="1"/>
  <c r="U1419" i="1" s="1"/>
  <c r="U1420" i="1" s="1"/>
  <c r="U1421" i="1" s="1"/>
  <c r="U1422" i="1" s="1"/>
  <c r="U1423" i="1" s="1"/>
  <c r="U1424" i="1" s="1"/>
  <c r="U1425" i="1" s="1"/>
  <c r="U1426" i="1" s="1"/>
  <c r="U1427" i="1" s="1"/>
  <c r="U1428" i="1" s="1"/>
  <c r="U1429" i="1" s="1"/>
  <c r="U1430" i="1" s="1"/>
  <c r="U1431" i="1" s="1"/>
  <c r="U1432" i="1" s="1"/>
  <c r="U1433" i="1" s="1"/>
  <c r="U1434" i="1" s="1"/>
  <c r="U1435" i="1" s="1"/>
  <c r="U1436" i="1" s="1"/>
  <c r="U1437" i="1" s="1"/>
  <c r="U1438" i="1" s="1"/>
  <c r="U1439" i="1" s="1"/>
  <c r="U1440" i="1" s="1"/>
  <c r="U1441" i="1" s="1"/>
  <c r="U1442" i="1" s="1"/>
  <c r="U1443" i="1" s="1"/>
  <c r="U1444" i="1" s="1"/>
  <c r="U1445" i="1" s="1"/>
  <c r="U1446" i="1" s="1"/>
  <c r="U1447" i="1" s="1"/>
  <c r="U1448" i="1" s="1"/>
  <c r="U1449" i="1" s="1"/>
  <c r="U1450" i="1" s="1"/>
  <c r="U1451" i="1" s="1"/>
  <c r="U1452" i="1" s="1"/>
  <c r="U1453" i="1" s="1"/>
  <c r="U1454" i="1" s="1"/>
  <c r="U1455" i="1" s="1"/>
  <c r="U1456" i="1" s="1"/>
  <c r="U1457" i="1" s="1"/>
  <c r="U1458" i="1" s="1"/>
  <c r="U1459" i="1" s="1"/>
  <c r="U1460" i="1" s="1"/>
  <c r="U1461" i="1" s="1"/>
  <c r="U1462" i="1" s="1"/>
  <c r="U1463" i="1" s="1"/>
  <c r="U1464" i="1" s="1"/>
  <c r="U1465" i="1" s="1"/>
  <c r="U1466" i="1" s="1"/>
  <c r="U1467" i="1" s="1"/>
  <c r="U1468" i="1" s="1"/>
  <c r="U1469" i="1" s="1"/>
  <c r="U1470" i="1" s="1"/>
  <c r="U1471" i="1" s="1"/>
  <c r="U1472" i="1" s="1"/>
  <c r="U1473" i="1" s="1"/>
  <c r="U1474" i="1" s="1"/>
  <c r="U1475" i="1" s="1"/>
  <c r="U1476" i="1" s="1"/>
  <c r="U1477" i="1" s="1"/>
  <c r="U1478" i="1" s="1"/>
  <c r="U1479" i="1" s="1"/>
  <c r="U1480" i="1" s="1"/>
  <c r="U1481" i="1" s="1"/>
  <c r="U1482" i="1" s="1"/>
  <c r="U1483" i="1" s="1"/>
  <c r="U1484" i="1" s="1"/>
  <c r="U1485" i="1" s="1"/>
  <c r="U1486" i="1" s="1"/>
  <c r="U1487" i="1" s="1"/>
  <c r="U1488" i="1" s="1"/>
  <c r="U1489" i="1" s="1"/>
  <c r="U1490" i="1" s="1"/>
  <c r="U1491" i="1" s="1"/>
  <c r="U1492" i="1" s="1"/>
  <c r="U1493" i="1" s="1"/>
  <c r="U1494" i="1" s="1"/>
  <c r="U1495" i="1" s="1"/>
  <c r="U1496" i="1" s="1"/>
  <c r="U1497" i="1" s="1"/>
  <c r="U1498" i="1" s="1"/>
  <c r="U1499" i="1" s="1"/>
  <c r="U1500" i="1" s="1"/>
  <c r="U1501" i="1" s="1"/>
  <c r="U1502" i="1" s="1"/>
  <c r="U1503" i="1" s="1"/>
  <c r="U1504" i="1" s="1"/>
  <c r="U1505" i="1" s="1"/>
  <c r="U1506" i="1" s="1"/>
  <c r="U1507" i="1" s="1"/>
  <c r="U1508" i="1" s="1"/>
  <c r="U1509" i="1" s="1"/>
  <c r="U1510" i="1" s="1"/>
  <c r="U1511" i="1" s="1"/>
  <c r="U1512" i="1" s="1"/>
  <c r="U1513" i="1" s="1"/>
  <c r="U1514" i="1" s="1"/>
  <c r="U1515" i="1" s="1"/>
  <c r="U1516" i="1" s="1"/>
  <c r="U1517" i="1" s="1"/>
  <c r="U1518" i="1" s="1"/>
  <c r="U1519" i="1" s="1"/>
  <c r="U1520" i="1" s="1"/>
  <c r="U1521" i="1" s="1"/>
  <c r="U1522" i="1" s="1"/>
  <c r="U1523" i="1" s="1"/>
  <c r="U1524" i="1" s="1"/>
  <c r="U1525" i="1" s="1"/>
  <c r="U1526" i="1" s="1"/>
  <c r="U1527" i="1" s="1"/>
  <c r="U1528" i="1" s="1"/>
  <c r="U1529" i="1" s="1"/>
  <c r="U1530" i="1" s="1"/>
  <c r="U1531" i="1" s="1"/>
  <c r="U1532" i="1" s="1"/>
  <c r="U1533" i="1" s="1"/>
  <c r="U1534" i="1" s="1"/>
  <c r="U1535" i="1" s="1"/>
  <c r="U1536" i="1" s="1"/>
  <c r="U1537" i="1" s="1"/>
  <c r="U1538" i="1" s="1"/>
  <c r="U1539" i="1" s="1"/>
  <c r="U1540" i="1" s="1"/>
  <c r="U1541" i="1" s="1"/>
  <c r="U1542" i="1" s="1"/>
  <c r="U1543" i="1" s="1"/>
  <c r="U1544" i="1" s="1"/>
  <c r="U1545" i="1" s="1"/>
  <c r="U1546" i="1" s="1"/>
  <c r="U1547" i="1" s="1"/>
  <c r="U1548" i="1" s="1"/>
  <c r="U1549" i="1" s="1"/>
  <c r="U1550" i="1" s="1"/>
  <c r="U1551" i="1" s="1"/>
  <c r="U1552" i="1" s="1"/>
  <c r="U1553" i="1" s="1"/>
  <c r="U1554" i="1" s="1"/>
  <c r="U1555" i="1" s="1"/>
  <c r="U1556" i="1" s="1"/>
  <c r="U1557" i="1" s="1"/>
  <c r="U1558" i="1" s="1"/>
  <c r="U1559" i="1" s="1"/>
  <c r="U1560" i="1" s="1"/>
  <c r="U1561" i="1" s="1"/>
  <c r="U1562" i="1" s="1"/>
  <c r="U1563" i="1" s="1"/>
  <c r="U1564" i="1" s="1"/>
  <c r="U1565" i="1" s="1"/>
  <c r="U1566" i="1" s="1"/>
  <c r="U1567" i="1" s="1"/>
  <c r="U1568" i="1" s="1"/>
  <c r="U1569" i="1" s="1"/>
  <c r="U1570" i="1" s="1"/>
  <c r="U1571" i="1" s="1"/>
  <c r="U1572" i="1" s="1"/>
  <c r="U1573" i="1" s="1"/>
  <c r="U1574" i="1" s="1"/>
  <c r="U1575" i="1" s="1"/>
  <c r="U1576" i="1" s="1"/>
  <c r="U1577" i="1" s="1"/>
  <c r="U1578" i="1" s="1"/>
  <c r="U1579" i="1" s="1"/>
  <c r="U1580" i="1" s="1"/>
  <c r="U1581" i="1" s="1"/>
  <c r="U1582" i="1" s="1"/>
  <c r="U1583" i="1" s="1"/>
  <c r="U1584" i="1" s="1"/>
  <c r="U1585" i="1" s="1"/>
  <c r="U1586" i="1" s="1"/>
  <c r="U1587" i="1" s="1"/>
  <c r="U1588" i="1" s="1"/>
  <c r="U1589" i="1" s="1"/>
  <c r="U1590" i="1" s="1"/>
  <c r="U1591" i="1" s="1"/>
  <c r="U1592" i="1" s="1"/>
  <c r="U1593" i="1" s="1"/>
  <c r="U1594" i="1" s="1"/>
  <c r="U1595" i="1" s="1"/>
  <c r="U1596" i="1" s="1"/>
  <c r="U1597" i="1" s="1"/>
  <c r="U1598" i="1" s="1"/>
  <c r="U1599" i="1" s="1"/>
  <c r="U1600" i="1" s="1"/>
  <c r="U1601" i="1" s="1"/>
  <c r="U1602" i="1" s="1"/>
  <c r="U1603" i="1" s="1"/>
  <c r="U1604" i="1" s="1"/>
  <c r="U1605" i="1" s="1"/>
  <c r="U1606" i="1" s="1"/>
  <c r="U1607" i="1" s="1"/>
  <c r="U1608" i="1" s="1"/>
  <c r="U1609" i="1" s="1"/>
  <c r="U1610" i="1" s="1"/>
  <c r="U1611" i="1" s="1"/>
  <c r="U1612" i="1" s="1"/>
  <c r="U1613" i="1" s="1"/>
  <c r="U1614" i="1" s="1"/>
  <c r="U1615" i="1" s="1"/>
  <c r="U1616" i="1" s="1"/>
  <c r="U1617" i="1" s="1"/>
  <c r="U1618" i="1" s="1"/>
  <c r="U1619" i="1" s="1"/>
  <c r="U1620" i="1" s="1"/>
  <c r="U1621" i="1" s="1"/>
  <c r="U1622" i="1" s="1"/>
  <c r="U1623" i="1" s="1"/>
  <c r="U1624" i="1" s="1"/>
  <c r="U1625" i="1" s="1"/>
  <c r="U1626" i="1" s="1"/>
  <c r="U1627" i="1" s="1"/>
  <c r="U1628" i="1" s="1"/>
  <c r="U1629" i="1" s="1"/>
  <c r="U1630" i="1" s="1"/>
  <c r="U1631" i="1" s="1"/>
  <c r="U1632" i="1" s="1"/>
  <c r="U1633" i="1" s="1"/>
  <c r="U1634" i="1" s="1"/>
  <c r="U1635" i="1" s="1"/>
  <c r="U1636" i="1" s="1"/>
  <c r="U1637" i="1" s="1"/>
  <c r="U1638" i="1" s="1"/>
  <c r="U1639" i="1" s="1"/>
  <c r="U1640" i="1" s="1"/>
  <c r="U1641" i="1" s="1"/>
  <c r="U1642" i="1" s="1"/>
  <c r="U1643" i="1" s="1"/>
  <c r="U1644" i="1" s="1"/>
  <c r="U1645" i="1" s="1"/>
  <c r="U1646" i="1" s="1"/>
  <c r="U1647" i="1" s="1"/>
  <c r="U1648" i="1" s="1"/>
  <c r="U1649" i="1" s="1"/>
  <c r="U1650" i="1" s="1"/>
  <c r="U1651" i="1" s="1"/>
  <c r="U1652" i="1" s="1"/>
  <c r="U1653" i="1" s="1"/>
  <c r="U1654" i="1" s="1"/>
  <c r="U1655" i="1" s="1"/>
  <c r="U1656" i="1" s="1"/>
  <c r="U1657" i="1" s="1"/>
  <c r="U1658" i="1" s="1"/>
  <c r="U1659" i="1" s="1"/>
  <c r="U1660" i="1" s="1"/>
  <c r="U1661" i="1" s="1"/>
  <c r="U1662" i="1" s="1"/>
  <c r="U1663" i="1" s="1"/>
  <c r="U1664" i="1" s="1"/>
  <c r="U1665" i="1" s="1"/>
  <c r="U1666" i="1" s="1"/>
  <c r="U1667" i="1" s="1"/>
  <c r="U1668" i="1" s="1"/>
  <c r="U1669" i="1" s="1"/>
  <c r="U1670" i="1" s="1"/>
  <c r="U1671" i="1" s="1"/>
  <c r="U1672" i="1" s="1"/>
  <c r="U1673" i="1" s="1"/>
  <c r="U1674" i="1" s="1"/>
  <c r="U1675" i="1" s="1"/>
  <c r="U1676" i="1" s="1"/>
  <c r="U1677" i="1" s="1"/>
  <c r="U1678" i="1" s="1"/>
  <c r="U1679" i="1" s="1"/>
  <c r="U1680" i="1" s="1"/>
  <c r="U1681" i="1" s="1"/>
  <c r="U1682" i="1" s="1"/>
  <c r="U1683" i="1" s="1"/>
  <c r="U1684" i="1" s="1"/>
  <c r="U1685" i="1" s="1"/>
  <c r="U1686" i="1" s="1"/>
  <c r="U1687" i="1" s="1"/>
  <c r="U1688" i="1" s="1"/>
  <c r="U1689" i="1" s="1"/>
  <c r="U1690" i="1" s="1"/>
  <c r="U1691" i="1" s="1"/>
  <c r="U1692" i="1" s="1"/>
  <c r="U1693" i="1" s="1"/>
  <c r="U1694" i="1" s="1"/>
  <c r="U1695" i="1" s="1"/>
  <c r="U1696" i="1" s="1"/>
  <c r="U1697" i="1" s="1"/>
  <c r="U1698" i="1" s="1"/>
  <c r="U1699" i="1" s="1"/>
  <c r="U1700" i="1" s="1"/>
  <c r="U1701" i="1" s="1"/>
  <c r="U1702" i="1" s="1"/>
  <c r="U1703" i="1" s="1"/>
  <c r="U1704" i="1" s="1"/>
  <c r="U1705" i="1" s="1"/>
  <c r="U1706" i="1" s="1"/>
  <c r="U1707" i="1" s="1"/>
  <c r="U1708" i="1" s="1"/>
  <c r="U1709" i="1" s="1"/>
  <c r="U1710" i="1" s="1"/>
  <c r="U1711" i="1" s="1"/>
  <c r="U1712" i="1" s="1"/>
  <c r="U1713" i="1" s="1"/>
  <c r="U1714" i="1" s="1"/>
  <c r="U1715" i="1" s="1"/>
  <c r="U1716" i="1" s="1"/>
  <c r="U1717" i="1" s="1"/>
  <c r="U1718" i="1" s="1"/>
  <c r="U1719" i="1" s="1"/>
  <c r="U1720" i="1" s="1"/>
  <c r="U1721" i="1" s="1"/>
  <c r="U1722" i="1" s="1"/>
  <c r="U1723" i="1" s="1"/>
  <c r="U1724" i="1" s="1"/>
  <c r="U1725" i="1" s="1"/>
  <c r="U1726" i="1" s="1"/>
  <c r="U1727" i="1" s="1"/>
  <c r="U1728" i="1" s="1"/>
  <c r="U1729" i="1" s="1"/>
  <c r="U1730" i="1" s="1"/>
  <c r="U1731" i="1" s="1"/>
  <c r="U1732" i="1" s="1"/>
  <c r="U1733" i="1" s="1"/>
  <c r="U1734" i="1" s="1"/>
  <c r="U1735" i="1" s="1"/>
  <c r="U1736" i="1" s="1"/>
  <c r="U1737" i="1" s="1"/>
  <c r="U1738" i="1" s="1"/>
  <c r="U1739" i="1" s="1"/>
  <c r="U1740" i="1" s="1"/>
  <c r="U1741" i="1" s="1"/>
  <c r="U1742" i="1" s="1"/>
  <c r="U1743" i="1" s="1"/>
  <c r="U1744" i="1" s="1"/>
  <c r="U1745" i="1" s="1"/>
  <c r="U1746" i="1" s="1"/>
  <c r="U1747" i="1" s="1"/>
  <c r="U1748" i="1" s="1"/>
  <c r="U1749" i="1" s="1"/>
  <c r="U1750" i="1" s="1"/>
  <c r="U1751" i="1" s="1"/>
  <c r="U1752" i="1" s="1"/>
  <c r="U1753" i="1" s="1"/>
  <c r="U1754" i="1" s="1"/>
  <c r="U1755" i="1" s="1"/>
  <c r="U1756" i="1" s="1"/>
  <c r="U1757" i="1" s="1"/>
  <c r="U1758" i="1" s="1"/>
  <c r="U1759" i="1" s="1"/>
  <c r="U1760" i="1" s="1"/>
  <c r="U1761" i="1" s="1"/>
  <c r="U1762" i="1" s="1"/>
  <c r="U1763" i="1" s="1"/>
  <c r="U1764" i="1" s="1"/>
  <c r="U1765" i="1" s="1"/>
  <c r="U1766" i="1" s="1"/>
  <c r="U1767" i="1" s="1"/>
  <c r="U1768" i="1" s="1"/>
  <c r="U1769" i="1" s="1"/>
  <c r="U1770" i="1" s="1"/>
  <c r="U1771" i="1" s="1"/>
  <c r="U1772" i="1" s="1"/>
  <c r="U1773" i="1" s="1"/>
  <c r="U1774" i="1" s="1"/>
  <c r="U1775" i="1" s="1"/>
  <c r="U1776" i="1" s="1"/>
  <c r="U1777" i="1" s="1"/>
  <c r="U1778" i="1" s="1"/>
  <c r="U1779" i="1" s="1"/>
  <c r="U1780" i="1" s="1"/>
  <c r="U1781" i="1" s="1"/>
  <c r="U1782" i="1" s="1"/>
  <c r="U1783" i="1" s="1"/>
  <c r="U1784" i="1" s="1"/>
  <c r="U1785" i="1" s="1"/>
  <c r="U1786" i="1" s="1"/>
  <c r="U1787" i="1" s="1"/>
  <c r="U1788" i="1" s="1"/>
  <c r="U1789" i="1" s="1"/>
  <c r="U1790" i="1" s="1"/>
  <c r="U1791" i="1" s="1"/>
  <c r="U1792" i="1" s="1"/>
  <c r="U1793" i="1" s="1"/>
  <c r="U1794" i="1" s="1"/>
  <c r="U1795" i="1" s="1"/>
  <c r="U1796" i="1" s="1"/>
  <c r="U1797" i="1" s="1"/>
  <c r="U1798" i="1" s="1"/>
  <c r="U1799" i="1" s="1"/>
  <c r="U1800" i="1" s="1"/>
  <c r="U1801" i="1" s="1"/>
  <c r="U1802" i="1" s="1"/>
  <c r="U1803" i="1" s="1"/>
  <c r="U1804" i="1" s="1"/>
  <c r="U1805" i="1" s="1"/>
  <c r="U1806" i="1" s="1"/>
  <c r="U1807" i="1" s="1"/>
  <c r="U1808" i="1" s="1"/>
  <c r="AT8" i="1"/>
  <c r="Q182" i="1"/>
  <c r="S364" i="1"/>
  <c r="P364" i="1" s="1"/>
  <c r="Q670" i="1"/>
  <c r="S444" i="1"/>
  <c r="P444" i="1" s="1"/>
  <c r="Q444" i="1"/>
  <c r="AS8" i="1"/>
  <c r="S441" i="1"/>
  <c r="P441" i="1" s="1"/>
  <c r="Q441" i="1"/>
  <c r="Q1454" i="1"/>
  <c r="S956" i="1"/>
  <c r="P956" i="1" s="1"/>
  <c r="Q1647" i="1"/>
  <c r="Q989" i="1"/>
  <c r="S1092" i="1"/>
  <c r="P1092" i="1" s="1"/>
  <c r="Q1092" i="1"/>
  <c r="S1722" i="1"/>
  <c r="P1722" i="1" s="1"/>
  <c r="S778" i="1"/>
  <c r="P778" i="1" s="1"/>
  <c r="Q816" i="1"/>
  <c r="Q1356" i="1"/>
  <c r="S166" i="1"/>
  <c r="P166" i="1" s="1"/>
  <c r="S710" i="1"/>
  <c r="P710" i="1" s="1"/>
  <c r="Q710" i="1"/>
  <c r="S1581" i="1"/>
  <c r="P1581" i="1" s="1"/>
  <c r="S78" i="1"/>
  <c r="P78" i="1" s="1"/>
  <c r="S103" i="1"/>
  <c r="P103" i="1" s="1"/>
  <c r="Q103" i="1" s="1"/>
  <c r="S1219" i="1"/>
  <c r="P1219" i="1" s="1"/>
  <c r="S1081" i="1"/>
  <c r="P1081" i="1" s="1"/>
  <c r="S167" i="1"/>
  <c r="P167" i="1" s="1"/>
  <c r="S1743" i="1"/>
  <c r="P1743" i="1" s="1"/>
  <c r="Q1743" i="1"/>
  <c r="Q1782" i="1"/>
  <c r="S1450" i="1"/>
  <c r="P1450" i="1" s="1"/>
  <c r="Q1450" i="1" s="1"/>
  <c r="V20" i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S74" i="1"/>
  <c r="P74" i="1" s="1"/>
  <c r="S1518" i="1"/>
  <c r="P1518" i="1" s="1"/>
  <c r="Q99" i="1"/>
  <c r="S306" i="1"/>
  <c r="P306" i="1" s="1"/>
  <c r="S884" i="1"/>
  <c r="P884" i="1" s="1"/>
  <c r="Q884" i="1" s="1"/>
  <c r="S1556" i="1"/>
  <c r="P1556" i="1" s="1"/>
  <c r="S388" i="1"/>
  <c r="P388" i="1" s="1"/>
  <c r="Q388" i="1" s="1"/>
  <c r="Q1739" i="1"/>
  <c r="Q1302" i="1"/>
  <c r="Q1798" i="1"/>
  <c r="S1163" i="1"/>
  <c r="P1163" i="1" s="1"/>
  <c r="S1493" i="1"/>
  <c r="P1493" i="1" s="1"/>
  <c r="S1452" i="1"/>
  <c r="P1452" i="1" s="1"/>
  <c r="Q1236" i="1"/>
  <c r="Q1388" i="1"/>
  <c r="Q1129" i="1"/>
  <c r="Q1340" i="1"/>
  <c r="Q1765" i="1"/>
  <c r="Q820" i="1"/>
  <c r="Q1716" i="1"/>
  <c r="Q946" i="1"/>
  <c r="Q1608" i="1"/>
  <c r="Q1137" i="1"/>
  <c r="Q440" i="1"/>
  <c r="Q163" i="1"/>
  <c r="Q1094" i="1"/>
  <c r="Q1599" i="1"/>
  <c r="Q317" i="1"/>
  <c r="Q1415" i="1"/>
  <c r="Q982" i="1"/>
  <c r="Q279" i="1"/>
  <c r="Q1133" i="1"/>
  <c r="Q56" i="1"/>
  <c r="Q191" i="1"/>
  <c r="Q303" i="1"/>
  <c r="Q1744" i="1"/>
  <c r="Q1230" i="1"/>
  <c r="Q899" i="1"/>
  <c r="Q804" i="1"/>
  <c r="Q91" i="1"/>
  <c r="AZ8" i="1" s="1"/>
  <c r="Q552" i="1"/>
  <c r="Q1746" i="1"/>
  <c r="Q939" i="1"/>
  <c r="Q1318" i="1"/>
  <c r="Q1591" i="1"/>
  <c r="Q647" i="1"/>
  <c r="Q550" i="1"/>
  <c r="Q1158" i="1"/>
  <c r="Q1685" i="1"/>
  <c r="Q1438" i="1"/>
  <c r="Q1601" i="1"/>
  <c r="Q926" i="1"/>
  <c r="Q1249" i="1"/>
  <c r="Q725" i="1"/>
  <c r="Q285" i="1"/>
  <c r="Q879" i="1"/>
  <c r="Q1740" i="1"/>
  <c r="Q1383" i="1"/>
  <c r="Q287" i="1"/>
  <c r="Q658" i="1"/>
  <c r="Q911" i="1"/>
  <c r="Q759" i="1"/>
  <c r="Q980" i="1"/>
  <c r="Q283" i="1"/>
  <c r="AM8" i="1"/>
  <c r="Q1132" i="1"/>
  <c r="Q1304" i="1"/>
  <c r="Q1600" i="1"/>
  <c r="Q1611" i="1"/>
  <c r="Q963" i="1"/>
  <c r="Q1756" i="1"/>
  <c r="Q1325" i="1"/>
  <c r="Q823" i="1"/>
  <c r="Q947" i="1"/>
  <c r="AN8" i="1"/>
  <c r="AQ8" i="1" l="1"/>
  <c r="AV8" i="1"/>
  <c r="AR8" i="1"/>
  <c r="BA8" i="1"/>
  <c r="AU8" i="1"/>
  <c r="V74" i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V412" i="1" s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V423" i="1" s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V553" i="1" s="1"/>
  <c r="V554" i="1" s="1"/>
  <c r="V555" i="1" s="1"/>
  <c r="V556" i="1" s="1"/>
  <c r="V557" i="1" s="1"/>
  <c r="V558" i="1" s="1"/>
  <c r="V559" i="1" s="1"/>
  <c r="V560" i="1" s="1"/>
  <c r="V561" i="1" s="1"/>
  <c r="V562" i="1" s="1"/>
  <c r="V563" i="1" s="1"/>
  <c r="V564" i="1" s="1"/>
  <c r="V565" i="1" s="1"/>
  <c r="V566" i="1" s="1"/>
  <c r="V567" i="1" s="1"/>
  <c r="V568" i="1" s="1"/>
  <c r="V569" i="1" s="1"/>
  <c r="V570" i="1" s="1"/>
  <c r="V571" i="1" s="1"/>
  <c r="V572" i="1" s="1"/>
  <c r="V573" i="1" s="1"/>
  <c r="V574" i="1" s="1"/>
  <c r="V575" i="1" s="1"/>
  <c r="V576" i="1" s="1"/>
  <c r="V577" i="1" s="1"/>
  <c r="V578" i="1" s="1"/>
  <c r="V579" i="1" s="1"/>
  <c r="V580" i="1" s="1"/>
  <c r="V581" i="1" s="1"/>
  <c r="V582" i="1" s="1"/>
  <c r="V583" i="1" s="1"/>
  <c r="V584" i="1" s="1"/>
  <c r="V585" i="1" s="1"/>
  <c r="V586" i="1" s="1"/>
  <c r="V587" i="1" s="1"/>
  <c r="V588" i="1" s="1"/>
  <c r="V589" i="1" s="1"/>
  <c r="V590" i="1" s="1"/>
  <c r="V591" i="1" s="1"/>
  <c r="V592" i="1" s="1"/>
  <c r="V593" i="1" s="1"/>
  <c r="V594" i="1" s="1"/>
  <c r="V595" i="1" s="1"/>
  <c r="V596" i="1" s="1"/>
  <c r="V597" i="1" s="1"/>
  <c r="V598" i="1" s="1"/>
  <c r="V599" i="1" s="1"/>
  <c r="V600" i="1" s="1"/>
  <c r="V601" i="1" s="1"/>
  <c r="V602" i="1" s="1"/>
  <c r="V603" i="1" s="1"/>
  <c r="V604" i="1" s="1"/>
  <c r="V605" i="1" s="1"/>
  <c r="V606" i="1" s="1"/>
  <c r="V607" i="1" s="1"/>
  <c r="V608" i="1" s="1"/>
  <c r="V609" i="1" s="1"/>
  <c r="V610" i="1" s="1"/>
  <c r="V611" i="1" s="1"/>
  <c r="V612" i="1" s="1"/>
  <c r="V613" i="1" s="1"/>
  <c r="V614" i="1" s="1"/>
  <c r="V615" i="1" s="1"/>
  <c r="V616" i="1" s="1"/>
  <c r="V617" i="1" s="1"/>
  <c r="V618" i="1" s="1"/>
  <c r="V619" i="1" s="1"/>
  <c r="V620" i="1" s="1"/>
  <c r="V621" i="1" s="1"/>
  <c r="V622" i="1" s="1"/>
  <c r="V623" i="1" s="1"/>
  <c r="V624" i="1" s="1"/>
  <c r="V625" i="1" s="1"/>
  <c r="V626" i="1" s="1"/>
  <c r="V627" i="1" s="1"/>
  <c r="V628" i="1" s="1"/>
  <c r="V629" i="1" s="1"/>
  <c r="V630" i="1" s="1"/>
  <c r="V631" i="1" s="1"/>
  <c r="V632" i="1" s="1"/>
  <c r="V633" i="1" s="1"/>
  <c r="V634" i="1" s="1"/>
  <c r="V635" i="1" s="1"/>
  <c r="V636" i="1" s="1"/>
  <c r="V637" i="1" s="1"/>
  <c r="V638" i="1" s="1"/>
  <c r="V639" i="1" s="1"/>
  <c r="V640" i="1" s="1"/>
  <c r="V641" i="1" s="1"/>
  <c r="V642" i="1" s="1"/>
  <c r="V643" i="1" s="1"/>
  <c r="V644" i="1" s="1"/>
  <c r="V645" i="1" s="1"/>
  <c r="V646" i="1" s="1"/>
  <c r="V647" i="1" s="1"/>
  <c r="V648" i="1" s="1"/>
  <c r="V649" i="1" s="1"/>
  <c r="V650" i="1" s="1"/>
  <c r="V651" i="1" s="1"/>
  <c r="V652" i="1" s="1"/>
  <c r="V653" i="1" s="1"/>
  <c r="V654" i="1" s="1"/>
  <c r="V655" i="1" s="1"/>
  <c r="V656" i="1" s="1"/>
  <c r="V657" i="1" s="1"/>
  <c r="V658" i="1" s="1"/>
  <c r="V659" i="1" s="1"/>
  <c r="V660" i="1" s="1"/>
  <c r="V661" i="1" s="1"/>
  <c r="V662" i="1" s="1"/>
  <c r="V663" i="1" s="1"/>
  <c r="V664" i="1" s="1"/>
  <c r="V665" i="1" s="1"/>
  <c r="V666" i="1" s="1"/>
  <c r="V667" i="1" s="1"/>
  <c r="V668" i="1" s="1"/>
  <c r="V669" i="1" s="1"/>
  <c r="V670" i="1" s="1"/>
  <c r="V671" i="1" s="1"/>
  <c r="V672" i="1" s="1"/>
  <c r="V673" i="1" s="1"/>
  <c r="V674" i="1" s="1"/>
  <c r="V675" i="1" s="1"/>
  <c r="V676" i="1" s="1"/>
  <c r="V677" i="1" s="1"/>
  <c r="V678" i="1" s="1"/>
  <c r="V679" i="1" s="1"/>
  <c r="V680" i="1" s="1"/>
  <c r="V681" i="1" s="1"/>
  <c r="V682" i="1" s="1"/>
  <c r="V683" i="1" s="1"/>
  <c r="V684" i="1" s="1"/>
  <c r="V685" i="1" s="1"/>
  <c r="V686" i="1" s="1"/>
  <c r="V687" i="1" s="1"/>
  <c r="V688" i="1" s="1"/>
  <c r="V689" i="1" s="1"/>
  <c r="V690" i="1" s="1"/>
  <c r="V691" i="1" s="1"/>
  <c r="V692" i="1" s="1"/>
  <c r="V693" i="1" s="1"/>
  <c r="V694" i="1" s="1"/>
  <c r="V695" i="1" s="1"/>
  <c r="V696" i="1" s="1"/>
  <c r="V697" i="1" s="1"/>
  <c r="V698" i="1" s="1"/>
  <c r="V699" i="1" s="1"/>
  <c r="V700" i="1" s="1"/>
  <c r="V701" i="1" s="1"/>
  <c r="V702" i="1" s="1"/>
  <c r="V703" i="1" s="1"/>
  <c r="V704" i="1" s="1"/>
  <c r="V705" i="1" s="1"/>
  <c r="V706" i="1" s="1"/>
  <c r="V707" i="1" s="1"/>
  <c r="V708" i="1" s="1"/>
  <c r="V709" i="1" s="1"/>
  <c r="V710" i="1" s="1"/>
  <c r="V711" i="1" s="1"/>
  <c r="V712" i="1" s="1"/>
  <c r="V713" i="1" s="1"/>
  <c r="V714" i="1" s="1"/>
  <c r="V715" i="1" s="1"/>
  <c r="V716" i="1" s="1"/>
  <c r="V717" i="1" s="1"/>
  <c r="V718" i="1" s="1"/>
  <c r="V719" i="1" s="1"/>
  <c r="V720" i="1" s="1"/>
  <c r="V721" i="1" s="1"/>
  <c r="V722" i="1" s="1"/>
  <c r="V723" i="1" s="1"/>
  <c r="V724" i="1" s="1"/>
  <c r="V725" i="1" s="1"/>
  <c r="V726" i="1" s="1"/>
  <c r="V727" i="1" s="1"/>
  <c r="V728" i="1" s="1"/>
  <c r="V729" i="1" s="1"/>
  <c r="V730" i="1" s="1"/>
  <c r="V731" i="1" s="1"/>
  <c r="V732" i="1" s="1"/>
  <c r="V733" i="1" s="1"/>
  <c r="V734" i="1" s="1"/>
  <c r="V735" i="1" s="1"/>
  <c r="V736" i="1" s="1"/>
  <c r="V737" i="1" s="1"/>
  <c r="V738" i="1" s="1"/>
  <c r="V739" i="1" s="1"/>
  <c r="V740" i="1" s="1"/>
  <c r="V741" i="1" s="1"/>
  <c r="V742" i="1" s="1"/>
  <c r="V743" i="1" s="1"/>
  <c r="V744" i="1" s="1"/>
  <c r="V745" i="1" s="1"/>
  <c r="V746" i="1" s="1"/>
  <c r="V747" i="1" s="1"/>
  <c r="V748" i="1" s="1"/>
  <c r="V749" i="1" s="1"/>
  <c r="V750" i="1" s="1"/>
  <c r="V751" i="1" s="1"/>
  <c r="V752" i="1" s="1"/>
  <c r="V753" i="1" s="1"/>
  <c r="V754" i="1" s="1"/>
  <c r="V755" i="1" s="1"/>
  <c r="V756" i="1" s="1"/>
  <c r="V757" i="1" s="1"/>
  <c r="V758" i="1" s="1"/>
  <c r="V759" i="1" s="1"/>
  <c r="V760" i="1" s="1"/>
  <c r="V761" i="1" s="1"/>
  <c r="V762" i="1" s="1"/>
  <c r="V763" i="1" s="1"/>
  <c r="V764" i="1" s="1"/>
  <c r="V765" i="1" s="1"/>
  <c r="V766" i="1" s="1"/>
  <c r="V767" i="1" s="1"/>
  <c r="V768" i="1" s="1"/>
  <c r="V769" i="1" s="1"/>
  <c r="V770" i="1" s="1"/>
  <c r="V771" i="1" s="1"/>
  <c r="V772" i="1" s="1"/>
  <c r="V773" i="1" s="1"/>
  <c r="V774" i="1" s="1"/>
  <c r="V775" i="1" s="1"/>
  <c r="V776" i="1" s="1"/>
  <c r="V777" i="1" s="1"/>
  <c r="V778" i="1" s="1"/>
  <c r="V779" i="1" s="1"/>
  <c r="V780" i="1" s="1"/>
  <c r="V781" i="1" s="1"/>
  <c r="V782" i="1" s="1"/>
  <c r="V783" i="1" s="1"/>
  <c r="V784" i="1" s="1"/>
  <c r="V785" i="1" s="1"/>
  <c r="V786" i="1" s="1"/>
  <c r="V787" i="1" s="1"/>
  <c r="V788" i="1" s="1"/>
  <c r="V789" i="1" s="1"/>
  <c r="V790" i="1" s="1"/>
  <c r="V791" i="1" s="1"/>
  <c r="V792" i="1" s="1"/>
  <c r="V793" i="1" s="1"/>
  <c r="V794" i="1" s="1"/>
  <c r="V795" i="1" s="1"/>
  <c r="V796" i="1" s="1"/>
  <c r="V797" i="1" s="1"/>
  <c r="V798" i="1" s="1"/>
  <c r="V799" i="1" s="1"/>
  <c r="V800" i="1" s="1"/>
  <c r="V801" i="1" s="1"/>
  <c r="V802" i="1" s="1"/>
  <c r="V803" i="1" s="1"/>
  <c r="V804" i="1" s="1"/>
  <c r="V805" i="1" s="1"/>
  <c r="V806" i="1" s="1"/>
  <c r="V807" i="1" s="1"/>
  <c r="V808" i="1" s="1"/>
  <c r="V809" i="1" s="1"/>
  <c r="V810" i="1" s="1"/>
  <c r="V811" i="1" s="1"/>
  <c r="V812" i="1" s="1"/>
  <c r="V813" i="1" s="1"/>
  <c r="V814" i="1" s="1"/>
  <c r="V815" i="1" s="1"/>
  <c r="V816" i="1" s="1"/>
  <c r="V817" i="1" s="1"/>
  <c r="V818" i="1" s="1"/>
  <c r="V819" i="1" s="1"/>
  <c r="V820" i="1" s="1"/>
  <c r="V821" i="1" s="1"/>
  <c r="V822" i="1" s="1"/>
  <c r="V823" i="1" s="1"/>
  <c r="V824" i="1" s="1"/>
  <c r="V825" i="1" s="1"/>
  <c r="V826" i="1" s="1"/>
  <c r="V827" i="1" s="1"/>
  <c r="V828" i="1" s="1"/>
  <c r="V829" i="1" s="1"/>
  <c r="V830" i="1" s="1"/>
  <c r="V831" i="1" s="1"/>
  <c r="V832" i="1" s="1"/>
  <c r="V833" i="1" s="1"/>
  <c r="V834" i="1" s="1"/>
  <c r="V835" i="1" s="1"/>
  <c r="V836" i="1" s="1"/>
  <c r="V837" i="1" s="1"/>
  <c r="V838" i="1" s="1"/>
  <c r="V839" i="1" s="1"/>
  <c r="V840" i="1" s="1"/>
  <c r="V841" i="1" s="1"/>
  <c r="V842" i="1" s="1"/>
  <c r="V843" i="1" s="1"/>
  <c r="V844" i="1" s="1"/>
  <c r="V845" i="1" s="1"/>
  <c r="V846" i="1" s="1"/>
  <c r="V847" i="1" s="1"/>
  <c r="V848" i="1" s="1"/>
  <c r="V849" i="1" s="1"/>
  <c r="V850" i="1" s="1"/>
  <c r="V851" i="1" s="1"/>
  <c r="V852" i="1" s="1"/>
  <c r="V853" i="1" s="1"/>
  <c r="V854" i="1" s="1"/>
  <c r="V855" i="1" s="1"/>
  <c r="V856" i="1" s="1"/>
  <c r="V857" i="1" s="1"/>
  <c r="V858" i="1" s="1"/>
  <c r="V859" i="1" s="1"/>
  <c r="V860" i="1" s="1"/>
  <c r="V861" i="1" s="1"/>
  <c r="V862" i="1" s="1"/>
  <c r="V863" i="1" s="1"/>
  <c r="V864" i="1" s="1"/>
  <c r="V865" i="1" s="1"/>
  <c r="V866" i="1" s="1"/>
  <c r="V867" i="1" s="1"/>
  <c r="V868" i="1" s="1"/>
  <c r="V869" i="1" s="1"/>
  <c r="V870" i="1" s="1"/>
  <c r="V871" i="1" s="1"/>
  <c r="V872" i="1" s="1"/>
  <c r="V873" i="1" s="1"/>
  <c r="V874" i="1" s="1"/>
  <c r="V875" i="1" s="1"/>
  <c r="V876" i="1" s="1"/>
  <c r="V877" i="1" s="1"/>
  <c r="V878" i="1" s="1"/>
  <c r="V879" i="1" s="1"/>
  <c r="V880" i="1" s="1"/>
  <c r="V881" i="1" s="1"/>
  <c r="V882" i="1" s="1"/>
  <c r="V883" i="1" s="1"/>
  <c r="V884" i="1" s="1"/>
  <c r="V885" i="1" s="1"/>
  <c r="V886" i="1" s="1"/>
  <c r="V887" i="1" s="1"/>
  <c r="V888" i="1" s="1"/>
  <c r="V889" i="1" s="1"/>
  <c r="V890" i="1" s="1"/>
  <c r="V891" i="1" s="1"/>
  <c r="V892" i="1" s="1"/>
  <c r="V893" i="1" s="1"/>
  <c r="V894" i="1" s="1"/>
  <c r="V895" i="1" s="1"/>
  <c r="V896" i="1" s="1"/>
  <c r="V897" i="1" s="1"/>
  <c r="V898" i="1" s="1"/>
  <c r="V899" i="1" s="1"/>
  <c r="V900" i="1" s="1"/>
  <c r="V901" i="1" s="1"/>
  <c r="V902" i="1" s="1"/>
  <c r="V903" i="1" s="1"/>
  <c r="V904" i="1" s="1"/>
  <c r="V905" i="1" s="1"/>
  <c r="V906" i="1" s="1"/>
  <c r="V907" i="1" s="1"/>
  <c r="V908" i="1" s="1"/>
  <c r="V909" i="1" s="1"/>
  <c r="V910" i="1" s="1"/>
  <c r="V911" i="1" s="1"/>
  <c r="V912" i="1" s="1"/>
  <c r="V913" i="1" s="1"/>
  <c r="V914" i="1" s="1"/>
  <c r="V915" i="1" s="1"/>
  <c r="V916" i="1" s="1"/>
  <c r="V917" i="1" s="1"/>
  <c r="V918" i="1" s="1"/>
  <c r="V919" i="1" s="1"/>
  <c r="V920" i="1" s="1"/>
  <c r="V921" i="1" s="1"/>
  <c r="V922" i="1" s="1"/>
  <c r="V923" i="1" s="1"/>
  <c r="V924" i="1" s="1"/>
  <c r="V925" i="1" s="1"/>
  <c r="V926" i="1" s="1"/>
  <c r="V927" i="1" s="1"/>
  <c r="V928" i="1" s="1"/>
  <c r="V929" i="1" s="1"/>
  <c r="V930" i="1" s="1"/>
  <c r="V931" i="1" s="1"/>
  <c r="V932" i="1" s="1"/>
  <c r="V933" i="1" s="1"/>
  <c r="V934" i="1" s="1"/>
  <c r="V935" i="1" s="1"/>
  <c r="V936" i="1" s="1"/>
  <c r="V937" i="1" s="1"/>
  <c r="V938" i="1" s="1"/>
  <c r="V939" i="1" s="1"/>
  <c r="V940" i="1" s="1"/>
  <c r="V941" i="1" s="1"/>
  <c r="V942" i="1" s="1"/>
  <c r="V943" i="1" s="1"/>
  <c r="V944" i="1" s="1"/>
  <c r="V945" i="1" s="1"/>
  <c r="V946" i="1" s="1"/>
  <c r="V947" i="1" s="1"/>
  <c r="V948" i="1" s="1"/>
  <c r="V949" i="1" s="1"/>
  <c r="V950" i="1" s="1"/>
  <c r="V951" i="1" s="1"/>
  <c r="V952" i="1" s="1"/>
  <c r="V953" i="1" s="1"/>
  <c r="V954" i="1" s="1"/>
  <c r="V955" i="1" s="1"/>
  <c r="V956" i="1" s="1"/>
  <c r="V957" i="1" s="1"/>
  <c r="V958" i="1" s="1"/>
  <c r="V959" i="1" s="1"/>
  <c r="V960" i="1" s="1"/>
  <c r="V961" i="1" s="1"/>
  <c r="V962" i="1" s="1"/>
  <c r="V963" i="1" s="1"/>
  <c r="V964" i="1" s="1"/>
  <c r="V965" i="1" s="1"/>
  <c r="V966" i="1" s="1"/>
  <c r="V967" i="1" s="1"/>
  <c r="V968" i="1" s="1"/>
  <c r="V969" i="1" s="1"/>
  <c r="V970" i="1" s="1"/>
  <c r="V971" i="1" s="1"/>
  <c r="V972" i="1" s="1"/>
  <c r="V973" i="1" s="1"/>
  <c r="V974" i="1" s="1"/>
  <c r="V975" i="1" s="1"/>
  <c r="V976" i="1" s="1"/>
  <c r="V977" i="1" s="1"/>
  <c r="V978" i="1" s="1"/>
  <c r="V979" i="1" s="1"/>
  <c r="V980" i="1" s="1"/>
  <c r="V981" i="1" s="1"/>
  <c r="V982" i="1" s="1"/>
  <c r="V983" i="1" s="1"/>
  <c r="V984" i="1" s="1"/>
  <c r="V985" i="1" s="1"/>
  <c r="V986" i="1" s="1"/>
  <c r="V987" i="1" s="1"/>
  <c r="V988" i="1" s="1"/>
  <c r="V989" i="1" s="1"/>
  <c r="V990" i="1" s="1"/>
  <c r="V991" i="1" s="1"/>
  <c r="V992" i="1" s="1"/>
  <c r="V993" i="1" s="1"/>
  <c r="V994" i="1" s="1"/>
  <c r="V995" i="1" s="1"/>
  <c r="V996" i="1" s="1"/>
  <c r="V997" i="1" s="1"/>
  <c r="V998" i="1" s="1"/>
  <c r="V999" i="1" s="1"/>
  <c r="V1000" i="1" s="1"/>
  <c r="V1001" i="1" s="1"/>
  <c r="V1002" i="1" s="1"/>
  <c r="V1003" i="1" s="1"/>
  <c r="V1004" i="1" s="1"/>
  <c r="V1005" i="1" s="1"/>
  <c r="V1006" i="1" s="1"/>
  <c r="V1007" i="1" s="1"/>
  <c r="V1008" i="1" s="1"/>
  <c r="V1009" i="1" s="1"/>
  <c r="V1010" i="1" s="1"/>
  <c r="V1011" i="1" s="1"/>
  <c r="V1012" i="1" s="1"/>
  <c r="V1013" i="1" s="1"/>
  <c r="V1014" i="1" s="1"/>
  <c r="V1015" i="1" s="1"/>
  <c r="V1016" i="1" s="1"/>
  <c r="V1017" i="1" s="1"/>
  <c r="V1018" i="1" s="1"/>
  <c r="V1019" i="1" s="1"/>
  <c r="V1020" i="1" s="1"/>
  <c r="V1021" i="1" s="1"/>
  <c r="V1022" i="1" s="1"/>
  <c r="V1023" i="1" s="1"/>
  <c r="V1024" i="1" s="1"/>
  <c r="V1025" i="1" s="1"/>
  <c r="V1026" i="1" s="1"/>
  <c r="V1027" i="1" s="1"/>
  <c r="V1028" i="1" s="1"/>
  <c r="V1029" i="1" s="1"/>
  <c r="V1030" i="1" s="1"/>
  <c r="V1031" i="1" s="1"/>
  <c r="V1032" i="1" s="1"/>
  <c r="V1033" i="1" s="1"/>
  <c r="V1034" i="1" s="1"/>
  <c r="V1035" i="1" s="1"/>
  <c r="V1036" i="1" s="1"/>
  <c r="V1037" i="1" s="1"/>
  <c r="V1038" i="1" s="1"/>
  <c r="V1039" i="1" s="1"/>
  <c r="V1040" i="1" s="1"/>
  <c r="V1041" i="1" s="1"/>
  <c r="V1042" i="1" s="1"/>
  <c r="V1043" i="1" s="1"/>
  <c r="V1044" i="1" s="1"/>
  <c r="V1045" i="1" s="1"/>
  <c r="V1046" i="1" s="1"/>
  <c r="V1047" i="1" s="1"/>
  <c r="V1048" i="1" s="1"/>
  <c r="V1049" i="1" s="1"/>
  <c r="V1050" i="1" s="1"/>
  <c r="V1051" i="1" s="1"/>
  <c r="V1052" i="1" s="1"/>
  <c r="V1053" i="1" s="1"/>
  <c r="V1054" i="1" s="1"/>
  <c r="V1055" i="1" s="1"/>
  <c r="V1056" i="1" s="1"/>
  <c r="V1057" i="1" s="1"/>
  <c r="V1058" i="1" s="1"/>
  <c r="V1059" i="1" s="1"/>
  <c r="V1060" i="1" s="1"/>
  <c r="V1061" i="1" s="1"/>
  <c r="V1062" i="1" s="1"/>
  <c r="V1063" i="1" s="1"/>
  <c r="V1064" i="1" s="1"/>
  <c r="V1065" i="1" s="1"/>
  <c r="V1066" i="1" s="1"/>
  <c r="V1067" i="1" s="1"/>
  <c r="V1068" i="1" s="1"/>
  <c r="V1069" i="1" s="1"/>
  <c r="V1070" i="1" s="1"/>
  <c r="V1071" i="1" s="1"/>
  <c r="V1072" i="1" s="1"/>
  <c r="V1073" i="1" s="1"/>
  <c r="V1074" i="1" s="1"/>
  <c r="V1075" i="1" s="1"/>
  <c r="V1076" i="1" s="1"/>
  <c r="V1077" i="1" s="1"/>
  <c r="V1078" i="1" s="1"/>
  <c r="V1079" i="1" s="1"/>
  <c r="V1080" i="1" s="1"/>
  <c r="V1081" i="1" s="1"/>
  <c r="V1082" i="1" s="1"/>
  <c r="V1083" i="1" s="1"/>
  <c r="V1084" i="1" s="1"/>
  <c r="V1085" i="1" s="1"/>
  <c r="V1086" i="1" s="1"/>
  <c r="V1087" i="1" s="1"/>
  <c r="V1088" i="1" s="1"/>
  <c r="V1089" i="1" s="1"/>
  <c r="V1090" i="1" s="1"/>
  <c r="V1091" i="1" s="1"/>
  <c r="V1092" i="1" s="1"/>
  <c r="V1093" i="1" s="1"/>
  <c r="V1094" i="1" s="1"/>
  <c r="V1095" i="1" s="1"/>
  <c r="V1096" i="1" s="1"/>
  <c r="V1097" i="1" s="1"/>
  <c r="V1098" i="1" s="1"/>
  <c r="V1099" i="1" s="1"/>
  <c r="V1100" i="1" s="1"/>
  <c r="V1101" i="1" s="1"/>
  <c r="V1102" i="1" s="1"/>
  <c r="V1103" i="1" s="1"/>
  <c r="V1104" i="1" s="1"/>
  <c r="V1105" i="1" s="1"/>
  <c r="V1106" i="1" s="1"/>
  <c r="V1107" i="1" s="1"/>
  <c r="V1108" i="1" s="1"/>
  <c r="V1109" i="1" s="1"/>
  <c r="V1110" i="1" s="1"/>
  <c r="V1111" i="1" s="1"/>
  <c r="V1112" i="1" s="1"/>
  <c r="V1113" i="1" s="1"/>
  <c r="V1114" i="1" s="1"/>
  <c r="V1115" i="1" s="1"/>
  <c r="V1116" i="1" s="1"/>
  <c r="V1117" i="1" s="1"/>
  <c r="V1118" i="1" s="1"/>
  <c r="V1119" i="1" s="1"/>
  <c r="V1120" i="1" s="1"/>
  <c r="V1121" i="1" s="1"/>
  <c r="V1122" i="1" s="1"/>
  <c r="V1123" i="1" s="1"/>
  <c r="V1124" i="1" s="1"/>
  <c r="V1125" i="1" s="1"/>
  <c r="V1126" i="1" s="1"/>
  <c r="V1127" i="1" s="1"/>
  <c r="V1128" i="1" s="1"/>
  <c r="V1129" i="1" s="1"/>
  <c r="V1130" i="1" s="1"/>
  <c r="V1131" i="1" s="1"/>
  <c r="V1132" i="1" s="1"/>
  <c r="V1133" i="1" s="1"/>
  <c r="V1134" i="1" s="1"/>
  <c r="V1135" i="1" s="1"/>
  <c r="V1136" i="1" s="1"/>
  <c r="V1137" i="1" s="1"/>
  <c r="V1138" i="1" s="1"/>
  <c r="V1139" i="1" s="1"/>
  <c r="V1140" i="1" s="1"/>
  <c r="V1141" i="1" s="1"/>
  <c r="V1142" i="1" s="1"/>
  <c r="V1143" i="1" s="1"/>
  <c r="V1144" i="1" s="1"/>
  <c r="V1145" i="1" s="1"/>
  <c r="V1146" i="1" s="1"/>
  <c r="V1147" i="1" s="1"/>
  <c r="V1148" i="1" s="1"/>
  <c r="V1149" i="1" s="1"/>
  <c r="V1150" i="1" s="1"/>
  <c r="V1151" i="1" s="1"/>
  <c r="V1152" i="1" s="1"/>
  <c r="V1153" i="1" s="1"/>
  <c r="V1154" i="1" s="1"/>
  <c r="V1155" i="1" s="1"/>
  <c r="V1156" i="1" s="1"/>
  <c r="V1157" i="1" s="1"/>
  <c r="V1158" i="1" s="1"/>
  <c r="V1159" i="1" s="1"/>
  <c r="V1160" i="1" s="1"/>
  <c r="V1161" i="1" s="1"/>
  <c r="V1162" i="1" s="1"/>
  <c r="V1163" i="1" s="1"/>
  <c r="V1164" i="1" s="1"/>
  <c r="V1165" i="1" s="1"/>
  <c r="V1166" i="1" s="1"/>
  <c r="V1167" i="1" s="1"/>
  <c r="V1168" i="1" s="1"/>
  <c r="V1169" i="1" s="1"/>
  <c r="V1170" i="1" s="1"/>
  <c r="V1171" i="1" s="1"/>
  <c r="V1172" i="1" s="1"/>
  <c r="V1173" i="1" s="1"/>
  <c r="V1174" i="1" s="1"/>
  <c r="V1175" i="1" s="1"/>
  <c r="V1176" i="1" s="1"/>
  <c r="V1177" i="1" s="1"/>
  <c r="V1178" i="1" s="1"/>
  <c r="V1179" i="1" s="1"/>
  <c r="V1180" i="1" s="1"/>
  <c r="V1181" i="1" s="1"/>
  <c r="V1182" i="1" s="1"/>
  <c r="V1183" i="1" s="1"/>
  <c r="V1184" i="1" s="1"/>
  <c r="V1185" i="1" s="1"/>
  <c r="V1186" i="1" s="1"/>
  <c r="V1187" i="1" s="1"/>
  <c r="V1188" i="1" s="1"/>
  <c r="V1189" i="1" s="1"/>
  <c r="V1190" i="1" s="1"/>
  <c r="V1191" i="1" s="1"/>
  <c r="V1192" i="1" s="1"/>
  <c r="V1193" i="1" s="1"/>
  <c r="V1194" i="1" s="1"/>
  <c r="V1195" i="1" s="1"/>
  <c r="V1196" i="1" s="1"/>
  <c r="V1197" i="1" s="1"/>
  <c r="V1198" i="1" s="1"/>
  <c r="V1199" i="1" s="1"/>
  <c r="V1200" i="1" s="1"/>
  <c r="V1201" i="1" s="1"/>
  <c r="V1202" i="1" s="1"/>
  <c r="V1203" i="1" s="1"/>
  <c r="V1204" i="1" s="1"/>
  <c r="V1205" i="1" s="1"/>
  <c r="V1206" i="1" s="1"/>
  <c r="V1207" i="1" s="1"/>
  <c r="V1208" i="1" s="1"/>
  <c r="V1209" i="1" s="1"/>
  <c r="V1210" i="1" s="1"/>
  <c r="V1211" i="1" s="1"/>
  <c r="V1212" i="1" s="1"/>
  <c r="V1213" i="1" s="1"/>
  <c r="V1214" i="1" s="1"/>
  <c r="V1215" i="1" s="1"/>
  <c r="V1216" i="1" s="1"/>
  <c r="V1217" i="1" s="1"/>
  <c r="V1218" i="1" s="1"/>
  <c r="V1219" i="1" s="1"/>
  <c r="V1220" i="1" s="1"/>
  <c r="V1221" i="1" s="1"/>
  <c r="V1222" i="1" s="1"/>
  <c r="V1223" i="1" s="1"/>
  <c r="V1224" i="1" s="1"/>
  <c r="V1225" i="1" s="1"/>
  <c r="V1226" i="1" s="1"/>
  <c r="V1227" i="1" s="1"/>
  <c r="V1228" i="1" s="1"/>
  <c r="V1229" i="1" s="1"/>
  <c r="V1230" i="1" s="1"/>
  <c r="V1231" i="1" s="1"/>
  <c r="V1232" i="1" s="1"/>
  <c r="V1233" i="1" s="1"/>
  <c r="V1234" i="1" s="1"/>
  <c r="V1235" i="1" s="1"/>
  <c r="V1236" i="1" s="1"/>
  <c r="V1237" i="1" s="1"/>
  <c r="V1238" i="1" s="1"/>
  <c r="V1239" i="1" s="1"/>
  <c r="V1240" i="1" s="1"/>
  <c r="V1241" i="1" s="1"/>
  <c r="V1242" i="1" s="1"/>
  <c r="V1243" i="1" s="1"/>
  <c r="V1244" i="1" s="1"/>
  <c r="V1245" i="1" s="1"/>
  <c r="V1246" i="1" s="1"/>
  <c r="V1247" i="1" s="1"/>
  <c r="V1248" i="1" s="1"/>
  <c r="V1249" i="1" s="1"/>
  <c r="V1250" i="1" s="1"/>
  <c r="V1251" i="1" s="1"/>
  <c r="V1252" i="1" s="1"/>
  <c r="V1253" i="1" s="1"/>
  <c r="V1254" i="1" s="1"/>
  <c r="V1255" i="1" s="1"/>
  <c r="V1256" i="1" s="1"/>
  <c r="V1257" i="1" s="1"/>
  <c r="V1258" i="1" s="1"/>
  <c r="V1259" i="1" s="1"/>
  <c r="V1260" i="1" s="1"/>
  <c r="V1261" i="1" s="1"/>
  <c r="V1262" i="1" s="1"/>
  <c r="V1263" i="1" s="1"/>
  <c r="V1264" i="1" s="1"/>
  <c r="V1265" i="1" s="1"/>
  <c r="V1266" i="1" s="1"/>
  <c r="V1267" i="1" s="1"/>
  <c r="V1268" i="1" s="1"/>
  <c r="V1269" i="1" s="1"/>
  <c r="V1270" i="1" s="1"/>
  <c r="V1271" i="1" s="1"/>
  <c r="V1272" i="1" s="1"/>
  <c r="V1273" i="1" s="1"/>
  <c r="V1274" i="1" s="1"/>
  <c r="V1275" i="1" s="1"/>
  <c r="V1276" i="1" s="1"/>
  <c r="V1277" i="1" s="1"/>
  <c r="V1278" i="1" s="1"/>
  <c r="V1279" i="1" s="1"/>
  <c r="V1280" i="1" s="1"/>
  <c r="V1281" i="1" s="1"/>
  <c r="V1282" i="1" s="1"/>
  <c r="V1283" i="1" s="1"/>
  <c r="V1284" i="1" s="1"/>
  <c r="V1285" i="1" s="1"/>
  <c r="V1286" i="1" s="1"/>
  <c r="V1287" i="1" s="1"/>
  <c r="V1288" i="1" s="1"/>
  <c r="V1289" i="1" s="1"/>
  <c r="V1290" i="1" s="1"/>
  <c r="V1291" i="1" s="1"/>
  <c r="V1292" i="1" s="1"/>
  <c r="V1293" i="1" s="1"/>
  <c r="V1294" i="1" s="1"/>
  <c r="V1295" i="1" s="1"/>
  <c r="V1296" i="1" s="1"/>
  <c r="V1297" i="1" s="1"/>
  <c r="V1298" i="1" s="1"/>
  <c r="V1299" i="1" s="1"/>
  <c r="V1300" i="1" s="1"/>
  <c r="V1301" i="1" s="1"/>
  <c r="V1302" i="1" s="1"/>
  <c r="V1303" i="1" s="1"/>
  <c r="V1304" i="1" s="1"/>
  <c r="V1305" i="1" s="1"/>
  <c r="V1306" i="1" s="1"/>
  <c r="V1307" i="1" s="1"/>
  <c r="V1308" i="1" s="1"/>
  <c r="V1309" i="1" s="1"/>
  <c r="V1310" i="1" s="1"/>
  <c r="V1311" i="1" s="1"/>
  <c r="V1312" i="1" s="1"/>
  <c r="V1313" i="1" s="1"/>
  <c r="V1314" i="1" s="1"/>
  <c r="V1315" i="1" s="1"/>
  <c r="V1316" i="1" s="1"/>
  <c r="V1317" i="1" s="1"/>
  <c r="V1318" i="1" s="1"/>
  <c r="V1319" i="1" s="1"/>
  <c r="V1320" i="1" s="1"/>
  <c r="V1321" i="1" s="1"/>
  <c r="V1322" i="1" s="1"/>
  <c r="V1323" i="1" s="1"/>
  <c r="V1324" i="1" s="1"/>
  <c r="V1325" i="1" s="1"/>
  <c r="V1326" i="1" s="1"/>
  <c r="V1327" i="1" s="1"/>
  <c r="V1328" i="1" s="1"/>
  <c r="V1329" i="1" s="1"/>
  <c r="V1330" i="1" s="1"/>
  <c r="V1331" i="1" s="1"/>
  <c r="V1332" i="1" s="1"/>
  <c r="V1333" i="1" s="1"/>
  <c r="V1334" i="1" s="1"/>
  <c r="V1335" i="1" s="1"/>
  <c r="V1336" i="1" s="1"/>
  <c r="V1337" i="1" s="1"/>
  <c r="V1338" i="1" s="1"/>
  <c r="V1339" i="1" s="1"/>
  <c r="V1340" i="1" s="1"/>
  <c r="V1341" i="1" s="1"/>
  <c r="V1342" i="1" s="1"/>
  <c r="V1343" i="1" s="1"/>
  <c r="V1344" i="1" s="1"/>
  <c r="V1345" i="1" s="1"/>
  <c r="V1346" i="1" s="1"/>
  <c r="V1347" i="1" s="1"/>
  <c r="V1348" i="1" s="1"/>
  <c r="V1349" i="1" s="1"/>
  <c r="V1350" i="1" s="1"/>
  <c r="V1351" i="1" s="1"/>
  <c r="V1352" i="1" s="1"/>
  <c r="V1353" i="1" s="1"/>
  <c r="V1354" i="1" s="1"/>
  <c r="V1355" i="1" s="1"/>
  <c r="V1356" i="1" s="1"/>
  <c r="V1357" i="1" s="1"/>
  <c r="V1358" i="1" s="1"/>
  <c r="V1359" i="1" s="1"/>
  <c r="V1360" i="1" s="1"/>
  <c r="V1361" i="1" s="1"/>
  <c r="V1362" i="1" s="1"/>
  <c r="V1363" i="1" s="1"/>
  <c r="V1364" i="1" s="1"/>
  <c r="V1365" i="1" s="1"/>
  <c r="V1366" i="1" s="1"/>
  <c r="V1367" i="1" s="1"/>
  <c r="V1368" i="1" s="1"/>
  <c r="V1369" i="1" s="1"/>
  <c r="V1370" i="1" s="1"/>
  <c r="V1371" i="1" s="1"/>
  <c r="V1372" i="1" s="1"/>
  <c r="V1373" i="1" s="1"/>
  <c r="V1374" i="1" s="1"/>
  <c r="V1375" i="1" s="1"/>
  <c r="V1376" i="1" s="1"/>
  <c r="V1377" i="1" s="1"/>
  <c r="V1378" i="1" s="1"/>
  <c r="V1379" i="1" s="1"/>
  <c r="V1380" i="1" s="1"/>
  <c r="V1381" i="1" s="1"/>
  <c r="V1382" i="1" s="1"/>
  <c r="V1383" i="1" s="1"/>
  <c r="V1384" i="1" s="1"/>
  <c r="V1385" i="1" s="1"/>
  <c r="V1386" i="1" s="1"/>
  <c r="V1387" i="1" s="1"/>
  <c r="V1388" i="1" s="1"/>
  <c r="V1389" i="1" s="1"/>
  <c r="V1390" i="1" s="1"/>
  <c r="V1391" i="1" s="1"/>
  <c r="V1392" i="1" s="1"/>
  <c r="V1393" i="1" s="1"/>
  <c r="V1394" i="1" s="1"/>
  <c r="V1395" i="1" s="1"/>
  <c r="V1396" i="1" s="1"/>
  <c r="V1397" i="1" s="1"/>
  <c r="V1398" i="1" s="1"/>
  <c r="V1399" i="1" s="1"/>
  <c r="V1400" i="1" s="1"/>
  <c r="V1401" i="1" s="1"/>
  <c r="V1402" i="1" s="1"/>
  <c r="V1403" i="1" s="1"/>
  <c r="V1404" i="1" s="1"/>
  <c r="V1405" i="1" s="1"/>
  <c r="V1406" i="1" s="1"/>
  <c r="V1407" i="1" s="1"/>
  <c r="V1408" i="1" s="1"/>
  <c r="V1409" i="1" s="1"/>
  <c r="V1410" i="1" s="1"/>
  <c r="V1411" i="1" s="1"/>
  <c r="V1412" i="1" s="1"/>
  <c r="V1413" i="1" s="1"/>
  <c r="V1414" i="1" s="1"/>
  <c r="V1415" i="1" s="1"/>
  <c r="V1416" i="1" s="1"/>
  <c r="V1417" i="1" s="1"/>
  <c r="V1418" i="1" s="1"/>
  <c r="V1419" i="1" s="1"/>
  <c r="V1420" i="1" s="1"/>
  <c r="V1421" i="1" s="1"/>
  <c r="V1422" i="1" s="1"/>
  <c r="V1423" i="1" s="1"/>
  <c r="V1424" i="1" s="1"/>
  <c r="V1425" i="1" s="1"/>
  <c r="V1426" i="1" s="1"/>
  <c r="V1427" i="1" s="1"/>
  <c r="V1428" i="1" s="1"/>
  <c r="V1429" i="1" s="1"/>
  <c r="V1430" i="1" s="1"/>
  <c r="V1431" i="1" s="1"/>
  <c r="V1432" i="1" s="1"/>
  <c r="V1433" i="1" s="1"/>
  <c r="V1434" i="1" s="1"/>
  <c r="V1435" i="1" s="1"/>
  <c r="V1436" i="1" s="1"/>
  <c r="V1437" i="1" s="1"/>
  <c r="V1438" i="1" s="1"/>
  <c r="V1439" i="1" s="1"/>
  <c r="V1440" i="1" s="1"/>
  <c r="V1441" i="1" s="1"/>
  <c r="V1442" i="1" s="1"/>
  <c r="V1443" i="1" s="1"/>
  <c r="V1444" i="1" s="1"/>
  <c r="V1445" i="1" s="1"/>
  <c r="V1446" i="1" s="1"/>
  <c r="V1447" i="1" s="1"/>
  <c r="V1448" i="1" s="1"/>
  <c r="V1449" i="1" s="1"/>
  <c r="V1450" i="1" s="1"/>
  <c r="V1451" i="1" s="1"/>
  <c r="V1452" i="1" s="1"/>
  <c r="V1453" i="1" s="1"/>
  <c r="V1454" i="1" s="1"/>
  <c r="V1455" i="1" s="1"/>
  <c r="V1456" i="1" s="1"/>
  <c r="V1457" i="1" s="1"/>
  <c r="V1458" i="1" s="1"/>
  <c r="V1459" i="1" s="1"/>
  <c r="V1460" i="1" s="1"/>
  <c r="V1461" i="1" s="1"/>
  <c r="V1462" i="1" s="1"/>
  <c r="V1463" i="1" s="1"/>
  <c r="V1464" i="1" s="1"/>
  <c r="V1465" i="1" s="1"/>
  <c r="V1466" i="1" s="1"/>
  <c r="V1467" i="1" s="1"/>
  <c r="V1468" i="1" s="1"/>
  <c r="V1469" i="1" s="1"/>
  <c r="V1470" i="1" s="1"/>
  <c r="V1471" i="1" s="1"/>
  <c r="V1472" i="1" s="1"/>
  <c r="V1473" i="1" s="1"/>
  <c r="V1474" i="1" s="1"/>
  <c r="V1475" i="1" s="1"/>
  <c r="V1476" i="1" s="1"/>
  <c r="V1477" i="1" s="1"/>
  <c r="V1478" i="1" s="1"/>
  <c r="V1479" i="1" s="1"/>
  <c r="V1480" i="1" s="1"/>
  <c r="V1481" i="1" s="1"/>
  <c r="V1482" i="1" s="1"/>
  <c r="V1483" i="1" s="1"/>
  <c r="V1484" i="1" s="1"/>
  <c r="V1485" i="1" s="1"/>
  <c r="V1486" i="1" s="1"/>
  <c r="V1487" i="1" s="1"/>
  <c r="V1488" i="1" s="1"/>
  <c r="V1489" i="1" s="1"/>
  <c r="V1490" i="1" s="1"/>
  <c r="V1491" i="1" s="1"/>
  <c r="V1492" i="1" s="1"/>
  <c r="V1493" i="1" s="1"/>
  <c r="V1494" i="1" s="1"/>
  <c r="V1495" i="1" s="1"/>
  <c r="V1496" i="1" s="1"/>
  <c r="V1497" i="1" s="1"/>
  <c r="V1498" i="1" s="1"/>
  <c r="V1499" i="1" s="1"/>
  <c r="V1500" i="1" s="1"/>
  <c r="V1501" i="1" s="1"/>
  <c r="V1502" i="1" s="1"/>
  <c r="V1503" i="1" s="1"/>
  <c r="V1504" i="1" s="1"/>
  <c r="V1505" i="1" s="1"/>
  <c r="V1506" i="1" s="1"/>
  <c r="V1507" i="1" s="1"/>
  <c r="V1508" i="1" s="1"/>
  <c r="V1509" i="1" s="1"/>
  <c r="V1510" i="1" s="1"/>
  <c r="V1511" i="1" s="1"/>
  <c r="V1512" i="1" s="1"/>
  <c r="V1513" i="1" s="1"/>
  <c r="V1514" i="1" s="1"/>
  <c r="V1515" i="1" s="1"/>
  <c r="V1516" i="1" s="1"/>
  <c r="V1517" i="1" s="1"/>
  <c r="V1518" i="1" s="1"/>
  <c r="V1519" i="1" s="1"/>
  <c r="V1520" i="1" s="1"/>
  <c r="V1521" i="1" s="1"/>
  <c r="V1522" i="1" s="1"/>
  <c r="V1523" i="1" s="1"/>
  <c r="V1524" i="1" s="1"/>
  <c r="V1525" i="1" s="1"/>
  <c r="V1526" i="1" s="1"/>
  <c r="V1527" i="1" s="1"/>
  <c r="V1528" i="1" s="1"/>
  <c r="V1529" i="1" s="1"/>
  <c r="V1530" i="1" s="1"/>
  <c r="V1531" i="1" s="1"/>
  <c r="V1532" i="1" s="1"/>
  <c r="V1533" i="1" s="1"/>
  <c r="V1534" i="1" s="1"/>
  <c r="V1535" i="1" s="1"/>
  <c r="V1536" i="1" s="1"/>
  <c r="V1537" i="1" s="1"/>
  <c r="V1538" i="1" s="1"/>
  <c r="V1539" i="1" s="1"/>
  <c r="V1540" i="1" s="1"/>
  <c r="V1541" i="1" s="1"/>
  <c r="V1542" i="1" s="1"/>
  <c r="V1543" i="1" s="1"/>
  <c r="V1544" i="1" s="1"/>
  <c r="V1545" i="1" s="1"/>
  <c r="V1546" i="1" s="1"/>
  <c r="V1547" i="1" s="1"/>
  <c r="V1548" i="1" s="1"/>
  <c r="V1549" i="1" s="1"/>
  <c r="V1550" i="1" s="1"/>
  <c r="V1551" i="1" s="1"/>
  <c r="V1552" i="1" s="1"/>
  <c r="V1553" i="1" s="1"/>
  <c r="V1554" i="1" s="1"/>
  <c r="V1555" i="1" s="1"/>
  <c r="V1556" i="1" s="1"/>
  <c r="V1557" i="1" s="1"/>
  <c r="V1558" i="1" s="1"/>
  <c r="V1559" i="1" s="1"/>
  <c r="V1560" i="1" s="1"/>
  <c r="V1561" i="1" s="1"/>
  <c r="V1562" i="1" s="1"/>
  <c r="V1563" i="1" s="1"/>
  <c r="V1564" i="1" s="1"/>
  <c r="V1565" i="1" s="1"/>
  <c r="V1566" i="1" s="1"/>
  <c r="V1567" i="1" s="1"/>
  <c r="V1568" i="1" s="1"/>
  <c r="V1569" i="1" s="1"/>
  <c r="V1570" i="1" s="1"/>
  <c r="V1571" i="1" s="1"/>
  <c r="V1572" i="1" s="1"/>
  <c r="V1573" i="1" s="1"/>
  <c r="V1574" i="1" s="1"/>
  <c r="V1575" i="1" s="1"/>
  <c r="V1576" i="1" s="1"/>
  <c r="V1577" i="1" s="1"/>
  <c r="V1578" i="1" s="1"/>
  <c r="V1579" i="1" s="1"/>
  <c r="V1580" i="1" s="1"/>
  <c r="V1581" i="1" s="1"/>
  <c r="V1582" i="1" s="1"/>
  <c r="V1583" i="1" s="1"/>
  <c r="V1584" i="1" s="1"/>
  <c r="V1585" i="1" s="1"/>
  <c r="V1586" i="1" s="1"/>
  <c r="V1587" i="1" s="1"/>
  <c r="V1588" i="1" s="1"/>
  <c r="V1589" i="1" s="1"/>
  <c r="V1590" i="1" s="1"/>
  <c r="V1591" i="1" s="1"/>
  <c r="V1592" i="1" s="1"/>
  <c r="V1593" i="1" s="1"/>
  <c r="V1594" i="1" s="1"/>
  <c r="V1595" i="1" s="1"/>
  <c r="V1596" i="1" s="1"/>
  <c r="V1597" i="1" s="1"/>
  <c r="V1598" i="1" s="1"/>
  <c r="V1599" i="1" s="1"/>
  <c r="V1600" i="1" s="1"/>
  <c r="V1601" i="1" s="1"/>
  <c r="V1602" i="1" s="1"/>
  <c r="V1603" i="1" s="1"/>
  <c r="V1604" i="1" s="1"/>
  <c r="V1605" i="1" s="1"/>
  <c r="V1606" i="1" s="1"/>
  <c r="V1607" i="1" s="1"/>
  <c r="V1608" i="1" s="1"/>
  <c r="V1609" i="1" s="1"/>
  <c r="V1610" i="1" s="1"/>
  <c r="V1611" i="1" s="1"/>
  <c r="V1612" i="1" s="1"/>
  <c r="V1613" i="1" s="1"/>
  <c r="V1614" i="1" s="1"/>
  <c r="V1615" i="1" s="1"/>
  <c r="V1616" i="1" s="1"/>
  <c r="V1617" i="1" s="1"/>
  <c r="V1618" i="1" s="1"/>
  <c r="V1619" i="1" s="1"/>
  <c r="V1620" i="1" s="1"/>
  <c r="V1621" i="1" s="1"/>
  <c r="V1622" i="1" s="1"/>
  <c r="V1623" i="1" s="1"/>
  <c r="V1624" i="1" s="1"/>
  <c r="V1625" i="1" s="1"/>
  <c r="V1626" i="1" s="1"/>
  <c r="V1627" i="1" s="1"/>
  <c r="V1628" i="1" s="1"/>
  <c r="V1629" i="1" s="1"/>
  <c r="V1630" i="1" s="1"/>
  <c r="V1631" i="1" s="1"/>
  <c r="V1632" i="1" s="1"/>
  <c r="V1633" i="1" s="1"/>
  <c r="V1634" i="1" s="1"/>
  <c r="V1635" i="1" s="1"/>
  <c r="V1636" i="1" s="1"/>
  <c r="V1637" i="1" s="1"/>
  <c r="V1638" i="1" s="1"/>
  <c r="V1639" i="1" s="1"/>
  <c r="V1640" i="1" s="1"/>
  <c r="V1641" i="1" s="1"/>
  <c r="V1642" i="1" s="1"/>
  <c r="V1643" i="1" s="1"/>
  <c r="V1644" i="1" s="1"/>
  <c r="V1645" i="1" s="1"/>
  <c r="V1646" i="1" s="1"/>
  <c r="V1647" i="1" s="1"/>
  <c r="V1648" i="1" s="1"/>
  <c r="V1649" i="1" s="1"/>
  <c r="V1650" i="1" s="1"/>
  <c r="V1651" i="1" s="1"/>
  <c r="V1652" i="1" s="1"/>
  <c r="V1653" i="1" s="1"/>
  <c r="V1654" i="1" s="1"/>
  <c r="V1655" i="1" s="1"/>
  <c r="V1656" i="1" s="1"/>
  <c r="V1657" i="1" s="1"/>
  <c r="V1658" i="1" s="1"/>
  <c r="V1659" i="1" s="1"/>
  <c r="V1660" i="1" s="1"/>
  <c r="V1661" i="1" s="1"/>
  <c r="V1662" i="1" s="1"/>
  <c r="V1663" i="1" s="1"/>
  <c r="V1664" i="1" s="1"/>
  <c r="V1665" i="1" s="1"/>
  <c r="V1666" i="1" s="1"/>
  <c r="V1667" i="1" s="1"/>
  <c r="V1668" i="1" s="1"/>
  <c r="V1669" i="1" s="1"/>
  <c r="V1670" i="1" s="1"/>
  <c r="V1671" i="1" s="1"/>
  <c r="V1672" i="1" s="1"/>
  <c r="V1673" i="1" s="1"/>
  <c r="V1674" i="1" s="1"/>
  <c r="V1675" i="1" s="1"/>
  <c r="V1676" i="1" s="1"/>
  <c r="V1677" i="1" s="1"/>
  <c r="V1678" i="1" s="1"/>
  <c r="V1679" i="1" s="1"/>
  <c r="V1680" i="1" s="1"/>
  <c r="V1681" i="1" s="1"/>
  <c r="V1682" i="1" s="1"/>
  <c r="V1683" i="1" s="1"/>
  <c r="V1684" i="1" s="1"/>
  <c r="V1685" i="1" s="1"/>
  <c r="V1686" i="1" s="1"/>
  <c r="V1687" i="1" s="1"/>
  <c r="V1688" i="1" s="1"/>
  <c r="V1689" i="1" s="1"/>
  <c r="V1690" i="1" s="1"/>
  <c r="V1691" i="1" s="1"/>
  <c r="V1692" i="1" s="1"/>
  <c r="V1693" i="1" s="1"/>
  <c r="V1694" i="1" s="1"/>
  <c r="V1695" i="1" s="1"/>
  <c r="V1696" i="1" s="1"/>
  <c r="V1697" i="1" s="1"/>
  <c r="V1698" i="1" s="1"/>
  <c r="V1699" i="1" s="1"/>
  <c r="V1700" i="1" s="1"/>
  <c r="V1701" i="1" s="1"/>
  <c r="V1702" i="1" s="1"/>
  <c r="V1703" i="1" s="1"/>
  <c r="V1704" i="1" s="1"/>
  <c r="V1705" i="1" s="1"/>
  <c r="V1706" i="1" s="1"/>
  <c r="V1707" i="1" s="1"/>
  <c r="V1708" i="1" s="1"/>
  <c r="V1709" i="1" s="1"/>
  <c r="V1710" i="1" s="1"/>
  <c r="V1711" i="1" s="1"/>
  <c r="V1712" i="1" s="1"/>
  <c r="V1713" i="1" s="1"/>
  <c r="V1714" i="1" s="1"/>
  <c r="V1715" i="1" s="1"/>
  <c r="V1716" i="1" s="1"/>
  <c r="V1717" i="1" s="1"/>
  <c r="V1718" i="1" s="1"/>
  <c r="V1719" i="1" s="1"/>
  <c r="V1720" i="1" s="1"/>
  <c r="V1721" i="1" s="1"/>
  <c r="V1722" i="1" s="1"/>
  <c r="V1723" i="1" s="1"/>
  <c r="V1724" i="1" s="1"/>
  <c r="V1725" i="1" s="1"/>
  <c r="V1726" i="1" s="1"/>
  <c r="V1727" i="1" s="1"/>
  <c r="V1728" i="1" s="1"/>
  <c r="V1729" i="1" s="1"/>
  <c r="V1730" i="1" s="1"/>
  <c r="V1731" i="1" s="1"/>
  <c r="V1732" i="1" s="1"/>
  <c r="V1733" i="1" s="1"/>
  <c r="V1734" i="1" s="1"/>
  <c r="V1735" i="1" s="1"/>
  <c r="V1736" i="1" s="1"/>
  <c r="V1737" i="1" s="1"/>
  <c r="V1738" i="1" s="1"/>
  <c r="V1739" i="1" s="1"/>
  <c r="V1740" i="1" s="1"/>
  <c r="V1741" i="1" s="1"/>
  <c r="V1742" i="1" s="1"/>
  <c r="V1743" i="1" s="1"/>
  <c r="V1744" i="1" s="1"/>
  <c r="V1745" i="1" s="1"/>
  <c r="V1746" i="1" s="1"/>
  <c r="V1747" i="1" s="1"/>
  <c r="V1748" i="1" s="1"/>
  <c r="V1749" i="1" s="1"/>
  <c r="V1750" i="1" s="1"/>
  <c r="V1751" i="1" s="1"/>
  <c r="V1752" i="1" s="1"/>
  <c r="V1753" i="1" s="1"/>
  <c r="V1754" i="1" s="1"/>
  <c r="V1755" i="1" s="1"/>
  <c r="V1756" i="1" s="1"/>
  <c r="V1757" i="1" s="1"/>
  <c r="V1758" i="1" s="1"/>
  <c r="V1759" i="1" s="1"/>
  <c r="V1760" i="1" s="1"/>
  <c r="V1761" i="1" s="1"/>
  <c r="V1762" i="1" s="1"/>
  <c r="V1763" i="1" s="1"/>
  <c r="V1764" i="1" s="1"/>
  <c r="V1765" i="1" s="1"/>
  <c r="V1766" i="1" s="1"/>
  <c r="V1767" i="1" s="1"/>
  <c r="V1768" i="1" s="1"/>
  <c r="V1769" i="1" s="1"/>
  <c r="V1770" i="1" s="1"/>
  <c r="V1771" i="1" s="1"/>
  <c r="V1772" i="1" s="1"/>
  <c r="V1773" i="1" s="1"/>
  <c r="V1774" i="1" s="1"/>
  <c r="V1775" i="1" s="1"/>
  <c r="V1776" i="1" s="1"/>
  <c r="V1777" i="1" s="1"/>
  <c r="V1778" i="1" s="1"/>
  <c r="V1779" i="1" s="1"/>
  <c r="V1780" i="1" s="1"/>
  <c r="V1781" i="1" s="1"/>
  <c r="V1782" i="1" s="1"/>
  <c r="V1783" i="1" s="1"/>
  <c r="V1784" i="1" s="1"/>
  <c r="V1785" i="1" s="1"/>
  <c r="V1786" i="1" s="1"/>
  <c r="V1787" i="1" s="1"/>
  <c r="V1788" i="1" s="1"/>
  <c r="V1789" i="1" s="1"/>
  <c r="V1790" i="1" s="1"/>
  <c r="V1791" i="1" s="1"/>
  <c r="V1792" i="1" s="1"/>
  <c r="V1793" i="1" s="1"/>
  <c r="V1794" i="1" s="1"/>
  <c r="V1795" i="1" s="1"/>
  <c r="V1796" i="1" s="1"/>
  <c r="V1797" i="1" s="1"/>
  <c r="V1798" i="1" s="1"/>
  <c r="V1799" i="1" s="1"/>
  <c r="V1800" i="1" s="1"/>
  <c r="V1801" i="1" s="1"/>
  <c r="V1802" i="1" s="1"/>
  <c r="V1803" i="1" s="1"/>
  <c r="V1804" i="1" s="1"/>
  <c r="V1805" i="1" s="1"/>
  <c r="V1806" i="1" s="1"/>
  <c r="V1807" i="1" s="1"/>
  <c r="V1808" i="1" s="1"/>
  <c r="AX8" i="1"/>
  <c r="AW8" i="1"/>
  <c r="AP8" i="1"/>
  <c r="AO8" i="1"/>
</calcChain>
</file>

<file path=xl/sharedStrings.xml><?xml version="1.0" encoding="utf-8"?>
<sst xmlns="http://schemas.openxmlformats.org/spreadsheetml/2006/main" count="1906" uniqueCount="67">
  <si>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</si>
  <si>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</si>
  <si>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</si>
  <si>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</si>
  <si>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</si>
  <si>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</si>
  <si>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m/s²</t>
  </si>
  <si>
    <t>Low</t>
    <phoneticPr fontId="0"/>
  </si>
  <si>
    <t>Middle</t>
    <phoneticPr fontId="0"/>
  </si>
  <si>
    <t>High</t>
    <phoneticPr fontId="0"/>
  </si>
  <si>
    <t>Extra-high</t>
    <phoneticPr fontId="0"/>
  </si>
  <si>
    <t>m/s</t>
  </si>
  <si>
    <t>power (W)</t>
  </si>
  <si>
    <t>kerb mass (kg)</t>
  </si>
  <si>
    <t xml:space="preserve">power to weight ratio </t>
  </si>
  <si>
    <t>rolling resistance coefficient</t>
  </si>
  <si>
    <t>aero drag coefficient</t>
  </si>
  <si>
    <t>frontal area (m^2)</t>
  </si>
  <si>
    <t>acceleration force</t>
  </si>
  <si>
    <t>Aero resistance</t>
  </si>
  <si>
    <t>Power</t>
  </si>
  <si>
    <t>Tractive power</t>
  </si>
  <si>
    <t>N</t>
  </si>
  <si>
    <t>rolling resistance force (N)</t>
  </si>
  <si>
    <t>Braking Power</t>
  </si>
  <si>
    <t>km/s</t>
  </si>
  <si>
    <t>kW</t>
  </si>
  <si>
    <t>Braking force</t>
  </si>
  <si>
    <t>Total force</t>
  </si>
  <si>
    <t>tractive force</t>
  </si>
  <si>
    <t xml:space="preserve">maximum velocity </t>
  </si>
  <si>
    <t>maximum acceleration</t>
  </si>
  <si>
    <t>average velocity</t>
  </si>
  <si>
    <t>average acceleration</t>
  </si>
  <si>
    <t>maximum tractive force</t>
  </si>
  <si>
    <t>avergage tractive force</t>
  </si>
  <si>
    <t>maximum braking force</t>
  </si>
  <si>
    <t>maximum tractive power</t>
  </si>
  <si>
    <t>average tractive power</t>
  </si>
  <si>
    <t>maximum braking power</t>
  </si>
  <si>
    <t>average braking power</t>
  </si>
  <si>
    <t>maximum power after losses</t>
  </si>
  <si>
    <t>average power after losses</t>
  </si>
  <si>
    <t>maximum braking energy per period</t>
  </si>
  <si>
    <t>kJ</t>
  </si>
  <si>
    <t>average braking energy per period</t>
  </si>
  <si>
    <t>average braking force</t>
  </si>
  <si>
    <t>Volkswagon Golf IV estate 1.9TDI</t>
  </si>
  <si>
    <t>kinetic energy</t>
  </si>
  <si>
    <t>tractive energy</t>
  </si>
  <si>
    <t>braking energy</t>
  </si>
  <si>
    <t>Cumulative tractive energy</t>
  </si>
  <si>
    <t>Cumulative braking energy</t>
  </si>
  <si>
    <t xml:space="preserve">braking energy returned to contact patch </t>
  </si>
  <si>
    <t xml:space="preserve">average energy avaialable for acceleration </t>
  </si>
  <si>
    <t>maximum energy available for acceleration</t>
  </si>
  <si>
    <t>*KERS presumed to be 70% efficient</t>
  </si>
  <si>
    <t>average tractive energy</t>
  </si>
  <si>
    <t>maximum tractive enrgy</t>
  </si>
  <si>
    <t>maximum braking energy</t>
  </si>
  <si>
    <t>average braking energy</t>
  </si>
  <si>
    <t>maximum energy per braking period (low and middle phases)</t>
  </si>
  <si>
    <t>average energy per braking period (low and middle phases)</t>
  </si>
  <si>
    <t>maximum energy available for acceleration (low and middle phases)</t>
  </si>
  <si>
    <t>average energy avaialable for acceleration (low and middle phases)</t>
  </si>
  <si>
    <t>braking energy after losses</t>
  </si>
  <si>
    <t>energy after losses during braking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</si>
</sst>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2" fontId="0" fillId="0" borderId="0" xfId="0" applyNumberFormat="1"/>
    <xf numFmtId="2" fontId="2" fillId="0" borderId="0" xfId="0" applyNumberFormat="1" applyFont="1"/>
    <xf numFmtId="2" fontId="3" fillId="2" borderId="1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vertic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vertical="center"/>
    </xf>
    <xf numFmtId="2" fontId="0" fillId="4" borderId="1" xfId="0" applyNumberForma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vertical="center"/>
    </xf>
    <xf numFmtId="2" fontId="3" fillId="6" borderId="1" xfId="0" applyNumberFormat="1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vertical="center"/>
    </xf>
    <xf numFmtId="2" fontId="0" fillId="0" borderId="1" xfId="0" applyNumberFormat="1" applyBorder="1"/>
    <xf numFmtId="2" fontId="0" fillId="7" borderId="1" xfId="0" applyNumberFormat="1" applyFill="1" applyBorder="1"/>
    <xf numFmtId="2" fontId="3" fillId="9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2" fontId="3" fillId="9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2" fontId="0" fillId="0" borderId="0" xfId="0" applyNumberFormat="1" applyAlignment="1">
      <alignment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4" fillId="10" borderId="1" xfId="0" applyNumberFormat="1" applyFont="1" applyFill="1" applyBorder="1" applyAlignment="1">
      <alignment horizontal="center" vertical="center" wrapText="1"/>
    </xf>
    <xf numFmtId="2" fontId="4" fillId="10" borderId="1" xfId="0" applyNumberFormat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 wrapText="1"/>
    </xf>
    <xf numFmtId="2" fontId="0" fillId="10" borderId="1" xfId="0" applyNumberFormat="1" applyFill="1" applyBorder="1" applyAlignment="1">
      <alignment horizontal="center" vertical="center" wrapText="1"/>
    </xf>
    <xf numFmtId="2" fontId="0" fillId="7" borderId="1" xfId="0" applyNumberFormat="1" applyFill="1" applyBorder="1" applyAlignment="1">
      <alignment horizontal="center"/>
    </xf>
    <xf numFmtId="2" fontId="4" fillId="7" borderId="1" xfId="0" applyNumberFormat="1" applyFont="1" applyFill="1" applyBorder="1" applyAlignment="1">
      <alignment horizont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velocity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13-4EF6-AA3D-210156961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2793808"/>
        <c:axId val="1072794640"/>
      </c:scatterChart>
      <c:valAx>
        <c:axId val="107279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2794640"/>
        <c:crosses val="autoZero"/>
        <c:crossBetween val="midCat"/>
      </c:valAx>
      <c:valAx>
        <c:axId val="107279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2793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37080708843307E-2"/>
          <c:y val="0.14190606736157138"/>
          <c:w val="0.85299399503531448"/>
          <c:h val="0.75783364463457248"/>
        </c:manualLayout>
      </c:layout>
      <c:scatterChart>
        <c:scatterStyle val="smoothMarker"/>
        <c:varyColors val="0"/>
        <c:ser>
          <c:idx val="0"/>
          <c:order val="0"/>
          <c:tx>
            <c:v>tractive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472.01152266975316</c:v>
                </c:pt>
                <c:pt idx="13">
                  <c:v>1120.5422017785495</c:v>
                </c:pt>
                <c:pt idx="14">
                  <c:v>1676.914364027778</c:v>
                </c:pt>
                <c:pt idx="15">
                  <c:v>1585.6876704513888</c:v>
                </c:pt>
                <c:pt idx="16">
                  <c:v>1457.5028494637343</c:v>
                </c:pt>
                <c:pt idx="17">
                  <c:v>1756.2855693711419</c:v>
                </c:pt>
                <c:pt idx="18">
                  <c:v>1852.7247712229941</c:v>
                </c:pt>
                <c:pt idx="19">
                  <c:v>1245.515154382716</c:v>
                </c:pt>
                <c:pt idx="20">
                  <c:v>561.6333994637348</c:v>
                </c:pt>
                <c:pt idx="21">
                  <c:v>321.45654159336436</c:v>
                </c:pt>
                <c:pt idx="22">
                  <c:v>303.16013001929002</c:v>
                </c:pt>
                <c:pt idx="23">
                  <c:v>322.27350222222236</c:v>
                </c:pt>
                <c:pt idx="24">
                  <c:v>544.96311489583343</c:v>
                </c:pt>
                <c:pt idx="25">
                  <c:v>695.27399141975263</c:v>
                </c:pt>
                <c:pt idx="26">
                  <c:v>789.3275369637347</c:v>
                </c:pt>
                <c:pt idx="27">
                  <c:v>1051.6946503896609</c:v>
                </c:pt>
                <c:pt idx="28">
                  <c:v>1110.9033362499999</c:v>
                </c:pt>
                <c:pt idx="29">
                  <c:v>1059.201745297067</c:v>
                </c:pt>
                <c:pt idx="30">
                  <c:v>821.96865316743799</c:v>
                </c:pt>
                <c:pt idx="31">
                  <c:v>564.64236937114208</c:v>
                </c:pt>
                <c:pt idx="32">
                  <c:v>454.88359066743806</c:v>
                </c:pt>
                <c:pt idx="33">
                  <c:v>400.37340270447555</c:v>
                </c:pt>
                <c:pt idx="34">
                  <c:v>308.64008277777805</c:v>
                </c:pt>
                <c:pt idx="35">
                  <c:v>160.60020501929094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52.37057822530906</c:v>
                </c:pt>
                <c:pt idx="50">
                  <c:v>89.426133780863836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141.46431333333342</c:v>
                </c:pt>
                <c:pt idx="56">
                  <c:v>159.99209111111114</c:v>
                </c:pt>
                <c:pt idx="57">
                  <c:v>215.57542444444459</c:v>
                </c:pt>
                <c:pt idx="58">
                  <c:v>271.30828434027774</c:v>
                </c:pt>
                <c:pt idx="59">
                  <c:v>604.9615029166664</c:v>
                </c:pt>
                <c:pt idx="60">
                  <c:v>661.72074267361131</c:v>
                </c:pt>
                <c:pt idx="61">
                  <c:v>384.17327739583357</c:v>
                </c:pt>
                <c:pt idx="62">
                  <c:v>328.9739135069442</c:v>
                </c:pt>
                <c:pt idx="63">
                  <c:v>384.75476958333354</c:v>
                </c:pt>
                <c:pt idx="64">
                  <c:v>459.48060100694465</c:v>
                </c:pt>
                <c:pt idx="65">
                  <c:v>348.81502266975315</c:v>
                </c:pt>
                <c:pt idx="66">
                  <c:v>274.92481705632679</c:v>
                </c:pt>
                <c:pt idx="67">
                  <c:v>571.59385901234555</c:v>
                </c:pt>
                <c:pt idx="68">
                  <c:v>1054.8242689081792</c:v>
                </c:pt>
                <c:pt idx="69">
                  <c:v>1316.8006441975306</c:v>
                </c:pt>
                <c:pt idx="70">
                  <c:v>1394.275795297068</c:v>
                </c:pt>
                <c:pt idx="71">
                  <c:v>1305.4476800771608</c:v>
                </c:pt>
                <c:pt idx="72">
                  <c:v>1031.1147282253082</c:v>
                </c:pt>
                <c:pt idx="73">
                  <c:v>718.61615530864174</c:v>
                </c:pt>
                <c:pt idx="74">
                  <c:v>553.44326057484579</c:v>
                </c:pt>
                <c:pt idx="75">
                  <c:v>536.24276179012315</c:v>
                </c:pt>
                <c:pt idx="76">
                  <c:v>574.81204304012374</c:v>
                </c:pt>
                <c:pt idx="77">
                  <c:v>539.46896659336392</c:v>
                </c:pt>
                <c:pt idx="78">
                  <c:v>373.99558295138894</c:v>
                </c:pt>
                <c:pt idx="79">
                  <c:v>133.4577281674388</c:v>
                </c:pt>
                <c:pt idx="80">
                  <c:v>2.9582195833333458</c:v>
                </c:pt>
                <c:pt idx="81">
                  <c:v>0</c:v>
                </c:pt>
                <c:pt idx="82">
                  <c:v>0</c:v>
                </c:pt>
                <c:pt idx="83">
                  <c:v>73.951630077161582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509.06707822530871</c:v>
                </c:pt>
                <c:pt idx="139">
                  <c:v>1250.2514142785492</c:v>
                </c:pt>
                <c:pt idx="140">
                  <c:v>1973.5239235378083</c:v>
                </c:pt>
                <c:pt idx="141">
                  <c:v>2068.2073676736109</c:v>
                </c:pt>
                <c:pt idx="142">
                  <c:v>1496.5551691975306</c:v>
                </c:pt>
                <c:pt idx="143">
                  <c:v>812.83750378472223</c:v>
                </c:pt>
                <c:pt idx="144">
                  <c:v>517.18889344521642</c:v>
                </c:pt>
                <c:pt idx="145">
                  <c:v>703.21799604938326</c:v>
                </c:pt>
                <c:pt idx="146">
                  <c:v>1019.9787938888885</c:v>
                </c:pt>
                <c:pt idx="147">
                  <c:v>1078.1325893364194</c:v>
                </c:pt>
                <c:pt idx="148">
                  <c:v>876.83206520447561</c:v>
                </c:pt>
                <c:pt idx="149">
                  <c:v>563.61047290123486</c:v>
                </c:pt>
                <c:pt idx="150">
                  <c:v>212.3087911882715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30.297646666666509</c:v>
                </c:pt>
                <c:pt idx="157">
                  <c:v>549.37816958333326</c:v>
                </c:pt>
                <c:pt idx="158">
                  <c:v>1013.3940871180555</c:v>
                </c:pt>
                <c:pt idx="159">
                  <c:v>1274.7731766049385</c:v>
                </c:pt>
                <c:pt idx="160">
                  <c:v>1314.047427395833</c:v>
                </c:pt>
                <c:pt idx="161">
                  <c:v>1168.7695862499997</c:v>
                </c:pt>
                <c:pt idx="162">
                  <c:v>948.54254684027831</c:v>
                </c:pt>
                <c:pt idx="163">
                  <c:v>913.77419388888904</c:v>
                </c:pt>
                <c:pt idx="164">
                  <c:v>823.36056381558637</c:v>
                </c:pt>
                <c:pt idx="165">
                  <c:v>658.5993286304016</c:v>
                </c:pt>
                <c:pt idx="166">
                  <c:v>567.25674684027808</c:v>
                </c:pt>
                <c:pt idx="167">
                  <c:v>754.00784327160522</c:v>
                </c:pt>
                <c:pt idx="168">
                  <c:v>923.56377382716062</c:v>
                </c:pt>
                <c:pt idx="169">
                  <c:v>704.20046055555508</c:v>
                </c:pt>
                <c:pt idx="170">
                  <c:v>223.71219141975232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281.12740038966012</c:v>
                </c:pt>
                <c:pt idx="177">
                  <c:v>671.04759020447523</c:v>
                </c:pt>
                <c:pt idx="178">
                  <c:v>784.30701341049394</c:v>
                </c:pt>
                <c:pt idx="179">
                  <c:v>508.02713956790137</c:v>
                </c:pt>
                <c:pt idx="180">
                  <c:v>230.59289604938286</c:v>
                </c:pt>
                <c:pt idx="181">
                  <c:v>100.77723048225272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30.548908722993673</c:v>
                </c:pt>
                <c:pt idx="194">
                  <c:v>67.452476373456804</c:v>
                </c:pt>
                <c:pt idx="195">
                  <c:v>122.93653555555571</c:v>
                </c:pt>
                <c:pt idx="196">
                  <c:v>159.99209111111114</c:v>
                </c:pt>
                <c:pt idx="197">
                  <c:v>159.99209111111114</c:v>
                </c:pt>
                <c:pt idx="198">
                  <c:v>252.63098000000002</c:v>
                </c:pt>
                <c:pt idx="199">
                  <c:v>345.5211309452161</c:v>
                </c:pt>
                <c:pt idx="200">
                  <c:v>438.42153748456792</c:v>
                </c:pt>
                <c:pt idx="201">
                  <c:v>531.61422845679022</c:v>
                </c:pt>
                <c:pt idx="202">
                  <c:v>624.84794180555548</c:v>
                </c:pt>
                <c:pt idx="203">
                  <c:v>903.73376211805567</c:v>
                </c:pt>
                <c:pt idx="204">
                  <c:v>1035.2485745216047</c:v>
                </c:pt>
                <c:pt idx="205">
                  <c:v>1055.5903617901236</c:v>
                </c:pt>
                <c:pt idx="206">
                  <c:v>1224.7401708179009</c:v>
                </c:pt>
                <c:pt idx="207">
                  <c:v>1246.4916920563271</c:v>
                </c:pt>
                <c:pt idx="208">
                  <c:v>1119.9262293827162</c:v>
                </c:pt>
                <c:pt idx="209">
                  <c:v>1215.597492345679</c:v>
                </c:pt>
                <c:pt idx="210">
                  <c:v>1201.480440493827</c:v>
                </c:pt>
                <c:pt idx="211">
                  <c:v>926.99344961805571</c:v>
                </c:pt>
                <c:pt idx="212">
                  <c:v>744.39012567901227</c:v>
                </c:pt>
                <c:pt idx="213">
                  <c:v>635.34862322916638</c:v>
                </c:pt>
                <c:pt idx="214">
                  <c:v>674.25654419753118</c:v>
                </c:pt>
                <c:pt idx="215">
                  <c:v>825.08471288966018</c:v>
                </c:pt>
                <c:pt idx="216">
                  <c:v>939.68474736111125</c:v>
                </c:pt>
                <c:pt idx="217">
                  <c:v>943.65181628472237</c:v>
                </c:pt>
                <c:pt idx="218">
                  <c:v>854.75806526234567</c:v>
                </c:pt>
                <c:pt idx="219">
                  <c:v>728.33228378086369</c:v>
                </c:pt>
                <c:pt idx="220">
                  <c:v>601.15825415123481</c:v>
                </c:pt>
                <c:pt idx="221">
                  <c:v>454.86510918595764</c:v>
                </c:pt>
                <c:pt idx="222">
                  <c:v>363.09425378472167</c:v>
                </c:pt>
                <c:pt idx="223">
                  <c:v>345.44107307484489</c:v>
                </c:pt>
                <c:pt idx="224">
                  <c:v>346.1013282253092</c:v>
                </c:pt>
                <c:pt idx="225">
                  <c:v>402.57074489197532</c:v>
                </c:pt>
                <c:pt idx="226">
                  <c:v>422.43995438271497</c:v>
                </c:pt>
                <c:pt idx="227">
                  <c:v>405.04131751929015</c:v>
                </c:pt>
                <c:pt idx="228">
                  <c:v>387.65293625000106</c:v>
                </c:pt>
                <c:pt idx="229">
                  <c:v>351.51628192901285</c:v>
                </c:pt>
                <c:pt idx="230">
                  <c:v>278.09865409336368</c:v>
                </c:pt>
                <c:pt idx="231">
                  <c:v>166.93198742669807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52.37057822530906</c:v>
                </c:pt>
                <c:pt idx="254">
                  <c:v>89.426133780863836</c:v>
                </c:pt>
                <c:pt idx="255">
                  <c:v>0</c:v>
                </c:pt>
                <c:pt idx="256">
                  <c:v>0</c:v>
                </c:pt>
                <c:pt idx="257">
                  <c:v>105.76762400077183</c:v>
                </c:pt>
                <c:pt idx="258">
                  <c:v>791.84735785493797</c:v>
                </c:pt>
                <c:pt idx="259">
                  <c:v>1127.0549142785494</c:v>
                </c:pt>
                <c:pt idx="260">
                  <c:v>1147.7148300771605</c:v>
                </c:pt>
                <c:pt idx="261">
                  <c:v>1112.9950886419749</c:v>
                </c:pt>
                <c:pt idx="262">
                  <c:v>1189.61369251929</c:v>
                </c:pt>
                <c:pt idx="263">
                  <c:v>1433.8222295563271</c:v>
                </c:pt>
                <c:pt idx="264">
                  <c:v>1549.7589781674387</c:v>
                </c:pt>
                <c:pt idx="265">
                  <c:v>1388.0744212229938</c:v>
                </c:pt>
                <c:pt idx="266">
                  <c:v>1059.0415529166658</c:v>
                </c:pt>
                <c:pt idx="267">
                  <c:v>913.76555777777753</c:v>
                </c:pt>
                <c:pt idx="268">
                  <c:v>861.78747600694487</c:v>
                </c:pt>
                <c:pt idx="269">
                  <c:v>753.30674944444445</c:v>
                </c:pt>
                <c:pt idx="270">
                  <c:v>496.69610100694467</c:v>
                </c:pt>
                <c:pt idx="271">
                  <c:v>144.85682104938326</c:v>
                </c:pt>
                <c:pt idx="272">
                  <c:v>69.994179999999488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443.32453192901232</c:v>
                </c:pt>
                <c:pt idx="282">
                  <c:v>1353.5725300192903</c:v>
                </c:pt>
                <c:pt idx="283">
                  <c:v>1524.0791541512349</c:v>
                </c:pt>
                <c:pt idx="284">
                  <c:v>1565.3288374845679</c:v>
                </c:pt>
                <c:pt idx="285">
                  <c:v>1514.8890948341048</c:v>
                </c:pt>
                <c:pt idx="286">
                  <c:v>1408.5620430401236</c:v>
                </c:pt>
                <c:pt idx="287">
                  <c:v>1413.8483915933643</c:v>
                </c:pt>
                <c:pt idx="288">
                  <c:v>1419.5814738271595</c:v>
                </c:pt>
                <c:pt idx="289">
                  <c:v>1166.372400852624</c:v>
                </c:pt>
                <c:pt idx="290">
                  <c:v>669.88312722222224</c:v>
                </c:pt>
                <c:pt idx="291">
                  <c:v>207.90704736111113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90.796238333334401</c:v>
                </c:pt>
                <c:pt idx="296">
                  <c:v>201.77112538966054</c:v>
                </c:pt>
                <c:pt idx="297">
                  <c:v>276.07401611111084</c:v>
                </c:pt>
                <c:pt idx="298">
                  <c:v>295.17959406250003</c:v>
                </c:pt>
                <c:pt idx="299">
                  <c:v>239.9835119637338</c:v>
                </c:pt>
                <c:pt idx="300">
                  <c:v>165.87240085262425</c:v>
                </c:pt>
                <c:pt idx="301">
                  <c:v>72.846260729167483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60.656051315587206</c:v>
                </c:pt>
                <c:pt idx="309">
                  <c:v>78.854009185957864</c:v>
                </c:pt>
                <c:pt idx="310">
                  <c:v>22.615958722994094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40.061177395832829</c:v>
                </c:pt>
                <c:pt idx="323">
                  <c:v>58.588955173611524</c:v>
                </c:pt>
                <c:pt idx="324">
                  <c:v>0</c:v>
                </c:pt>
                <c:pt idx="325">
                  <c:v>94.64356474151198</c:v>
                </c:pt>
                <c:pt idx="326">
                  <c:v>113.17134251929068</c:v>
                </c:pt>
                <c:pt idx="327">
                  <c:v>57.29572475308683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14.674458260030775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31.656512889660647</c:v>
                </c:pt>
                <c:pt idx="337">
                  <c:v>161.23281288966052</c:v>
                </c:pt>
                <c:pt idx="338">
                  <c:v>365.15651288966046</c:v>
                </c:pt>
                <c:pt idx="339">
                  <c:v>773.31958007716059</c:v>
                </c:pt>
                <c:pt idx="340">
                  <c:v>1219.6205782253087</c:v>
                </c:pt>
                <c:pt idx="341">
                  <c:v>1333.4202661304014</c:v>
                </c:pt>
                <c:pt idx="342">
                  <c:v>891.53491659336396</c:v>
                </c:pt>
                <c:pt idx="343">
                  <c:v>392.19130600308631</c:v>
                </c:pt>
                <c:pt idx="344">
                  <c:v>262.8063753896605</c:v>
                </c:pt>
                <c:pt idx="345">
                  <c:v>374.18143572916631</c:v>
                </c:pt>
                <c:pt idx="346">
                  <c:v>375.13951333333364</c:v>
                </c:pt>
                <c:pt idx="347">
                  <c:v>301.24582081790174</c:v>
                </c:pt>
                <c:pt idx="348">
                  <c:v>375.90765733410456</c:v>
                </c:pt>
                <c:pt idx="349">
                  <c:v>358.05428742669756</c:v>
                </c:pt>
                <c:pt idx="350">
                  <c:v>265.87320826003088</c:v>
                </c:pt>
                <c:pt idx="351">
                  <c:v>173.34979736111114</c:v>
                </c:pt>
                <c:pt idx="352">
                  <c:v>136.17876381558656</c:v>
                </c:pt>
                <c:pt idx="353">
                  <c:v>136.0636960493822</c:v>
                </c:pt>
                <c:pt idx="354">
                  <c:v>154.47681628472196</c:v>
                </c:pt>
                <c:pt idx="355">
                  <c:v>210.0601496180561</c:v>
                </c:pt>
                <c:pt idx="356">
                  <c:v>228.81765270447545</c:v>
                </c:pt>
                <c:pt idx="357">
                  <c:v>154.82201958333309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91.716207951388526</c:v>
                </c:pt>
                <c:pt idx="365">
                  <c:v>184.35509684027807</c:v>
                </c:pt>
                <c:pt idx="366">
                  <c:v>258.55132938271606</c:v>
                </c:pt>
                <c:pt idx="367">
                  <c:v>407.11813956790138</c:v>
                </c:pt>
                <c:pt idx="368">
                  <c:v>593.19523835262362</c:v>
                </c:pt>
                <c:pt idx="369">
                  <c:v>575.97689483410477</c:v>
                </c:pt>
                <c:pt idx="370">
                  <c:v>354.42790934027778</c:v>
                </c:pt>
                <c:pt idx="371">
                  <c:v>76.711431871141983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546.12694113040129</c:v>
                </c:pt>
                <c:pt idx="393">
                  <c:v>953.82337878472231</c:v>
                </c:pt>
                <c:pt idx="394">
                  <c:v>1306.2332800000001</c:v>
                </c:pt>
                <c:pt idx="395">
                  <c:v>1548.0348290933644</c:v>
                </c:pt>
                <c:pt idx="396">
                  <c:v>1697.9471732291668</c:v>
                </c:pt>
                <c:pt idx="397">
                  <c:v>1756.0794319290119</c:v>
                </c:pt>
                <c:pt idx="398">
                  <c:v>1574.1090832600303</c:v>
                </c:pt>
                <c:pt idx="399">
                  <c:v>1039.8562078549387</c:v>
                </c:pt>
                <c:pt idx="400">
                  <c:v>429.86958123456827</c:v>
                </c:pt>
                <c:pt idx="401">
                  <c:v>40.786247901234063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123.94589113040139</c:v>
                </c:pt>
                <c:pt idx="411">
                  <c:v>216.64200623456773</c:v>
                </c:pt>
                <c:pt idx="412">
                  <c:v>253.81324489197533</c:v>
                </c:pt>
                <c:pt idx="413">
                  <c:v>291.0454017785496</c:v>
                </c:pt>
                <c:pt idx="414">
                  <c:v>420.98105779706793</c:v>
                </c:pt>
                <c:pt idx="415">
                  <c:v>625.41835795138854</c:v>
                </c:pt>
                <c:pt idx="416">
                  <c:v>682.02622513888878</c:v>
                </c:pt>
                <c:pt idx="417">
                  <c:v>479.18325964892028</c:v>
                </c:pt>
                <c:pt idx="418">
                  <c:v>183.04894437114226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125.36588069444394</c:v>
                </c:pt>
                <c:pt idx="423">
                  <c:v>347.83294697530869</c:v>
                </c:pt>
                <c:pt idx="424">
                  <c:v>663.3565099382721</c:v>
                </c:pt>
                <c:pt idx="425">
                  <c:v>1165.0211665933646</c:v>
                </c:pt>
                <c:pt idx="426">
                  <c:v>1705.3203300771602</c:v>
                </c:pt>
                <c:pt idx="427">
                  <c:v>1839.9374597067902</c:v>
                </c:pt>
                <c:pt idx="428">
                  <c:v>1289.1867988271604</c:v>
                </c:pt>
                <c:pt idx="429">
                  <c:v>531.94771896604914</c:v>
                </c:pt>
                <c:pt idx="430">
                  <c:v>68.890494371141756</c:v>
                </c:pt>
                <c:pt idx="431">
                  <c:v>0</c:v>
                </c:pt>
                <c:pt idx="432">
                  <c:v>0</c:v>
                </c:pt>
                <c:pt idx="433">
                  <c:v>28.910863815586964</c:v>
                </c:pt>
                <c:pt idx="434">
                  <c:v>47.182661963734716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620.23805224151238</c:v>
                </c:pt>
                <c:pt idx="513">
                  <c:v>1287.3611193711417</c:v>
                </c:pt>
                <c:pt idx="514">
                  <c:v>1881.0152806944445</c:v>
                </c:pt>
                <c:pt idx="515">
                  <c:v>2049.727791188272</c:v>
                </c:pt>
                <c:pt idx="516">
                  <c:v>1774.7442244444442</c:v>
                </c:pt>
                <c:pt idx="517">
                  <c:v>1110.5749735378083</c:v>
                </c:pt>
                <c:pt idx="518">
                  <c:v>426.26473989583315</c:v>
                </c:pt>
                <c:pt idx="519">
                  <c:v>55.709184340278185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379.37263378086419</c:v>
                </c:pt>
                <c:pt idx="534">
                  <c:v>712.90134944444446</c:v>
                </c:pt>
                <c:pt idx="535">
                  <c:v>898.35962567901254</c:v>
                </c:pt>
                <c:pt idx="536">
                  <c:v>1083.9819914197528</c:v>
                </c:pt>
                <c:pt idx="537">
                  <c:v>1603.5843189660491</c:v>
                </c:pt>
                <c:pt idx="538">
                  <c:v>2124.4493152623459</c:v>
                </c:pt>
                <c:pt idx="539">
                  <c:v>2035.5935099382716</c:v>
                </c:pt>
                <c:pt idx="540">
                  <c:v>1224.066788506944</c:v>
                </c:pt>
                <c:pt idx="541">
                  <c:v>428.73920964891954</c:v>
                </c:pt>
                <c:pt idx="542">
                  <c:v>132.29476520447545</c:v>
                </c:pt>
                <c:pt idx="543">
                  <c:v>2.4001315625002633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49.500037426697617</c:v>
                </c:pt>
                <c:pt idx="555">
                  <c:v>123.50284946373439</c:v>
                </c:pt>
                <c:pt idx="556">
                  <c:v>197.61396057484589</c:v>
                </c:pt>
                <c:pt idx="557">
                  <c:v>290.36114853780884</c:v>
                </c:pt>
                <c:pt idx="558">
                  <c:v>383.27796402777767</c:v>
                </c:pt>
                <c:pt idx="559">
                  <c:v>661.60095733410481</c:v>
                </c:pt>
                <c:pt idx="560">
                  <c:v>625.81709545138881</c:v>
                </c:pt>
                <c:pt idx="561">
                  <c:v>255.60510229938274</c:v>
                </c:pt>
                <c:pt idx="562">
                  <c:v>162.96621341049385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546.14232452160502</c:v>
                </c:pt>
                <c:pt idx="602">
                  <c:v>861.18448989583339</c:v>
                </c:pt>
                <c:pt idx="603">
                  <c:v>1454.4555022222221</c:v>
                </c:pt>
                <c:pt idx="604">
                  <c:v>1900.3481226118824</c:v>
                </c:pt>
                <c:pt idx="605">
                  <c:v>2143.646578225309</c:v>
                </c:pt>
                <c:pt idx="606">
                  <c:v>2258.7185751388888</c:v>
                </c:pt>
                <c:pt idx="607">
                  <c:v>2152.8481023958329</c:v>
                </c:pt>
                <c:pt idx="608">
                  <c:v>1899.2023462229931</c:v>
                </c:pt>
                <c:pt idx="609">
                  <c:v>1719.6839049999996</c:v>
                </c:pt>
                <c:pt idx="610">
                  <c:v>1688.6668432716051</c:v>
                </c:pt>
                <c:pt idx="611">
                  <c:v>1602.898587118056</c:v>
                </c:pt>
                <c:pt idx="612">
                  <c:v>1201.6982479012343</c:v>
                </c:pt>
                <c:pt idx="613">
                  <c:v>631.02771489583415</c:v>
                </c:pt>
                <c:pt idx="614">
                  <c:v>242.7402156674388</c:v>
                </c:pt>
                <c:pt idx="615">
                  <c:v>149.7025892785486</c:v>
                </c:pt>
                <c:pt idx="616">
                  <c:v>149.50383586419807</c:v>
                </c:pt>
                <c:pt idx="617">
                  <c:v>93.524226373456571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86.306749444444208</c:v>
                </c:pt>
                <c:pt idx="623">
                  <c:v>215.81925964892002</c:v>
                </c:pt>
                <c:pt idx="624">
                  <c:v>345.87798279706874</c:v>
                </c:pt>
                <c:pt idx="625">
                  <c:v>421.09177538966105</c:v>
                </c:pt>
                <c:pt idx="626">
                  <c:v>366.62589159336397</c:v>
                </c:pt>
                <c:pt idx="627">
                  <c:v>256.02348771604886</c:v>
                </c:pt>
                <c:pt idx="628">
                  <c:v>200.44015438271606</c:v>
                </c:pt>
                <c:pt idx="629">
                  <c:v>218.96793216049412</c:v>
                </c:pt>
                <c:pt idx="630">
                  <c:v>330.32350687114251</c:v>
                </c:pt>
                <c:pt idx="631">
                  <c:v>498.21556983410517</c:v>
                </c:pt>
                <c:pt idx="632">
                  <c:v>611.31849267361042</c:v>
                </c:pt>
                <c:pt idx="633">
                  <c:v>687.80726072916571</c:v>
                </c:pt>
                <c:pt idx="634">
                  <c:v>709.18363233410548</c:v>
                </c:pt>
                <c:pt idx="635">
                  <c:v>637.7896383333341</c:v>
                </c:pt>
                <c:pt idx="636">
                  <c:v>473.17690415123434</c:v>
                </c:pt>
                <c:pt idx="637">
                  <c:v>288.76551896604917</c:v>
                </c:pt>
                <c:pt idx="638">
                  <c:v>196.12663007716026</c:v>
                </c:pt>
                <c:pt idx="639">
                  <c:v>158.85386103780917</c:v>
                </c:pt>
                <c:pt idx="640">
                  <c:v>158.42066474151289</c:v>
                </c:pt>
                <c:pt idx="641">
                  <c:v>287.89912637345651</c:v>
                </c:pt>
                <c:pt idx="642">
                  <c:v>529.84425378472145</c:v>
                </c:pt>
                <c:pt idx="643">
                  <c:v>606.59884684027804</c:v>
                </c:pt>
                <c:pt idx="644">
                  <c:v>441.87022444444494</c:v>
                </c:pt>
                <c:pt idx="645">
                  <c:v>349.91251211805479</c:v>
                </c:pt>
                <c:pt idx="646">
                  <c:v>369.35426844521555</c:v>
                </c:pt>
                <c:pt idx="647">
                  <c:v>370.27481057484647</c:v>
                </c:pt>
                <c:pt idx="648">
                  <c:v>334.14636072916699</c:v>
                </c:pt>
                <c:pt idx="649">
                  <c:v>241.97348603780762</c:v>
                </c:pt>
                <c:pt idx="650">
                  <c:v>56.462496049382992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48.825424444444536</c:v>
                </c:pt>
                <c:pt idx="666">
                  <c:v>530.79890872299393</c:v>
                </c:pt>
                <c:pt idx="667">
                  <c:v>1365.3642284567902</c:v>
                </c:pt>
                <c:pt idx="668">
                  <c:v>1868.9985745216047</c:v>
                </c:pt>
                <c:pt idx="669">
                  <c:v>1835.5784219753086</c:v>
                </c:pt>
                <c:pt idx="670">
                  <c:v>1803.5636960493828</c:v>
                </c:pt>
                <c:pt idx="671">
                  <c:v>1289.7086034567899</c:v>
                </c:pt>
                <c:pt idx="672">
                  <c:v>921.86052475308657</c:v>
                </c:pt>
                <c:pt idx="673">
                  <c:v>924.73209111111123</c:v>
                </c:pt>
                <c:pt idx="674">
                  <c:v>927.7677469753088</c:v>
                </c:pt>
                <c:pt idx="675">
                  <c:v>615.99527012345629</c:v>
                </c:pt>
                <c:pt idx="676">
                  <c:v>282.98938464891978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609.03194822916714</c:v>
                </c:pt>
                <c:pt idx="686">
                  <c:v>1092.7330898958332</c:v>
                </c:pt>
                <c:pt idx="687">
                  <c:v>1021.0324536304008</c:v>
                </c:pt>
                <c:pt idx="688">
                  <c:v>1004.5475902044753</c:v>
                </c:pt>
                <c:pt idx="689">
                  <c:v>988.80420623456837</c:v>
                </c:pt>
                <c:pt idx="690">
                  <c:v>639.06404128472218</c:v>
                </c:pt>
                <c:pt idx="691">
                  <c:v>324.84498989583346</c:v>
                </c:pt>
                <c:pt idx="692">
                  <c:v>343.62710640817943</c:v>
                </c:pt>
                <c:pt idx="693">
                  <c:v>474.22465847222247</c:v>
                </c:pt>
                <c:pt idx="694">
                  <c:v>438.3597773958337</c:v>
                </c:pt>
                <c:pt idx="695">
                  <c:v>124.06339882715973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18.03480623456781</c:v>
                </c:pt>
                <c:pt idx="702">
                  <c:v>129.02835847222238</c:v>
                </c:pt>
                <c:pt idx="703">
                  <c:v>147.55613624999975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234.10320222222197</c:v>
                </c:pt>
                <c:pt idx="710">
                  <c:v>1105.5290161111113</c:v>
                </c:pt>
                <c:pt idx="711">
                  <c:v>1626.7306010069447</c:v>
                </c:pt>
                <c:pt idx="712">
                  <c:v>1036.9758216859566</c:v>
                </c:pt>
                <c:pt idx="713">
                  <c:v>185.31399489197494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345.26986888888894</c:v>
                </c:pt>
                <c:pt idx="719">
                  <c:v>901.61598192901249</c:v>
                </c:pt>
                <c:pt idx="720">
                  <c:v>1181.3171219753085</c:v>
                </c:pt>
                <c:pt idx="721">
                  <c:v>1016.3362119637349</c:v>
                </c:pt>
                <c:pt idx="722">
                  <c:v>906.85371896604954</c:v>
                </c:pt>
                <c:pt idx="723">
                  <c:v>797.36671350694417</c:v>
                </c:pt>
                <c:pt idx="724">
                  <c:v>928.49181333333365</c:v>
                </c:pt>
                <c:pt idx="725">
                  <c:v>1264.6902652623453</c:v>
                </c:pt>
                <c:pt idx="726">
                  <c:v>1694.6534652044743</c:v>
                </c:pt>
                <c:pt idx="727">
                  <c:v>1645.5727938888888</c:v>
                </c:pt>
                <c:pt idx="728">
                  <c:v>1186.8456862500009</c:v>
                </c:pt>
                <c:pt idx="729">
                  <c:v>894.2409362500008</c:v>
                </c:pt>
                <c:pt idx="730">
                  <c:v>507.50654419753005</c:v>
                </c:pt>
                <c:pt idx="731">
                  <c:v>267.15923835262322</c:v>
                </c:pt>
                <c:pt idx="732">
                  <c:v>248.80354944444525</c:v>
                </c:pt>
                <c:pt idx="733">
                  <c:v>267.6767356327158</c:v>
                </c:pt>
                <c:pt idx="734">
                  <c:v>286.55156271604938</c:v>
                </c:pt>
                <c:pt idx="735">
                  <c:v>324.13076890817956</c:v>
                </c:pt>
                <c:pt idx="736">
                  <c:v>380.41804622299389</c:v>
                </c:pt>
                <c:pt idx="737">
                  <c:v>362.958491130401</c:v>
                </c:pt>
                <c:pt idx="738">
                  <c:v>270.85925160493804</c:v>
                </c:pt>
                <c:pt idx="739">
                  <c:v>437.78995517361068</c:v>
                </c:pt>
                <c:pt idx="740">
                  <c:v>625.26817322916611</c:v>
                </c:pt>
                <c:pt idx="741">
                  <c:v>553.22602567901333</c:v>
                </c:pt>
                <c:pt idx="742">
                  <c:v>369.4841256790121</c:v>
                </c:pt>
                <c:pt idx="743">
                  <c:v>239.9835119637338</c:v>
                </c:pt>
                <c:pt idx="744">
                  <c:v>221.64997513888918</c:v>
                </c:pt>
                <c:pt idx="745">
                  <c:v>221.64997513888918</c:v>
                </c:pt>
                <c:pt idx="746">
                  <c:v>295.95573742669757</c:v>
                </c:pt>
                <c:pt idx="747">
                  <c:v>407.90511103780892</c:v>
                </c:pt>
                <c:pt idx="748">
                  <c:v>483.40175291666662</c:v>
                </c:pt>
                <c:pt idx="749">
                  <c:v>429.42649674382642</c:v>
                </c:pt>
                <c:pt idx="750">
                  <c:v>282.01815847222196</c:v>
                </c:pt>
                <c:pt idx="751">
                  <c:v>189.37926958333441</c:v>
                </c:pt>
                <c:pt idx="752">
                  <c:v>115.06407214891976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901.51014419753096</c:v>
                </c:pt>
                <c:pt idx="766">
                  <c:v>1329.5393441975311</c:v>
                </c:pt>
                <c:pt idx="767">
                  <c:v>1350.2989443711415</c:v>
                </c:pt>
                <c:pt idx="768">
                  <c:v>1371.6357293827161</c:v>
                </c:pt>
                <c:pt idx="769">
                  <c:v>1597.1195812345684</c:v>
                </c:pt>
                <c:pt idx="770">
                  <c:v>1972.8162661304004</c:v>
                </c:pt>
                <c:pt idx="771">
                  <c:v>1998.3194888155858</c:v>
                </c:pt>
                <c:pt idx="772">
                  <c:v>1894.2480523958338</c:v>
                </c:pt>
                <c:pt idx="773">
                  <c:v>1605.7668716859571</c:v>
                </c:pt>
                <c:pt idx="774">
                  <c:v>1389.0946263155859</c:v>
                </c:pt>
                <c:pt idx="775">
                  <c:v>1433.0124050192901</c:v>
                </c:pt>
                <c:pt idx="776">
                  <c:v>1217.5708309452157</c:v>
                </c:pt>
                <c:pt idx="777">
                  <c:v>963.1636994637347</c:v>
                </c:pt>
                <c:pt idx="778">
                  <c:v>874.74847446373462</c:v>
                </c:pt>
                <c:pt idx="779">
                  <c:v>786.22064304012338</c:v>
                </c:pt>
                <c:pt idx="780">
                  <c:v>659.749942056328</c:v>
                </c:pt>
                <c:pt idx="781">
                  <c:v>551.11025378472141</c:v>
                </c:pt>
                <c:pt idx="782">
                  <c:v>460.26465808641899</c:v>
                </c:pt>
                <c:pt idx="783">
                  <c:v>387.44677739583415</c:v>
                </c:pt>
                <c:pt idx="784">
                  <c:v>369.69986055555614</c:v>
                </c:pt>
                <c:pt idx="785">
                  <c:v>444.85786271604968</c:v>
                </c:pt>
                <c:pt idx="786">
                  <c:v>465.2334934452166</c:v>
                </c:pt>
                <c:pt idx="787">
                  <c:v>355.3990284567891</c:v>
                </c:pt>
                <c:pt idx="788">
                  <c:v>263.02781057484464</c:v>
                </c:pt>
                <c:pt idx="789">
                  <c:v>263.02781057484731</c:v>
                </c:pt>
                <c:pt idx="790">
                  <c:v>318.87922513888998</c:v>
                </c:pt>
                <c:pt idx="791">
                  <c:v>356.74148572916562</c:v>
                </c:pt>
                <c:pt idx="792">
                  <c:v>227.85743833333177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6.9160584722222325</c:v>
                </c:pt>
                <c:pt idx="801">
                  <c:v>321.71865316743879</c:v>
                </c:pt>
                <c:pt idx="802">
                  <c:v>823.33715964892087</c:v>
                </c:pt>
                <c:pt idx="803">
                  <c:v>1365.2716801736103</c:v>
                </c:pt>
                <c:pt idx="804">
                  <c:v>1446.448280308641</c:v>
                </c:pt>
                <c:pt idx="805">
                  <c:v>1007.9226634104946</c:v>
                </c:pt>
                <c:pt idx="806">
                  <c:v>510.44844251929044</c:v>
                </c:pt>
                <c:pt idx="807">
                  <c:v>177.5988522993822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162.96621341049385</c:v>
                </c:pt>
                <c:pt idx="820">
                  <c:v>978.90632722222199</c:v>
                </c:pt>
                <c:pt idx="821">
                  <c:v>1426.3206726697531</c:v>
                </c:pt>
                <c:pt idx="822">
                  <c:v>1373.9592367901234</c:v>
                </c:pt>
                <c:pt idx="823">
                  <c:v>1284.6712607291665</c:v>
                </c:pt>
                <c:pt idx="824">
                  <c:v>1121.4128803086421</c:v>
                </c:pt>
                <c:pt idx="825">
                  <c:v>976.0696084722224</c:v>
                </c:pt>
                <c:pt idx="826">
                  <c:v>941.94735795138922</c:v>
                </c:pt>
                <c:pt idx="827">
                  <c:v>889.32584020447473</c:v>
                </c:pt>
                <c:pt idx="828">
                  <c:v>984.77065964891926</c:v>
                </c:pt>
                <c:pt idx="829">
                  <c:v>1137.1105029166667</c:v>
                </c:pt>
                <c:pt idx="830">
                  <c:v>1104.609251604938</c:v>
                </c:pt>
                <c:pt idx="831">
                  <c:v>886.53588696373515</c:v>
                </c:pt>
                <c:pt idx="832">
                  <c:v>555.73515934027887</c:v>
                </c:pt>
                <c:pt idx="833">
                  <c:v>389.96867081790128</c:v>
                </c:pt>
                <c:pt idx="834">
                  <c:v>409.49021566743727</c:v>
                </c:pt>
                <c:pt idx="835">
                  <c:v>410.69627353780754</c:v>
                </c:pt>
                <c:pt idx="836">
                  <c:v>374.65704736111218</c:v>
                </c:pt>
                <c:pt idx="837">
                  <c:v>412.5330504475312</c:v>
                </c:pt>
                <c:pt idx="838">
                  <c:v>506.62351613040016</c:v>
                </c:pt>
                <c:pt idx="839">
                  <c:v>508.5193652623459</c:v>
                </c:pt>
                <c:pt idx="840">
                  <c:v>491.48910934027776</c:v>
                </c:pt>
                <c:pt idx="841">
                  <c:v>585.86406520447531</c:v>
                </c:pt>
                <c:pt idx="842">
                  <c:v>662.62850363040229</c:v>
                </c:pt>
                <c:pt idx="843">
                  <c:v>591.22979205632726</c:v>
                </c:pt>
                <c:pt idx="844">
                  <c:v>426.32087631558534</c:v>
                </c:pt>
                <c:pt idx="845">
                  <c:v>315.85138493827162</c:v>
                </c:pt>
                <c:pt idx="846">
                  <c:v>297.79044180555661</c:v>
                </c:pt>
                <c:pt idx="847">
                  <c:v>353.84225067901286</c:v>
                </c:pt>
                <c:pt idx="848">
                  <c:v>503.24284066743826</c:v>
                </c:pt>
                <c:pt idx="849">
                  <c:v>672.38034298225296</c:v>
                </c:pt>
                <c:pt idx="850">
                  <c:v>675.79176381558625</c:v>
                </c:pt>
                <c:pt idx="851">
                  <c:v>530.05549761188297</c:v>
                </c:pt>
                <c:pt idx="852">
                  <c:v>457.45565085262274</c:v>
                </c:pt>
                <c:pt idx="853">
                  <c:v>458.98168326003008</c:v>
                </c:pt>
                <c:pt idx="854">
                  <c:v>423.46692816743825</c:v>
                </c:pt>
                <c:pt idx="855">
                  <c:v>331.86344406249998</c:v>
                </c:pt>
                <c:pt idx="856">
                  <c:v>276.53998748456843</c:v>
                </c:pt>
                <c:pt idx="857">
                  <c:v>443.55027446373492</c:v>
                </c:pt>
                <c:pt idx="858">
                  <c:v>668.50903989583287</c:v>
                </c:pt>
                <c:pt idx="859">
                  <c:v>671.98343007715994</c:v>
                </c:pt>
                <c:pt idx="860">
                  <c:v>545.00876919753239</c:v>
                </c:pt>
                <c:pt idx="861">
                  <c:v>620.77144118827175</c:v>
                </c:pt>
                <c:pt idx="862">
                  <c:v>939.65473679012143</c:v>
                </c:pt>
                <c:pt idx="863">
                  <c:v>909.19906628472222</c:v>
                </c:pt>
                <c:pt idx="864">
                  <c:v>579.22863156250048</c:v>
                </c:pt>
                <c:pt idx="865">
                  <c:v>469.55005160493988</c:v>
                </c:pt>
                <c:pt idx="866">
                  <c:v>601.04373748456737</c:v>
                </c:pt>
                <c:pt idx="867">
                  <c:v>752.90874674382621</c:v>
                </c:pt>
                <c:pt idx="868">
                  <c:v>646.06665901234578</c:v>
                </c:pt>
                <c:pt idx="869">
                  <c:v>370.0279967438272</c:v>
                </c:pt>
                <c:pt idx="870">
                  <c:v>202.96397045139048</c:v>
                </c:pt>
                <c:pt idx="871">
                  <c:v>146.44101958333286</c:v>
                </c:pt>
                <c:pt idx="872">
                  <c:v>126.6661615586425</c:v>
                </c:pt>
                <c:pt idx="873">
                  <c:v>88.370089336419767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17.834099753086974</c:v>
                </c:pt>
                <c:pt idx="879">
                  <c:v>183.43219141975203</c:v>
                </c:pt>
                <c:pt idx="880">
                  <c:v>72.26552475308641</c:v>
                </c:pt>
                <c:pt idx="881">
                  <c:v>0</c:v>
                </c:pt>
                <c:pt idx="882">
                  <c:v>66.604436790123458</c:v>
                </c:pt>
                <c:pt idx="883">
                  <c:v>251.88221456790126</c:v>
                </c:pt>
                <c:pt idx="884">
                  <c:v>270.40999234567801</c:v>
                </c:pt>
                <c:pt idx="885">
                  <c:v>326.27248295138997</c:v>
                </c:pt>
                <c:pt idx="886">
                  <c:v>345.64019388888892</c:v>
                </c:pt>
                <c:pt idx="887">
                  <c:v>309.1466448919748</c:v>
                </c:pt>
                <c:pt idx="888">
                  <c:v>235.3171523958344</c:v>
                </c:pt>
                <c:pt idx="889">
                  <c:v>142.11543650077004</c:v>
                </c:pt>
                <c:pt idx="890">
                  <c:v>29.828038506943955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106.44358711805505</c:v>
                </c:pt>
                <c:pt idx="897">
                  <c:v>198.57379853780813</c:v>
                </c:pt>
                <c:pt idx="898">
                  <c:v>217.10157631558616</c:v>
                </c:pt>
                <c:pt idx="899">
                  <c:v>161.26451958333359</c:v>
                </c:pt>
                <c:pt idx="900">
                  <c:v>67.866921840278039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6.9160584722222325</c:v>
                </c:pt>
                <c:pt idx="908">
                  <c:v>321.71865316743879</c:v>
                </c:pt>
                <c:pt idx="909">
                  <c:v>823.33715964892087</c:v>
                </c:pt>
                <c:pt idx="910">
                  <c:v>1365.2716801736103</c:v>
                </c:pt>
                <c:pt idx="911">
                  <c:v>1446.448280308641</c:v>
                </c:pt>
                <c:pt idx="912">
                  <c:v>1007.9226634104946</c:v>
                </c:pt>
                <c:pt idx="913">
                  <c:v>695.72622029706827</c:v>
                </c:pt>
                <c:pt idx="914">
                  <c:v>1013.5435494444439</c:v>
                </c:pt>
                <c:pt idx="915">
                  <c:v>983.31821958333364</c:v>
                </c:pt>
                <c:pt idx="916">
                  <c:v>633.88736335262399</c:v>
                </c:pt>
                <c:pt idx="917">
                  <c:v>395.67281086419734</c:v>
                </c:pt>
                <c:pt idx="918">
                  <c:v>209.91014859567878</c:v>
                </c:pt>
                <c:pt idx="919">
                  <c:v>321.31905239583341</c:v>
                </c:pt>
                <c:pt idx="920">
                  <c:v>489.04210316743809</c:v>
                </c:pt>
                <c:pt idx="921">
                  <c:v>750.89233464891925</c:v>
                </c:pt>
                <c:pt idx="922">
                  <c:v>866.59279437114162</c:v>
                </c:pt>
                <c:pt idx="923">
                  <c:v>759.56774684027732</c:v>
                </c:pt>
                <c:pt idx="924">
                  <c:v>281.0206565624992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30.30761150077133</c:v>
                </c:pt>
                <c:pt idx="929">
                  <c:v>84.888357951389423</c:v>
                </c:pt>
                <c:pt idx="930">
                  <c:v>102.42011242669832</c:v>
                </c:pt>
                <c:pt idx="931">
                  <c:v>101.67740229938219</c:v>
                </c:pt>
                <c:pt idx="932">
                  <c:v>82.165087484567138</c:v>
                </c:pt>
                <c:pt idx="933">
                  <c:v>7.0760029166674769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17.556010864197276</c:v>
                </c:pt>
                <c:pt idx="938">
                  <c:v>34.940289895833331</c:v>
                </c:pt>
                <c:pt idx="939">
                  <c:v>15.279268966049131</c:v>
                </c:pt>
                <c:pt idx="940">
                  <c:v>50.988470123457063</c:v>
                </c:pt>
                <c:pt idx="941">
                  <c:v>142.95971983410524</c:v>
                </c:pt>
                <c:pt idx="942">
                  <c:v>179.79354944444393</c:v>
                </c:pt>
                <c:pt idx="943">
                  <c:v>198.10001150077136</c:v>
                </c:pt>
                <c:pt idx="944">
                  <c:v>235.15556705632744</c:v>
                </c:pt>
                <c:pt idx="945">
                  <c:v>272.43243833333418</c:v>
                </c:pt>
                <c:pt idx="946">
                  <c:v>402.57074489197532</c:v>
                </c:pt>
                <c:pt idx="947">
                  <c:v>515.52926896604833</c:v>
                </c:pt>
                <c:pt idx="948">
                  <c:v>443.23626958333386</c:v>
                </c:pt>
                <c:pt idx="949">
                  <c:v>277.40517081790205</c:v>
                </c:pt>
                <c:pt idx="950">
                  <c:v>17.785941284721986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949.07070993827153</c:v>
                </c:pt>
                <c:pt idx="960">
                  <c:v>1768.0360189081791</c:v>
                </c:pt>
                <c:pt idx="961">
                  <c:v>2238.1769874845677</c:v>
                </c:pt>
                <c:pt idx="962">
                  <c:v>2172.9882432716045</c:v>
                </c:pt>
                <c:pt idx="963">
                  <c:v>1792.5181732291669</c:v>
                </c:pt>
                <c:pt idx="964">
                  <c:v>1280.8969541512354</c:v>
                </c:pt>
                <c:pt idx="965">
                  <c:v>784.95861103780885</c:v>
                </c:pt>
                <c:pt idx="966">
                  <c:v>416.51981011188298</c:v>
                </c:pt>
                <c:pt idx="967">
                  <c:v>212.92818625000004</c:v>
                </c:pt>
                <c:pt idx="968">
                  <c:v>120.07536566743826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824.05160716049386</c:v>
                </c:pt>
                <c:pt idx="1028">
                  <c:v>1602.4709716666664</c:v>
                </c:pt>
                <c:pt idx="1029">
                  <c:v>2196.6110430401236</c:v>
                </c:pt>
                <c:pt idx="1030">
                  <c:v>2273.5773115586421</c:v>
                </c:pt>
                <c:pt idx="1031">
                  <c:v>1980.9651775308639</c:v>
                </c:pt>
                <c:pt idx="1032">
                  <c:v>1688.5277988271603</c:v>
                </c:pt>
                <c:pt idx="1033">
                  <c:v>1525.8775751388891</c:v>
                </c:pt>
                <c:pt idx="1034">
                  <c:v>1437.5388568711419</c:v>
                </c:pt>
                <c:pt idx="1035">
                  <c:v>1275.3035745216052</c:v>
                </c:pt>
                <c:pt idx="1036">
                  <c:v>1056.8419330864201</c:v>
                </c:pt>
                <c:pt idx="1037">
                  <c:v>911.94929205632695</c:v>
                </c:pt>
                <c:pt idx="1038">
                  <c:v>914.94720733410463</c:v>
                </c:pt>
                <c:pt idx="1039">
                  <c:v>1029.7794284567901</c:v>
                </c:pt>
                <c:pt idx="1040">
                  <c:v>1089.7734877160487</c:v>
                </c:pt>
                <c:pt idx="1041">
                  <c:v>1038.8371691975308</c:v>
                </c:pt>
                <c:pt idx="1042">
                  <c:v>857.8193601118827</c:v>
                </c:pt>
                <c:pt idx="1043">
                  <c:v>601.37095517361138</c:v>
                </c:pt>
                <c:pt idx="1044">
                  <c:v>380.53801526234543</c:v>
                </c:pt>
                <c:pt idx="1045">
                  <c:v>269.8037244444439</c:v>
                </c:pt>
                <c:pt idx="1046">
                  <c:v>270.02052770447608</c:v>
                </c:pt>
                <c:pt idx="1047">
                  <c:v>288.98314267361087</c:v>
                </c:pt>
                <c:pt idx="1048">
                  <c:v>215.30850964891977</c:v>
                </c:pt>
                <c:pt idx="1049">
                  <c:v>29.594253784722213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308.263745297068</c:v>
                </c:pt>
                <c:pt idx="1064">
                  <c:v>808.87125530864193</c:v>
                </c:pt>
                <c:pt idx="1065">
                  <c:v>1477.5023049999998</c:v>
                </c:pt>
                <c:pt idx="1066">
                  <c:v>1610.3277823341048</c:v>
                </c:pt>
                <c:pt idx="1067">
                  <c:v>1039.0751418055561</c:v>
                </c:pt>
                <c:pt idx="1068">
                  <c:v>502.95103069444463</c:v>
                </c:pt>
                <c:pt idx="1069">
                  <c:v>503.56390499999952</c:v>
                </c:pt>
                <c:pt idx="1070">
                  <c:v>838.33395777777821</c:v>
                </c:pt>
                <c:pt idx="1071">
                  <c:v>1174.5512800000004</c:v>
                </c:pt>
                <c:pt idx="1072">
                  <c:v>1382.0857695833324</c:v>
                </c:pt>
                <c:pt idx="1073">
                  <c:v>1609.236155482253</c:v>
                </c:pt>
                <c:pt idx="1074">
                  <c:v>1893.5966170563277</c:v>
                </c:pt>
                <c:pt idx="1075">
                  <c:v>2013.3779827970673</c:v>
                </c:pt>
                <c:pt idx="1076">
                  <c:v>1837.3351624266968</c:v>
                </c:pt>
                <c:pt idx="1077">
                  <c:v>1530.7807318711421</c:v>
                </c:pt>
                <c:pt idx="1078">
                  <c:v>1259.839305</c:v>
                </c:pt>
                <c:pt idx="1079">
                  <c:v>1117.5294327970687</c:v>
                </c:pt>
                <c:pt idx="1080">
                  <c:v>919.38968277777838</c:v>
                </c:pt>
                <c:pt idx="1081">
                  <c:v>570.91690415123412</c:v>
                </c:pt>
                <c:pt idx="1082">
                  <c:v>219.91960847222197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97.778635632716842</c:v>
                </c:pt>
                <c:pt idx="1087">
                  <c:v>246.00085785493854</c:v>
                </c:pt>
                <c:pt idx="1088">
                  <c:v>264.76923187114124</c:v>
                </c:pt>
                <c:pt idx="1089">
                  <c:v>246.4824605555545</c:v>
                </c:pt>
                <c:pt idx="1090">
                  <c:v>227.9546827777778</c:v>
                </c:pt>
                <c:pt idx="1091">
                  <c:v>283.53801611111192</c:v>
                </c:pt>
                <c:pt idx="1092">
                  <c:v>469.54127461805638</c:v>
                </c:pt>
                <c:pt idx="1093">
                  <c:v>712.84731937114236</c:v>
                </c:pt>
                <c:pt idx="1094">
                  <c:v>772.42787307484548</c:v>
                </c:pt>
                <c:pt idx="1095">
                  <c:v>609.00294180555568</c:v>
                </c:pt>
                <c:pt idx="1096">
                  <c:v>407.01652353780844</c:v>
                </c:pt>
                <c:pt idx="1097">
                  <c:v>203.73441350694395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208.46534049382689</c:v>
                </c:pt>
                <c:pt idx="1103">
                  <c:v>561.45468277777854</c:v>
                </c:pt>
                <c:pt idx="1104">
                  <c:v>879.84406896604935</c:v>
                </c:pt>
                <c:pt idx="1105">
                  <c:v>922.17612770447442</c:v>
                </c:pt>
                <c:pt idx="1106">
                  <c:v>648.40108017361172</c:v>
                </c:pt>
                <c:pt idx="1107">
                  <c:v>335.00903989583469</c:v>
                </c:pt>
                <c:pt idx="1108">
                  <c:v>56.827984012345681</c:v>
                </c:pt>
                <c:pt idx="1109">
                  <c:v>0</c:v>
                </c:pt>
                <c:pt idx="1110">
                  <c:v>0</c:v>
                </c:pt>
                <c:pt idx="1111">
                  <c:v>104.16746055555505</c:v>
                </c:pt>
                <c:pt idx="1112">
                  <c:v>493.50205594521583</c:v>
                </c:pt>
                <c:pt idx="1113">
                  <c:v>978.52801526234578</c:v>
                </c:pt>
                <c:pt idx="1114">
                  <c:v>1245.0000327970674</c:v>
                </c:pt>
                <c:pt idx="1115">
                  <c:v>1011.5211034567918</c:v>
                </c:pt>
                <c:pt idx="1116">
                  <c:v>570.79996896604996</c:v>
                </c:pt>
                <c:pt idx="1117">
                  <c:v>238.1559008526219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24.594198595678535</c:v>
                </c:pt>
                <c:pt idx="1122">
                  <c:v>4.7137079513894093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105.5910226697533</c:v>
                </c:pt>
                <c:pt idx="1139">
                  <c:v>235.34392400077169</c:v>
                </c:pt>
                <c:pt idx="1140">
                  <c:v>309.63286711419732</c:v>
                </c:pt>
                <c:pt idx="1141">
                  <c:v>495.21523603780838</c:v>
                </c:pt>
                <c:pt idx="1142">
                  <c:v>903.66628030864229</c:v>
                </c:pt>
                <c:pt idx="1143">
                  <c:v>1294.7156110378089</c:v>
                </c:pt>
                <c:pt idx="1144">
                  <c:v>1149.3944912847217</c:v>
                </c:pt>
                <c:pt idx="1145">
                  <c:v>595.38890993827181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159.99209111111114</c:v>
                </c:pt>
                <c:pt idx="1152">
                  <c:v>512.01986888888905</c:v>
                </c:pt>
                <c:pt idx="1153">
                  <c:v>1420.8903355748457</c:v>
                </c:pt>
                <c:pt idx="1154">
                  <c:v>2239.3990654938275</c:v>
                </c:pt>
                <c:pt idx="1155">
                  <c:v>2208.0162892785493</c:v>
                </c:pt>
                <c:pt idx="1156">
                  <c:v>1787.1699022993821</c:v>
                </c:pt>
                <c:pt idx="1157">
                  <c:v>1736.804615262346</c:v>
                </c:pt>
                <c:pt idx="1158">
                  <c:v>1965.6358930401236</c:v>
                </c:pt>
                <c:pt idx="1159">
                  <c:v>2178.1447560030856</c:v>
                </c:pt>
                <c:pt idx="1160">
                  <c:v>2132.973927395833</c:v>
                </c:pt>
                <c:pt idx="1161">
                  <c:v>1865.379106003086</c:v>
                </c:pt>
                <c:pt idx="1162">
                  <c:v>1652.2019671141979</c:v>
                </c:pt>
                <c:pt idx="1163">
                  <c:v>1568.6169218402783</c:v>
                </c:pt>
                <c:pt idx="1164">
                  <c:v>1522.1149171141985</c:v>
                </c:pt>
                <c:pt idx="1165">
                  <c:v>1475.8346383333324</c:v>
                </c:pt>
                <c:pt idx="1166">
                  <c:v>1114.4680951234557</c:v>
                </c:pt>
                <c:pt idx="1167">
                  <c:v>766.59260229938332</c:v>
                </c:pt>
                <c:pt idx="1168">
                  <c:v>863.15917863040181</c:v>
                </c:pt>
                <c:pt idx="1169">
                  <c:v>943.13546402777945</c:v>
                </c:pt>
                <c:pt idx="1170">
                  <c:v>892.92544668595633</c:v>
                </c:pt>
                <c:pt idx="1171">
                  <c:v>861.03542878472115</c:v>
                </c:pt>
                <c:pt idx="1172">
                  <c:v>810.39016402777736</c:v>
                </c:pt>
                <c:pt idx="1173">
                  <c:v>759.16115085262345</c:v>
                </c:pt>
                <c:pt idx="1174">
                  <c:v>726.18650131558593</c:v>
                </c:pt>
                <c:pt idx="1175">
                  <c:v>674.39589180555561</c:v>
                </c:pt>
                <c:pt idx="1176">
                  <c:v>621.95261628472281</c:v>
                </c:pt>
                <c:pt idx="1177">
                  <c:v>606.24389622299282</c:v>
                </c:pt>
                <c:pt idx="1178">
                  <c:v>646.14476381558586</c:v>
                </c:pt>
                <c:pt idx="1179">
                  <c:v>686.79387955632728</c:v>
                </c:pt>
                <c:pt idx="1180">
                  <c:v>690.42846211805556</c:v>
                </c:pt>
                <c:pt idx="1181">
                  <c:v>675.57628927855046</c:v>
                </c:pt>
                <c:pt idx="1182">
                  <c:v>623.33607452160652</c:v>
                </c:pt>
                <c:pt idx="1183">
                  <c:v>570.37591705632667</c:v>
                </c:pt>
                <c:pt idx="1184">
                  <c:v>535.58479668595578</c:v>
                </c:pt>
                <c:pt idx="1185">
                  <c:v>481.89977382715995</c:v>
                </c:pt>
                <c:pt idx="1186">
                  <c:v>390.40479390817848</c:v>
                </c:pt>
                <c:pt idx="1187">
                  <c:v>334.82146057484567</c:v>
                </c:pt>
                <c:pt idx="1188">
                  <c:v>334.82146057484567</c:v>
                </c:pt>
                <c:pt idx="1189">
                  <c:v>334.82146057484567</c:v>
                </c:pt>
                <c:pt idx="1190">
                  <c:v>334.82146057484567</c:v>
                </c:pt>
                <c:pt idx="1191">
                  <c:v>334.82146057484567</c:v>
                </c:pt>
                <c:pt idx="1192">
                  <c:v>334.82146057484567</c:v>
                </c:pt>
                <c:pt idx="1193">
                  <c:v>334.82146057484567</c:v>
                </c:pt>
                <c:pt idx="1194">
                  <c:v>334.82146057484567</c:v>
                </c:pt>
                <c:pt idx="1195">
                  <c:v>353.34923835262504</c:v>
                </c:pt>
                <c:pt idx="1196">
                  <c:v>353.73136179012511</c:v>
                </c:pt>
                <c:pt idx="1197">
                  <c:v>353.73136179012243</c:v>
                </c:pt>
                <c:pt idx="1198">
                  <c:v>428.22500656249997</c:v>
                </c:pt>
                <c:pt idx="1199">
                  <c:v>503.87035455632827</c:v>
                </c:pt>
                <c:pt idx="1200">
                  <c:v>579.90849180555506</c:v>
                </c:pt>
                <c:pt idx="1201">
                  <c:v>638.59639859567801</c:v>
                </c:pt>
                <c:pt idx="1202">
                  <c:v>604.67167081790228</c:v>
                </c:pt>
                <c:pt idx="1203">
                  <c:v>532.92590993827173</c:v>
                </c:pt>
                <c:pt idx="1204">
                  <c:v>460.39990345678905</c:v>
                </c:pt>
                <c:pt idx="1205">
                  <c:v>405.61158378086361</c:v>
                </c:pt>
                <c:pt idx="1206">
                  <c:v>387.48192816743881</c:v>
                </c:pt>
                <c:pt idx="1207">
                  <c:v>387.88046055555611</c:v>
                </c:pt>
                <c:pt idx="1208">
                  <c:v>388.27940316743877</c:v>
                </c:pt>
                <c:pt idx="1209">
                  <c:v>370.15097822531027</c:v>
                </c:pt>
                <c:pt idx="1210">
                  <c:v>351.62320044753085</c:v>
                </c:pt>
                <c:pt idx="1211">
                  <c:v>351.62320044753085</c:v>
                </c:pt>
                <c:pt idx="1212">
                  <c:v>333.09542266975154</c:v>
                </c:pt>
                <c:pt idx="1213">
                  <c:v>332.69606983410335</c:v>
                </c:pt>
                <c:pt idx="1214">
                  <c:v>351.22384761188266</c:v>
                </c:pt>
                <c:pt idx="1215">
                  <c:v>351.22384761188266</c:v>
                </c:pt>
                <c:pt idx="1216">
                  <c:v>332.69606983410597</c:v>
                </c:pt>
                <c:pt idx="1217">
                  <c:v>313.76934944444395</c:v>
                </c:pt>
                <c:pt idx="1218">
                  <c:v>313.37081705632664</c:v>
                </c:pt>
                <c:pt idx="1219">
                  <c:v>312.97269489197743</c:v>
                </c:pt>
                <c:pt idx="1220">
                  <c:v>294.04720517361164</c:v>
                </c:pt>
                <c:pt idx="1221">
                  <c:v>256.19745640817899</c:v>
                </c:pt>
                <c:pt idx="1222">
                  <c:v>236.48146549382562</c:v>
                </c:pt>
                <c:pt idx="1223">
                  <c:v>216.76916659336368</c:v>
                </c:pt>
                <c:pt idx="1224">
                  <c:v>233.72332600694551</c:v>
                </c:pt>
                <c:pt idx="1225">
                  <c:v>269.9945337229928</c:v>
                </c:pt>
                <c:pt idx="1226">
                  <c:v>287.73960455632766</c:v>
                </c:pt>
                <c:pt idx="1227">
                  <c:v>287.34886641975356</c:v>
                </c:pt>
                <c:pt idx="1228">
                  <c:v>286.56862081790177</c:v>
                </c:pt>
                <c:pt idx="1229">
                  <c:v>286.17911335262397</c:v>
                </c:pt>
                <c:pt idx="1230">
                  <c:v>266.87355131558542</c:v>
                </c:pt>
                <c:pt idx="1231">
                  <c:v>284.62518572916724</c:v>
                </c:pt>
                <c:pt idx="1232">
                  <c:v>321.29328493827268</c:v>
                </c:pt>
                <c:pt idx="1233">
                  <c:v>321.29328493827006</c:v>
                </c:pt>
                <c:pt idx="1234">
                  <c:v>320.90623881558486</c:v>
                </c:pt>
                <c:pt idx="1235">
                  <c:v>302.37846103780817</c:v>
                </c:pt>
                <c:pt idx="1236">
                  <c:v>264.55004390818056</c:v>
                </c:pt>
                <c:pt idx="1237">
                  <c:v>208.19548989583552</c:v>
                </c:pt>
                <c:pt idx="1238">
                  <c:v>132.1635060030849</c:v>
                </c:pt>
                <c:pt idx="1239">
                  <c:v>74.288662716048321</c:v>
                </c:pt>
                <c:pt idx="1240">
                  <c:v>52.728510864197574</c:v>
                </c:pt>
                <c:pt idx="1241">
                  <c:v>68.624498074844638</c:v>
                </c:pt>
                <c:pt idx="1242">
                  <c:v>84.540586250000501</c:v>
                </c:pt>
                <c:pt idx="1243">
                  <c:v>82.317993888889418</c:v>
                </c:pt>
                <c:pt idx="1244">
                  <c:v>79.743634648920249</c:v>
                </c:pt>
                <c:pt idx="1245">
                  <c:v>96.080817519289667</c:v>
                </c:pt>
                <c:pt idx="1246">
                  <c:v>75.377212889661024</c:v>
                </c:pt>
                <c:pt idx="1247">
                  <c:v>54.32963563271764</c:v>
                </c:pt>
                <c:pt idx="1248">
                  <c:v>51.829937118054488</c:v>
                </c:pt>
                <c:pt idx="1249">
                  <c:v>49.350339567900193</c:v>
                </c:pt>
                <c:pt idx="1250">
                  <c:v>65.418620760031359</c:v>
                </c:pt>
                <c:pt idx="1251">
                  <c:v>81.854257334104489</c:v>
                </c:pt>
                <c:pt idx="1252">
                  <c:v>79.776884185956305</c:v>
                </c:pt>
                <c:pt idx="1253">
                  <c:v>77.714279093366315</c:v>
                </c:pt>
                <c:pt idx="1254">
                  <c:v>75.666442056326673</c:v>
                </c:pt>
                <c:pt idx="1255">
                  <c:v>73.633373074845196</c:v>
                </c:pt>
                <c:pt idx="1256">
                  <c:v>71.615072148919324</c:v>
                </c:pt>
                <c:pt idx="1257">
                  <c:v>69.611539278548889</c:v>
                </c:pt>
                <c:pt idx="1258">
                  <c:v>67.622774463736704</c:v>
                </c:pt>
                <c:pt idx="1259">
                  <c:v>84.176555482254201</c:v>
                </c:pt>
                <c:pt idx="1260">
                  <c:v>119.59839489197429</c:v>
                </c:pt>
                <c:pt idx="1261">
                  <c:v>155.35436155864144</c:v>
                </c:pt>
                <c:pt idx="1262">
                  <c:v>228.49508835262401</c:v>
                </c:pt>
                <c:pt idx="1263">
                  <c:v>302.60619946373356</c:v>
                </c:pt>
                <c:pt idx="1264">
                  <c:v>358.51258401234418</c:v>
                </c:pt>
                <c:pt idx="1265">
                  <c:v>396.53975455632877</c:v>
                </c:pt>
                <c:pt idx="1266">
                  <c:v>378.98728378086423</c:v>
                </c:pt>
                <c:pt idx="1267">
                  <c:v>361.11176179012193</c:v>
                </c:pt>
                <c:pt idx="1268">
                  <c:v>324.71010291666721</c:v>
                </c:pt>
                <c:pt idx="1269">
                  <c:v>250.59899180555502</c:v>
                </c:pt>
                <c:pt idx="1270">
                  <c:v>194.36176179012347</c:v>
                </c:pt>
                <c:pt idx="1271">
                  <c:v>156.32843788966264</c:v>
                </c:pt>
                <c:pt idx="1272">
                  <c:v>136.50271211805614</c:v>
                </c:pt>
                <c:pt idx="1273">
                  <c:v>153.73910548225257</c:v>
                </c:pt>
                <c:pt idx="1274">
                  <c:v>171.30265229938379</c:v>
                </c:pt>
                <c:pt idx="1275">
                  <c:v>188.86989113040124</c:v>
                </c:pt>
                <c:pt idx="1276">
                  <c:v>243.81491628472168</c:v>
                </c:pt>
                <c:pt idx="1277">
                  <c:v>299.39824961805448</c:v>
                </c:pt>
                <c:pt idx="1278">
                  <c:v>318.24497637345735</c:v>
                </c:pt>
                <c:pt idx="1279">
                  <c:v>337.09211335262296</c:v>
                </c:pt>
                <c:pt idx="1280">
                  <c:v>356.25984020447379</c:v>
                </c:pt>
                <c:pt idx="1281">
                  <c:v>319.84587461805609</c:v>
                </c:pt>
                <c:pt idx="1282">
                  <c:v>301.3180968402794</c:v>
                </c:pt>
                <c:pt idx="1283">
                  <c:v>301.63950716049544</c:v>
                </c:pt>
                <c:pt idx="1284">
                  <c:v>283.11172938271608</c:v>
                </c:pt>
                <c:pt idx="1285">
                  <c:v>246.05617382716002</c:v>
                </c:pt>
                <c:pt idx="1286">
                  <c:v>208.35820785493723</c:v>
                </c:pt>
                <c:pt idx="1287">
                  <c:v>189.18966055555558</c:v>
                </c:pt>
                <c:pt idx="1288">
                  <c:v>151.17602739583282</c:v>
                </c:pt>
                <c:pt idx="1289">
                  <c:v>131.37655594521658</c:v>
                </c:pt>
                <c:pt idx="1290">
                  <c:v>148.63920363040074</c:v>
                </c:pt>
                <c:pt idx="1291">
                  <c:v>147.69466341049329</c:v>
                </c:pt>
                <c:pt idx="1292">
                  <c:v>109.38546402777942</c:v>
                </c:pt>
                <c:pt idx="1293">
                  <c:v>89.299861500771627</c:v>
                </c:pt>
                <c:pt idx="1294">
                  <c:v>87.75229234567901</c:v>
                </c:pt>
                <c:pt idx="1295">
                  <c:v>123.27053434027835</c:v>
                </c:pt>
                <c:pt idx="1296">
                  <c:v>196.46417999999898</c:v>
                </c:pt>
                <c:pt idx="1297">
                  <c:v>270.27028974151239</c:v>
                </c:pt>
                <c:pt idx="1298">
                  <c:v>326.15862444444394</c:v>
                </c:pt>
                <c:pt idx="1299">
                  <c:v>363.82541341049387</c:v>
                </c:pt>
                <c:pt idx="1300">
                  <c:v>364.74534020447538</c:v>
                </c:pt>
                <c:pt idx="1301">
                  <c:v>346.83289807484414</c:v>
                </c:pt>
                <c:pt idx="1302">
                  <c:v>347.44987461805658</c:v>
                </c:pt>
                <c:pt idx="1303">
                  <c:v>366.59626983410499</c:v>
                </c:pt>
                <c:pt idx="1304">
                  <c:v>348.99949489197638</c:v>
                </c:pt>
                <c:pt idx="1305">
                  <c:v>312.25509406250058</c:v>
                </c:pt>
                <c:pt idx="1306">
                  <c:v>294.03888123456687</c:v>
                </c:pt>
                <c:pt idx="1307">
                  <c:v>275.51110345679012</c:v>
                </c:pt>
                <c:pt idx="1308">
                  <c:v>256.98332567901343</c:v>
                </c:pt>
                <c:pt idx="1309">
                  <c:v>256.67176072916777</c:v>
                </c:pt>
                <c:pt idx="1310">
                  <c:v>256.67176072916516</c:v>
                </c:pt>
                <c:pt idx="1311">
                  <c:v>237.83282822530811</c:v>
                </c:pt>
                <c:pt idx="1312">
                  <c:v>218.99430594521664</c:v>
                </c:pt>
                <c:pt idx="1313">
                  <c:v>181.31849205632716</c:v>
                </c:pt>
                <c:pt idx="1314">
                  <c:v>180.39118123456791</c:v>
                </c:pt>
                <c:pt idx="1315">
                  <c:v>179.77502513888888</c:v>
                </c:pt>
                <c:pt idx="1316">
                  <c:v>104.74275656249901</c:v>
                </c:pt>
                <c:pt idx="1317">
                  <c:v>84.383739895833315</c:v>
                </c:pt>
                <c:pt idx="1318">
                  <c:v>120.22667400077215</c:v>
                </c:pt>
                <c:pt idx="1319">
                  <c:v>230.18728279706738</c:v>
                </c:pt>
                <c:pt idx="1320">
                  <c:v>397.53949128472277</c:v>
                </c:pt>
                <c:pt idx="1321">
                  <c:v>528.74663586419865</c:v>
                </c:pt>
                <c:pt idx="1322">
                  <c:v>661.1897846489187</c:v>
                </c:pt>
                <c:pt idx="1323">
                  <c:v>794.60085640817852</c:v>
                </c:pt>
                <c:pt idx="1324">
                  <c:v>855.23158295139046</c:v>
                </c:pt>
                <c:pt idx="1325">
                  <c:v>767.42000222222134</c:v>
                </c:pt>
                <c:pt idx="1326">
                  <c:v>585.74091242669647</c:v>
                </c:pt>
                <c:pt idx="1327">
                  <c:v>420.64308864197585</c:v>
                </c:pt>
                <c:pt idx="1328">
                  <c:v>328.6679418055561</c:v>
                </c:pt>
                <c:pt idx="1329">
                  <c:v>291.61238624999999</c:v>
                </c:pt>
                <c:pt idx="1330">
                  <c:v>291.61238624999999</c:v>
                </c:pt>
                <c:pt idx="1331">
                  <c:v>291.61238624999999</c:v>
                </c:pt>
                <c:pt idx="1332">
                  <c:v>273.08460847222329</c:v>
                </c:pt>
                <c:pt idx="1333">
                  <c:v>217.16919900077059</c:v>
                </c:pt>
                <c:pt idx="1334">
                  <c:v>179.11987637345518</c:v>
                </c:pt>
                <c:pt idx="1335">
                  <c:v>178.12980131558749</c:v>
                </c:pt>
                <c:pt idx="1336">
                  <c:v>214.19897382716209</c:v>
                </c:pt>
                <c:pt idx="1337">
                  <c:v>250.92655548225261</c:v>
                </c:pt>
                <c:pt idx="1338">
                  <c:v>269.12676958333174</c:v>
                </c:pt>
                <c:pt idx="1339">
                  <c:v>287.6545473611111</c:v>
                </c:pt>
                <c:pt idx="1340">
                  <c:v>306.18232513889046</c:v>
                </c:pt>
                <c:pt idx="1341">
                  <c:v>325.03766659336475</c:v>
                </c:pt>
                <c:pt idx="1342">
                  <c:v>380.94897382716056</c:v>
                </c:pt>
                <c:pt idx="1343">
                  <c:v>437.84830499999953</c:v>
                </c:pt>
                <c:pt idx="1344">
                  <c:v>439.17086641975254</c:v>
                </c:pt>
                <c:pt idx="1345">
                  <c:v>421.97221364197594</c:v>
                </c:pt>
                <c:pt idx="1346">
                  <c:v>367.39003140817749</c:v>
                </c:pt>
                <c:pt idx="1347">
                  <c:v>312.14123555555449</c:v>
                </c:pt>
                <c:pt idx="1348">
                  <c:v>256.55790222222436</c:v>
                </c:pt>
                <c:pt idx="1349">
                  <c:v>126.19479304012506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267.44286526234487</c:v>
                </c:pt>
                <c:pt idx="1364">
                  <c:v>602.4221321604939</c:v>
                </c:pt>
                <c:pt idx="1365">
                  <c:v>642.98674180555611</c:v>
                </c:pt>
                <c:pt idx="1366">
                  <c:v>404.1669041512356</c:v>
                </c:pt>
                <c:pt idx="1367">
                  <c:v>107.97946489583285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114.39641155864172</c:v>
                </c:pt>
                <c:pt idx="1372">
                  <c:v>225.56307822530863</c:v>
                </c:pt>
                <c:pt idx="1373">
                  <c:v>132.92418933641972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116.74193017361101</c:v>
                </c:pt>
                <c:pt idx="1383">
                  <c:v>1212.2026855748452</c:v>
                </c:pt>
                <c:pt idx="1384">
                  <c:v>1346.4899952970682</c:v>
                </c:pt>
                <c:pt idx="1385">
                  <c:v>887.08909512345758</c:v>
                </c:pt>
                <c:pt idx="1386">
                  <c:v>555.22034992669762</c:v>
                </c:pt>
                <c:pt idx="1387">
                  <c:v>686.28637753086343</c:v>
                </c:pt>
                <c:pt idx="1388">
                  <c:v>1096.7403393364195</c:v>
                </c:pt>
                <c:pt idx="1389">
                  <c:v>1509.5590360378087</c:v>
                </c:pt>
                <c:pt idx="1390">
                  <c:v>1628.0276857291672</c:v>
                </c:pt>
                <c:pt idx="1391">
                  <c:v>1375.9774948919746</c:v>
                </c:pt>
                <c:pt idx="1392">
                  <c:v>973.85927999999888</c:v>
                </c:pt>
                <c:pt idx="1393">
                  <c:v>606.59884684027804</c:v>
                </c:pt>
                <c:pt idx="1394">
                  <c:v>330.02607322916697</c:v>
                </c:pt>
                <c:pt idx="1395">
                  <c:v>181.80385100694525</c:v>
                </c:pt>
                <c:pt idx="1396">
                  <c:v>70.187579093364775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116.29724761188261</c:v>
                </c:pt>
                <c:pt idx="1409">
                  <c:v>283.49193017361137</c:v>
                </c:pt>
                <c:pt idx="1410">
                  <c:v>191.07784390817864</c:v>
                </c:pt>
                <c:pt idx="1411">
                  <c:v>98.326348595679292</c:v>
                </c:pt>
                <c:pt idx="1412">
                  <c:v>42.407657334105096</c:v>
                </c:pt>
                <c:pt idx="1413">
                  <c:v>116.07736767361101</c:v>
                </c:pt>
                <c:pt idx="1414">
                  <c:v>449.68710253086419</c:v>
                </c:pt>
                <c:pt idx="1415">
                  <c:v>970.04424180555577</c:v>
                </c:pt>
                <c:pt idx="1416">
                  <c:v>1399.7104397415117</c:v>
                </c:pt>
                <c:pt idx="1417">
                  <c:v>1534.4061272222216</c:v>
                </c:pt>
                <c:pt idx="1418">
                  <c:v>1317.4779022222226</c:v>
                </c:pt>
                <c:pt idx="1419">
                  <c:v>802.76646751929093</c:v>
                </c:pt>
                <c:pt idx="1420">
                  <c:v>192.70518017361113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51.475243445216847</c:v>
                </c:pt>
                <c:pt idx="1425">
                  <c:v>552.1492097067902</c:v>
                </c:pt>
                <c:pt idx="1426">
                  <c:v>1091.926978784722</c:v>
                </c:pt>
                <c:pt idx="1427">
                  <c:v>1208.0688392785491</c:v>
                </c:pt>
                <c:pt idx="1428">
                  <c:v>748.70978192901237</c:v>
                </c:pt>
                <c:pt idx="1429">
                  <c:v>212.61459159336448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535.55422261188278</c:v>
                </c:pt>
                <c:pt idx="1438">
                  <c:v>592.3091550192903</c:v>
                </c:pt>
                <c:pt idx="1439">
                  <c:v>352.24367290123462</c:v>
                </c:pt>
                <c:pt idx="1440">
                  <c:v>55.889682797067678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163.68410500000002</c:v>
                </c:pt>
                <c:pt idx="1445">
                  <c:v>256.54636072916668</c:v>
                </c:pt>
                <c:pt idx="1446">
                  <c:v>89.947323074845315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972.3599763734569</c:v>
                </c:pt>
                <c:pt idx="1480">
                  <c:v>917.07446549382712</c:v>
                </c:pt>
                <c:pt idx="1481">
                  <c:v>806.32479128472221</c:v>
                </c:pt>
                <c:pt idx="1482">
                  <c:v>695.62413881558632</c:v>
                </c:pt>
                <c:pt idx="1483">
                  <c:v>621.96899141975302</c:v>
                </c:pt>
                <c:pt idx="1484">
                  <c:v>585.3958590123458</c:v>
                </c:pt>
                <c:pt idx="1485">
                  <c:v>622.94552909336414</c:v>
                </c:pt>
                <c:pt idx="1486">
                  <c:v>753.34063572916648</c:v>
                </c:pt>
                <c:pt idx="1487">
                  <c:v>921.1096315625</c:v>
                </c:pt>
                <c:pt idx="1488">
                  <c:v>1107.8828800771607</c:v>
                </c:pt>
                <c:pt idx="1489">
                  <c:v>1295.2741306944447</c:v>
                </c:pt>
                <c:pt idx="1490">
                  <c:v>1446.4001218402775</c:v>
                </c:pt>
                <c:pt idx="1491">
                  <c:v>1542.7162565624997</c:v>
                </c:pt>
                <c:pt idx="1492">
                  <c:v>1547.1745684452164</c:v>
                </c:pt>
                <c:pt idx="1493">
                  <c:v>1477.8335392785493</c:v>
                </c:pt>
                <c:pt idx="1494">
                  <c:v>1390.1878940624999</c:v>
                </c:pt>
                <c:pt idx="1495">
                  <c:v>1265.4594134104932</c:v>
                </c:pt>
                <c:pt idx="1496">
                  <c:v>1140.4113684452161</c:v>
                </c:pt>
                <c:pt idx="1497">
                  <c:v>1015.0981138155876</c:v>
                </c:pt>
                <c:pt idx="1498">
                  <c:v>870.70738156249899</c:v>
                </c:pt>
                <c:pt idx="1499">
                  <c:v>725.6684957600304</c:v>
                </c:pt>
                <c:pt idx="1500">
                  <c:v>579.90269344521607</c:v>
                </c:pt>
                <c:pt idx="1501">
                  <c:v>507.46201350694469</c:v>
                </c:pt>
                <c:pt idx="1502">
                  <c:v>472.10314344521714</c:v>
                </c:pt>
                <c:pt idx="1503">
                  <c:v>454.86510918595627</c:v>
                </c:pt>
                <c:pt idx="1504">
                  <c:v>456.38847513888834</c:v>
                </c:pt>
                <c:pt idx="1505">
                  <c:v>420.65466055555589</c:v>
                </c:pt>
                <c:pt idx="1506">
                  <c:v>403.23961474151236</c:v>
                </c:pt>
                <c:pt idx="1507">
                  <c:v>422.89038007716078</c:v>
                </c:pt>
                <c:pt idx="1508">
                  <c:v>461.30705808641926</c:v>
                </c:pt>
                <c:pt idx="1509">
                  <c:v>518.49703279706819</c:v>
                </c:pt>
                <c:pt idx="1510">
                  <c:v>631.75891734567961</c:v>
                </c:pt>
                <c:pt idx="1511">
                  <c:v>783.06622739583327</c:v>
                </c:pt>
                <c:pt idx="1512">
                  <c:v>935.42740229938215</c:v>
                </c:pt>
                <c:pt idx="1513">
                  <c:v>1070.3983499266974</c:v>
                </c:pt>
                <c:pt idx="1514">
                  <c:v>1132.2334934452156</c:v>
                </c:pt>
                <c:pt idx="1515">
                  <c:v>1083.1382591859567</c:v>
                </c:pt>
                <c:pt idx="1516">
                  <c:v>922.25917660493985</c:v>
                </c:pt>
                <c:pt idx="1517">
                  <c:v>759.81344946373508</c:v>
                </c:pt>
                <c:pt idx="1518">
                  <c:v>633.62887955632721</c:v>
                </c:pt>
                <c:pt idx="1519">
                  <c:v>543.36272492669752</c:v>
                </c:pt>
                <c:pt idx="1520">
                  <c:v>471.34929304012246</c:v>
                </c:pt>
                <c:pt idx="1521">
                  <c:v>398.44588069444239</c:v>
                </c:pt>
                <c:pt idx="1522">
                  <c:v>306.71707322916723</c:v>
                </c:pt>
                <c:pt idx="1523">
                  <c:v>176.71885808641974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64.621846743827419</c:v>
                </c:pt>
                <c:pt idx="1533">
                  <c:v>267.93431333333263</c:v>
                </c:pt>
                <c:pt idx="1534">
                  <c:v>491.25546549382693</c:v>
                </c:pt>
                <c:pt idx="1535">
                  <c:v>753.14261711419829</c:v>
                </c:pt>
                <c:pt idx="1536">
                  <c:v>1017.1317553086412</c:v>
                </c:pt>
                <c:pt idx="1537">
                  <c:v>1208.7499516049388</c:v>
                </c:pt>
                <c:pt idx="1538">
                  <c:v>1364.6679716666665</c:v>
                </c:pt>
                <c:pt idx="1539">
                  <c:v>1466.4958729012346</c:v>
                </c:pt>
                <c:pt idx="1540">
                  <c:v>1531.9953402044773</c:v>
                </c:pt>
                <c:pt idx="1541">
                  <c:v>1561.5283960493812</c:v>
                </c:pt>
                <c:pt idx="1542">
                  <c:v>1498.5893189660494</c:v>
                </c:pt>
                <c:pt idx="1543">
                  <c:v>1342.4388857291681</c:v>
                </c:pt>
                <c:pt idx="1544">
                  <c:v>1073.3574134104927</c:v>
                </c:pt>
                <c:pt idx="1545">
                  <c:v>801.22982452160397</c:v>
                </c:pt>
                <c:pt idx="1546">
                  <c:v>619.62354944444337</c:v>
                </c:pt>
                <c:pt idx="1547">
                  <c:v>510.67947513888896</c:v>
                </c:pt>
                <c:pt idx="1548">
                  <c:v>493.64163007716161</c:v>
                </c:pt>
                <c:pt idx="1549">
                  <c:v>514.04105378472229</c:v>
                </c:pt>
                <c:pt idx="1550">
                  <c:v>552.97851086419803</c:v>
                </c:pt>
                <c:pt idx="1551">
                  <c:v>592.68595795139004</c:v>
                </c:pt>
                <c:pt idx="1552">
                  <c:v>613.88572822530864</c:v>
                </c:pt>
                <c:pt idx="1553">
                  <c:v>616.96404736111117</c:v>
                </c:pt>
                <c:pt idx="1554">
                  <c:v>619.6791133526234</c:v>
                </c:pt>
                <c:pt idx="1555">
                  <c:v>659.86221489583124</c:v>
                </c:pt>
                <c:pt idx="1556">
                  <c:v>718.99541958333339</c:v>
                </c:pt>
                <c:pt idx="1557">
                  <c:v>778.96260918595897</c:v>
                </c:pt>
                <c:pt idx="1558">
                  <c:v>857.91271983410547</c:v>
                </c:pt>
                <c:pt idx="1559">
                  <c:v>938.15565067901139</c:v>
                </c:pt>
                <c:pt idx="1560">
                  <c:v>963.32577166666454</c:v>
                </c:pt>
                <c:pt idx="1561">
                  <c:v>970.07313216049431</c:v>
                </c:pt>
                <c:pt idx="1562">
                  <c:v>976.92550993827206</c:v>
                </c:pt>
                <c:pt idx="1563">
                  <c:v>1002.4106827777772</c:v>
                </c:pt>
                <c:pt idx="1564">
                  <c:v>1028.4457605748466</c:v>
                </c:pt>
                <c:pt idx="1565">
                  <c:v>1036.0716152623468</c:v>
                </c:pt>
                <c:pt idx="1566">
                  <c:v>1062.3438023958333</c:v>
                </c:pt>
                <c:pt idx="1567">
                  <c:v>1052.1452079513872</c:v>
                </c:pt>
                <c:pt idx="1568">
                  <c:v>1004.0771740007707</c:v>
                </c:pt>
                <c:pt idx="1569">
                  <c:v>974.1625886419763</c:v>
                </c:pt>
                <c:pt idx="1570">
                  <c:v>943.85521402777829</c:v>
                </c:pt>
                <c:pt idx="1571">
                  <c:v>913.13782076003088</c:v>
                </c:pt>
                <c:pt idx="1572">
                  <c:v>881.9944101118823</c:v>
                </c:pt>
                <c:pt idx="1573">
                  <c:v>813.35465847222065</c:v>
                </c:pt>
                <c:pt idx="1574">
                  <c:v>724.72611711419847</c:v>
                </c:pt>
                <c:pt idx="1575">
                  <c:v>653.63999604938283</c:v>
                </c:pt>
                <c:pt idx="1576">
                  <c:v>563.02597166666658</c:v>
                </c:pt>
                <c:pt idx="1577">
                  <c:v>470.89432446373462</c:v>
                </c:pt>
                <c:pt idx="1578">
                  <c:v>396.27597166666555</c:v>
                </c:pt>
                <c:pt idx="1579">
                  <c:v>357.70115239583436</c:v>
                </c:pt>
                <c:pt idx="1580">
                  <c:v>319.13002513888938</c:v>
                </c:pt>
                <c:pt idx="1581">
                  <c:v>298.08449900077062</c:v>
                </c:pt>
                <c:pt idx="1582">
                  <c:v>277.54990656249998</c:v>
                </c:pt>
                <c:pt idx="1583">
                  <c:v>218.96865795138939</c:v>
                </c:pt>
                <c:pt idx="1584">
                  <c:v>178.43419975308657</c:v>
                </c:pt>
                <c:pt idx="1585">
                  <c:v>137.42736888888848</c:v>
                </c:pt>
                <c:pt idx="1586">
                  <c:v>95.958010729165579</c:v>
                </c:pt>
                <c:pt idx="1587">
                  <c:v>72.564979093364087</c:v>
                </c:pt>
                <c:pt idx="1588">
                  <c:v>86.268525389662074</c:v>
                </c:pt>
                <c:pt idx="1589">
                  <c:v>137.54512452160603</c:v>
                </c:pt>
                <c:pt idx="1590">
                  <c:v>189.80174822916717</c:v>
                </c:pt>
                <c:pt idx="1591">
                  <c:v>242.54961489583332</c:v>
                </c:pt>
                <c:pt idx="1592">
                  <c:v>277.72306381558428</c:v>
                </c:pt>
                <c:pt idx="1593">
                  <c:v>312.90307631558755</c:v>
                </c:pt>
                <c:pt idx="1594">
                  <c:v>349.02332168595842</c:v>
                </c:pt>
                <c:pt idx="1595">
                  <c:v>311.03409684027622</c:v>
                </c:pt>
                <c:pt idx="1596">
                  <c:v>272.11612538966108</c:v>
                </c:pt>
                <c:pt idx="1597">
                  <c:v>214.67693974151348</c:v>
                </c:pt>
                <c:pt idx="1598">
                  <c:v>137.33388069444456</c:v>
                </c:pt>
                <c:pt idx="1599">
                  <c:v>96.609283780863706</c:v>
                </c:pt>
                <c:pt idx="1600">
                  <c:v>55.457438815585448</c:v>
                </c:pt>
                <c:pt idx="1601">
                  <c:v>32.41719961805552</c:v>
                </c:pt>
                <c:pt idx="1602">
                  <c:v>65.001316130401818</c:v>
                </c:pt>
                <c:pt idx="1603">
                  <c:v>135.56481211805456</c:v>
                </c:pt>
                <c:pt idx="1604">
                  <c:v>188.50466350694285</c:v>
                </c:pt>
                <c:pt idx="1605">
                  <c:v>260.42415415123662</c:v>
                </c:pt>
                <c:pt idx="1606">
                  <c:v>315.13371086419909</c:v>
                </c:pt>
                <c:pt idx="1607">
                  <c:v>351.3171306944439</c:v>
                </c:pt>
                <c:pt idx="1608">
                  <c:v>388.37268625000002</c:v>
                </c:pt>
                <c:pt idx="1609">
                  <c:v>425.42824180555613</c:v>
                </c:pt>
                <c:pt idx="1610">
                  <c:v>444.8281553086415</c:v>
                </c:pt>
                <c:pt idx="1611">
                  <c:v>463.79261628472068</c:v>
                </c:pt>
                <c:pt idx="1612">
                  <c:v>520.68846055555605</c:v>
                </c:pt>
                <c:pt idx="1613">
                  <c:v>578.02755160493837</c:v>
                </c:pt>
                <c:pt idx="1614">
                  <c:v>636.25682822530814</c:v>
                </c:pt>
                <c:pt idx="1615">
                  <c:v>694.94576057484733</c:v>
                </c:pt>
                <c:pt idx="1616">
                  <c:v>773.07932081790136</c:v>
                </c:pt>
                <c:pt idx="1617">
                  <c:v>833.62410548225262</c:v>
                </c:pt>
                <c:pt idx="1618">
                  <c:v>876.14876427854938</c:v>
                </c:pt>
                <c:pt idx="1619">
                  <c:v>863.61250970678861</c:v>
                </c:pt>
                <c:pt idx="1620">
                  <c:v>813.15307631558539</c:v>
                </c:pt>
                <c:pt idx="1621">
                  <c:v>762.27090733410694</c:v>
                </c:pt>
                <c:pt idx="1622">
                  <c:v>691.9502638155875</c:v>
                </c:pt>
                <c:pt idx="1623">
                  <c:v>583.6436772415118</c:v>
                </c:pt>
                <c:pt idx="1624">
                  <c:v>454.90587461805444</c:v>
                </c:pt>
                <c:pt idx="1625">
                  <c:v>343.26068192901221</c:v>
                </c:pt>
                <c:pt idx="1626">
                  <c:v>174.60068007716208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165.60390038965997</c:v>
                </c:pt>
                <c:pt idx="1634">
                  <c:v>312.52222637345835</c:v>
                </c:pt>
                <c:pt idx="1635">
                  <c:v>367.67174807484673</c:v>
                </c:pt>
                <c:pt idx="1636">
                  <c:v>367.67174807484412</c:v>
                </c:pt>
                <c:pt idx="1637">
                  <c:v>311.65501333333225</c:v>
                </c:pt>
                <c:pt idx="1638">
                  <c:v>254.77393711805769</c:v>
                </c:pt>
                <c:pt idx="1639">
                  <c:v>215.99380085262507</c:v>
                </c:pt>
                <c:pt idx="1640">
                  <c:v>213.84730499999904</c:v>
                </c:pt>
                <c:pt idx="1641">
                  <c:v>267.72082567901077</c:v>
                </c:pt>
                <c:pt idx="1642">
                  <c:v>359.50726958333439</c:v>
                </c:pt>
                <c:pt idx="1643">
                  <c:v>489.62773140818058</c:v>
                </c:pt>
                <c:pt idx="1644">
                  <c:v>602.93063833333133</c:v>
                </c:pt>
                <c:pt idx="1645">
                  <c:v>698.5774929822511</c:v>
                </c:pt>
                <c:pt idx="1646">
                  <c:v>777.02056705632879</c:v>
                </c:pt>
                <c:pt idx="1647">
                  <c:v>837.41644049382819</c:v>
                </c:pt>
                <c:pt idx="1648">
                  <c:v>898.75131613040185</c:v>
                </c:pt>
                <c:pt idx="1649">
                  <c:v>923.55059483410446</c:v>
                </c:pt>
                <c:pt idx="1650">
                  <c:v>929.902499618055</c:v>
                </c:pt>
                <c:pt idx="1651">
                  <c:v>899.27925270447702</c:v>
                </c:pt>
                <c:pt idx="1652">
                  <c:v>849.27332168595638</c:v>
                </c:pt>
                <c:pt idx="1653">
                  <c:v>817.38227822530757</c:v>
                </c:pt>
                <c:pt idx="1654">
                  <c:v>766.53702938271556</c:v>
                </c:pt>
                <c:pt idx="1655">
                  <c:v>733.30147753086305</c:v>
                </c:pt>
                <c:pt idx="1656">
                  <c:v>737.14773555555712</c:v>
                </c:pt>
                <c:pt idx="1657">
                  <c:v>741.0202479012363</c:v>
                </c:pt>
                <c:pt idx="1658">
                  <c:v>744.91901456790026</c:v>
                </c:pt>
                <c:pt idx="1659">
                  <c:v>748.84403555555457</c:v>
                </c:pt>
                <c:pt idx="1660">
                  <c:v>752.79531086419661</c:v>
                </c:pt>
                <c:pt idx="1661">
                  <c:v>738.24506271604935</c:v>
                </c:pt>
                <c:pt idx="1662">
                  <c:v>741.74693788966044</c:v>
                </c:pt>
                <c:pt idx="1663">
                  <c:v>745.77369437114191</c:v>
                </c:pt>
                <c:pt idx="1664">
                  <c:v>712.26308748457006</c:v>
                </c:pt>
                <c:pt idx="1665">
                  <c:v>696.78983586419815</c:v>
                </c:pt>
                <c:pt idx="1666">
                  <c:v>662.80357452160501</c:v>
                </c:pt>
                <c:pt idx="1667">
                  <c:v>627.80241958333295</c:v>
                </c:pt>
                <c:pt idx="1668">
                  <c:v>611.33560600308431</c:v>
                </c:pt>
                <c:pt idx="1669">
                  <c:v>594.3578587229955</c:v>
                </c:pt>
                <c:pt idx="1670">
                  <c:v>577.38380345679025</c:v>
                </c:pt>
                <c:pt idx="1671">
                  <c:v>541.36611402777726</c:v>
                </c:pt>
                <c:pt idx="1672">
                  <c:v>523.35788464892028</c:v>
                </c:pt>
                <c:pt idx="1673">
                  <c:v>523.87784327160546</c:v>
                </c:pt>
                <c:pt idx="1674">
                  <c:v>505.87043434027942</c:v>
                </c:pt>
                <c:pt idx="1675">
                  <c:v>487.3426565625</c:v>
                </c:pt>
                <c:pt idx="1676">
                  <c:v>468.81487878472069</c:v>
                </c:pt>
                <c:pt idx="1677">
                  <c:v>431.23895438271393</c:v>
                </c:pt>
                <c:pt idx="1678">
                  <c:v>393.14389180555554</c:v>
                </c:pt>
                <c:pt idx="1679">
                  <c:v>373.05993017361209</c:v>
                </c:pt>
                <c:pt idx="1680">
                  <c:v>371.50743833333445</c:v>
                </c:pt>
                <c:pt idx="1681">
                  <c:v>407.01419406249886</c:v>
                </c:pt>
                <c:pt idx="1682">
                  <c:v>462.08208123456632</c:v>
                </c:pt>
                <c:pt idx="1683">
                  <c:v>517.66541456790185</c:v>
                </c:pt>
                <c:pt idx="1684">
                  <c:v>592.80782822531023</c:v>
                </c:pt>
                <c:pt idx="1685">
                  <c:v>631.93091155864158</c:v>
                </c:pt>
                <c:pt idx="1686">
                  <c:v>634.00500291666617</c:v>
                </c:pt>
                <c:pt idx="1687">
                  <c:v>636.08565785494045</c:v>
                </c:pt>
                <c:pt idx="1688">
                  <c:v>601.11732081790035</c:v>
                </c:pt>
                <c:pt idx="1689">
                  <c:v>565.10783586419598</c:v>
                </c:pt>
                <c:pt idx="1690">
                  <c:v>547.62776958333541</c:v>
                </c:pt>
                <c:pt idx="1691">
                  <c:v>529.62446288966112</c:v>
                </c:pt>
                <c:pt idx="1692">
                  <c:v>530.14934419752876</c:v>
                </c:pt>
                <c:pt idx="1693">
                  <c:v>530.67463572916449</c:v>
                </c:pt>
                <c:pt idx="1694">
                  <c:v>531.20033748457104</c:v>
                </c:pt>
                <c:pt idx="1695">
                  <c:v>531.72644946373782</c:v>
                </c:pt>
                <c:pt idx="1696">
                  <c:v>532.25297166666451</c:v>
                </c:pt>
                <c:pt idx="1697">
                  <c:v>532.77990409336212</c:v>
                </c:pt>
                <c:pt idx="1698">
                  <c:v>514.77946896604828</c:v>
                </c:pt>
                <c:pt idx="1699">
                  <c:v>477.72391341049479</c:v>
                </c:pt>
                <c:pt idx="1700">
                  <c:v>440.14101520447844</c:v>
                </c:pt>
                <c:pt idx="1701">
                  <c:v>420.55978279706687</c:v>
                </c:pt>
                <c:pt idx="1702">
                  <c:v>419.50796906249889</c:v>
                </c:pt>
                <c:pt idx="1703">
                  <c:v>399.93001844521609</c:v>
                </c:pt>
                <c:pt idx="1704">
                  <c:v>398.35783586419745</c:v>
                </c:pt>
                <c:pt idx="1705">
                  <c:v>415.83954304012514</c:v>
                </c:pt>
                <c:pt idx="1706">
                  <c:v>414.79511333333232</c:v>
                </c:pt>
                <c:pt idx="1707">
                  <c:v>432.28010229938332</c:v>
                </c:pt>
                <c:pt idx="1708">
                  <c:v>450.287101006944</c:v>
                </c:pt>
                <c:pt idx="1709">
                  <c:v>449.76673216049335</c:v>
                </c:pt>
                <c:pt idx="1710">
                  <c:v>486.30232909336416</c:v>
                </c:pt>
                <c:pt idx="1711">
                  <c:v>523.87784327160546</c:v>
                </c:pt>
                <c:pt idx="1712">
                  <c:v>542.9259898958328</c:v>
                </c:pt>
                <c:pt idx="1713">
                  <c:v>581.0235138155864</c:v>
                </c:pt>
                <c:pt idx="1714">
                  <c:v>601.11732081790296</c:v>
                </c:pt>
                <c:pt idx="1715">
                  <c:v>621.21481983410285</c:v>
                </c:pt>
                <c:pt idx="1716">
                  <c:v>641.84130239583283</c:v>
                </c:pt>
                <c:pt idx="1717">
                  <c:v>662.47434853780965</c:v>
                </c:pt>
                <c:pt idx="1718">
                  <c:v>683.64294180555578</c:v>
                </c:pt>
                <c:pt idx="1719">
                  <c:v>704.8217906674372</c:v>
                </c:pt>
                <c:pt idx="1720">
                  <c:v>708.01661335262236</c:v>
                </c:pt>
                <c:pt idx="1721">
                  <c:v>673.63469118827277</c:v>
                </c:pt>
                <c:pt idx="1722">
                  <c:v>620.19764859567795</c:v>
                </c:pt>
                <c:pt idx="1723">
                  <c:v>565.68992197531077</c:v>
                </c:pt>
                <c:pt idx="1724">
                  <c:v>510.645007334105</c:v>
                </c:pt>
                <c:pt idx="1725">
                  <c:v>398.9399219753044</c:v>
                </c:pt>
                <c:pt idx="1726">
                  <c:v>248.0317596489239</c:v>
                </c:pt>
                <c:pt idx="1727">
                  <c:v>76.472911558645166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30.447185632717151</c:v>
                </c:pt>
                <c:pt idx="1749">
                  <c:v>64.529439336418733</c:v>
                </c:pt>
                <c:pt idx="1750">
                  <c:v>117.90002567901072</c:v>
                </c:pt>
                <c:pt idx="1751">
                  <c:v>134.59512878472216</c:v>
                </c:pt>
                <c:pt idx="1752">
                  <c:v>132.77270970679007</c:v>
                </c:pt>
                <c:pt idx="1753">
                  <c:v>130.96054622299383</c:v>
                </c:pt>
                <c:pt idx="1754">
                  <c:v>129.1586383333333</c:v>
                </c:pt>
                <c:pt idx="1755">
                  <c:v>127.3669860378086</c:v>
                </c:pt>
                <c:pt idx="1756">
                  <c:v>125.58558933641973</c:v>
                </c:pt>
                <c:pt idx="1757">
                  <c:v>105.28667045138994</c:v>
                </c:pt>
                <c:pt idx="1758">
                  <c:v>103.17483850694552</c:v>
                </c:pt>
                <c:pt idx="1759">
                  <c:v>101.4262597067912</c:v>
                </c:pt>
                <c:pt idx="1760">
                  <c:v>80.813724753085978</c:v>
                </c:pt>
                <c:pt idx="1761">
                  <c:v>78.743735632715556</c:v>
                </c:pt>
                <c:pt idx="1762">
                  <c:v>76.688514567900768</c:v>
                </c:pt>
                <c:pt idx="1763">
                  <c:v>74.648061558641473</c:v>
                </c:pt>
                <c:pt idx="1764">
                  <c:v>54.094598827161064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393-4160-9EF0-0FD4FB9B4DFB}"/>
            </c:ext>
          </c:extLst>
        </c:ser>
        <c:ser>
          <c:idx val="1"/>
          <c:order val="1"/>
          <c:tx>
            <c:v>Braking force 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136.39004214506119</c:v>
                </c:pt>
                <c:pt idx="37">
                  <c:v>602.25811998071049</c:v>
                </c:pt>
                <c:pt idx="38">
                  <c:v>866.3908364930561</c:v>
                </c:pt>
                <c:pt idx="39">
                  <c:v>796.85392547839456</c:v>
                </c:pt>
                <c:pt idx="40">
                  <c:v>689.21190140432134</c:v>
                </c:pt>
                <c:pt idx="41">
                  <c:v>859.11795794367288</c:v>
                </c:pt>
                <c:pt idx="42">
                  <c:v>1159.7116106635794</c:v>
                </c:pt>
                <c:pt idx="43">
                  <c:v>1089.9281551658951</c:v>
                </c:pt>
                <c:pt idx="44">
                  <c:v>611.01945263888933</c:v>
                </c:pt>
                <c:pt idx="45">
                  <c:v>167.50202785108038</c:v>
                </c:pt>
                <c:pt idx="46">
                  <c:v>93.814472777777496</c:v>
                </c:pt>
                <c:pt idx="47">
                  <c:v>205.71769621527781</c:v>
                </c:pt>
                <c:pt idx="48">
                  <c:v>150.98947432098745</c:v>
                </c:pt>
                <c:pt idx="49">
                  <c:v>0</c:v>
                </c:pt>
                <c:pt idx="50">
                  <c:v>0</c:v>
                </c:pt>
                <c:pt idx="51">
                  <c:v>225.83488597222245</c:v>
                </c:pt>
                <c:pt idx="52">
                  <c:v>634.60016164737624</c:v>
                </c:pt>
                <c:pt idx="53">
                  <c:v>506.44159498070974</c:v>
                </c:pt>
                <c:pt idx="54">
                  <c:v>43.764032480709801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127.53103340663628</c:v>
                </c:pt>
                <c:pt idx="82">
                  <c:v>92.341175536265382</c:v>
                </c:pt>
                <c:pt idx="83">
                  <c:v>0</c:v>
                </c:pt>
                <c:pt idx="84">
                  <c:v>19.140761184413833</c:v>
                </c:pt>
                <c:pt idx="85">
                  <c:v>75.915384332562752</c:v>
                </c:pt>
                <c:pt idx="86">
                  <c:v>58.263844517746378</c:v>
                </c:pt>
                <c:pt idx="87">
                  <c:v>22.211901404319917</c:v>
                </c:pt>
                <c:pt idx="88">
                  <c:v>319.2208137500005</c:v>
                </c:pt>
                <c:pt idx="89">
                  <c:v>1100.5057963695992</c:v>
                </c:pt>
                <c:pt idx="90">
                  <c:v>1661.9247364930554</c:v>
                </c:pt>
                <c:pt idx="91">
                  <c:v>1741.3952159876544</c:v>
                </c:pt>
                <c:pt idx="92">
                  <c:v>1282.2004532561732</c:v>
                </c:pt>
                <c:pt idx="93">
                  <c:v>765.21453288580233</c:v>
                </c:pt>
                <c:pt idx="94">
                  <c:v>784.92457555555541</c:v>
                </c:pt>
                <c:pt idx="95">
                  <c:v>989.9852107214507</c:v>
                </c:pt>
                <c:pt idx="96">
                  <c:v>861.29930140432089</c:v>
                </c:pt>
                <c:pt idx="97">
                  <c:v>509.69569499999989</c:v>
                </c:pt>
                <c:pt idx="98">
                  <c:v>509.86224584876538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306.9546915277781</c:v>
                </c:pt>
                <c:pt idx="152">
                  <c:v>1087.6754113580241</c:v>
                </c:pt>
                <c:pt idx="153">
                  <c:v>1666.7352254783948</c:v>
                </c:pt>
                <c:pt idx="154">
                  <c:v>1559.9060597955249</c:v>
                </c:pt>
                <c:pt idx="155">
                  <c:v>821.30551812885801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351.57684584876517</c:v>
                </c:pt>
                <c:pt idx="172">
                  <c:v>1003.4693087152774</c:v>
                </c:pt>
                <c:pt idx="173">
                  <c:v>1305.4724902932101</c:v>
                </c:pt>
                <c:pt idx="174">
                  <c:v>883.98123155478368</c:v>
                </c:pt>
                <c:pt idx="175">
                  <c:v>200.38806905478398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47.806193765431942</c:v>
                </c:pt>
                <c:pt idx="183">
                  <c:v>400.89542553626507</c:v>
                </c:pt>
                <c:pt idx="184">
                  <c:v>699.79464899305538</c:v>
                </c:pt>
                <c:pt idx="185">
                  <c:v>776.45427524691377</c:v>
                </c:pt>
                <c:pt idx="186">
                  <c:v>704.72164152777816</c:v>
                </c:pt>
                <c:pt idx="187">
                  <c:v>558.21805177083297</c:v>
                </c:pt>
                <c:pt idx="188">
                  <c:v>429.8527323263886</c:v>
                </c:pt>
                <c:pt idx="189">
                  <c:v>319.62793942515464</c:v>
                </c:pt>
                <c:pt idx="190">
                  <c:v>209.20459822145065</c:v>
                </c:pt>
                <c:pt idx="191">
                  <c:v>135.55621951774677</c:v>
                </c:pt>
                <c:pt idx="192">
                  <c:v>61.881586493055408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74.622606959876777</c:v>
                </c:pt>
                <c:pt idx="233">
                  <c:v>392.55726010416743</c:v>
                </c:pt>
                <c:pt idx="234">
                  <c:v>508.146138962191</c:v>
                </c:pt>
                <c:pt idx="235">
                  <c:v>363.9730304166668</c:v>
                </c:pt>
                <c:pt idx="236">
                  <c:v>125.59295263888836</c:v>
                </c:pt>
                <c:pt idx="237">
                  <c:v>52.700206111110816</c:v>
                </c:pt>
                <c:pt idx="238">
                  <c:v>221.05171969135878</c:v>
                </c:pt>
                <c:pt idx="239">
                  <c:v>557.4837940547842</c:v>
                </c:pt>
                <c:pt idx="240">
                  <c:v>803.20851812885769</c:v>
                </c:pt>
                <c:pt idx="241">
                  <c:v>696.9694593325612</c:v>
                </c:pt>
                <c:pt idx="242">
                  <c:v>644.70893849922834</c:v>
                </c:pt>
                <c:pt idx="243">
                  <c:v>722.7428143672837</c:v>
                </c:pt>
                <c:pt idx="244">
                  <c:v>689.21190140432134</c:v>
                </c:pt>
                <c:pt idx="245">
                  <c:v>859.11795794367288</c:v>
                </c:pt>
                <c:pt idx="246">
                  <c:v>1159.7116106635794</c:v>
                </c:pt>
                <c:pt idx="247">
                  <c:v>1089.9281551658951</c:v>
                </c:pt>
                <c:pt idx="248">
                  <c:v>611.01945263888933</c:v>
                </c:pt>
                <c:pt idx="249">
                  <c:v>167.50202785108038</c:v>
                </c:pt>
                <c:pt idx="250">
                  <c:v>93.814472777777496</c:v>
                </c:pt>
                <c:pt idx="251">
                  <c:v>205.71769621527781</c:v>
                </c:pt>
                <c:pt idx="252">
                  <c:v>150.98947432098745</c:v>
                </c:pt>
                <c:pt idx="253">
                  <c:v>0</c:v>
                </c:pt>
                <c:pt idx="254">
                  <c:v>0</c:v>
                </c:pt>
                <c:pt idx="255">
                  <c:v>225.83488597222245</c:v>
                </c:pt>
                <c:pt idx="256">
                  <c:v>375.21127275848733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152.8984934374997</c:v>
                </c:pt>
                <c:pt idx="274">
                  <c:v>637.54150886959872</c:v>
                </c:pt>
                <c:pt idx="275">
                  <c:v>864.90110888888944</c:v>
                </c:pt>
                <c:pt idx="276">
                  <c:v>999.12114191357989</c:v>
                </c:pt>
                <c:pt idx="277">
                  <c:v>1134.1616224691361</c:v>
                </c:pt>
                <c:pt idx="278">
                  <c:v>1472.349454548611</c:v>
                </c:pt>
                <c:pt idx="279">
                  <c:v>1589.7630087152779</c:v>
                </c:pt>
                <c:pt idx="280">
                  <c:v>815.54043844135799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108.28353944444362</c:v>
                </c:pt>
                <c:pt idx="293">
                  <c:v>147.53440748071088</c:v>
                </c:pt>
                <c:pt idx="294">
                  <c:v>37.933154702932853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39.281355108025451</c:v>
                </c:pt>
                <c:pt idx="303">
                  <c:v>133.43643103395138</c:v>
                </c:pt>
                <c:pt idx="304">
                  <c:v>264.98918913580246</c:v>
                </c:pt>
                <c:pt idx="305">
                  <c:v>360.33863155478377</c:v>
                </c:pt>
                <c:pt idx="306">
                  <c:v>270.31799584876535</c:v>
                </c:pt>
                <c:pt idx="307">
                  <c:v>86.734442222222157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33.776540987654784</c:v>
                </c:pt>
                <c:pt idx="312">
                  <c:v>146.05881118441434</c:v>
                </c:pt>
                <c:pt idx="313">
                  <c:v>277.4657347376542</c:v>
                </c:pt>
                <c:pt idx="314">
                  <c:v>372.21235333333323</c:v>
                </c:pt>
                <c:pt idx="315">
                  <c:v>374.52273358024684</c:v>
                </c:pt>
                <c:pt idx="316">
                  <c:v>320.87483597222206</c:v>
                </c:pt>
                <c:pt idx="317">
                  <c:v>378.18336535108017</c:v>
                </c:pt>
                <c:pt idx="318">
                  <c:v>510.02922833333309</c:v>
                </c:pt>
                <c:pt idx="319">
                  <c:v>549.46408172839472</c:v>
                </c:pt>
                <c:pt idx="320">
                  <c:v>273.65576010416635</c:v>
                </c:pt>
                <c:pt idx="321">
                  <c:v>51.85264098765478</c:v>
                </c:pt>
                <c:pt idx="322">
                  <c:v>0</c:v>
                </c:pt>
                <c:pt idx="323">
                  <c:v>0</c:v>
                </c:pt>
                <c:pt idx="324">
                  <c:v>16.127646215277792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406.18731211033969</c:v>
                </c:pt>
                <c:pt idx="329">
                  <c:v>908.95280423996917</c:v>
                </c:pt>
                <c:pt idx="330">
                  <c:v>503.67996859182131</c:v>
                </c:pt>
                <c:pt idx="331">
                  <c:v>0</c:v>
                </c:pt>
                <c:pt idx="332">
                  <c:v>22.518932480709537</c:v>
                </c:pt>
                <c:pt idx="333">
                  <c:v>41.58164204861103</c:v>
                </c:pt>
                <c:pt idx="334">
                  <c:v>4.7199172222222785</c:v>
                </c:pt>
                <c:pt idx="335">
                  <c:v>42.152058194444351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67.741859506172972</c:v>
                </c:pt>
                <c:pt idx="359">
                  <c:v>383.95275238811712</c:v>
                </c:pt>
                <c:pt idx="360">
                  <c:v>515.66980510802443</c:v>
                </c:pt>
                <c:pt idx="361">
                  <c:v>406.28268913580257</c:v>
                </c:pt>
                <c:pt idx="362">
                  <c:v>222.20748232638843</c:v>
                </c:pt>
                <c:pt idx="363">
                  <c:v>56.163067202931956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424.23205140432071</c:v>
                </c:pt>
                <c:pt idx="373">
                  <c:v>963.85024343750035</c:v>
                </c:pt>
                <c:pt idx="374">
                  <c:v>1114.9522364930558</c:v>
                </c:pt>
                <c:pt idx="375">
                  <c:v>913.3194311111107</c:v>
                </c:pt>
                <c:pt idx="376">
                  <c:v>618.22359729552488</c:v>
                </c:pt>
                <c:pt idx="377">
                  <c:v>396.66086930555548</c:v>
                </c:pt>
                <c:pt idx="378">
                  <c:v>248.94793988811713</c:v>
                </c:pt>
                <c:pt idx="379">
                  <c:v>156.62102617283946</c:v>
                </c:pt>
                <c:pt idx="380">
                  <c:v>193.92599777777784</c:v>
                </c:pt>
                <c:pt idx="381">
                  <c:v>268.33718757330246</c:v>
                </c:pt>
                <c:pt idx="382">
                  <c:v>287.13571303626532</c:v>
                </c:pt>
                <c:pt idx="383">
                  <c:v>324.40294405478403</c:v>
                </c:pt>
                <c:pt idx="384">
                  <c:v>361.63079359182098</c:v>
                </c:pt>
                <c:pt idx="385">
                  <c:v>269.08379482638884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256.38326704861117</c:v>
                </c:pt>
                <c:pt idx="403">
                  <c:v>443.24286766589455</c:v>
                </c:pt>
                <c:pt idx="404">
                  <c:v>407.75293111111125</c:v>
                </c:pt>
                <c:pt idx="405">
                  <c:v>371.8976902932103</c:v>
                </c:pt>
                <c:pt idx="406">
                  <c:v>428.67785146219114</c:v>
                </c:pt>
                <c:pt idx="407">
                  <c:v>466.97823103395024</c:v>
                </c:pt>
                <c:pt idx="408">
                  <c:v>356.93783371527775</c:v>
                </c:pt>
                <c:pt idx="409">
                  <c:v>98.21453288580247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113.62871228395053</c:v>
                </c:pt>
                <c:pt idx="420">
                  <c:v>244.21908543209858</c:v>
                </c:pt>
                <c:pt idx="421">
                  <c:v>96.698345848765769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117.3392076543212</c:v>
                </c:pt>
                <c:pt idx="432">
                  <c:v>100.00579636959807</c:v>
                </c:pt>
                <c:pt idx="433">
                  <c:v>0</c:v>
                </c:pt>
                <c:pt idx="434">
                  <c:v>0</c:v>
                </c:pt>
                <c:pt idx="435">
                  <c:v>175.78344152777814</c:v>
                </c:pt>
                <c:pt idx="436">
                  <c:v>548.05619376543245</c:v>
                </c:pt>
                <c:pt idx="437">
                  <c:v>977.06152121527737</c:v>
                </c:pt>
                <c:pt idx="438">
                  <c:v>1406.9722125154321</c:v>
                </c:pt>
                <c:pt idx="439">
                  <c:v>1707.4729495524691</c:v>
                </c:pt>
                <c:pt idx="440">
                  <c:v>1784.9649198263887</c:v>
                </c:pt>
                <c:pt idx="441">
                  <c:v>1527.7731894251547</c:v>
                </c:pt>
                <c:pt idx="442">
                  <c:v>1028.4431162191358</c:v>
                </c:pt>
                <c:pt idx="443">
                  <c:v>509.92685609182081</c:v>
                </c:pt>
                <c:pt idx="444">
                  <c:v>83.821810663580237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130.10024343749959</c:v>
                </c:pt>
                <c:pt idx="521">
                  <c:v>223.59239775848792</c:v>
                </c:pt>
                <c:pt idx="522">
                  <c:v>298.59471999999994</c:v>
                </c:pt>
                <c:pt idx="523">
                  <c:v>521.99053288580228</c:v>
                </c:pt>
                <c:pt idx="524">
                  <c:v>931.17259590663582</c:v>
                </c:pt>
                <c:pt idx="525">
                  <c:v>1303.7513750733026</c:v>
                </c:pt>
                <c:pt idx="526">
                  <c:v>1305.4712382098767</c:v>
                </c:pt>
                <c:pt idx="527">
                  <c:v>880.18889654320981</c:v>
                </c:pt>
                <c:pt idx="528">
                  <c:v>398.71280858024681</c:v>
                </c:pt>
                <c:pt idx="529">
                  <c:v>213.49656436728398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202.09316413580248</c:v>
                </c:pt>
                <c:pt idx="545">
                  <c:v>481.23373340663568</c:v>
                </c:pt>
                <c:pt idx="546">
                  <c:v>538.73035038194462</c:v>
                </c:pt>
                <c:pt idx="547">
                  <c:v>373.2471213695992</c:v>
                </c:pt>
                <c:pt idx="548">
                  <c:v>244.50460117283936</c:v>
                </c:pt>
                <c:pt idx="549">
                  <c:v>171.01190238811702</c:v>
                </c:pt>
                <c:pt idx="550">
                  <c:v>134.54153103395086</c:v>
                </c:pt>
                <c:pt idx="551">
                  <c:v>42.334812881944345</c:v>
                </c:pt>
                <c:pt idx="552">
                  <c:v>24.044964888117278</c:v>
                </c:pt>
                <c:pt idx="553">
                  <c:v>24.389552851080254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133.47823103395049</c:v>
                </c:pt>
                <c:pt idx="564">
                  <c:v>1116.513753256173</c:v>
                </c:pt>
                <c:pt idx="565">
                  <c:v>1804.8136181288583</c:v>
                </c:pt>
                <c:pt idx="566">
                  <c:v>1713.7944977777777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18.430069922839976</c:v>
                </c:pt>
                <c:pt idx="619">
                  <c:v>149.68008288580214</c:v>
                </c:pt>
                <c:pt idx="620">
                  <c:v>188.83167677083358</c:v>
                </c:pt>
                <c:pt idx="621">
                  <c:v>79.527425999228342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260.36065580246805</c:v>
                </c:pt>
                <c:pt idx="652">
                  <c:v>505.29036621913542</c:v>
                </c:pt>
                <c:pt idx="653">
                  <c:v>546.92463433256194</c:v>
                </c:pt>
                <c:pt idx="654">
                  <c:v>699.33934343749968</c:v>
                </c:pt>
                <c:pt idx="655">
                  <c:v>1075.6825409876542</c:v>
                </c:pt>
                <c:pt idx="656">
                  <c:v>1286.9049422222224</c:v>
                </c:pt>
                <c:pt idx="657">
                  <c:v>1052.8043187654325</c:v>
                </c:pt>
                <c:pt idx="658">
                  <c:v>723.49660053626644</c:v>
                </c:pt>
                <c:pt idx="659">
                  <c:v>837.85808988811721</c:v>
                </c:pt>
                <c:pt idx="660">
                  <c:v>1361.0558236265429</c:v>
                </c:pt>
                <c:pt idx="661">
                  <c:v>1737.4570678395062</c:v>
                </c:pt>
                <c:pt idx="662">
                  <c:v>1798.1171253819443</c:v>
                </c:pt>
                <c:pt idx="663">
                  <c:v>1246.2081977006173</c:v>
                </c:pt>
                <c:pt idx="664">
                  <c:v>469.38603942515431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50.179154548610569</c:v>
                </c:pt>
                <c:pt idx="678">
                  <c:v>701.09733597222169</c:v>
                </c:pt>
                <c:pt idx="679">
                  <c:v>1150.820215659722</c:v>
                </c:pt>
                <c:pt idx="680">
                  <c:v>1415.6086748611115</c:v>
                </c:pt>
                <c:pt idx="681">
                  <c:v>1495.3978982214508</c:v>
                </c:pt>
                <c:pt idx="682">
                  <c:v>943.96565055555527</c:v>
                </c:pt>
                <c:pt idx="683">
                  <c:v>556.41306720293244</c:v>
                </c:pt>
                <c:pt idx="684">
                  <c:v>243.24582954861162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729.29080611111135</c:v>
                </c:pt>
                <c:pt idx="697">
                  <c:v>1049.3676477584872</c:v>
                </c:pt>
                <c:pt idx="698">
                  <c:v>792.7528970833331</c:v>
                </c:pt>
                <c:pt idx="699">
                  <c:v>573.12765593750009</c:v>
                </c:pt>
                <c:pt idx="700">
                  <c:v>185.2415606635806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37.807583406636041</c:v>
                </c:pt>
                <c:pt idx="705">
                  <c:v>390.67221766589489</c:v>
                </c:pt>
                <c:pt idx="706">
                  <c:v>725.7228634992282</c:v>
                </c:pt>
                <c:pt idx="707">
                  <c:v>783.20143062885757</c:v>
                </c:pt>
                <c:pt idx="708">
                  <c:v>413.96207802469121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445.15963820987656</c:v>
                </c:pt>
                <c:pt idx="715">
                  <c:v>1188.4693435918207</c:v>
                </c:pt>
                <c:pt idx="716">
                  <c:v>1043.3041088695988</c:v>
                </c:pt>
                <c:pt idx="717">
                  <c:v>192.03568666666675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15.442615351080718</c:v>
                </c:pt>
                <c:pt idx="754">
                  <c:v>109.68629961033869</c:v>
                </c:pt>
                <c:pt idx="755">
                  <c:v>204.09920117284005</c:v>
                </c:pt>
                <c:pt idx="756">
                  <c:v>521.57522414737616</c:v>
                </c:pt>
                <c:pt idx="757">
                  <c:v>1100.7359533140432</c:v>
                </c:pt>
                <c:pt idx="758">
                  <c:v>1589.948861493056</c:v>
                </c:pt>
                <c:pt idx="759">
                  <c:v>1727.4720162770057</c:v>
                </c:pt>
                <c:pt idx="760">
                  <c:v>1752.6004995524695</c:v>
                </c:pt>
                <c:pt idx="761">
                  <c:v>1795.3850351041669</c:v>
                </c:pt>
                <c:pt idx="762">
                  <c:v>1577.6283632098764</c:v>
                </c:pt>
                <c:pt idx="763">
                  <c:v>1024.544964888117</c:v>
                </c:pt>
                <c:pt idx="764">
                  <c:v>117.92457555555549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217.88893728395058</c:v>
                </c:pt>
                <c:pt idx="794">
                  <c:v>853.39416998070828</c:v>
                </c:pt>
                <c:pt idx="795">
                  <c:v>1418.8300212152776</c:v>
                </c:pt>
                <c:pt idx="796">
                  <c:v>1708.7032748611123</c:v>
                </c:pt>
                <c:pt idx="797">
                  <c:v>1590.3037264621919</c:v>
                </c:pt>
                <c:pt idx="798">
                  <c:v>1098.5552037770062</c:v>
                </c:pt>
                <c:pt idx="799">
                  <c:v>454.73327815972209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101.39977954861163</c:v>
                </c:pt>
                <c:pt idx="809">
                  <c:v>307.76020871527726</c:v>
                </c:pt>
                <c:pt idx="810">
                  <c:v>514.88037229552435</c:v>
                </c:pt>
                <c:pt idx="811">
                  <c:v>908.54446930555525</c:v>
                </c:pt>
                <c:pt idx="812">
                  <c:v>1230.4303977584868</c:v>
                </c:pt>
                <c:pt idx="813">
                  <c:v>1329.9118190547845</c:v>
                </c:pt>
                <c:pt idx="814">
                  <c:v>1410.5011838695991</c:v>
                </c:pt>
                <c:pt idx="815">
                  <c:v>1527.6784491473766</c:v>
                </c:pt>
                <c:pt idx="816">
                  <c:v>1533.3296917399698</c:v>
                </c:pt>
                <c:pt idx="817">
                  <c:v>1370.9297045486112</c:v>
                </c:pt>
                <c:pt idx="818">
                  <c:v>744.17700611111081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6.1172678395061268</c:v>
                </c:pt>
                <c:pt idx="875">
                  <c:v>120.02894683256059</c:v>
                </c:pt>
                <c:pt idx="876">
                  <c:v>216.27616396219284</c:v>
                </c:pt>
                <c:pt idx="877">
                  <c:v>164.82788618441302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115.86330819444444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102.08817785107865</c:v>
                </c:pt>
                <c:pt idx="892">
                  <c:v>216.26691251543204</c:v>
                </c:pt>
                <c:pt idx="893">
                  <c:v>238.5564422222225</c:v>
                </c:pt>
                <c:pt idx="894">
                  <c:v>167.6056949999992</c:v>
                </c:pt>
                <c:pt idx="895">
                  <c:v>40.499762515432025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100.38941982638838</c:v>
                </c:pt>
                <c:pt idx="902">
                  <c:v>937.10779899305487</c:v>
                </c:pt>
                <c:pt idx="903">
                  <c:v>1708.7032748611123</c:v>
                </c:pt>
                <c:pt idx="904">
                  <c:v>1590.3037264621919</c:v>
                </c:pt>
                <c:pt idx="905">
                  <c:v>1098.5552037770062</c:v>
                </c:pt>
                <c:pt idx="906">
                  <c:v>454.73327815972209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203.35161118441201</c:v>
                </c:pt>
                <c:pt idx="926">
                  <c:v>151.40942399305439</c:v>
                </c:pt>
                <c:pt idx="927">
                  <c:v>23.505401172840521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124.55469770061697</c:v>
                </c:pt>
                <c:pt idx="935">
                  <c:v>145.70195933256176</c:v>
                </c:pt>
                <c:pt idx="936">
                  <c:v>55.16936436728389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410.63379173996873</c:v>
                </c:pt>
                <c:pt idx="952">
                  <c:v>1027.3571130362659</c:v>
                </c:pt>
                <c:pt idx="953">
                  <c:v>1573.5794974691362</c:v>
                </c:pt>
                <c:pt idx="954">
                  <c:v>1768.8041759992286</c:v>
                </c:pt>
                <c:pt idx="955">
                  <c:v>1777.5987581944446</c:v>
                </c:pt>
                <c:pt idx="956">
                  <c:v>1785.2410218325613</c:v>
                </c:pt>
                <c:pt idx="957">
                  <c:v>1198.8420780246911</c:v>
                </c:pt>
                <c:pt idx="958">
                  <c:v>52.372599610339364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10.470703314043675</c:v>
                </c:pt>
                <c:pt idx="970">
                  <c:v>253.01537275848759</c:v>
                </c:pt>
                <c:pt idx="971">
                  <c:v>719.70020611111102</c:v>
                </c:pt>
                <c:pt idx="972">
                  <c:v>1393.1372323263893</c:v>
                </c:pt>
                <c:pt idx="973">
                  <c:v>1773.096142145062</c:v>
                </c:pt>
                <c:pt idx="974">
                  <c:v>1781.3471778510805</c:v>
                </c:pt>
                <c:pt idx="975">
                  <c:v>1788.4458949999996</c:v>
                </c:pt>
                <c:pt idx="976">
                  <c:v>1812.9200713695986</c:v>
                </c:pt>
                <c:pt idx="977">
                  <c:v>1447.2379741473765</c:v>
                </c:pt>
                <c:pt idx="978">
                  <c:v>967.90510024691378</c:v>
                </c:pt>
                <c:pt idx="979">
                  <c:v>821.35987277777781</c:v>
                </c:pt>
                <c:pt idx="980">
                  <c:v>655.83541627700583</c:v>
                </c:pt>
                <c:pt idx="981">
                  <c:v>489.84535580246893</c:v>
                </c:pt>
                <c:pt idx="982">
                  <c:v>453.31488666666667</c:v>
                </c:pt>
                <c:pt idx="983">
                  <c:v>583.4521676658951</c:v>
                </c:pt>
                <c:pt idx="984">
                  <c:v>657.97370765432095</c:v>
                </c:pt>
                <c:pt idx="985">
                  <c:v>435.82559035108022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231.52413849922809</c:v>
                </c:pt>
                <c:pt idx="1051">
                  <c:v>438.70993788194437</c:v>
                </c:pt>
                <c:pt idx="1052">
                  <c:v>572.28202246913634</c:v>
                </c:pt>
                <c:pt idx="1053">
                  <c:v>725.00009204861101</c:v>
                </c:pt>
                <c:pt idx="1054">
                  <c:v>952.33425819444471</c:v>
                </c:pt>
                <c:pt idx="1055">
                  <c:v>1254.8161709066353</c:v>
                </c:pt>
                <c:pt idx="1056">
                  <c:v>1595.0456866666664</c:v>
                </c:pt>
                <c:pt idx="1057">
                  <c:v>1787.5743746103396</c:v>
                </c:pt>
                <c:pt idx="1058">
                  <c:v>1626.9229662191358</c:v>
                </c:pt>
                <c:pt idx="1059">
                  <c:v>1445.8327526388889</c:v>
                </c:pt>
                <c:pt idx="1060">
                  <c:v>1245.3522658140432</c:v>
                </c:pt>
                <c:pt idx="1061">
                  <c:v>710.084086589506</c:v>
                </c:pt>
                <c:pt idx="1062">
                  <c:v>80.86902000000012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151.92302414737676</c:v>
                </c:pt>
                <c:pt idx="1084">
                  <c:v>359.77830871527829</c:v>
                </c:pt>
                <c:pt idx="1085">
                  <c:v>196.97302044367225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56.699725536265646</c:v>
                </c:pt>
                <c:pt idx="1099">
                  <c:v>356.24053896219186</c:v>
                </c:pt>
                <c:pt idx="1100">
                  <c:v>398.32543788194403</c:v>
                </c:pt>
                <c:pt idx="1101">
                  <c:v>123.83167831404288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204.92194775848864</c:v>
                </c:pt>
                <c:pt idx="1110">
                  <c:v>190.25540117283893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40.901187881945958</c:v>
                </c:pt>
                <c:pt idx="1119">
                  <c:v>192.50529482638731</c:v>
                </c:pt>
                <c:pt idx="1120">
                  <c:v>103.18921843749834</c:v>
                </c:pt>
                <c:pt idx="1121">
                  <c:v>0</c:v>
                </c:pt>
                <c:pt idx="1122">
                  <c:v>0</c:v>
                </c:pt>
                <c:pt idx="1123">
                  <c:v>219.76263433256165</c:v>
                </c:pt>
                <c:pt idx="1124">
                  <c:v>613.31268913580391</c:v>
                </c:pt>
                <c:pt idx="1125">
                  <c:v>1139.4365489930567</c:v>
                </c:pt>
                <c:pt idx="1126">
                  <c:v>1594.8192859722219</c:v>
                </c:pt>
                <c:pt idx="1127">
                  <c:v>1754.597306554783</c:v>
                </c:pt>
                <c:pt idx="1128">
                  <c:v>1727.9452308024688</c:v>
                </c:pt>
                <c:pt idx="1129">
                  <c:v>1477.4793241473767</c:v>
                </c:pt>
                <c:pt idx="1130">
                  <c:v>1150.0828384413587</c:v>
                </c:pt>
                <c:pt idx="1131">
                  <c:v>1006.53778248071</c:v>
                </c:pt>
                <c:pt idx="1132">
                  <c:v>991.99676436728316</c:v>
                </c:pt>
                <c:pt idx="1133">
                  <c:v>1088.3375125154321</c:v>
                </c:pt>
                <c:pt idx="1134">
                  <c:v>1166.1111014043217</c:v>
                </c:pt>
                <c:pt idx="1135">
                  <c:v>1076.6030402932099</c:v>
                </c:pt>
                <c:pt idx="1136">
                  <c:v>726.84523572145042</c:v>
                </c:pt>
                <c:pt idx="1137">
                  <c:v>227.67268844135825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145.31854098765413</c:v>
                </c:pt>
                <c:pt idx="1147">
                  <c:v>1203.447865351081</c:v>
                </c:pt>
                <c:pt idx="1148">
                  <c:v>1485.723774861111</c:v>
                </c:pt>
                <c:pt idx="1149">
                  <c:v>839.55536930555513</c:v>
                </c:pt>
                <c:pt idx="1150">
                  <c:v>173.50790888888903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42.882611493057567</c:v>
                </c:pt>
                <c:pt idx="1351">
                  <c:v>176.19379376543205</c:v>
                </c:pt>
                <c:pt idx="1352">
                  <c:v>236.30845881172789</c:v>
                </c:pt>
                <c:pt idx="1353">
                  <c:v>259.28716444444547</c:v>
                </c:pt>
                <c:pt idx="1354">
                  <c:v>282.49456982638878</c:v>
                </c:pt>
                <c:pt idx="1355">
                  <c:v>324.13745263888939</c:v>
                </c:pt>
                <c:pt idx="1356">
                  <c:v>403.3359537770051</c:v>
                </c:pt>
                <c:pt idx="1357">
                  <c:v>464.46489708333172</c:v>
                </c:pt>
                <c:pt idx="1358">
                  <c:v>507.19794955247073</c:v>
                </c:pt>
                <c:pt idx="1359">
                  <c:v>568.56605331404421</c:v>
                </c:pt>
                <c:pt idx="1360">
                  <c:v>593.22195881172695</c:v>
                </c:pt>
                <c:pt idx="1361">
                  <c:v>432.13058543209775</c:v>
                </c:pt>
                <c:pt idx="1362">
                  <c:v>102.12815325617365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264.62064590663624</c:v>
                </c:pt>
                <c:pt idx="1369">
                  <c:v>417.59346444444429</c:v>
                </c:pt>
                <c:pt idx="1370">
                  <c:v>180.61799283950668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72.06178510416558</c:v>
                </c:pt>
                <c:pt idx="1375">
                  <c:v>334.01149584876532</c:v>
                </c:pt>
                <c:pt idx="1376">
                  <c:v>782.98448649305658</c:v>
                </c:pt>
                <c:pt idx="1377">
                  <c:v>1420.4739715432095</c:v>
                </c:pt>
                <c:pt idx="1378">
                  <c:v>1764.4426769251534</c:v>
                </c:pt>
                <c:pt idx="1379">
                  <c:v>1773.7590637500002</c:v>
                </c:pt>
                <c:pt idx="1380">
                  <c:v>1781.9231320177471</c:v>
                </c:pt>
                <c:pt idx="1381">
                  <c:v>1233.1015483950614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60.845835721450555</c:v>
                </c:pt>
                <c:pt idx="1398">
                  <c:v>155.46549006172839</c:v>
                </c:pt>
                <c:pt idx="1399">
                  <c:v>250.48018988811722</c:v>
                </c:pt>
                <c:pt idx="1400">
                  <c:v>346.07104899305546</c:v>
                </c:pt>
                <c:pt idx="1401">
                  <c:v>404.92960886959952</c:v>
                </c:pt>
                <c:pt idx="1402">
                  <c:v>519.46113597222188</c:v>
                </c:pt>
                <c:pt idx="1403">
                  <c:v>838.6118974691359</c:v>
                </c:pt>
                <c:pt idx="1404">
                  <c:v>1419.0402180709882</c:v>
                </c:pt>
                <c:pt idx="1405">
                  <c:v>1779.5799338695983</c:v>
                </c:pt>
                <c:pt idx="1406">
                  <c:v>1471.967331111111</c:v>
                </c:pt>
                <c:pt idx="1407">
                  <c:v>624.03136166666673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438.59464359182198</c:v>
                </c:pt>
                <c:pt idx="1422">
                  <c:v>850.42941859182099</c:v>
                </c:pt>
                <c:pt idx="1423">
                  <c:v>558.51384451774697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251.61853942515407</c:v>
                </c:pt>
                <c:pt idx="1431">
                  <c:v>791.95154636959819</c:v>
                </c:pt>
                <c:pt idx="1432">
                  <c:v>1445.9299970833335</c:v>
                </c:pt>
                <c:pt idx="1433">
                  <c:v>1786.8113584066359</c:v>
                </c:pt>
                <c:pt idx="1434">
                  <c:v>1811.568178950617</c:v>
                </c:pt>
                <c:pt idx="1435">
                  <c:v>1112.6740588117284</c:v>
                </c:pt>
                <c:pt idx="1436">
                  <c:v>2.2288334066361699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296.76266066358016</c:v>
                </c:pt>
                <c:pt idx="1442">
                  <c:v>409.44305302469093</c:v>
                </c:pt>
                <c:pt idx="1443">
                  <c:v>132.53697260416689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484.86175238811722</c:v>
                </c:pt>
                <c:pt idx="1448">
                  <c:v>1320.5687248611109</c:v>
                </c:pt>
                <c:pt idx="1449">
                  <c:v>1767.840107326389</c:v>
                </c:pt>
                <c:pt idx="1450">
                  <c:v>1454.4441699228398</c:v>
                </c:pt>
                <c:pt idx="1451">
                  <c:v>695.20976166666651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9.7699002469135223</c:v>
                </c:pt>
                <c:pt idx="1525">
                  <c:v>253.9273644251538</c:v>
                </c:pt>
                <c:pt idx="1526">
                  <c:v>462.72965055555653</c:v>
                </c:pt>
                <c:pt idx="1527">
                  <c:v>598.71446621913469</c:v>
                </c:pt>
                <c:pt idx="1528">
                  <c:v>605.3502458487643</c:v>
                </c:pt>
                <c:pt idx="1529">
                  <c:v>500.05880395061729</c:v>
                </c:pt>
                <c:pt idx="1530">
                  <c:v>337.96812547839522</c:v>
                </c:pt>
                <c:pt idx="1531">
                  <c:v>137.44497538194449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15.423386666667653</c:v>
                </c:pt>
                <c:pt idx="1628">
                  <c:v>170.2214958487659</c:v>
                </c:pt>
                <c:pt idx="1629">
                  <c:v>271.19695209876591</c:v>
                </c:pt>
                <c:pt idx="1630">
                  <c:v>279.85246843750053</c:v>
                </c:pt>
                <c:pt idx="1631">
                  <c:v>176.74916010416567</c:v>
                </c:pt>
                <c:pt idx="1632">
                  <c:v>15.74003658950673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116.21925055555769</c:v>
                </c:pt>
                <c:pt idx="1729">
                  <c:v>311.4308019251564</c:v>
                </c:pt>
                <c:pt idx="1730">
                  <c:v>434.9337176658961</c:v>
                </c:pt>
                <c:pt idx="1731">
                  <c:v>484.58827061728277</c:v>
                </c:pt>
                <c:pt idx="1732">
                  <c:v>497.41924955246793</c:v>
                </c:pt>
                <c:pt idx="1733">
                  <c:v>472.43965609182203</c:v>
                </c:pt>
                <c:pt idx="1734">
                  <c:v>446.73581257330284</c:v>
                </c:pt>
                <c:pt idx="1735">
                  <c:v>438.86503288580138</c:v>
                </c:pt>
                <c:pt idx="1736">
                  <c:v>467.83280038194482</c:v>
                </c:pt>
                <c:pt idx="1737">
                  <c:v>478.49533649305602</c:v>
                </c:pt>
                <c:pt idx="1738">
                  <c:v>469.96409654320871</c:v>
                </c:pt>
                <c:pt idx="1739">
                  <c:v>442.68807044367134</c:v>
                </c:pt>
                <c:pt idx="1740">
                  <c:v>358.78879376543296</c:v>
                </c:pt>
                <c:pt idx="1741">
                  <c:v>236.44145695987706</c:v>
                </c:pt>
                <c:pt idx="1742">
                  <c:v>149.42509499999781</c:v>
                </c:pt>
                <c:pt idx="1743">
                  <c:v>98.990685258488639</c:v>
                </c:pt>
                <c:pt idx="1744">
                  <c:v>47.709983888890463</c:v>
                </c:pt>
                <c:pt idx="1745">
                  <c:v>33.050616219135804</c:v>
                </c:pt>
                <c:pt idx="1746">
                  <c:v>36.878003950617341</c:v>
                </c:pt>
                <c:pt idx="1747">
                  <c:v>3.6088137499994559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3.8333684374989332</c:v>
                </c:pt>
                <c:pt idx="1766">
                  <c:v>117.98502833333382</c:v>
                </c:pt>
                <c:pt idx="1767">
                  <c:v>270.46024544367276</c:v>
                </c:pt>
                <c:pt idx="1768">
                  <c:v>461.19502486111116</c:v>
                </c:pt>
                <c:pt idx="1769">
                  <c:v>672.19487970293358</c:v>
                </c:pt>
                <c:pt idx="1770">
                  <c:v>847.41025732638866</c:v>
                </c:pt>
                <c:pt idx="1771">
                  <c:v>930.80227090663413</c:v>
                </c:pt>
                <c:pt idx="1772">
                  <c:v>939.66310423996754</c:v>
                </c:pt>
                <c:pt idx="1773">
                  <c:v>911.04831288194475</c:v>
                </c:pt>
                <c:pt idx="1774">
                  <c:v>825.94113232638949</c:v>
                </c:pt>
                <c:pt idx="1775">
                  <c:v>721.23733597222235</c:v>
                </c:pt>
                <c:pt idx="1776">
                  <c:v>671.14771930555492</c:v>
                </c:pt>
                <c:pt idx="1777">
                  <c:v>694.93292486111079</c:v>
                </c:pt>
                <c:pt idx="1778">
                  <c:v>792.79703896219235</c:v>
                </c:pt>
                <c:pt idx="1779">
                  <c:v>946.75931722222265</c:v>
                </c:pt>
                <c:pt idx="1780">
                  <c:v>1082.5658906597221</c:v>
                </c:pt>
                <c:pt idx="1781">
                  <c:v>1125.7797253819447</c:v>
                </c:pt>
                <c:pt idx="1782">
                  <c:v>1057.1461270987645</c:v>
                </c:pt>
                <c:pt idx="1783">
                  <c:v>913.49215672839466</c:v>
                </c:pt>
                <c:pt idx="1784">
                  <c:v>731.74209822145087</c:v>
                </c:pt>
                <c:pt idx="1785">
                  <c:v>604.70098109182084</c:v>
                </c:pt>
                <c:pt idx="1786">
                  <c:v>551.35746951774729</c:v>
                </c:pt>
                <c:pt idx="1787">
                  <c:v>534.80553450617299</c:v>
                </c:pt>
                <c:pt idx="1788">
                  <c:v>555.16106427083298</c:v>
                </c:pt>
                <c:pt idx="1789">
                  <c:v>631.03613757330254</c:v>
                </c:pt>
                <c:pt idx="1790">
                  <c:v>762.55628288580237</c:v>
                </c:pt>
                <c:pt idx="1791">
                  <c:v>931.17259590663537</c:v>
                </c:pt>
                <c:pt idx="1792">
                  <c:v>1099.7472712152778</c:v>
                </c:pt>
                <c:pt idx="1793">
                  <c:v>1156.8812503819447</c:v>
                </c:pt>
                <c:pt idx="1794">
                  <c:v>1454.3235641358024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44E-4E95-A7CE-CA143ED15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0039344"/>
        <c:axId val="1210035600"/>
      </c:scatterChart>
      <c:valAx>
        <c:axId val="121003934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0035600"/>
        <c:crosses val="autoZero"/>
        <c:crossBetween val="midCat"/>
      </c:valAx>
      <c:valAx>
        <c:axId val="1210035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100393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4061630562850824E-2"/>
          <c:y val="0.12954799237946341"/>
          <c:w val="0.89290921692222902"/>
          <c:h val="0.80779401130051998"/>
        </c:manualLayout>
      </c:layout>
      <c:scatterChart>
        <c:scatterStyle val="smooth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2.6222862370541843E-2</c:v>
                </c:pt>
                <c:pt idx="13">
                  <c:v>0.52914492861764839</c:v>
                </c:pt>
                <c:pt idx="14">
                  <c:v>2.515371546041667</c:v>
                </c:pt>
                <c:pt idx="15">
                  <c:v>4.3606410937413189</c:v>
                </c:pt>
                <c:pt idx="16">
                  <c:v>5.3036909244374772</c:v>
                </c:pt>
                <c:pt idx="17">
                  <c:v>8.2447850339923043</c:v>
                </c:pt>
                <c:pt idx="18">
                  <c:v>11.167813204316381</c:v>
                </c:pt>
                <c:pt idx="19">
                  <c:v>8.9953872260973924</c:v>
                </c:pt>
                <c:pt idx="20">
                  <c:v>4.2902551347924183</c:v>
                </c:pt>
                <c:pt idx="21">
                  <c:v>2.5091468941037607</c:v>
                </c:pt>
                <c:pt idx="22">
                  <c:v>2.3831754665405298</c:v>
                </c:pt>
                <c:pt idx="23">
                  <c:v>2.5781880177777787</c:v>
                </c:pt>
                <c:pt idx="24">
                  <c:v>4.4051185120746537</c:v>
                </c:pt>
                <c:pt idx="25">
                  <c:v>5.9484552599245495</c:v>
                </c:pt>
                <c:pt idx="26">
                  <c:v>6.9943190080953155</c:v>
                </c:pt>
                <c:pt idx="27">
                  <c:v>9.9618854384131765</c:v>
                </c:pt>
                <c:pt idx="28">
                  <c:v>11.294183918541664</c:v>
                </c:pt>
                <c:pt idx="29">
                  <c:v>11.504107844754255</c:v>
                </c:pt>
                <c:pt idx="30">
                  <c:v>9.4298070488375529</c:v>
                </c:pt>
                <c:pt idx="31">
                  <c:v>6.6659168606315378</c:v>
                </c:pt>
                <c:pt idx="32">
                  <c:v>5.471238743305574</c:v>
                </c:pt>
                <c:pt idx="33">
                  <c:v>4.8823312163129096</c:v>
                </c:pt>
                <c:pt idx="34">
                  <c:v>3.8065610209259289</c:v>
                </c:pt>
                <c:pt idx="35">
                  <c:v>1.9851969787106796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0.25894341455847258</c:v>
                </c:pt>
                <c:pt idx="50">
                  <c:v>0.44216255036093788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0.47154771111111138</c:v>
                </c:pt>
                <c:pt idx="56">
                  <c:v>0.53330697037037045</c:v>
                </c:pt>
                <c:pt idx="57">
                  <c:v>0.71858474814814866</c:v>
                </c:pt>
                <c:pt idx="58">
                  <c:v>0.92696997149594906</c:v>
                </c:pt>
                <c:pt idx="59">
                  <c:v>2.1173652602083326</c:v>
                </c:pt>
                <c:pt idx="60">
                  <c:v>2.7020263659172459</c:v>
                </c:pt>
                <c:pt idx="61">
                  <c:v>1.6327364289322928</c:v>
                </c:pt>
                <c:pt idx="62">
                  <c:v>1.4529681179890037</c:v>
                </c:pt>
                <c:pt idx="63">
                  <c:v>1.731396463125001</c:v>
                </c:pt>
                <c:pt idx="64">
                  <c:v>2.1825328547829872</c:v>
                </c:pt>
                <c:pt idx="65">
                  <c:v>1.7246965009782238</c:v>
                </c:pt>
                <c:pt idx="66">
                  <c:v>1.3822608857554208</c:v>
                </c:pt>
                <c:pt idx="67">
                  <c:v>2.9214797238408767</c:v>
                </c:pt>
                <c:pt idx="68">
                  <c:v>5.9480368496766776</c:v>
                </c:pt>
                <c:pt idx="69">
                  <c:v>8.486048595939641</c:v>
                </c:pt>
                <c:pt idx="70">
                  <c:v>10.263419048714528</c:v>
                </c:pt>
                <c:pt idx="71">
                  <c:v>10.806205796194277</c:v>
                </c:pt>
                <c:pt idx="72">
                  <c:v>9.3373167055958461</c:v>
                </c:pt>
                <c:pt idx="73">
                  <c:v>6.8667765951714657</c:v>
                </c:pt>
                <c:pt idx="74">
                  <c:v>5.4575654862241736</c:v>
                </c:pt>
                <c:pt idx="75">
                  <c:v>5.4220101469890221</c:v>
                </c:pt>
                <c:pt idx="76">
                  <c:v>5.9716584471390624</c:v>
                </c:pt>
                <c:pt idx="77">
                  <c:v>5.7693208927345871</c:v>
                </c:pt>
                <c:pt idx="78">
                  <c:v>4.0827851138859952</c:v>
                </c:pt>
                <c:pt idx="79">
                  <c:v>1.4643278507260644</c:v>
                </c:pt>
                <c:pt idx="80">
                  <c:v>3.2047378819444583E-2</c:v>
                </c:pt>
                <c:pt idx="81">
                  <c:v>0</c:v>
                </c:pt>
                <c:pt idx="82">
                  <c:v>0</c:v>
                </c:pt>
                <c:pt idx="83">
                  <c:v>0.76005842023749393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2.8281504345850486E-2</c:v>
                </c:pt>
                <c:pt idx="139">
                  <c:v>0.6598549130914565</c:v>
                </c:pt>
                <c:pt idx="140">
                  <c:v>3.3440266482168415</c:v>
                </c:pt>
                <c:pt idx="141">
                  <c:v>6.7216739449392344</c:v>
                </c:pt>
                <c:pt idx="142">
                  <c:v>6.8176402152331947</c:v>
                </c:pt>
                <c:pt idx="143">
                  <c:v>4.2673968948697913</c:v>
                </c:pt>
                <c:pt idx="144">
                  <c:v>2.8589052720999462</c:v>
                </c:pt>
                <c:pt idx="145">
                  <c:v>4.0630373105075481</c:v>
                </c:pt>
                <c:pt idx="146">
                  <c:v>6.4598656946296265</c:v>
                </c:pt>
                <c:pt idx="147">
                  <c:v>7.60682438031807</c:v>
                </c:pt>
                <c:pt idx="148">
                  <c:v>6.7467356128233256</c:v>
                </c:pt>
                <c:pt idx="149">
                  <c:v>4.571507169087794</c:v>
                </c:pt>
                <c:pt idx="150">
                  <c:v>1.7574449937251366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0.10099215555555502</c:v>
                </c:pt>
                <c:pt idx="157">
                  <c:v>1.9228235935416664</c:v>
                </c:pt>
                <c:pt idx="158">
                  <c:v>3.9691268412123839</c:v>
                </c:pt>
                <c:pt idx="159">
                  <c:v>6.0905829548902624</c:v>
                </c:pt>
                <c:pt idx="160">
                  <c:v>7.3367648029600687</c:v>
                </c:pt>
                <c:pt idx="161">
                  <c:v>7.5970023106249975</c:v>
                </c:pt>
                <c:pt idx="162">
                  <c:v>6.7188430401186379</c:v>
                </c:pt>
                <c:pt idx="163">
                  <c:v>7.0056021531481489</c:v>
                </c:pt>
                <c:pt idx="164">
                  <c:v>6.7469823979332775</c:v>
                </c:pt>
                <c:pt idx="165">
                  <c:v>5.6895664223348588</c:v>
                </c:pt>
                <c:pt idx="166">
                  <c:v>5.0580393259924792</c:v>
                </c:pt>
                <c:pt idx="167">
                  <c:v>6.9536278879492492</c:v>
                </c:pt>
                <c:pt idx="168">
                  <c:v>9.0304013440877942</c:v>
                </c:pt>
                <c:pt idx="169">
                  <c:v>7.2767380924074034</c:v>
                </c:pt>
                <c:pt idx="170">
                  <c:v>2.3614064649862745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1.9600827082723526</c:v>
                </c:pt>
                <c:pt idx="177">
                  <c:v>4.8278146073044184</c:v>
                </c:pt>
                <c:pt idx="178">
                  <c:v>6.0565930480032586</c:v>
                </c:pt>
                <c:pt idx="179">
                  <c:v>4.1206645764951997</c:v>
                </c:pt>
                <c:pt idx="180">
                  <c:v>1.8959860341838148</c:v>
                </c:pt>
                <c:pt idx="181">
                  <c:v>0.82581341645179318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0.10607259973261693</c:v>
                </c:pt>
                <c:pt idx="194">
                  <c:v>0.22858894771004801</c:v>
                </c:pt>
                <c:pt idx="195">
                  <c:v>0.40978845185185231</c:v>
                </c:pt>
                <c:pt idx="196">
                  <c:v>0.53330697037037045</c:v>
                </c:pt>
                <c:pt idx="197">
                  <c:v>0.53330697037037045</c:v>
                </c:pt>
                <c:pt idx="198">
                  <c:v>0.84210326666666657</c:v>
                </c:pt>
                <c:pt idx="199">
                  <c:v>1.1997261491153337</c:v>
                </c:pt>
                <c:pt idx="200">
                  <c:v>1.5831888853609397</c:v>
                </c:pt>
                <c:pt idx="201">
                  <c:v>2.0673886662208507</c:v>
                </c:pt>
                <c:pt idx="202">
                  <c:v>2.6035330908564815</c:v>
                </c:pt>
                <c:pt idx="203">
                  <c:v>4.1421130763744216</c:v>
                </c:pt>
                <c:pt idx="204">
                  <c:v>5.463811921086247</c:v>
                </c:pt>
                <c:pt idx="205">
                  <c:v>6.2162543527640599</c:v>
                </c:pt>
                <c:pt idx="206">
                  <c:v>8.0968933515183448</c:v>
                </c:pt>
                <c:pt idx="207">
                  <c:v>9.3140629211986656</c:v>
                </c:pt>
                <c:pt idx="208">
                  <c:v>9.2082823304801114</c:v>
                </c:pt>
                <c:pt idx="209">
                  <c:v>10.805311043072702</c:v>
                </c:pt>
                <c:pt idx="210">
                  <c:v>11.747808751495198</c:v>
                </c:pt>
                <c:pt idx="211">
                  <c:v>9.6561817668547469</c:v>
                </c:pt>
                <c:pt idx="212">
                  <c:v>8.1055813685048008</c:v>
                </c:pt>
                <c:pt idx="213">
                  <c:v>7.1476720113281216</c:v>
                </c:pt>
                <c:pt idx="214">
                  <c:v>7.7914089551714714</c:v>
                </c:pt>
                <c:pt idx="215">
                  <c:v>9.8780975348734312</c:v>
                </c:pt>
                <c:pt idx="216">
                  <c:v>11.74605934201389</c:v>
                </c:pt>
                <c:pt idx="217">
                  <c:v>12.346111263058452</c:v>
                </c:pt>
                <c:pt idx="218">
                  <c:v>11.634206999404148</c:v>
                </c:pt>
                <c:pt idx="219">
                  <c:v>10.237114877586585</c:v>
                </c:pt>
                <c:pt idx="220">
                  <c:v>8.6499993236205448</c:v>
                </c:pt>
                <c:pt idx="221">
                  <c:v>6.658719792805547</c:v>
                </c:pt>
                <c:pt idx="222">
                  <c:v>5.3556402433246451</c:v>
                </c:pt>
                <c:pt idx="223">
                  <c:v>5.1336381693067228</c:v>
                </c:pt>
                <c:pt idx="224">
                  <c:v>5.1722920718115644</c:v>
                </c:pt>
                <c:pt idx="225">
                  <c:v>6.0609262147625174</c:v>
                </c:pt>
                <c:pt idx="226">
                  <c:v>6.430474861159106</c:v>
                </c:pt>
                <c:pt idx="227">
                  <c:v>6.2218846830046513</c:v>
                </c:pt>
                <c:pt idx="228">
                  <c:v>6.0086205118750158</c:v>
                </c:pt>
                <c:pt idx="229">
                  <c:v>5.4875597345584781</c:v>
                </c:pt>
                <c:pt idx="230">
                  <c:v>4.364603876743069</c:v>
                </c:pt>
                <c:pt idx="231">
                  <c:v>2.6199048026690117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0.25894341455847258</c:v>
                </c:pt>
                <c:pt idx="254">
                  <c:v>0.44216255036093788</c:v>
                </c:pt>
                <c:pt idx="255">
                  <c:v>0</c:v>
                </c:pt>
                <c:pt idx="256">
                  <c:v>0</c:v>
                </c:pt>
                <c:pt idx="257">
                  <c:v>0.42600848555866427</c:v>
                </c:pt>
                <c:pt idx="258">
                  <c:v>3.3873470308239013</c:v>
                </c:pt>
                <c:pt idx="259">
                  <c:v>5.6039674904405636</c:v>
                </c:pt>
                <c:pt idx="260">
                  <c:v>6.5674793054415295</c:v>
                </c:pt>
                <c:pt idx="261">
                  <c:v>7.1726350156927268</c:v>
                </c:pt>
                <c:pt idx="262">
                  <c:v>8.4925199715960424</c:v>
                </c:pt>
                <c:pt idx="263">
                  <c:v>11.430749441185162</c:v>
                </c:pt>
                <c:pt idx="264">
                  <c:v>13.990879664011597</c:v>
                </c:pt>
                <c:pt idx="265">
                  <c:v>13.91930183504169</c:v>
                </c:pt>
                <c:pt idx="266">
                  <c:v>11.472950156597213</c:v>
                </c:pt>
                <c:pt idx="267">
                  <c:v>10.356009654814811</c:v>
                </c:pt>
                <c:pt idx="268">
                  <c:v>10.269634089082759</c:v>
                </c:pt>
                <c:pt idx="269">
                  <c:v>9.2907832431481481</c:v>
                </c:pt>
                <c:pt idx="270">
                  <c:v>6.3328752878385446</c:v>
                </c:pt>
                <c:pt idx="271">
                  <c:v>1.8509482689643415</c:v>
                </c:pt>
                <c:pt idx="272">
                  <c:v>0.88659294666666022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2.4875432069350136</c:v>
                </c:pt>
                <c:pt idx="282">
                  <c:v>8.610225260400485</c:v>
                </c:pt>
                <c:pt idx="283">
                  <c:v>11.261251527895237</c:v>
                </c:pt>
                <c:pt idx="284">
                  <c:v>13.131369692231655</c:v>
                </c:pt>
                <c:pt idx="285">
                  <c:v>14.349366148289715</c:v>
                </c:pt>
                <c:pt idx="286">
                  <c:v>14.633394558250171</c:v>
                </c:pt>
                <c:pt idx="287">
                  <c:v>15.984341538291647</c:v>
                </c:pt>
                <c:pt idx="288">
                  <c:v>17.350440235665282</c:v>
                </c:pt>
                <c:pt idx="289">
                  <c:v>15.324837377869196</c:v>
                </c:pt>
                <c:pt idx="290">
                  <c:v>9.1550694053703712</c:v>
                </c:pt>
                <c:pt idx="291">
                  <c:v>2.8760474884953706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1.1803510983333469</c:v>
                </c:pt>
                <c:pt idx="296">
                  <c:v>2.6174198765825412</c:v>
                </c:pt>
                <c:pt idx="297">
                  <c:v>3.5889622094444404</c:v>
                </c:pt>
                <c:pt idx="298">
                  <c:v>3.8619330223177091</c:v>
                </c:pt>
                <c:pt idx="299">
                  <c:v>3.1531166988568358</c:v>
                </c:pt>
                <c:pt idx="300">
                  <c:v>2.1793790445358687</c:v>
                </c:pt>
                <c:pt idx="301">
                  <c:v>0.95307191120660795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0.67901079667171227</c:v>
                </c:pt>
                <c:pt idx="309">
                  <c:v>0.87834604676580841</c:v>
                </c:pt>
                <c:pt idx="310">
                  <c:v>0.24940376702857378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0.27708981032117702</c:v>
                </c:pt>
                <c:pt idx="323">
                  <c:v>0.4052402732841463</c:v>
                </c:pt>
                <c:pt idx="324">
                  <c:v>0</c:v>
                </c:pt>
                <c:pt idx="325">
                  <c:v>0.62832811036726</c:v>
                </c:pt>
                <c:pt idx="326">
                  <c:v>0.75133196839195748</c:v>
                </c:pt>
                <c:pt idx="327">
                  <c:v>0.37560530671468029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6.8888429054033348E-2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0.12750539913891093</c:v>
                </c:pt>
                <c:pt idx="337">
                  <c:v>0.64045256231170711</c:v>
                </c:pt>
                <c:pt idx="338">
                  <c:v>1.4707692880277992</c:v>
                </c:pt>
                <c:pt idx="339">
                  <c:v>3.3080893147745201</c:v>
                </c:pt>
                <c:pt idx="340">
                  <c:v>6.030346192336248</c:v>
                </c:pt>
                <c:pt idx="341">
                  <c:v>7.8153243375976311</c:v>
                </c:pt>
                <c:pt idx="342">
                  <c:v>5.9683309694166864</c:v>
                </c:pt>
                <c:pt idx="343">
                  <c:v>2.7235507361325442</c:v>
                </c:pt>
                <c:pt idx="344">
                  <c:v>1.8469448048217807</c:v>
                </c:pt>
                <c:pt idx="345">
                  <c:v>2.6504518364149279</c:v>
                </c:pt>
                <c:pt idx="346">
                  <c:v>2.7510230977777801</c:v>
                </c:pt>
                <c:pt idx="347">
                  <c:v>2.2258718982656074</c:v>
                </c:pt>
                <c:pt idx="348">
                  <c:v>2.8297493093761759</c:v>
                </c:pt>
                <c:pt idx="349">
                  <c:v>2.7550288226998667</c:v>
                </c:pt>
                <c:pt idx="350">
                  <c:v>2.075288097807463</c:v>
                </c:pt>
                <c:pt idx="351">
                  <c:v>1.3579067459953706</c:v>
                </c:pt>
                <c:pt idx="352">
                  <c:v>1.0629509064494396</c:v>
                </c:pt>
                <c:pt idx="353">
                  <c:v>1.0582731914951948</c:v>
                </c:pt>
                <c:pt idx="354">
                  <c:v>1.1971953262065951</c:v>
                </c:pt>
                <c:pt idx="355">
                  <c:v>1.6279661595399346</c:v>
                </c:pt>
                <c:pt idx="356">
                  <c:v>1.7860489002766</c:v>
                </c:pt>
                <c:pt idx="357">
                  <c:v>1.2127724867361092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0.52736819572048399</c:v>
                </c:pt>
                <c:pt idx="365">
                  <c:v>1.0600418068315989</c:v>
                </c:pt>
                <c:pt idx="366">
                  <c:v>1.4938521253223593</c:v>
                </c:pt>
                <c:pt idx="367">
                  <c:v>2.3974734885665301</c:v>
                </c:pt>
                <c:pt idx="368">
                  <c:v>3.6415596576647178</c:v>
                </c:pt>
                <c:pt idx="369">
                  <c:v>3.7598491746115172</c:v>
                </c:pt>
                <c:pt idx="370">
                  <c:v>2.392388388046875</c:v>
                </c:pt>
                <c:pt idx="371">
                  <c:v>0.52206391134527175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7.5850964045889077E-2</c:v>
                </c:pt>
                <c:pt idx="393">
                  <c:v>0.55639697095775464</c:v>
                </c:pt>
                <c:pt idx="394">
                  <c:v>1.7416443733333336</c:v>
                </c:pt>
                <c:pt idx="395">
                  <c:v>3.5690803004097016</c:v>
                </c:pt>
                <c:pt idx="396">
                  <c:v>5.8013195085329867</c:v>
                </c:pt>
                <c:pt idx="397">
                  <c:v>8.0974773805615552</c:v>
                </c:pt>
                <c:pt idx="398">
                  <c:v>9.138577733370731</c:v>
                </c:pt>
                <c:pt idx="399">
                  <c:v>6.9901445083581981</c:v>
                </c:pt>
                <c:pt idx="400">
                  <c:v>3.0568503554458188</c:v>
                </c:pt>
                <c:pt idx="401">
                  <c:v>0.29003554063099779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0.47856885742016098</c:v>
                </c:pt>
                <c:pt idx="411">
                  <c:v>0.8424966909122078</c:v>
                </c:pt>
                <c:pt idx="412">
                  <c:v>1.0011522437405693</c:v>
                </c:pt>
                <c:pt idx="413">
                  <c:v>1.172266201608047</c:v>
                </c:pt>
                <c:pt idx="414">
                  <c:v>1.7423938225489757</c:v>
                </c:pt>
                <c:pt idx="415">
                  <c:v>2.7622644142852995</c:v>
                </c:pt>
                <c:pt idx="416">
                  <c:v>3.2964600881712953</c:v>
                </c:pt>
                <c:pt idx="417">
                  <c:v>2.4890908209541136</c:v>
                </c:pt>
                <c:pt idx="418">
                  <c:v>0.97117634374689377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0.56414646312499783</c:v>
                </c:pt>
                <c:pt idx="423">
                  <c:v>1.5845723139986285</c:v>
                </c:pt>
                <c:pt idx="424">
                  <c:v>3.1693699919273</c:v>
                </c:pt>
                <c:pt idx="425">
                  <c:v>6.1810845227592406</c:v>
                </c:pt>
                <c:pt idx="426">
                  <c:v>10.705622072151062</c:v>
                </c:pt>
                <c:pt idx="427">
                  <c:v>14.003968443323902</c:v>
                </c:pt>
                <c:pt idx="428">
                  <c:v>11.31619523414952</c:v>
                </c:pt>
                <c:pt idx="429">
                  <c:v>4.935292725962789</c:v>
                </c:pt>
                <c:pt idx="430">
                  <c:v>0.64106432262034685</c:v>
                </c:pt>
                <c:pt idx="431">
                  <c:v>0</c:v>
                </c:pt>
                <c:pt idx="432">
                  <c:v>0</c:v>
                </c:pt>
                <c:pt idx="433">
                  <c:v>0.25136389928552</c:v>
                </c:pt>
                <c:pt idx="434">
                  <c:v>0.40760577418670829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8.6144173922432274E-2</c:v>
                </c:pt>
                <c:pt idx="513">
                  <c:v>0.89400077734107064</c:v>
                </c:pt>
                <c:pt idx="514">
                  <c:v>3.4485280146064814</c:v>
                </c:pt>
                <c:pt idx="515">
                  <c:v>6.7185522044504467</c:v>
                </c:pt>
                <c:pt idx="516">
                  <c:v>8.2821397140740736</c:v>
                </c:pt>
                <c:pt idx="517">
                  <c:v>6.3241074882014088</c:v>
                </c:pt>
                <c:pt idx="518">
                  <c:v>2.5931105010329847</c:v>
                </c:pt>
                <c:pt idx="519">
                  <c:v>0.33889753807002565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2.1076257432270235E-2</c:v>
                </c:pt>
                <c:pt idx="534">
                  <c:v>0.23763378314814815</c:v>
                </c:pt>
                <c:pt idx="535">
                  <c:v>0.79854188949245564</c:v>
                </c:pt>
                <c:pt idx="536">
                  <c:v>1.5657517653840873</c:v>
                </c:pt>
                <c:pt idx="537">
                  <c:v>3.6526087265337783</c:v>
                </c:pt>
                <c:pt idx="538">
                  <c:v>7.6716225273362486</c:v>
                </c:pt>
                <c:pt idx="539">
                  <c:v>10.630321663010974</c:v>
                </c:pt>
                <c:pt idx="540">
                  <c:v>7.8544285595862249</c:v>
                </c:pt>
                <c:pt idx="541">
                  <c:v>2.9178085101107021</c:v>
                </c:pt>
                <c:pt idx="542">
                  <c:v>0.90033937430823574</c:v>
                </c:pt>
                <c:pt idx="543">
                  <c:v>1.6200888046876777E-2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0.18287513827085511</c:v>
                </c:pt>
                <c:pt idx="555">
                  <c:v>0.44941314665970017</c:v>
                </c:pt>
                <c:pt idx="556">
                  <c:v>0.71909524542513359</c:v>
                </c:pt>
                <c:pt idx="557">
                  <c:v>1.0727231320980162</c:v>
                </c:pt>
                <c:pt idx="558">
                  <c:v>1.4692321954398144</c:v>
                </c:pt>
                <c:pt idx="559">
                  <c:v>2.6647816337068111</c:v>
                </c:pt>
                <c:pt idx="560">
                  <c:v>2.8683283541521987</c:v>
                </c:pt>
                <c:pt idx="561">
                  <c:v>1.2070240941915298</c:v>
                </c:pt>
                <c:pt idx="562">
                  <c:v>0.76956267443844317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0.1517062012560014</c:v>
                </c:pt>
                <c:pt idx="602">
                  <c:v>0.50235761910590282</c:v>
                </c:pt>
                <c:pt idx="603">
                  <c:v>1.9392740029629627</c:v>
                </c:pt>
                <c:pt idx="604">
                  <c:v>4.8036577543800361</c:v>
                </c:pt>
                <c:pt idx="605">
                  <c:v>8.4554948363331626</c:v>
                </c:pt>
                <c:pt idx="606">
                  <c:v>12.422952163263888</c:v>
                </c:pt>
                <c:pt idx="607">
                  <c:v>15.249340725303817</c:v>
                </c:pt>
                <c:pt idx="608">
                  <c:v>16.090464322167023</c:v>
                </c:pt>
                <c:pt idx="609">
                  <c:v>16.623611081666663</c:v>
                </c:pt>
                <c:pt idx="610">
                  <c:v>18.200075977482854</c:v>
                </c:pt>
                <c:pt idx="611">
                  <c:v>19.101208163156834</c:v>
                </c:pt>
                <c:pt idx="612">
                  <c:v>15.488555195171463</c:v>
                </c:pt>
                <c:pt idx="613">
                  <c:v>8.4662885081857748</c:v>
                </c:pt>
                <c:pt idx="614">
                  <c:v>3.2837356952789643</c:v>
                </c:pt>
                <c:pt idx="615">
                  <c:v>2.0168265500026683</c:v>
                </c:pt>
                <c:pt idx="616">
                  <c:v>2.0099960155075518</c:v>
                </c:pt>
                <c:pt idx="617">
                  <c:v>1.252185475333502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1.0644499098148117</c:v>
                </c:pt>
                <c:pt idx="623">
                  <c:v>2.6557758895686545</c:v>
                </c:pt>
                <c:pt idx="624">
                  <c:v>4.275436176241544</c:v>
                </c:pt>
                <c:pt idx="625">
                  <c:v>5.275344186131588</c:v>
                </c:pt>
                <c:pt idx="626">
                  <c:v>4.6541120127268707</c:v>
                </c:pt>
                <c:pt idx="627">
                  <c:v>3.2714112319272908</c:v>
                </c:pt>
                <c:pt idx="628">
                  <c:v>2.5611797504458158</c:v>
                </c:pt>
                <c:pt idx="629">
                  <c:v>2.7979235776063134</c:v>
                </c:pt>
                <c:pt idx="630">
                  <c:v>4.2299760185443525</c:v>
                </c:pt>
                <c:pt idx="631">
                  <c:v>6.4629630864590872</c:v>
                </c:pt>
                <c:pt idx="632">
                  <c:v>8.0999700279253393</c:v>
                </c:pt>
                <c:pt idx="633">
                  <c:v>9.3427152915711673</c:v>
                </c:pt>
                <c:pt idx="634">
                  <c:v>9.9088713073348629</c:v>
                </c:pt>
                <c:pt idx="635">
                  <c:v>9.1416514827777888</c:v>
                </c:pt>
                <c:pt idx="636">
                  <c:v>6.9136403217652571</c:v>
                </c:pt>
                <c:pt idx="637">
                  <c:v>4.2512701403335011</c:v>
                </c:pt>
                <c:pt idx="638">
                  <c:v>2.8874198316915258</c:v>
                </c:pt>
                <c:pt idx="639">
                  <c:v>2.3342692358055848</c:v>
                </c:pt>
                <c:pt idx="640">
                  <c:v>2.3191025088549249</c:v>
                </c:pt>
                <c:pt idx="641">
                  <c:v>4.2065261242343919</c:v>
                </c:pt>
                <c:pt idx="642">
                  <c:v>7.8152027433246412</c:v>
                </c:pt>
                <c:pt idx="643">
                  <c:v>9.1495326065075258</c:v>
                </c:pt>
                <c:pt idx="644">
                  <c:v>6.775343441481489</c:v>
                </c:pt>
                <c:pt idx="645">
                  <c:v>5.3944845618200112</c:v>
                </c:pt>
                <c:pt idx="646">
                  <c:v>5.7352510016909859</c:v>
                </c:pt>
                <c:pt idx="647">
                  <c:v>5.7906866209344043</c:v>
                </c:pt>
                <c:pt idx="648">
                  <c:v>5.2628051814843806</c:v>
                </c:pt>
                <c:pt idx="649">
                  <c:v>3.8245253765420149</c:v>
                </c:pt>
                <c:pt idx="650">
                  <c:v>0.89085271544582056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0.16275141481481509</c:v>
                </c:pt>
                <c:pt idx="666">
                  <c:v>1.8430517663992847</c:v>
                </c:pt>
                <c:pt idx="667">
                  <c:v>5.3097497773319615</c:v>
                </c:pt>
                <c:pt idx="668">
                  <c:v>9.8641591433084681</c:v>
                </c:pt>
                <c:pt idx="669">
                  <c:v>11.829283163840877</c:v>
                </c:pt>
                <c:pt idx="670">
                  <c:v>14.027717635939643</c:v>
                </c:pt>
                <c:pt idx="671">
                  <c:v>11.464076475171467</c:v>
                </c:pt>
                <c:pt idx="672">
                  <c:v>8.7064605115569282</c:v>
                </c:pt>
                <c:pt idx="673">
                  <c:v>9.2473209111111121</c:v>
                </c:pt>
                <c:pt idx="674">
                  <c:v>9.7931039958504815</c:v>
                </c:pt>
                <c:pt idx="675">
                  <c:v>6.844391890260626</c:v>
                </c:pt>
                <c:pt idx="676">
                  <c:v>3.1679089448198514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3.1974177282031269</c:v>
                </c:pt>
                <c:pt idx="686">
                  <c:v>6.465337448550347</c:v>
                </c:pt>
                <c:pt idx="687">
                  <c:v>6.7785210116018266</c:v>
                </c:pt>
                <c:pt idx="688">
                  <c:v>7.2271618295266418</c:v>
                </c:pt>
                <c:pt idx="689">
                  <c:v>7.8005665158504831</c:v>
                </c:pt>
                <c:pt idx="690">
                  <c:v>5.3787890141464114</c:v>
                </c:pt>
                <c:pt idx="691">
                  <c:v>2.7882528299392368</c:v>
                </c:pt>
                <c:pt idx="692">
                  <c:v>2.9685563914706612</c:v>
                </c:pt>
                <c:pt idx="693">
                  <c:v>4.188984483171299</c:v>
                </c:pt>
                <c:pt idx="694">
                  <c:v>3.9817679780121567</c:v>
                </c:pt>
                <c:pt idx="695">
                  <c:v>1.1441402336282511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0.10620497004801042</c:v>
                </c:pt>
                <c:pt idx="702">
                  <c:v>0.75266542442129714</c:v>
                </c:pt>
                <c:pt idx="703">
                  <c:v>0.86074412812499845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0.7803440074074065</c:v>
                </c:pt>
                <c:pt idx="710">
                  <c:v>4.0536063924074082</c:v>
                </c:pt>
                <c:pt idx="711">
                  <c:v>7.7269703547829867</c:v>
                </c:pt>
                <c:pt idx="712">
                  <c:v>6.0778305104371348</c:v>
                </c:pt>
                <c:pt idx="713">
                  <c:v>1.1221791912902928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1.150899562962963</c:v>
                </c:pt>
                <c:pt idx="719">
                  <c:v>3.2558354902992117</c:v>
                </c:pt>
                <c:pt idx="720">
                  <c:v>5.25029831989026</c:v>
                </c:pt>
                <c:pt idx="721">
                  <c:v>5.2228388670358594</c:v>
                </c:pt>
                <c:pt idx="722">
                  <c:v>5.1892185029723947</c:v>
                </c:pt>
                <c:pt idx="723">
                  <c:v>4.9835419594184014</c:v>
                </c:pt>
                <c:pt idx="724">
                  <c:v>6.1899454222222241</c:v>
                </c:pt>
                <c:pt idx="725">
                  <c:v>9.3446558488828853</c:v>
                </c:pt>
                <c:pt idx="726">
                  <c:v>14.075038502670495</c:v>
                </c:pt>
                <c:pt idx="727">
                  <c:v>15.907203674259257</c:v>
                </c:pt>
                <c:pt idx="728">
                  <c:v>12.461879705625007</c:v>
                </c:pt>
                <c:pt idx="729">
                  <c:v>9.9856904547916763</c:v>
                </c:pt>
                <c:pt idx="730">
                  <c:v>5.8645200662825694</c:v>
                </c:pt>
                <c:pt idx="731">
                  <c:v>3.1094366908263642</c:v>
                </c:pt>
                <c:pt idx="732">
                  <c:v>2.9027080768518614</c:v>
                </c:pt>
                <c:pt idx="733">
                  <c:v>3.1377661788057245</c:v>
                </c:pt>
                <c:pt idx="734">
                  <c:v>3.3749406275445812</c:v>
                </c:pt>
                <c:pt idx="735">
                  <c:v>3.8445510645497971</c:v>
                </c:pt>
                <c:pt idx="736">
                  <c:v>4.5544493867252882</c:v>
                </c:pt>
                <c:pt idx="737">
                  <c:v>4.4059127951107016</c:v>
                </c:pt>
                <c:pt idx="738">
                  <c:v>3.3105019640603537</c:v>
                </c:pt>
                <c:pt idx="739">
                  <c:v>5.362926950876731</c:v>
                </c:pt>
                <c:pt idx="740">
                  <c:v>7.8679578464670055</c:v>
                </c:pt>
                <c:pt idx="741">
                  <c:v>7.1304687754183931</c:v>
                </c:pt>
                <c:pt idx="742">
                  <c:v>4.8443474255692696</c:v>
                </c:pt>
                <c:pt idx="743">
                  <c:v>3.1531166988568358</c:v>
                </c:pt>
                <c:pt idx="744">
                  <c:v>2.9183913393287075</c:v>
                </c:pt>
                <c:pt idx="745">
                  <c:v>2.9183913393287075</c:v>
                </c:pt>
                <c:pt idx="746">
                  <c:v>3.9049715354911485</c:v>
                </c:pt>
                <c:pt idx="747">
                  <c:v>5.4274041163086242</c:v>
                </c:pt>
                <c:pt idx="748">
                  <c:v>6.5259236643749992</c:v>
                </c:pt>
                <c:pt idx="749">
                  <c:v>5.8926858164291733</c:v>
                </c:pt>
                <c:pt idx="750">
                  <c:v>3.9012511921990698</c:v>
                </c:pt>
                <c:pt idx="751">
                  <c:v>2.6197465625694591</c:v>
                </c:pt>
                <c:pt idx="752">
                  <c:v>1.5885234405003645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3.2053694015912213</c:v>
                </c:pt>
                <c:pt idx="766">
                  <c:v>5.9090637519890281</c:v>
                </c:pt>
                <c:pt idx="767">
                  <c:v>7.1640860659691121</c:v>
                </c:pt>
                <c:pt idx="768">
                  <c:v>8.5346223161591226</c:v>
                </c:pt>
                <c:pt idx="769">
                  <c:v>11.357294799890266</c:v>
                </c:pt>
                <c:pt idx="770">
                  <c:v>16.494936002923627</c:v>
                </c:pt>
                <c:pt idx="771">
                  <c:v>19.594632765330605</c:v>
                </c:pt>
                <c:pt idx="772">
                  <c:v>20.99458258072049</c:v>
                </c:pt>
                <c:pt idx="773">
                  <c:v>19.849062719451414</c:v>
                </c:pt>
                <c:pt idx="774">
                  <c:v>18.328331874997314</c:v>
                </c:pt>
                <c:pt idx="775">
                  <c:v>20.261203170967182</c:v>
                </c:pt>
                <c:pt idx="776">
                  <c:v>18.297383876148935</c:v>
                </c:pt>
                <c:pt idx="777">
                  <c:v>15.062810077724516</c:v>
                </c:pt>
                <c:pt idx="778">
                  <c:v>14.117468435095274</c:v>
                </c:pt>
                <c:pt idx="779">
                  <c:v>13.059998459388716</c:v>
                </c:pt>
                <c:pt idx="780">
                  <c:v>11.197422627678234</c:v>
                </c:pt>
                <c:pt idx="781">
                  <c:v>9.5066518777864442</c:v>
                </c:pt>
                <c:pt idx="782">
                  <c:v>8.0290612577297527</c:v>
                </c:pt>
                <c:pt idx="783">
                  <c:v>6.8126058358767496</c:v>
                </c:pt>
                <c:pt idx="784">
                  <c:v>6.5313642031481587</c:v>
                </c:pt>
                <c:pt idx="785">
                  <c:v>7.9085842260631063</c:v>
                </c:pt>
                <c:pt idx="786">
                  <c:v>8.3612797294181984</c:v>
                </c:pt>
                <c:pt idx="787">
                  <c:v>6.4366712931618464</c:v>
                </c:pt>
                <c:pt idx="788">
                  <c:v>4.7710322307048205</c:v>
                </c:pt>
                <c:pt idx="789">
                  <c:v>4.7710322307048694</c:v>
                </c:pt>
                <c:pt idx="790">
                  <c:v>5.7929725900231679</c:v>
                </c:pt>
                <c:pt idx="791">
                  <c:v>6.5105321145572725</c:v>
                </c:pt>
                <c:pt idx="792">
                  <c:v>4.1773863694444149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7.9534672430555675E-2</c:v>
                </c:pt>
                <c:pt idx="801">
                  <c:v>3.6908278821708946</c:v>
                </c:pt>
                <c:pt idx="802">
                  <c:v>9.6284706725609919</c:v>
                </c:pt>
                <c:pt idx="803">
                  <c:v>16.952123362155664</c:v>
                </c:pt>
                <c:pt idx="804">
                  <c:v>19.446693546371726</c:v>
                </c:pt>
                <c:pt idx="805">
                  <c:v>14.39089580536095</c:v>
                </c:pt>
                <c:pt idx="806">
                  <c:v>7.4723980335462796</c:v>
                </c:pt>
                <c:pt idx="807">
                  <c:v>2.6146497699631266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0.76956267443844317</c:v>
                </c:pt>
                <c:pt idx="820">
                  <c:v>4.8945316361111102</c:v>
                </c:pt>
                <c:pt idx="821">
                  <c:v>8.4786839986479752</c:v>
                </c:pt>
                <c:pt idx="822">
                  <c:v>9.4650525201097384</c:v>
                </c:pt>
                <c:pt idx="823">
                  <c:v>9.9562022706510405</c:v>
                </c:pt>
                <c:pt idx="824">
                  <c:v>9.59431019819616</c:v>
                </c:pt>
                <c:pt idx="825">
                  <c:v>8.9473047443287044</c:v>
                </c:pt>
                <c:pt idx="826">
                  <c:v>9.1839867400260449</c:v>
                </c:pt>
                <c:pt idx="827">
                  <c:v>9.1649968532183372</c:v>
                </c:pt>
                <c:pt idx="828">
                  <c:v>10.640994072317488</c:v>
                </c:pt>
                <c:pt idx="829">
                  <c:v>13.076770783541667</c:v>
                </c:pt>
                <c:pt idx="830">
                  <c:v>13.50077974183813</c:v>
                </c:pt>
                <c:pt idx="831">
                  <c:v>11.401836546228038</c:v>
                </c:pt>
                <c:pt idx="832">
                  <c:v>7.3634908612586951</c:v>
                </c:pt>
                <c:pt idx="833">
                  <c:v>5.2212472037285673</c:v>
                </c:pt>
                <c:pt idx="834">
                  <c:v>5.5394926397233872</c:v>
                </c:pt>
                <c:pt idx="835">
                  <c:v>5.6242573015038637</c:v>
                </c:pt>
                <c:pt idx="836">
                  <c:v>5.1827558218287173</c:v>
                </c:pt>
                <c:pt idx="837">
                  <c:v>5.7525442034627963</c:v>
                </c:pt>
                <c:pt idx="838">
                  <c:v>7.1630936030659349</c:v>
                </c:pt>
                <c:pt idx="839">
                  <c:v>7.3170286446081985</c:v>
                </c:pt>
                <c:pt idx="840">
                  <c:v>7.1675495112123837</c:v>
                </c:pt>
                <c:pt idx="841">
                  <c:v>8.6740429653884803</c:v>
                </c:pt>
                <c:pt idx="842">
                  <c:v>10.03145929107137</c:v>
                </c:pt>
                <c:pt idx="843">
                  <c:v>9.1476387270937298</c:v>
                </c:pt>
                <c:pt idx="844">
                  <c:v>6.6908693088418261</c:v>
                </c:pt>
                <c:pt idx="845">
                  <c:v>4.9834329623593963</c:v>
                </c:pt>
                <c:pt idx="846">
                  <c:v>4.7150153285879792</c:v>
                </c:pt>
                <c:pt idx="847">
                  <c:v>5.6221602052332047</c:v>
                </c:pt>
                <c:pt idx="848">
                  <c:v>8.0658644184753303</c:v>
                </c:pt>
                <c:pt idx="849">
                  <c:v>10.963535036960625</c:v>
                </c:pt>
                <c:pt idx="850">
                  <c:v>11.281968057032426</c:v>
                </c:pt>
                <c:pt idx="851">
                  <c:v>8.9962196955794571</c:v>
                </c:pt>
                <c:pt idx="852">
                  <c:v>7.8402815715574503</c:v>
                </c:pt>
                <c:pt idx="853">
                  <c:v>7.9429330186388531</c:v>
                </c:pt>
                <c:pt idx="854">
                  <c:v>7.398908272703296</c:v>
                </c:pt>
                <c:pt idx="855">
                  <c:v>5.8352655580989579</c:v>
                </c:pt>
                <c:pt idx="856">
                  <c:v>4.8701764462560106</c:v>
                </c:pt>
                <c:pt idx="857">
                  <c:v>7.823734007901991</c:v>
                </c:pt>
                <c:pt idx="858">
                  <c:v>11.977453631467005</c:v>
                </c:pt>
                <c:pt idx="859">
                  <c:v>12.2823638052992</c:v>
                </c:pt>
                <c:pt idx="860">
                  <c:v>10.112940495109767</c:v>
                </c:pt>
                <c:pt idx="861">
                  <c:v>11.622220871135978</c:v>
                </c:pt>
                <c:pt idx="862">
                  <c:v>17.957846080877875</c:v>
                </c:pt>
                <c:pt idx="863">
                  <c:v>17.956681559123258</c:v>
                </c:pt>
                <c:pt idx="864">
                  <c:v>11.632841683880217</c:v>
                </c:pt>
                <c:pt idx="865">
                  <c:v>9.4953454880110062</c:v>
                </c:pt>
                <c:pt idx="866">
                  <c:v>12.254613980935346</c:v>
                </c:pt>
                <c:pt idx="867">
                  <c:v>15.601942363080397</c:v>
                </c:pt>
                <c:pt idx="868">
                  <c:v>13.639185023593965</c:v>
                </c:pt>
                <c:pt idx="869">
                  <c:v>7.8733734862714337</c:v>
                </c:pt>
                <c:pt idx="870">
                  <c:v>4.312984372092048</c:v>
                </c:pt>
                <c:pt idx="871">
                  <c:v>3.0996682478472124</c:v>
                </c:pt>
                <c:pt idx="872">
                  <c:v>2.6670264017069725</c:v>
                </c:pt>
                <c:pt idx="873">
                  <c:v>1.8508624266572364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0.34875572850481196</c:v>
                </c:pt>
                <c:pt idx="879">
                  <c:v>3.5667370553840669</c:v>
                </c:pt>
                <c:pt idx="880">
                  <c:v>1.4051629813100135</c:v>
                </c:pt>
                <c:pt idx="881">
                  <c:v>0</c:v>
                </c:pt>
                <c:pt idx="882">
                  <c:v>1.2580838060356652</c:v>
                </c:pt>
                <c:pt idx="883">
                  <c:v>4.7577751640603569</c:v>
                </c:pt>
                <c:pt idx="884">
                  <c:v>5.1077442998628069</c:v>
                </c:pt>
                <c:pt idx="885">
                  <c:v>6.1719878024971262</c:v>
                </c:pt>
                <c:pt idx="886">
                  <c:v>6.5671636838888903</c:v>
                </c:pt>
                <c:pt idx="887">
                  <c:v>5.8909610665526309</c:v>
                </c:pt>
                <c:pt idx="888">
                  <c:v>4.4906356582205058</c:v>
                </c:pt>
                <c:pt idx="889">
                  <c:v>2.7041409445285414</c:v>
                </c:pt>
                <c:pt idx="890">
                  <c:v>0.56424706175635642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1.8361518777864496</c:v>
                </c:pt>
                <c:pt idx="897">
                  <c:v>3.4143661470806452</c:v>
                </c:pt>
                <c:pt idx="898">
                  <c:v>3.7329409927596617</c:v>
                </c:pt>
                <c:pt idx="899">
                  <c:v>2.7683742528472264</c:v>
                </c:pt>
                <c:pt idx="900">
                  <c:v>1.1593932481047498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7.9534672430555675E-2</c:v>
                </c:pt>
                <c:pt idx="908">
                  <c:v>3.6908278821708946</c:v>
                </c:pt>
                <c:pt idx="909">
                  <c:v>9.6284706725609919</c:v>
                </c:pt>
                <c:pt idx="910">
                  <c:v>16.952123362155664</c:v>
                </c:pt>
                <c:pt idx="911">
                  <c:v>19.446693546371726</c:v>
                </c:pt>
                <c:pt idx="912">
                  <c:v>14.39089580536095</c:v>
                </c:pt>
                <c:pt idx="913">
                  <c:v>10.184658836015416</c:v>
                </c:pt>
                <c:pt idx="914">
                  <c:v>15.203153241666659</c:v>
                </c:pt>
                <c:pt idx="915">
                  <c:v>15.569205143402781</c:v>
                </c:pt>
                <c:pt idx="916">
                  <c:v>10.230237725218737</c:v>
                </c:pt>
                <c:pt idx="917">
                  <c:v>6.5066195564334688</c:v>
                </c:pt>
                <c:pt idx="918">
                  <c:v>3.4401941019847353</c:v>
                </c:pt>
                <c:pt idx="919">
                  <c:v>5.2749877768315994</c:v>
                </c:pt>
                <c:pt idx="920">
                  <c:v>8.0827792051284906</c:v>
                </c:pt>
                <c:pt idx="921">
                  <c:v>12.619162846183224</c:v>
                </c:pt>
                <c:pt idx="922">
                  <c:v>14.996869747033921</c:v>
                </c:pt>
                <c:pt idx="923">
                  <c:v>13.482327506414922</c:v>
                </c:pt>
                <c:pt idx="924">
                  <c:v>5.0817902061718607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0.5160712736103561</c:v>
                </c:pt>
                <c:pt idx="929">
                  <c:v>1.4360280553443376</c:v>
                </c:pt>
                <c:pt idx="930">
                  <c:v>1.7212268893931244</c:v>
                </c:pt>
                <c:pt idx="931">
                  <c:v>1.7002721162285577</c:v>
                </c:pt>
                <c:pt idx="932">
                  <c:v>1.3648533976603097</c:v>
                </c:pt>
                <c:pt idx="933">
                  <c:v>0.11675404812501337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0.27309350233195762</c:v>
                </c:pt>
                <c:pt idx="938">
                  <c:v>0.53866280256076382</c:v>
                </c:pt>
                <c:pt idx="939">
                  <c:v>0.23343327587019505</c:v>
                </c:pt>
                <c:pt idx="940">
                  <c:v>0.77049243742112894</c:v>
                </c:pt>
                <c:pt idx="941">
                  <c:v>2.1483669008403039</c:v>
                </c:pt>
                <c:pt idx="942">
                  <c:v>2.6969032416666585</c:v>
                </c:pt>
                <c:pt idx="943">
                  <c:v>2.9659973944143267</c:v>
                </c:pt>
                <c:pt idx="944">
                  <c:v>3.5208014067600133</c:v>
                </c:pt>
                <c:pt idx="945">
                  <c:v>4.0864865750000128</c:v>
                </c:pt>
                <c:pt idx="946">
                  <c:v>6.0609262147625174</c:v>
                </c:pt>
                <c:pt idx="947">
                  <c:v>7.8761416092035157</c:v>
                </c:pt>
                <c:pt idx="948">
                  <c:v>6.8701621785416735</c:v>
                </c:pt>
                <c:pt idx="949">
                  <c:v>4.330602944435026</c:v>
                </c:pt>
                <c:pt idx="950">
                  <c:v>0.27716425168691761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6.8543995717764057</c:v>
                </c:pt>
                <c:pt idx="960">
                  <c:v>14.389848709447126</c:v>
                </c:pt>
                <c:pt idx="961">
                  <c:v>21.511367713046123</c:v>
                </c:pt>
                <c:pt idx="962">
                  <c:v>24.385756952270224</c:v>
                </c:pt>
                <c:pt idx="963">
                  <c:v>22.555853679800347</c:v>
                </c:pt>
                <c:pt idx="964">
                  <c:v>17.434430764836261</c:v>
                </c:pt>
                <c:pt idx="965">
                  <c:v>11.142051395564453</c:v>
                </c:pt>
                <c:pt idx="966">
                  <c:v>6.0279672518969729</c:v>
                </c:pt>
                <c:pt idx="967">
                  <c:v>3.0874587006250005</c:v>
                </c:pt>
                <c:pt idx="968">
                  <c:v>1.7377573753537592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0.18312257936899864</c:v>
                </c:pt>
                <c:pt idx="1028">
                  <c:v>1.6024709716666663</c:v>
                </c:pt>
                <c:pt idx="1029">
                  <c:v>5.2474597139291834</c:v>
                </c:pt>
                <c:pt idx="1030">
                  <c:v>9.2206190968767157</c:v>
                </c:pt>
                <c:pt idx="1031">
                  <c:v>11.005362097393689</c:v>
                </c:pt>
                <c:pt idx="1032">
                  <c:v>11.444466192050751</c:v>
                </c:pt>
                <c:pt idx="1033">
                  <c:v>11.952707671921297</c:v>
                </c:pt>
                <c:pt idx="1034">
                  <c:v>12.658328267448665</c:v>
                </c:pt>
                <c:pt idx="1035">
                  <c:v>12.398784752293382</c:v>
                </c:pt>
                <c:pt idx="1036">
                  <c:v>11.038126856680389</c:v>
                </c:pt>
                <c:pt idx="1037">
                  <c:v>10.056774137398939</c:v>
                </c:pt>
                <c:pt idx="1038">
                  <c:v>10.547308084545929</c:v>
                </c:pt>
                <c:pt idx="1039">
                  <c:v>12.47177307797668</c:v>
                </c:pt>
                <c:pt idx="1040">
                  <c:v>13.92488345414951</c:v>
                </c:pt>
                <c:pt idx="1041">
                  <c:v>13.966588608100134</c:v>
                </c:pt>
                <c:pt idx="1042">
                  <c:v>12.033299357125021</c:v>
                </c:pt>
                <c:pt idx="1043">
                  <c:v>8.6697646037528973</c:v>
                </c:pt>
                <c:pt idx="1044">
                  <c:v>5.5600832229998254</c:v>
                </c:pt>
                <c:pt idx="1045">
                  <c:v>3.9571212918518435</c:v>
                </c:pt>
                <c:pt idx="1046">
                  <c:v>3.9678016432129954</c:v>
                </c:pt>
                <c:pt idx="1047">
                  <c:v>4.2625013544357611</c:v>
                </c:pt>
                <c:pt idx="1048">
                  <c:v>3.1877621011909505</c:v>
                </c:pt>
                <c:pt idx="1049">
                  <c:v>0.43651524332465264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1.0361086994707007</c:v>
                </c:pt>
                <c:pt idx="1064">
                  <c:v>2.8759866855418381</c:v>
                </c:pt>
                <c:pt idx="1065">
                  <c:v>6.4025099883333318</c:v>
                </c:pt>
                <c:pt idx="1066">
                  <c:v>8.9015341301246345</c:v>
                </c:pt>
                <c:pt idx="1067">
                  <c:v>6.7539884217361132</c:v>
                </c:pt>
                <c:pt idx="1068">
                  <c:v>3.4368320430787054</c:v>
                </c:pt>
                <c:pt idx="1069">
                  <c:v>3.5249473349999967</c:v>
                </c:pt>
                <c:pt idx="1070">
                  <c:v>6.1477823570370402</c:v>
                </c:pt>
                <c:pt idx="1071">
                  <c:v>9.3964102400000034</c:v>
                </c:pt>
                <c:pt idx="1072">
                  <c:v>12.208424297986104</c:v>
                </c:pt>
                <c:pt idx="1073">
                  <c:v>15.77945452458987</c:v>
                </c:pt>
                <c:pt idx="1074">
                  <c:v>20.776962881590261</c:v>
                </c:pt>
                <c:pt idx="1075">
                  <c:v>24.887588954019304</c:v>
                </c:pt>
                <c:pt idx="1076">
                  <c:v>25.161284307676706</c:v>
                </c:pt>
                <c:pt idx="1077">
                  <c:v>22.664059169092184</c:v>
                </c:pt>
                <c:pt idx="1078">
                  <c:v>19.737482444999998</c:v>
                </c:pt>
                <c:pt idx="1079">
                  <c:v>18.284023219929818</c:v>
                </c:pt>
                <c:pt idx="1080">
                  <c:v>15.629624607222233</c:v>
                </c:pt>
                <c:pt idx="1081">
                  <c:v>9.9276106110742379</c:v>
                </c:pt>
                <c:pt idx="1082">
                  <c:v>3.8485931482638844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1.5916189022436686</c:v>
                </c:pt>
                <c:pt idx="1087">
                  <c:v>4.0043472973053884</c:v>
                </c:pt>
                <c:pt idx="1088">
                  <c:v>4.317209419676665</c:v>
                </c:pt>
                <c:pt idx="1089">
                  <c:v>4.0258801890740568</c:v>
                </c:pt>
                <c:pt idx="1090">
                  <c:v>3.7232598187037036</c:v>
                </c:pt>
                <c:pt idx="1091">
                  <c:v>4.6311209298148279</c:v>
                </c:pt>
                <c:pt idx="1092">
                  <c:v>7.7083025916464258</c:v>
                </c:pt>
                <c:pt idx="1093">
                  <c:v>11.90058997061268</c:v>
                </c:pt>
                <c:pt idx="1094">
                  <c:v>13.238555491310546</c:v>
                </c:pt>
                <c:pt idx="1095">
                  <c:v>10.657551481597224</c:v>
                </c:pt>
                <c:pt idx="1096">
                  <c:v>7.2019312637106667</c:v>
                </c:pt>
                <c:pt idx="1097">
                  <c:v>3.6162858397482549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3.3817710791220801</c:v>
                </c:pt>
                <c:pt idx="1103">
                  <c:v>9.170426485370383</c:v>
                </c:pt>
                <c:pt idx="1104">
                  <c:v>14.71294804215449</c:v>
                </c:pt>
                <c:pt idx="1105">
                  <c:v>15.958770209996876</c:v>
                </c:pt>
                <c:pt idx="1106">
                  <c:v>11.509119173081608</c:v>
                </c:pt>
                <c:pt idx="1107">
                  <c:v>6.0022452981337056</c:v>
                </c:pt>
                <c:pt idx="1108">
                  <c:v>1.0165894917764062</c:v>
                </c:pt>
                <c:pt idx="1109">
                  <c:v>0</c:v>
                </c:pt>
                <c:pt idx="1110">
                  <c:v>0</c:v>
                </c:pt>
                <c:pt idx="1111">
                  <c:v>1.7708468294444357</c:v>
                </c:pt>
                <c:pt idx="1112">
                  <c:v>8.4032433415115904</c:v>
                </c:pt>
                <c:pt idx="1113">
                  <c:v>17.015514932061901</c:v>
                </c:pt>
                <c:pt idx="1114">
                  <c:v>22.58291726156903</c:v>
                </c:pt>
                <c:pt idx="1115">
                  <c:v>19.106509731961626</c:v>
                </c:pt>
                <c:pt idx="1116">
                  <c:v>11.003754957289964</c:v>
                </c:pt>
                <c:pt idx="1117">
                  <c:v>4.610962858174374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0.45225998528719974</c:v>
                </c:pt>
                <c:pt idx="1122">
                  <c:v>8.6025170112856722E-2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0.41649792275291575</c:v>
                </c:pt>
                <c:pt idx="1139">
                  <c:v>0.93483836478084315</c:v>
                </c:pt>
                <c:pt idx="1140">
                  <c:v>1.2557332944075779</c:v>
                </c:pt>
                <c:pt idx="1141">
                  <c:v>2.0771527956030296</c:v>
                </c:pt>
                <c:pt idx="1142">
                  <c:v>4.116701943628259</c:v>
                </c:pt>
                <c:pt idx="1143">
                  <c:v>6.8691856030061533</c:v>
                </c:pt>
                <c:pt idx="1144">
                  <c:v>7.1837155705295102</c:v>
                </c:pt>
                <c:pt idx="1145">
                  <c:v>4.0354137229149529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0.53330697037037045</c:v>
                </c:pt>
                <c:pt idx="1152">
                  <c:v>1.7067328962962967</c:v>
                </c:pt>
                <c:pt idx="1153">
                  <c:v>5.486215462358432</c:v>
                </c:pt>
                <c:pt idx="1154">
                  <c:v>11.694639564245545</c:v>
                </c:pt>
                <c:pt idx="1155">
                  <c:v>15.394780239136551</c:v>
                </c:pt>
                <c:pt idx="1156">
                  <c:v>14.793795302367108</c:v>
                </c:pt>
                <c:pt idx="1157">
                  <c:v>16.30666555440758</c:v>
                </c:pt>
                <c:pt idx="1158">
                  <c:v>20.857580865036869</c:v>
                </c:pt>
                <c:pt idx="1159">
                  <c:v>26.2587451140372</c:v>
                </c:pt>
                <c:pt idx="1160">
                  <c:v>28.972895847126729</c:v>
                </c:pt>
                <c:pt idx="1161">
                  <c:v>27.877054417490559</c:v>
                </c:pt>
                <c:pt idx="1162">
                  <c:v>26.527020472000174</c:v>
                </c:pt>
                <c:pt idx="1163">
                  <c:v>26.797205748104751</c:v>
                </c:pt>
                <c:pt idx="1164">
                  <c:v>27.482630447895247</c:v>
                </c:pt>
                <c:pt idx="1165">
                  <c:v>28.040858128333316</c:v>
                </c:pt>
                <c:pt idx="1166">
                  <c:v>22.165532114122058</c:v>
                </c:pt>
                <c:pt idx="1167">
                  <c:v>15.544794435515273</c:v>
                </c:pt>
                <c:pt idx="1168">
                  <c:v>17.814646381177461</c:v>
                </c:pt>
                <c:pt idx="1169">
                  <c:v>19.963033988587998</c:v>
                </c:pt>
                <c:pt idx="1170">
                  <c:v>19.32191452689889</c:v>
                </c:pt>
                <c:pt idx="1171">
                  <c:v>19.014532385662591</c:v>
                </c:pt>
                <c:pt idx="1172">
                  <c:v>18.233778690624991</c:v>
                </c:pt>
                <c:pt idx="1173">
                  <c:v>17.355267420880811</c:v>
                </c:pt>
                <c:pt idx="1174">
                  <c:v>16.84349246106984</c:v>
                </c:pt>
                <c:pt idx="1175">
                  <c:v>15.848303457430555</c:v>
                </c:pt>
                <c:pt idx="1176">
                  <c:v>14.771374636762166</c:v>
                </c:pt>
                <c:pt idx="1177">
                  <c:v>14.53301340112341</c:v>
                </c:pt>
                <c:pt idx="1178">
                  <c:v>15.633113591204868</c:v>
                </c:pt>
                <c:pt idx="1179">
                  <c:v>16.807372441364564</c:v>
                </c:pt>
                <c:pt idx="1180">
                  <c:v>17.088104437421872</c:v>
                </c:pt>
                <c:pt idx="1181">
                  <c:v>16.908173239999275</c:v>
                </c:pt>
                <c:pt idx="1182">
                  <c:v>15.756550772629499</c:v>
                </c:pt>
                <c:pt idx="1183">
                  <c:v>14.528742109462543</c:v>
                </c:pt>
                <c:pt idx="1184">
                  <c:v>13.731799092809364</c:v>
                </c:pt>
                <c:pt idx="1185">
                  <c:v>12.4223052808779</c:v>
                </c:pt>
                <c:pt idx="1186">
                  <c:v>10.096301753569836</c:v>
                </c:pt>
                <c:pt idx="1187">
                  <c:v>8.658854994310591</c:v>
                </c:pt>
                <c:pt idx="1188">
                  <c:v>8.658854994310591</c:v>
                </c:pt>
                <c:pt idx="1189">
                  <c:v>8.658854994310591</c:v>
                </c:pt>
                <c:pt idx="1190">
                  <c:v>8.658854994310591</c:v>
                </c:pt>
                <c:pt idx="1191">
                  <c:v>8.658854994310591</c:v>
                </c:pt>
                <c:pt idx="1192">
                  <c:v>8.658854994310591</c:v>
                </c:pt>
                <c:pt idx="1193">
                  <c:v>8.658854994310591</c:v>
                </c:pt>
                <c:pt idx="1194">
                  <c:v>8.658854994310591</c:v>
                </c:pt>
                <c:pt idx="1195">
                  <c:v>9.1380039140637184</c:v>
                </c:pt>
                <c:pt idx="1196">
                  <c:v>9.1577119218999048</c:v>
                </c:pt>
                <c:pt idx="1197">
                  <c:v>9.1577119218998355</c:v>
                </c:pt>
                <c:pt idx="1198">
                  <c:v>11.098164753411456</c:v>
                </c:pt>
                <c:pt idx="1199">
                  <c:v>13.114625617202211</c:v>
                </c:pt>
                <c:pt idx="1200">
                  <c:v>15.174272202245358</c:v>
                </c:pt>
                <c:pt idx="1201">
                  <c:v>16.851849407385949</c:v>
                </c:pt>
                <c:pt idx="1202">
                  <c:v>16.090985017876399</c:v>
                </c:pt>
                <c:pt idx="1203">
                  <c:v>14.270571588347055</c:v>
                </c:pt>
                <c:pt idx="1204">
                  <c:v>12.37964184850477</c:v>
                </c:pt>
                <c:pt idx="1205">
                  <c:v>10.928978785206603</c:v>
                </c:pt>
                <c:pt idx="1206">
                  <c:v>10.451248673627308</c:v>
                </c:pt>
                <c:pt idx="1207">
                  <c:v>10.472772435000016</c:v>
                </c:pt>
                <c:pt idx="1208">
                  <c:v>10.494329424497719</c:v>
                </c:pt>
                <c:pt idx="1209">
                  <c:v>10.014640355318118</c:v>
                </c:pt>
                <c:pt idx="1210">
                  <c:v>9.5133610343304191</c:v>
                </c:pt>
                <c:pt idx="1211">
                  <c:v>9.5133610343304191</c:v>
                </c:pt>
                <c:pt idx="1212">
                  <c:v>9.012081713342722</c:v>
                </c:pt>
                <c:pt idx="1213">
                  <c:v>8.9920354430161797</c:v>
                </c:pt>
                <c:pt idx="1214">
                  <c:v>9.4928001035100493</c:v>
                </c:pt>
                <c:pt idx="1215">
                  <c:v>9.4928001035100493</c:v>
                </c:pt>
                <c:pt idx="1216">
                  <c:v>8.9920354430162508</c:v>
                </c:pt>
                <c:pt idx="1217">
                  <c:v>8.4717724349999859</c:v>
                </c:pt>
                <c:pt idx="1218">
                  <c:v>8.452307315602587</c:v>
                </c:pt>
                <c:pt idx="1219">
                  <c:v>8.4328753901449467</c:v>
                </c:pt>
                <c:pt idx="1220">
                  <c:v>7.9147706059230467</c:v>
                </c:pt>
                <c:pt idx="1221">
                  <c:v>6.8817483429641415</c:v>
                </c:pt>
                <c:pt idx="1222">
                  <c:v>6.3324481315568866</c:v>
                </c:pt>
                <c:pt idx="1223">
                  <c:v>5.7865324748950693</c:v>
                </c:pt>
                <c:pt idx="1224">
                  <c:v>6.2131450830179684</c:v>
                </c:pt>
                <c:pt idx="1225">
                  <c:v>7.1623549918182814</c:v>
                </c:pt>
                <c:pt idx="1226">
                  <c:v>7.6171067539494519</c:v>
                </c:pt>
                <c:pt idx="1227">
                  <c:v>7.5987811342112597</c:v>
                </c:pt>
                <c:pt idx="1228">
                  <c:v>7.5622274938057421</c:v>
                </c:pt>
                <c:pt idx="1229">
                  <c:v>7.5439994047677823</c:v>
                </c:pt>
                <c:pt idx="1230">
                  <c:v>7.0202570304405389</c:v>
                </c:pt>
                <c:pt idx="1231">
                  <c:v>7.4714111253906399</c:v>
                </c:pt>
                <c:pt idx="1232">
                  <c:v>8.4250239161591516</c:v>
                </c:pt>
                <c:pt idx="1233">
                  <c:v>8.4250239161590823</c:v>
                </c:pt>
                <c:pt idx="1234">
                  <c:v>8.4059606445304578</c:v>
                </c:pt>
                <c:pt idx="1235">
                  <c:v>7.9206357988514746</c:v>
                </c:pt>
                <c:pt idx="1236">
                  <c:v>6.915044203266608</c:v>
                </c:pt>
                <c:pt idx="1237">
                  <c:v>5.4304323614497108</c:v>
                </c:pt>
                <c:pt idx="1238">
                  <c:v>3.4289087390800366</c:v>
                </c:pt>
                <c:pt idx="1239">
                  <c:v>1.9149966389025788</c:v>
                </c:pt>
                <c:pt idx="1240">
                  <c:v>1.3475063887517156</c:v>
                </c:pt>
                <c:pt idx="1241">
                  <c:v>1.7403935206203653</c:v>
                </c:pt>
                <c:pt idx="1242">
                  <c:v>2.1276047539583454</c:v>
                </c:pt>
                <c:pt idx="1243">
                  <c:v>2.0579498472222353</c:v>
                </c:pt>
                <c:pt idx="1244">
                  <c:v>1.9780851594857161</c:v>
                </c:pt>
                <c:pt idx="1245">
                  <c:v>2.3673245872113871</c:v>
                </c:pt>
                <c:pt idx="1246">
                  <c:v>1.8446479043275379</c:v>
                </c:pt>
                <c:pt idx="1247">
                  <c:v>1.3190028206387561</c:v>
                </c:pt>
                <c:pt idx="1248">
                  <c:v>1.2482376522598122</c:v>
                </c:pt>
                <c:pt idx="1249">
                  <c:v>1.1789247785665045</c:v>
                </c:pt>
                <c:pt idx="1250">
                  <c:v>1.5500578752307428</c:v>
                </c:pt>
                <c:pt idx="1251">
                  <c:v>1.9258487767218473</c:v>
                </c:pt>
                <c:pt idx="1252">
                  <c:v>1.863676655566368</c:v>
                </c:pt>
                <c:pt idx="1253">
                  <c:v>1.8025395289711352</c:v>
                </c:pt>
                <c:pt idx="1254">
                  <c:v>1.7424300129081893</c:v>
                </c:pt>
                <c:pt idx="1255">
                  <c:v>1.6833407233499331</c:v>
                </c:pt>
                <c:pt idx="1256">
                  <c:v>1.6252642762685305</c:v>
                </c:pt>
                <c:pt idx="1257">
                  <c:v>1.5681932876361984</c:v>
                </c:pt>
                <c:pt idx="1258">
                  <c:v>1.5121203734252235</c:v>
                </c:pt>
                <c:pt idx="1259">
                  <c:v>1.8682518841755864</c:v>
                </c:pt>
                <c:pt idx="1260">
                  <c:v>2.6378090428952108</c:v>
                </c:pt>
                <c:pt idx="1261">
                  <c:v>3.4091651564257428</c:v>
                </c:pt>
                <c:pt idx="1262">
                  <c:v>4.9951565148198629</c:v>
                </c:pt>
                <c:pt idx="1263">
                  <c:v>6.615307749387731</c:v>
                </c:pt>
                <c:pt idx="1264">
                  <c:v>7.8474421167146451</c:v>
                </c:pt>
                <c:pt idx="1265">
                  <c:v>8.7128596070571138</c:v>
                </c:pt>
                <c:pt idx="1266">
                  <c:v>8.3587750922779502</c:v>
                </c:pt>
                <c:pt idx="1267">
                  <c:v>7.9845822884704738</c:v>
                </c:pt>
                <c:pt idx="1268">
                  <c:v>7.1977406146527896</c:v>
                </c:pt>
                <c:pt idx="1269">
                  <c:v>5.5549443183564691</c:v>
                </c:pt>
                <c:pt idx="1270">
                  <c:v>4.2975545106927306</c:v>
                </c:pt>
                <c:pt idx="1271">
                  <c:v>3.4435680901806234</c:v>
                </c:pt>
                <c:pt idx="1272">
                  <c:v>2.991684440587397</c:v>
                </c:pt>
                <c:pt idx="1273">
                  <c:v>3.3523666056546735</c:v>
                </c:pt>
                <c:pt idx="1274">
                  <c:v>3.7210742805032808</c:v>
                </c:pt>
                <c:pt idx="1275">
                  <c:v>4.0869345886272939</c:v>
                </c:pt>
                <c:pt idx="1276">
                  <c:v>5.2623386098119092</c:v>
                </c:pt>
                <c:pt idx="1277">
                  <c:v>6.4620122209230084</c:v>
                </c:pt>
                <c:pt idx="1278">
                  <c:v>6.8776275449597168</c:v>
                </c:pt>
                <c:pt idx="1279">
                  <c:v>7.294298786158147</c:v>
                </c:pt>
                <c:pt idx="1280">
                  <c:v>7.7288593111026112</c:v>
                </c:pt>
                <c:pt idx="1281">
                  <c:v>6.9566477729427199</c:v>
                </c:pt>
                <c:pt idx="1282">
                  <c:v>6.5536686062760765</c:v>
                </c:pt>
                <c:pt idx="1283">
                  <c:v>6.569038155939678</c:v>
                </c:pt>
                <c:pt idx="1284">
                  <c:v>6.1655443287791503</c:v>
                </c:pt>
                <c:pt idx="1285">
                  <c:v>5.3585566744581516</c:v>
                </c:pt>
                <c:pt idx="1286">
                  <c:v>4.5260032928489142</c:v>
                </c:pt>
                <c:pt idx="1287">
                  <c:v>4.0991093120370374</c:v>
                </c:pt>
                <c:pt idx="1288">
                  <c:v>3.2628825912933919</c:v>
                </c:pt>
                <c:pt idx="1289">
                  <c:v>2.8209466040459001</c:v>
                </c:pt>
                <c:pt idx="1290">
                  <c:v>3.1750985442160604</c:v>
                </c:pt>
                <c:pt idx="1291">
                  <c:v>3.1426142270121624</c:v>
                </c:pt>
                <c:pt idx="1292">
                  <c:v>2.3153256552546644</c:v>
                </c:pt>
                <c:pt idx="1293">
                  <c:v>1.877777643224559</c:v>
                </c:pt>
                <c:pt idx="1294">
                  <c:v>1.8330478845541838</c:v>
                </c:pt>
                <c:pt idx="1295">
                  <c:v>2.5578635875607758</c:v>
                </c:pt>
                <c:pt idx="1296">
                  <c:v>4.060259719999979</c:v>
                </c:pt>
                <c:pt idx="1297">
                  <c:v>5.5780784799428815</c:v>
                </c:pt>
                <c:pt idx="1298">
                  <c:v>6.7406115718518418</c:v>
                </c:pt>
                <c:pt idx="1299">
                  <c:v>7.5392710667841225</c:v>
                </c:pt>
                <c:pt idx="1300">
                  <c:v>7.5887294392542248</c:v>
                </c:pt>
                <c:pt idx="1301">
                  <c:v>7.2353196237279978</c:v>
                </c:pt>
                <c:pt idx="1302">
                  <c:v>7.2674932107610157</c:v>
                </c:pt>
                <c:pt idx="1303">
                  <c:v>7.6883384367985901</c:v>
                </c:pt>
                <c:pt idx="1304">
                  <c:v>7.3483782535588356</c:v>
                </c:pt>
                <c:pt idx="1305">
                  <c:v>6.5833782331510546</c:v>
                </c:pt>
                <c:pt idx="1306">
                  <c:v>6.2074874927297454</c:v>
                </c:pt>
                <c:pt idx="1307">
                  <c:v>5.8163455174211247</c:v>
                </c:pt>
                <c:pt idx="1308">
                  <c:v>5.4252035421125058</c:v>
                </c:pt>
                <c:pt idx="1309">
                  <c:v>5.4114962887066209</c:v>
                </c:pt>
                <c:pt idx="1310">
                  <c:v>5.4114962887065658</c:v>
                </c:pt>
                <c:pt idx="1311">
                  <c:v>5.0077023276328756</c:v>
                </c:pt>
                <c:pt idx="1312">
                  <c:v>4.6049636000146945</c:v>
                </c:pt>
                <c:pt idx="1313">
                  <c:v>3.8026517084035278</c:v>
                </c:pt>
                <c:pt idx="1314">
                  <c:v>3.7681713413443076</c:v>
                </c:pt>
                <c:pt idx="1315">
                  <c:v>3.7453130237268515</c:v>
                </c:pt>
                <c:pt idx="1316">
                  <c:v>2.1734121986718544</c:v>
                </c:pt>
                <c:pt idx="1317">
                  <c:v>1.7368986461892357</c:v>
                </c:pt>
                <c:pt idx="1318">
                  <c:v>2.4613071871824741</c:v>
                </c:pt>
                <c:pt idx="1319">
                  <c:v>4.6868688413958441</c:v>
                </c:pt>
                <c:pt idx="1320">
                  <c:v>8.1164312803964247</c:v>
                </c:pt>
                <c:pt idx="1321">
                  <c:v>10.868680848319638</c:v>
                </c:pt>
                <c:pt idx="1322">
                  <c:v>13.756420797278894</c:v>
                </c:pt>
                <c:pt idx="1323">
                  <c:v>16.79697921462844</c:v>
                </c:pt>
                <c:pt idx="1324">
                  <c:v>18.45874833203418</c:v>
                </c:pt>
                <c:pt idx="1325">
                  <c:v>16.883240048888872</c:v>
                </c:pt>
                <c:pt idx="1326">
                  <c:v>13.065276463295479</c:v>
                </c:pt>
                <c:pt idx="1327">
                  <c:v>9.4411004339643458</c:v>
                </c:pt>
                <c:pt idx="1328">
                  <c:v>7.3950286906250122</c:v>
                </c:pt>
                <c:pt idx="1329">
                  <c:v>6.5612786906249996</c:v>
                </c:pt>
                <c:pt idx="1330">
                  <c:v>6.5612786906249996</c:v>
                </c:pt>
                <c:pt idx="1331">
                  <c:v>6.5612786906249996</c:v>
                </c:pt>
                <c:pt idx="1332">
                  <c:v>6.1444036906250243</c:v>
                </c:pt>
                <c:pt idx="1333">
                  <c:v>4.8802744997673173</c:v>
                </c:pt>
                <c:pt idx="1334">
                  <c:v>4.0102950099168018</c:v>
                </c:pt>
                <c:pt idx="1335">
                  <c:v>3.9732841793449092</c:v>
                </c:pt>
                <c:pt idx="1336">
                  <c:v>4.7599771961591575</c:v>
                </c:pt>
                <c:pt idx="1337">
                  <c:v>5.5691754952866619</c:v>
                </c:pt>
                <c:pt idx="1338">
                  <c:v>5.9656433924305192</c:v>
                </c:pt>
                <c:pt idx="1339">
                  <c:v>6.3763424665046289</c:v>
                </c:pt>
                <c:pt idx="1340">
                  <c:v>6.7870415405787377</c:v>
                </c:pt>
                <c:pt idx="1341">
                  <c:v>7.2140304335582908</c:v>
                </c:pt>
                <c:pt idx="1342">
                  <c:v>8.4655327517146777</c:v>
                </c:pt>
                <c:pt idx="1343">
                  <c:v>9.7786121449999897</c:v>
                </c:pt>
                <c:pt idx="1344">
                  <c:v>9.8569461129766687</c:v>
                </c:pt>
                <c:pt idx="1345">
                  <c:v>9.5178177077023474</c:v>
                </c:pt>
                <c:pt idx="1346">
                  <c:v>8.3173020999351301</c:v>
                </c:pt>
                <c:pt idx="1347">
                  <c:v>7.0752013392592348</c:v>
                </c:pt>
                <c:pt idx="1348">
                  <c:v>5.8153124503704188</c:v>
                </c:pt>
                <c:pt idx="1349">
                  <c:v>2.8534044870739388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4.4425231507467284</c:v>
                </c:pt>
                <c:pt idx="1364">
                  <c:v>10.107304661803843</c:v>
                </c:pt>
                <c:pt idx="1365">
                  <c:v>11.037939067662045</c:v>
                </c:pt>
                <c:pt idx="1366">
                  <c:v>7.0280133888520417</c:v>
                </c:pt>
                <c:pt idx="1367">
                  <c:v>1.8806423469357556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1.8366979411359696</c:v>
                </c:pt>
                <c:pt idx="1372">
                  <c:v>3.6215405337285662</c:v>
                </c:pt>
                <c:pt idx="1373">
                  <c:v>2.1341717065680719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0.88529297048321676</c:v>
                </c:pt>
                <c:pt idx="1383">
                  <c:v>9.8659829687063798</c:v>
                </c:pt>
                <c:pt idx="1384">
                  <c:v>12.305422457020425</c:v>
                </c:pt>
                <c:pt idx="1385">
                  <c:v>8.7723254962208586</c:v>
                </c:pt>
                <c:pt idx="1386">
                  <c:v>5.6601630117527231</c:v>
                </c:pt>
                <c:pt idx="1387">
                  <c:v>7.1678799431001288</c:v>
                </c:pt>
                <c:pt idx="1388">
                  <c:v>12.003213713848591</c:v>
                </c:pt>
                <c:pt idx="1389">
                  <c:v>17.821183064335241</c:v>
                </c:pt>
                <c:pt idx="1390">
                  <c:v>21.028690940668408</c:v>
                </c:pt>
                <c:pt idx="1391">
                  <c:v>19.187241734326982</c:v>
                </c:pt>
                <c:pt idx="1392">
                  <c:v>14.283269439999984</c:v>
                </c:pt>
                <c:pt idx="1393">
                  <c:v>9.1495326065075258</c:v>
                </c:pt>
                <c:pt idx="1394">
                  <c:v>5.0328976167447967</c:v>
                </c:pt>
                <c:pt idx="1395">
                  <c:v>2.7725087278559148</c:v>
                </c:pt>
                <c:pt idx="1396">
                  <c:v>1.0664612712241814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0.8689988779887895</c:v>
                </c:pt>
                <c:pt idx="1409">
                  <c:v>2.1498138038165528</c:v>
                </c:pt>
                <c:pt idx="1410">
                  <c:v>1.4596224187430311</c:v>
                </c:pt>
                <c:pt idx="1411">
                  <c:v>0.74837276431155897</c:v>
                </c:pt>
                <c:pt idx="1412">
                  <c:v>0.31923542048729114</c:v>
                </c:pt>
                <c:pt idx="1413">
                  <c:v>0.86090714357928155</c:v>
                </c:pt>
                <c:pt idx="1414">
                  <c:v>3.3476706521742114</c:v>
                </c:pt>
                <c:pt idx="1415">
                  <c:v>7.5986798941435199</c:v>
                </c:pt>
                <c:pt idx="1416">
                  <c:v>12.091942965544726</c:v>
                </c:pt>
                <c:pt idx="1417">
                  <c:v>14.83259256314814</c:v>
                </c:pt>
                <c:pt idx="1418">
                  <c:v>14.053097623703707</c:v>
                </c:pt>
                <c:pt idx="1419">
                  <c:v>9.1203190337608326</c:v>
                </c:pt>
                <c:pt idx="1420">
                  <c:v>2.2321683370109957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0.49044468060303825</c:v>
                </c:pt>
                <c:pt idx="1425">
                  <c:v>5.3067674044041508</c:v>
                </c:pt>
                <c:pt idx="1426">
                  <c:v>11.010263702745945</c:v>
                </c:pt>
                <c:pt idx="1427">
                  <c:v>13.255199764306303</c:v>
                </c:pt>
                <c:pt idx="1428">
                  <c:v>8.6933524679535328</c:v>
                </c:pt>
                <c:pt idx="1429">
                  <c:v>2.5100333729772197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2.9306717181816921</c:v>
                </c:pt>
                <c:pt idx="1438">
                  <c:v>3.4715897696963962</c:v>
                </c:pt>
                <c:pt idx="1439">
                  <c:v>2.1526002232853223</c:v>
                </c:pt>
                <c:pt idx="1440">
                  <c:v>0.34310055272644324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0.81842052500000007</c:v>
                </c:pt>
                <c:pt idx="1445">
                  <c:v>1.3041106670399305</c:v>
                </c:pt>
                <c:pt idx="1446">
                  <c:v>0.46222929913462174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0.59421998556155697</c:v>
                </c:pt>
                <c:pt idx="1480">
                  <c:v>1.1208687911591222</c:v>
                </c:pt>
                <c:pt idx="1481">
                  <c:v>1.4110683847482639</c:v>
                </c:pt>
                <c:pt idx="1482">
                  <c:v>1.5265085268453145</c:v>
                </c:pt>
                <c:pt idx="1483">
                  <c:v>1.5894763114060353</c:v>
                </c:pt>
                <c:pt idx="1484">
                  <c:v>1.6911435927023322</c:v>
                </c:pt>
                <c:pt idx="1485">
                  <c:v>1.9899648846038018</c:v>
                </c:pt>
                <c:pt idx="1486">
                  <c:v>2.6994706113628468</c:v>
                </c:pt>
                <c:pt idx="1487">
                  <c:v>3.761197662213541</c:v>
                </c:pt>
                <c:pt idx="1488">
                  <c:v>5.231669155919926</c:v>
                </c:pt>
                <c:pt idx="1489">
                  <c:v>7.1240077188194455</c:v>
                </c:pt>
                <c:pt idx="1490">
                  <c:v>9.281067448475115</c:v>
                </c:pt>
                <c:pt idx="1491">
                  <c:v>11.441812236171872</c:v>
                </c:pt>
                <c:pt idx="1492">
                  <c:v>13.108006760438638</c:v>
                </c:pt>
                <c:pt idx="1493">
                  <c:v>13.998367691499594</c:v>
                </c:pt>
                <c:pt idx="1494">
                  <c:v>14.481123896484375</c:v>
                </c:pt>
                <c:pt idx="1495">
                  <c:v>14.271570051240564</c:v>
                </c:pt>
                <c:pt idx="1496">
                  <c:v>13.716614514910514</c:v>
                </c:pt>
                <c:pt idx="1497">
                  <c:v>12.88610661149232</c:v>
                </c:pt>
                <c:pt idx="1498">
                  <c:v>11.536872805703112</c:v>
                </c:pt>
                <c:pt idx="1499">
                  <c:v>9.9376269002693043</c:v>
                </c:pt>
                <c:pt idx="1500">
                  <c:v>8.1347461163842816</c:v>
                </c:pt>
                <c:pt idx="1501">
                  <c:v>7.2313336924739602</c:v>
                </c:pt>
                <c:pt idx="1502">
                  <c:v>6.8323816037488365</c:v>
                </c:pt>
                <c:pt idx="1503">
                  <c:v>6.6587197928055266</c:v>
                </c:pt>
                <c:pt idx="1504">
                  <c:v>6.769762381226843</c:v>
                </c:pt>
                <c:pt idx="1505">
                  <c:v>6.3098199083333384</c:v>
                </c:pt>
                <c:pt idx="1506">
                  <c:v>6.1045997231701179</c:v>
                </c:pt>
                <c:pt idx="1507">
                  <c:v>6.4608252511788447</c:v>
                </c:pt>
                <c:pt idx="1508">
                  <c:v>7.124631230445809</c:v>
                </c:pt>
                <c:pt idx="1509">
                  <c:v>8.1087174851319261</c:v>
                </c:pt>
                <c:pt idx="1510">
                  <c:v>10.037947242270242</c:v>
                </c:pt>
                <c:pt idx="1511">
                  <c:v>12.72482619518229</c:v>
                </c:pt>
                <c:pt idx="1512">
                  <c:v>15.642424894006334</c:v>
                </c:pt>
                <c:pt idx="1513">
                  <c:v>18.523838111231456</c:v>
                </c:pt>
                <c:pt idx="1514">
                  <c:v>20.348751951640402</c:v>
                </c:pt>
                <c:pt idx="1515">
                  <c:v>20.188493664271579</c:v>
                </c:pt>
                <c:pt idx="1516">
                  <c:v>17.727870839183844</c:v>
                </c:pt>
                <c:pt idx="1517">
                  <c:v>14.921891910301687</c:v>
                </c:pt>
                <c:pt idx="1518">
                  <c:v>12.654976788916649</c:v>
                </c:pt>
                <c:pt idx="1519">
                  <c:v>10.972908361714142</c:v>
                </c:pt>
                <c:pt idx="1520">
                  <c:v>9.6102883636513852</c:v>
                </c:pt>
                <c:pt idx="1521">
                  <c:v>8.1681405542360697</c:v>
                </c:pt>
                <c:pt idx="1522">
                  <c:v>6.3132597573003588</c:v>
                </c:pt>
                <c:pt idx="1523">
                  <c:v>3.6325543051097386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1.0806208816606695</c:v>
                </c:pt>
                <c:pt idx="1533">
                  <c:v>4.4655718888888778</c:v>
                </c:pt>
                <c:pt idx="1534">
                  <c:v>8.2421750321742078</c:v>
                </c:pt>
                <c:pt idx="1535">
                  <c:v>12.845265747447714</c:v>
                </c:pt>
                <c:pt idx="1536">
                  <c:v>17.856313037640593</c:v>
                </c:pt>
                <c:pt idx="1537">
                  <c:v>22.02611022924555</c:v>
                </c:pt>
                <c:pt idx="1538">
                  <c:v>25.928691461666666</c:v>
                </c:pt>
                <c:pt idx="1539">
                  <c:v>29.166973472146772</c:v>
                </c:pt>
                <c:pt idx="1540">
                  <c:v>31.874014161476488</c:v>
                </c:pt>
                <c:pt idx="1541">
                  <c:v>34.006618402853192</c:v>
                </c:pt>
                <c:pt idx="1542">
                  <c:v>34.051279525395238</c:v>
                </c:pt>
                <c:pt idx="1543">
                  <c:v>31.659183721779552</c:v>
                </c:pt>
                <c:pt idx="1544">
                  <c:v>26.058732758910292</c:v>
                </c:pt>
                <c:pt idx="1545">
                  <c:v>19.808181772895207</c:v>
                </c:pt>
                <c:pt idx="1546">
                  <c:v>15.490588736111084</c:v>
                </c:pt>
                <c:pt idx="1547">
                  <c:v>12.852100124328704</c:v>
                </c:pt>
                <c:pt idx="1548">
                  <c:v>12.478163426950474</c:v>
                </c:pt>
                <c:pt idx="1549">
                  <c:v>13.065210117028357</c:v>
                </c:pt>
                <c:pt idx="1550">
                  <c:v>14.131673055418393</c:v>
                </c:pt>
                <c:pt idx="1551">
                  <c:v>15.261663417248293</c:v>
                </c:pt>
                <c:pt idx="1552">
                  <c:v>15.926924171178841</c:v>
                </c:pt>
                <c:pt idx="1553">
                  <c:v>16.143892572615744</c:v>
                </c:pt>
                <c:pt idx="1554">
                  <c:v>16.335429960323324</c:v>
                </c:pt>
                <c:pt idx="1555">
                  <c:v>17.541337212647512</c:v>
                </c:pt>
                <c:pt idx="1556">
                  <c:v>19.293043758819444</c:v>
                </c:pt>
                <c:pt idx="1557">
                  <c:v>21.14017969929672</c:v>
                </c:pt>
                <c:pt idx="1558">
                  <c:v>23.568768886553617</c:v>
                </c:pt>
                <c:pt idx="1559">
                  <c:v>26.164118702270208</c:v>
                </c:pt>
                <c:pt idx="1560">
                  <c:v>27.294230197222163</c:v>
                </c:pt>
                <c:pt idx="1561">
                  <c:v>27.916549025507557</c:v>
                </c:pt>
                <c:pt idx="1562">
                  <c:v>28.54793434597395</c:v>
                </c:pt>
                <c:pt idx="1563">
                  <c:v>29.738183589074055</c:v>
                </c:pt>
                <c:pt idx="1564">
                  <c:v>30.996212506214128</c:v>
                </c:pt>
                <c:pt idx="1565">
                  <c:v>31.71530333386406</c:v>
                </c:pt>
                <c:pt idx="1566">
                  <c:v>33.021186524470487</c:v>
                </c:pt>
                <c:pt idx="1567">
                  <c:v>33.230252817797975</c:v>
                </c:pt>
                <c:pt idx="1568">
                  <c:v>32.158360600635795</c:v>
                </c:pt>
                <c:pt idx="1569">
                  <c:v>31.606163987050785</c:v>
                </c:pt>
                <c:pt idx="1570">
                  <c:v>30.989912860578723</c:v>
                </c:pt>
                <c:pt idx="1571">
                  <c:v>30.311102661339913</c:v>
                </c:pt>
                <c:pt idx="1572">
                  <c:v>29.571312583473386</c:v>
                </c:pt>
                <c:pt idx="1573">
                  <c:v>27.518499278310131</c:v>
                </c:pt>
                <c:pt idx="1574">
                  <c:v>24.680950543944643</c:v>
                </c:pt>
                <c:pt idx="1575">
                  <c:v>22.369013198134436</c:v>
                </c:pt>
                <c:pt idx="1576">
                  <c:v>19.33055836055555</c:v>
                </c:pt>
                <c:pt idx="1577">
                  <c:v>16.180452204489992</c:v>
                </c:pt>
                <c:pt idx="1578">
                  <c:v>13.605475027222182</c:v>
                </c:pt>
                <c:pt idx="1579">
                  <c:v>12.251264469557327</c:v>
                </c:pt>
                <c:pt idx="1580">
                  <c:v>10.903609192245387</c:v>
                </c:pt>
                <c:pt idx="1581">
                  <c:v>10.143153090998444</c:v>
                </c:pt>
                <c:pt idx="1582">
                  <c:v>9.4135676642447912</c:v>
                </c:pt>
                <c:pt idx="1583">
                  <c:v>7.3901922058593916</c:v>
                </c:pt>
                <c:pt idx="1584">
                  <c:v>5.9874587028257942</c:v>
                </c:pt>
                <c:pt idx="1585">
                  <c:v>4.5809122962962832</c:v>
                </c:pt>
                <c:pt idx="1586">
                  <c:v>3.1746108549565606</c:v>
                </c:pt>
                <c:pt idx="1587">
                  <c:v>2.3805344530350827</c:v>
                </c:pt>
                <c:pt idx="1588">
                  <c:v>2.806123423091508</c:v>
                </c:pt>
                <c:pt idx="1589">
                  <c:v>4.439650963725172</c:v>
                </c:pt>
                <c:pt idx="1590">
                  <c:v>6.0894727556857804</c:v>
                </c:pt>
                <c:pt idx="1591">
                  <c:v>7.7413752087586802</c:v>
                </c:pt>
                <c:pt idx="1592">
                  <c:v>8.8331363352456673</c:v>
                </c:pt>
                <c:pt idx="1593">
                  <c:v>9.9172891687801492</c:v>
                </c:pt>
                <c:pt idx="1594">
                  <c:v>11.042710094452962</c:v>
                </c:pt>
                <c:pt idx="1595">
                  <c:v>9.8234935585387237</c:v>
                </c:pt>
                <c:pt idx="1596">
                  <c:v>8.5640991685134988</c:v>
                </c:pt>
                <c:pt idx="1597">
                  <c:v>6.7325073602269088</c:v>
                </c:pt>
                <c:pt idx="1598">
                  <c:v>4.2802392816435226</c:v>
                </c:pt>
                <c:pt idx="1599">
                  <c:v>2.9895206147745048</c:v>
                </c:pt>
                <c:pt idx="1600">
                  <c:v>1.7022352747561642</c:v>
                </c:pt>
                <c:pt idx="1601">
                  <c:v>0.98602315504918858</c:v>
                </c:pt>
                <c:pt idx="1602">
                  <c:v>1.9590674444857217</c:v>
                </c:pt>
                <c:pt idx="1603">
                  <c:v>4.0556472958651328</c:v>
                </c:pt>
                <c:pt idx="1604">
                  <c:v>5.6080137393315486</c:v>
                </c:pt>
                <c:pt idx="1605">
                  <c:v>7.7114485645893946</c:v>
                </c:pt>
                <c:pt idx="1606">
                  <c:v>9.313951898875219</c:v>
                </c:pt>
                <c:pt idx="1607">
                  <c:v>10.363855355486095</c:v>
                </c:pt>
                <c:pt idx="1608">
                  <c:v>11.456994244375</c:v>
                </c:pt>
                <c:pt idx="1609">
                  <c:v>12.550133133263905</c:v>
                </c:pt>
                <c:pt idx="1610">
                  <c:v>13.147143256899851</c:v>
                </c:pt>
                <c:pt idx="1611">
                  <c:v>13.720531565089654</c:v>
                </c:pt>
                <c:pt idx="1612">
                  <c:v>15.447090996481494</c:v>
                </c:pt>
                <c:pt idx="1613">
                  <c:v>17.212375981124833</c:v>
                </c:pt>
                <c:pt idx="1614">
                  <c:v>19.052357245191171</c:v>
                </c:pt>
                <c:pt idx="1615">
                  <c:v>20.944893061769704</c:v>
                </c:pt>
                <c:pt idx="1616">
                  <c:v>23.493021582632892</c:v>
                </c:pt>
                <c:pt idx="1617">
                  <c:v>25.587628793274696</c:v>
                </c:pt>
                <c:pt idx="1618">
                  <c:v>27.184949158309436</c:v>
                </c:pt>
                <c:pt idx="1619">
                  <c:v>27.107837110240865</c:v>
                </c:pt>
                <c:pt idx="1620">
                  <c:v>25.772435002113411</c:v>
                </c:pt>
                <c:pt idx="1621">
                  <c:v>24.371494842821029</c:v>
                </c:pt>
                <c:pt idx="1622">
                  <c:v>22.276954326729605</c:v>
                </c:pt>
                <c:pt idx="1623">
                  <c:v>18.887357888510032</c:v>
                </c:pt>
                <c:pt idx="1624">
                  <c:v>14.746532102201931</c:v>
                </c:pt>
                <c:pt idx="1625">
                  <c:v>11.117832086923004</c:v>
                </c:pt>
                <c:pt idx="1626">
                  <c:v>5.6357219513795096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4.8807149531508118</c:v>
                </c:pt>
                <c:pt idx="1634">
                  <c:v>9.1846809861977476</c:v>
                </c:pt>
                <c:pt idx="1635">
                  <c:v>10.795251047642028</c:v>
                </c:pt>
                <c:pt idx="1636">
                  <c:v>10.795251047641949</c:v>
                </c:pt>
                <c:pt idx="1637">
                  <c:v>9.1418803911110782</c:v>
                </c:pt>
                <c:pt idx="1638">
                  <c:v>7.4521376607031868</c:v>
                </c:pt>
                <c:pt idx="1639">
                  <c:v>6.2938193637334363</c:v>
                </c:pt>
                <c:pt idx="1640">
                  <c:v>6.2015718449999726</c:v>
                </c:pt>
                <c:pt idx="1641">
                  <c:v>7.734157186282534</c:v>
                </c:pt>
                <c:pt idx="1642">
                  <c:v>10.365792939652808</c:v>
                </c:pt>
                <c:pt idx="1643">
                  <c:v>14.131200359252768</c:v>
                </c:pt>
                <c:pt idx="1644">
                  <c:v>17.484988511666607</c:v>
                </c:pt>
                <c:pt idx="1645">
                  <c:v>20.394581809009608</c:v>
                </c:pt>
                <c:pt idx="1646">
                  <c:v>22.900522823521246</c:v>
                </c:pt>
                <c:pt idx="1647">
                  <c:v>24.936400672482883</c:v>
                </c:pt>
                <c:pt idx="1648">
                  <c:v>27.087366055596835</c:v>
                </c:pt>
                <c:pt idx="1649">
                  <c:v>28.193947325630024</c:v>
                </c:pt>
                <c:pt idx="1650">
                  <c:v>28.749485613191531</c:v>
                </c:pt>
                <c:pt idx="1651">
                  <c:v>28.15243660549849</c:v>
                </c:pt>
                <c:pt idx="1652">
                  <c:v>26.870064261119566</c:v>
                </c:pt>
                <c:pt idx="1653">
                  <c:v>26.110822776641768</c:v>
                </c:pt>
                <c:pt idx="1654">
                  <c:v>24.699526502331945</c:v>
                </c:pt>
                <c:pt idx="1655">
                  <c:v>23.791559048779114</c:v>
                </c:pt>
                <c:pt idx="1656">
                  <c:v>24.080159361481531</c:v>
                </c:pt>
                <c:pt idx="1657">
                  <c:v>24.371332597640663</c:v>
                </c:pt>
                <c:pt idx="1658">
                  <c:v>24.665096260137144</c:v>
                </c:pt>
                <c:pt idx="1659">
                  <c:v>24.961467851851818</c:v>
                </c:pt>
                <c:pt idx="1660">
                  <c:v>25.260464875665264</c:v>
                </c:pt>
                <c:pt idx="1661">
                  <c:v>24.936277673964334</c:v>
                </c:pt>
                <c:pt idx="1662">
                  <c:v>25.198791806640408</c:v>
                </c:pt>
                <c:pt idx="1663">
                  <c:v>25.501317160302101</c:v>
                </c:pt>
                <c:pt idx="1664">
                  <c:v>24.493936175163824</c:v>
                </c:pt>
                <c:pt idx="1665">
                  <c:v>24.077959883751738</c:v>
                </c:pt>
                <c:pt idx="1666">
                  <c:v>23.014013004222399</c:v>
                </c:pt>
                <c:pt idx="1667">
                  <c:v>21.868450948819429</c:v>
                </c:pt>
                <c:pt idx="1668">
                  <c:v>21.362783120885556</c:v>
                </c:pt>
                <c:pt idx="1669">
                  <c:v>20.819034995824929</c:v>
                </c:pt>
                <c:pt idx="1670">
                  <c:v>20.272586876927303</c:v>
                </c:pt>
                <c:pt idx="1671">
                  <c:v>19.038041676643498</c:v>
                </c:pt>
                <c:pt idx="1672">
                  <c:v>18.41928999583839</c:v>
                </c:pt>
                <c:pt idx="1673">
                  <c:v>18.452141813010993</c:v>
                </c:pt>
                <c:pt idx="1674">
                  <c:v>17.831932810494852</c:v>
                </c:pt>
                <c:pt idx="1675">
                  <c:v>17.178828643828126</c:v>
                </c:pt>
                <c:pt idx="1676">
                  <c:v>16.525724477161408</c:v>
                </c:pt>
                <c:pt idx="1677">
                  <c:v>15.189194282146701</c:v>
                </c:pt>
                <c:pt idx="1678">
                  <c:v>13.825560195162035</c:v>
                </c:pt>
                <c:pt idx="1679">
                  <c:v>13.08818588359089</c:v>
                </c:pt>
                <c:pt idx="1680">
                  <c:v>13.002760341666706</c:v>
                </c:pt>
                <c:pt idx="1681">
                  <c:v>14.21157894268225</c:v>
                </c:pt>
                <c:pt idx="1682">
                  <c:v>16.121530389739313</c:v>
                </c:pt>
                <c:pt idx="1683">
                  <c:v>18.060771130480131</c:v>
                </c:pt>
                <c:pt idx="1684">
                  <c:v>20.715340219651114</c:v>
                </c:pt>
                <c:pt idx="1685">
                  <c:v>22.152689177416825</c:v>
                </c:pt>
                <c:pt idx="1686">
                  <c:v>22.295842602569426</c:v>
                </c:pt>
                <c:pt idx="1687">
                  <c:v>22.439688485438179</c:v>
                </c:pt>
                <c:pt idx="1688">
                  <c:v>21.272874075611252</c:v>
                </c:pt>
                <c:pt idx="1689">
                  <c:v>20.029933293408721</c:v>
                </c:pt>
                <c:pt idx="1690">
                  <c:v>19.440785820208408</c:v>
                </c:pt>
                <c:pt idx="1691">
                  <c:v>18.816380223218797</c:v>
                </c:pt>
                <c:pt idx="1692">
                  <c:v>18.849754460356579</c:v>
                </c:pt>
                <c:pt idx="1693">
                  <c:v>18.883172454696101</c:v>
                </c:pt>
                <c:pt idx="1694">
                  <c:v>18.916634240422777</c:v>
                </c:pt>
                <c:pt idx="1695">
                  <c:v>18.950139851721545</c:v>
                </c:pt>
                <c:pt idx="1696">
                  <c:v>18.9836893227777</c:v>
                </c:pt>
                <c:pt idx="1697">
                  <c:v>19.017282687776952</c:v>
                </c:pt>
                <c:pt idx="1698">
                  <c:v>18.389066585842723</c:v>
                </c:pt>
                <c:pt idx="1699">
                  <c:v>17.065359795719342</c:v>
                </c:pt>
                <c:pt idx="1700">
                  <c:v>15.710589014937632</c:v>
                </c:pt>
                <c:pt idx="1701">
                  <c:v>14.988283370239913</c:v>
                </c:pt>
                <c:pt idx="1702">
                  <c:v>14.927491899140582</c:v>
                </c:pt>
                <c:pt idx="1703">
                  <c:v>14.208624821984206</c:v>
                </c:pt>
                <c:pt idx="1704">
                  <c:v>14.119572182297665</c:v>
                </c:pt>
                <c:pt idx="1705">
                  <c:v>14.716099384253319</c:v>
                </c:pt>
                <c:pt idx="1706">
                  <c:v>14.656094004444411</c:v>
                </c:pt>
                <c:pt idx="1707">
                  <c:v>15.249881386672689</c:v>
                </c:pt>
                <c:pt idx="1708">
                  <c:v>15.872620310494776</c:v>
                </c:pt>
                <c:pt idx="1709">
                  <c:v>15.841783788319599</c:v>
                </c:pt>
                <c:pt idx="1710">
                  <c:v>17.115140304480345</c:v>
                </c:pt>
                <c:pt idx="1711">
                  <c:v>18.452141813010993</c:v>
                </c:pt>
                <c:pt idx="1712">
                  <c:v>19.138141143828108</c:v>
                </c:pt>
                <c:pt idx="1713">
                  <c:v>20.513357946100285</c:v>
                </c:pt>
                <c:pt idx="1714">
                  <c:v>21.272874075611348</c:v>
                </c:pt>
                <c:pt idx="1715">
                  <c:v>22.035870136893038</c:v>
                </c:pt>
                <c:pt idx="1716">
                  <c:v>22.838853010251714</c:v>
                </c:pt>
                <c:pt idx="1717">
                  <c:v>23.646653829752371</c:v>
                </c:pt>
                <c:pt idx="1718">
                  <c:v>24.497205414699085</c:v>
                </c:pt>
                <c:pt idx="1719">
                  <c:v>25.354006080953646</c:v>
                </c:pt>
                <c:pt idx="1720">
                  <c:v>25.58693372143782</c:v>
                </c:pt>
                <c:pt idx="1721">
                  <c:v>24.437969630330116</c:v>
                </c:pt>
                <c:pt idx="1722">
                  <c:v>22.568303323898277</c:v>
                </c:pt>
                <c:pt idx="1723">
                  <c:v>20.616254934211323</c:v>
                </c:pt>
                <c:pt idx="1724">
                  <c:v>18.624358184157771</c:v>
                </c:pt>
                <c:pt idx="1725">
                  <c:v>14.53914382309998</c:v>
                </c:pt>
                <c:pt idx="1726">
                  <c:v>9.0049308294762085</c:v>
                </c:pt>
                <c:pt idx="1727">
                  <c:v>2.7572733111978174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0.76963719238257244</c:v>
                </c:pt>
                <c:pt idx="1749">
                  <c:v>1.6168209522624917</c:v>
                </c:pt>
                <c:pt idx="1750">
                  <c:v>2.9344006391220443</c:v>
                </c:pt>
                <c:pt idx="1751">
                  <c:v>3.3312294374218734</c:v>
                </c:pt>
                <c:pt idx="1752">
                  <c:v>3.2676839111171105</c:v>
                </c:pt>
                <c:pt idx="1753">
                  <c:v>3.2048955895127103</c:v>
                </c:pt>
                <c:pt idx="1754">
                  <c:v>3.1428601994444434</c:v>
                </c:pt>
                <c:pt idx="1755">
                  <c:v>3.0815734677480915</c:v>
                </c:pt>
                <c:pt idx="1756">
                  <c:v>3.0210311212594299</c:v>
                </c:pt>
                <c:pt idx="1757">
                  <c:v>2.5181062016290756</c:v>
                </c:pt>
                <c:pt idx="1758">
                  <c:v>2.4504024145399561</c:v>
                </c:pt>
                <c:pt idx="1759">
                  <c:v>2.3947866875214592</c:v>
                </c:pt>
                <c:pt idx="1760">
                  <c:v>1.8946328803223491</c:v>
                </c:pt>
                <c:pt idx="1761">
                  <c:v>1.832979179450434</c:v>
                </c:pt>
                <c:pt idx="1762">
                  <c:v>1.7723567811248175</c:v>
                </c:pt>
                <c:pt idx="1763">
                  <c:v>1.7127583013177181</c:v>
                </c:pt>
                <c:pt idx="1764">
                  <c:v>1.2321547510631132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4DC-41CF-8E89-5F24A33B78E5}"/>
            </c:ext>
          </c:extLst>
        </c:ser>
        <c:ser>
          <c:idx val="1"/>
          <c:order val="1"/>
          <c:tx>
            <c:v>braking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1.674566628558807</c:v>
                </c:pt>
                <c:pt idx="37">
                  <c:v>7.1434504786600943</c:v>
                </c:pt>
                <c:pt idx="38">
                  <c:v>9.6024984377980385</c:v>
                </c:pt>
                <c:pt idx="39">
                  <c:v>8.1898875674168323</c:v>
                </c:pt>
                <c:pt idx="40">
                  <c:v>6.624092163497088</c:v>
                </c:pt>
                <c:pt idx="41">
                  <c:v>7.7081972337723972</c:v>
                </c:pt>
                <c:pt idx="42">
                  <c:v>9.3421213081232786</c:v>
                </c:pt>
                <c:pt idx="43">
                  <c:v>7.5992213040733239</c:v>
                </c:pt>
                <c:pt idx="44">
                  <c:v>3.7679532912731508</c:v>
                </c:pt>
                <c:pt idx="45">
                  <c:v>0.97244232835766109</c:v>
                </c:pt>
                <c:pt idx="46">
                  <c:v>0.5316153457407391</c:v>
                </c:pt>
                <c:pt idx="47">
                  <c:v>1.1143041878327549</c:v>
                </c:pt>
                <c:pt idx="48">
                  <c:v>0.77172397986282482</c:v>
                </c:pt>
                <c:pt idx="49">
                  <c:v>0</c:v>
                </c:pt>
                <c:pt idx="50">
                  <c:v>0</c:v>
                </c:pt>
                <c:pt idx="51">
                  <c:v>1.0915352821990749</c:v>
                </c:pt>
                <c:pt idx="52">
                  <c:v>2.7675618160732793</c:v>
                </c:pt>
                <c:pt idx="53">
                  <c:v>1.8428846928464715</c:v>
                </c:pt>
                <c:pt idx="54">
                  <c:v>0.14709577583794126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1.3638735517098604</c:v>
                </c:pt>
                <c:pt idx="82">
                  <c:v>0.95675717986186082</c:v>
                </c:pt>
                <c:pt idx="83">
                  <c:v>0</c:v>
                </c:pt>
                <c:pt idx="84">
                  <c:v>0.19512942651888548</c:v>
                </c:pt>
                <c:pt idx="85">
                  <c:v>0.75704508264972303</c:v>
                </c:pt>
                <c:pt idx="86">
                  <c:v>0.57130936429901302</c:v>
                </c:pt>
                <c:pt idx="87">
                  <c:v>0.21348105238596363</c:v>
                </c:pt>
                <c:pt idx="88">
                  <c:v>3.0325977306250049</c:v>
                </c:pt>
                <c:pt idx="89">
                  <c:v>9.751704140052837</c:v>
                </c:pt>
                <c:pt idx="90">
                  <c:v>12.602929251739004</c:v>
                </c:pt>
                <c:pt idx="91">
                  <c:v>10.641859653257887</c:v>
                </c:pt>
                <c:pt idx="92">
                  <c:v>6.0548354737097068</c:v>
                </c:pt>
                <c:pt idx="93">
                  <c:v>3.0183462130495538</c:v>
                </c:pt>
                <c:pt idx="94">
                  <c:v>2.6164152518518513</c:v>
                </c:pt>
                <c:pt idx="95">
                  <c:v>2.5024626159903338</c:v>
                </c:pt>
                <c:pt idx="96">
                  <c:v>1.3876488744847391</c:v>
                </c:pt>
                <c:pt idx="97">
                  <c:v>0.50969569499999989</c:v>
                </c:pt>
                <c:pt idx="98">
                  <c:v>0.31158248357424556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2.5067966474768539</c:v>
                </c:pt>
                <c:pt idx="152">
                  <c:v>8.2179919969272923</c:v>
                </c:pt>
                <c:pt idx="153">
                  <c:v>10.4633933599477</c:v>
                </c:pt>
                <c:pt idx="154">
                  <c:v>7.4962152317951611</c:v>
                </c:pt>
                <c:pt idx="155">
                  <c:v>3.0342676086427254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3.6524927874288378</c:v>
                </c:pt>
                <c:pt idx="172">
                  <c:v>9.783825759973956</c:v>
                </c:pt>
                <c:pt idx="173">
                  <c:v>11.241568666413752</c:v>
                </c:pt>
                <c:pt idx="174">
                  <c:v>6.6544142708707321</c:v>
                </c:pt>
                <c:pt idx="175">
                  <c:v>1.4082828186350096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0.38776134943072571</c:v>
                </c:pt>
                <c:pt idx="183">
                  <c:v>3.1514834840767505</c:v>
                </c:pt>
                <c:pt idx="184">
                  <c:v>5.0735112051996509</c:v>
                </c:pt>
                <c:pt idx="185">
                  <c:v>5.0900891377297679</c:v>
                </c:pt>
                <c:pt idx="186">
                  <c:v>4.1108762422453733</c:v>
                </c:pt>
                <c:pt idx="187">
                  <c:v>2.9306447717968727</c:v>
                </c:pt>
                <c:pt idx="188">
                  <c:v>2.0418004785503459</c:v>
                </c:pt>
                <c:pt idx="189">
                  <c:v>1.3939329580485911</c:v>
                </c:pt>
                <c:pt idx="190">
                  <c:v>0.84262963172528738</c:v>
                </c:pt>
                <c:pt idx="191">
                  <c:v>0.51586672427586966</c:v>
                </c:pt>
                <c:pt idx="192">
                  <c:v>0.22174235160011524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1.1649418086514096</c:v>
                </c:pt>
                <c:pt idx="233">
                  <c:v>5.9864982165885534</c:v>
                </c:pt>
                <c:pt idx="234">
                  <c:v>7.4669252086388616</c:v>
                </c:pt>
                <c:pt idx="235">
                  <c:v>5.1562845975694467</c:v>
                </c:pt>
                <c:pt idx="236">
                  <c:v>1.737369178171289</c:v>
                </c:pt>
                <c:pt idx="237">
                  <c:v>0.72023615018518128</c:v>
                </c:pt>
                <c:pt idx="238">
                  <c:v>2.9719175647393792</c:v>
                </c:pt>
                <c:pt idx="239">
                  <c:v>7.2627749836581605</c:v>
                </c:pt>
                <c:pt idx="240">
                  <c:v>9.8839270425301073</c:v>
                </c:pt>
                <c:pt idx="241">
                  <c:v>8.0345090450836913</c:v>
                </c:pt>
                <c:pt idx="242">
                  <c:v>7.073889741866533</c:v>
                </c:pt>
                <c:pt idx="243">
                  <c:v>7.4281900365526372</c:v>
                </c:pt>
                <c:pt idx="244">
                  <c:v>6.624092163497088</c:v>
                </c:pt>
                <c:pt idx="245">
                  <c:v>7.7081972337723972</c:v>
                </c:pt>
                <c:pt idx="246">
                  <c:v>9.3421213081232786</c:v>
                </c:pt>
                <c:pt idx="247">
                  <c:v>7.5992213040733239</c:v>
                </c:pt>
                <c:pt idx="248">
                  <c:v>3.7679532912731508</c:v>
                </c:pt>
                <c:pt idx="249">
                  <c:v>0.97244232835766109</c:v>
                </c:pt>
                <c:pt idx="250">
                  <c:v>0.5316153457407391</c:v>
                </c:pt>
                <c:pt idx="251">
                  <c:v>1.1143041878327549</c:v>
                </c:pt>
                <c:pt idx="252">
                  <c:v>0.77172397986282482</c:v>
                </c:pt>
                <c:pt idx="253">
                  <c:v>0</c:v>
                </c:pt>
                <c:pt idx="254">
                  <c:v>0</c:v>
                </c:pt>
                <c:pt idx="255">
                  <c:v>1.0915352821990749</c:v>
                </c:pt>
                <c:pt idx="256">
                  <c:v>1.6363380506411807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1.9239727090885377</c:v>
                </c:pt>
                <c:pt idx="274">
                  <c:v>7.7390455382226291</c:v>
                </c:pt>
                <c:pt idx="275">
                  <c:v>9.8022125674074125</c:v>
                </c:pt>
                <c:pt idx="276">
                  <c:v>10.546278720198899</c:v>
                </c:pt>
                <c:pt idx="277">
                  <c:v>10.837544392482856</c:v>
                </c:pt>
                <c:pt idx="278">
                  <c:v>12.637666151542241</c:v>
                </c:pt>
                <c:pt idx="279">
                  <c:v>11.260821311733219</c:v>
                </c:pt>
                <c:pt idx="280">
                  <c:v>4.8479348285125159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1.4798750390740629</c:v>
                </c:pt>
                <c:pt idx="293">
                  <c:v>1.9712236110617203</c:v>
                </c:pt>
                <c:pt idx="294">
                  <c:v>0.49839950484686774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0.50847531889832953</c:v>
                </c:pt>
                <c:pt idx="303">
                  <c:v>1.697607928154159</c:v>
                </c:pt>
                <c:pt idx="304">
                  <c:v>3.2976432425788746</c:v>
                </c:pt>
                <c:pt idx="305">
                  <c:v>4.3340729850894819</c:v>
                </c:pt>
                <c:pt idx="306">
                  <c:v>3.1386922851328865</c:v>
                </c:pt>
                <c:pt idx="307">
                  <c:v>0.98299034518518436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0.36778900186557434</c:v>
                </c:pt>
                <c:pt idx="312">
                  <c:v>1.5620178418333202</c:v>
                </c:pt>
                <c:pt idx="313">
                  <c:v>2.8825606886634074</c:v>
                </c:pt>
                <c:pt idx="314">
                  <c:v>3.7221235333333325</c:v>
                </c:pt>
                <c:pt idx="315">
                  <c:v>3.5787727875445809</c:v>
                </c:pt>
                <c:pt idx="316">
                  <c:v>2.9413526630787019</c:v>
                </c:pt>
                <c:pt idx="317">
                  <c:v>3.3301146337859002</c:v>
                </c:pt>
                <c:pt idx="318">
                  <c:v>4.2502435694444429</c:v>
                </c:pt>
                <c:pt idx="319">
                  <c:v>4.273609524554181</c:v>
                </c:pt>
                <c:pt idx="320">
                  <c:v>1.984004260755206</c:v>
                </c:pt>
                <c:pt idx="321">
                  <c:v>0.36872989146776736</c:v>
                </c:pt>
                <c:pt idx="322">
                  <c:v>0</c:v>
                </c:pt>
                <c:pt idx="323">
                  <c:v>0</c:v>
                </c:pt>
                <c:pt idx="324">
                  <c:v>0.1088616119531251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2.6289345478252542</c:v>
                </c:pt>
                <c:pt idx="329">
                  <c:v>5.1759812463664909</c:v>
                </c:pt>
                <c:pt idx="330">
                  <c:v>2.448444291765798</c:v>
                </c:pt>
                <c:pt idx="331">
                  <c:v>0</c:v>
                </c:pt>
                <c:pt idx="332">
                  <c:v>0.10446282567440257</c:v>
                </c:pt>
                <c:pt idx="333">
                  <c:v>0.1836522523813654</c:v>
                </c:pt>
                <c:pt idx="334">
                  <c:v>2.0452974629629871E-2</c:v>
                </c:pt>
                <c:pt idx="335">
                  <c:v>0.17563357581018479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0.52688112949245647</c:v>
                </c:pt>
                <c:pt idx="359">
                  <c:v>2.8689802886778746</c:v>
                </c:pt>
                <c:pt idx="360">
                  <c:v>3.5810403132501696</c:v>
                </c:pt>
                <c:pt idx="361">
                  <c:v>2.618266218875172</c:v>
                </c:pt>
                <c:pt idx="362">
                  <c:v>1.3517621841521961</c:v>
                </c:pt>
                <c:pt idx="363">
                  <c:v>0.32917797721718456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2.8046452287285648</c:v>
                </c:pt>
                <c:pt idx="373">
                  <c:v>5.7027806070052112</c:v>
                </c:pt>
                <c:pt idx="374">
                  <c:v>5.4818484960908576</c:v>
                </c:pt>
                <c:pt idx="375">
                  <c:v>3.6532777244444428</c:v>
                </c:pt>
                <c:pt idx="376">
                  <c:v>2.0435724466157628</c:v>
                </c:pt>
                <c:pt idx="377">
                  <c:v>1.1238724630324071</c:v>
                </c:pt>
                <c:pt idx="378">
                  <c:v>0.6154546291678451</c:v>
                </c:pt>
                <c:pt idx="379">
                  <c:v>0.34804672482853216</c:v>
                </c:pt>
                <c:pt idx="380">
                  <c:v>0.38785199555555566</c:v>
                </c:pt>
                <c:pt idx="381">
                  <c:v>0.4546824567214291</c:v>
                </c:pt>
                <c:pt idx="382">
                  <c:v>0.39082360941047228</c:v>
                </c:pt>
                <c:pt idx="383">
                  <c:v>0.33341413694519473</c:v>
                </c:pt>
                <c:pt idx="384">
                  <c:v>0.23104189590588561</c:v>
                </c:pt>
                <c:pt idx="385">
                  <c:v>6.7270948706597208E-2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1.7733175970862272</c:v>
                </c:pt>
                <c:pt idx="403">
                  <c:v>2.8687663379487063</c:v>
                </c:pt>
                <c:pt idx="404">
                  <c:v>2.4465175866666677</c:v>
                </c:pt>
                <c:pt idx="405">
                  <c:v>2.0867592622007911</c:v>
                </c:pt>
                <c:pt idx="406">
                  <c:v>2.2267432839841597</c:v>
                </c:pt>
                <c:pt idx="407">
                  <c:v>2.2051749798825426</c:v>
                </c:pt>
                <c:pt idx="408">
                  <c:v>1.5169857932899304</c:v>
                </c:pt>
                <c:pt idx="409">
                  <c:v>0.38740176860510972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0.59339438637174169</c:v>
                </c:pt>
                <c:pt idx="420">
                  <c:v>1.193959973223593</c:v>
                </c:pt>
                <c:pt idx="421">
                  <c:v>0.44588681696930887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1.0690905586282597</c:v>
                </c:pt>
                <c:pt idx="432">
                  <c:v>0.88616247338616061</c:v>
                </c:pt>
                <c:pt idx="433">
                  <c:v>0</c:v>
                </c:pt>
                <c:pt idx="434">
                  <c:v>0</c:v>
                </c:pt>
                <c:pt idx="435">
                  <c:v>1.4941592529861141</c:v>
                </c:pt>
                <c:pt idx="436">
                  <c:v>4.4453446827640626</c:v>
                </c:pt>
                <c:pt idx="437">
                  <c:v>7.2465396156799731</c:v>
                </c:pt>
                <c:pt idx="438">
                  <c:v>8.9889891355152596</c:v>
                </c:pt>
                <c:pt idx="439">
                  <c:v>8.6322243560708163</c:v>
                </c:pt>
                <c:pt idx="440">
                  <c:v>6.3961242960445599</c:v>
                </c:pt>
                <c:pt idx="441">
                  <c:v>3.2677370996038029</c:v>
                </c:pt>
                <c:pt idx="442">
                  <c:v>1.0855788448979768</c:v>
                </c:pt>
                <c:pt idx="443">
                  <c:v>0.18414025358871308</c:v>
                </c:pt>
                <c:pt idx="444">
                  <c:v>4.6567672590877912E-3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0.76975977367187265</c:v>
                </c:pt>
                <c:pt idx="521">
                  <c:v>1.2608126873603627</c:v>
                </c:pt>
                <c:pt idx="522">
                  <c:v>1.5925051733333331</c:v>
                </c:pt>
                <c:pt idx="523">
                  <c:v>2.5809531903798</c:v>
                </c:pt>
                <c:pt idx="524">
                  <c:v>4.009215343486904</c:v>
                </c:pt>
                <c:pt idx="525">
                  <c:v>4.3096226009367502</c:v>
                </c:pt>
                <c:pt idx="526">
                  <c:v>2.7559948362208506</c:v>
                </c:pt>
                <c:pt idx="527">
                  <c:v>0.97798766282578864</c:v>
                </c:pt>
                <c:pt idx="528">
                  <c:v>0.22150711587791491</c:v>
                </c:pt>
                <c:pt idx="529">
                  <c:v>5.9304601213134439E-2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1.3248329648902606</c:v>
                </c:pt>
                <c:pt idx="545">
                  <c:v>2.9809756263799931</c:v>
                </c:pt>
                <c:pt idx="546">
                  <c:v>3.0079111229658579</c:v>
                </c:pt>
                <c:pt idx="547">
                  <c:v>1.9180754848159955</c:v>
                </c:pt>
                <c:pt idx="548">
                  <c:v>1.1681886500480103</c:v>
                </c:pt>
                <c:pt idx="549">
                  <c:v>0.77430389136841871</c:v>
                </c:pt>
                <c:pt idx="550">
                  <c:v>0.57553877164523415</c:v>
                </c:pt>
                <c:pt idx="551">
                  <c:v>0.17286715260127272</c:v>
                </c:pt>
                <c:pt idx="552">
                  <c:v>9.5511943861132528E-2</c:v>
                </c:pt>
                <c:pt idx="553">
                  <c:v>9.2815798349944287E-2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0.63031386877143292</c:v>
                </c:pt>
                <c:pt idx="564">
                  <c:v>4.7761977222625172</c:v>
                </c:pt>
                <c:pt idx="565">
                  <c:v>5.0635048730837404</c:v>
                </c:pt>
                <c:pt idx="566">
                  <c:v>2.2850593303703701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0.24471037286437522</c:v>
                </c:pt>
                <c:pt idx="619">
                  <c:v>1.95415663767575</c:v>
                </c:pt>
                <c:pt idx="620">
                  <c:v>2.407603878828128</c:v>
                </c:pt>
                <c:pt idx="621">
                  <c:v>0.99188372982370898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4.0500546458161697</c:v>
                </c:pt>
                <c:pt idx="652">
                  <c:v>7.6074271802992053</c:v>
                </c:pt>
                <c:pt idx="653">
                  <c:v>7.9152148468684658</c:v>
                </c:pt>
                <c:pt idx="654">
                  <c:v>9.7324725295052037</c:v>
                </c:pt>
                <c:pt idx="655">
                  <c:v>14.103393315171466</c:v>
                </c:pt>
                <c:pt idx="656">
                  <c:v>15.442859306666669</c:v>
                </c:pt>
                <c:pt idx="657">
                  <c:v>11.463869248779154</c:v>
                </c:pt>
                <c:pt idx="658">
                  <c:v>7.3354516443260351</c:v>
                </c:pt>
                <c:pt idx="659">
                  <c:v>7.9829256897673382</c:v>
                </c:pt>
                <c:pt idx="660">
                  <c:v>11.720202925673007</c:v>
                </c:pt>
                <c:pt idx="661">
                  <c:v>12.548301045507545</c:v>
                </c:pt>
                <c:pt idx="662">
                  <c:v>10.33917347094618</c:v>
                </c:pt>
                <c:pt idx="663">
                  <c:v>5.3310017346081962</c:v>
                </c:pt>
                <c:pt idx="664">
                  <c:v>1.7080436434637558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0.56451548867186885</c:v>
                </c:pt>
                <c:pt idx="678">
                  <c:v>7.5952211396990688</c:v>
                </c:pt>
                <c:pt idx="679">
                  <c:v>11.412300471958909</c:v>
                </c:pt>
                <c:pt idx="680">
                  <c:v>12.504543294606485</c:v>
                </c:pt>
                <c:pt idx="681">
                  <c:v>11.257023067167033</c:v>
                </c:pt>
                <c:pt idx="682">
                  <c:v>5.978449120185183</c:v>
                </c:pt>
                <c:pt idx="683">
                  <c:v>3.2611988105505212</c:v>
                </c:pt>
                <c:pt idx="684">
                  <c:v>1.277040605130211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6.5636172550000023</c:v>
                </c:pt>
                <c:pt idx="697">
                  <c:v>8.2491956754347733</c:v>
                </c:pt>
                <c:pt idx="698">
                  <c:v>5.6813957624305536</c:v>
                </c:pt>
                <c:pt idx="699">
                  <c:v>3.6775691255989589</c:v>
                </c:pt>
                <c:pt idx="700">
                  <c:v>1.1217405617961269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0.2194940258885259</c:v>
                </c:pt>
                <c:pt idx="705">
                  <c:v>2.1595492032086967</c:v>
                </c:pt>
                <c:pt idx="706">
                  <c:v>3.6084553490656064</c:v>
                </c:pt>
                <c:pt idx="707">
                  <c:v>3.2850948895821523</c:v>
                </c:pt>
                <c:pt idx="708">
                  <c:v>1.4718651663100133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2.6214956472359394</c:v>
                </c:pt>
                <c:pt idx="715">
                  <c:v>6.1074119045690773</c:v>
                </c:pt>
                <c:pt idx="716">
                  <c:v>4.0283130870242845</c:v>
                </c:pt>
                <c:pt idx="717">
                  <c:v>0.64011895555555576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0.21147803800229983</c:v>
                </c:pt>
                <c:pt idx="754">
                  <c:v>1.4777182030837295</c:v>
                </c:pt>
                <c:pt idx="755">
                  <c:v>2.6986449932853294</c:v>
                </c:pt>
                <c:pt idx="756">
                  <c:v>6.7080369105620878</c:v>
                </c:pt>
                <c:pt idx="757">
                  <c:v>13.361711433284357</c:v>
                </c:pt>
                <c:pt idx="758">
                  <c:v>17.356941737965858</c:v>
                </c:pt>
                <c:pt idx="759">
                  <c:v>16.362998820846084</c:v>
                </c:pt>
                <c:pt idx="760">
                  <c:v>14.118170690839337</c:v>
                </c:pt>
                <c:pt idx="761">
                  <c:v>11.819618147769098</c:v>
                </c:pt>
                <c:pt idx="762">
                  <c:v>8.0634338564060339</c:v>
                </c:pt>
                <c:pt idx="763">
                  <c:v>4.0697202771944649</c:v>
                </c:pt>
                <c:pt idx="764">
                  <c:v>0.39308191851851826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3.9704206349519882</c:v>
                </c:pt>
                <c:pt idx="794">
                  <c:v>15.052924942715272</c:v>
                </c:pt>
                <c:pt idx="795">
                  <c:v>23.528931185153354</c:v>
                </c:pt>
                <c:pt idx="796">
                  <c:v>25.915333002060201</c:v>
                </c:pt>
                <c:pt idx="797">
                  <c:v>21.778326031829458</c:v>
                </c:pt>
                <c:pt idx="798">
                  <c:v>13.701424624885437</c:v>
                </c:pt>
                <c:pt idx="799">
                  <c:v>5.3431160183767332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1.4787467850839195</c:v>
                </c:pt>
                <c:pt idx="809">
                  <c:v>4.3855829741927002</c:v>
                </c:pt>
                <c:pt idx="810">
                  <c:v>7.1082095841909885</c:v>
                </c:pt>
                <c:pt idx="811">
                  <c:v>11.96250217918981</c:v>
                </c:pt>
                <c:pt idx="812">
                  <c:v>14.936057883901633</c:v>
                </c:pt>
                <c:pt idx="813">
                  <c:v>14.665972004576373</c:v>
                </c:pt>
                <c:pt idx="814">
                  <c:v>13.90910889649188</c:v>
                </c:pt>
                <c:pt idx="815">
                  <c:v>13.197444380134282</c:v>
                </c:pt>
                <c:pt idx="816">
                  <c:v>11.201825247989223</c:v>
                </c:pt>
                <c:pt idx="817">
                  <c:v>8.3398223693373836</c:v>
                </c:pt>
                <c:pt idx="818">
                  <c:v>3.7208850305555541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0.12710323177640506</c:v>
                </c:pt>
                <c:pt idx="875">
                  <c:v>2.4639275474795075</c:v>
                </c:pt>
                <c:pt idx="876">
                  <c:v>4.3675769777920612</c:v>
                </c:pt>
                <c:pt idx="877">
                  <c:v>3.2645078569301793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2.2207134070601851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1.9084817692715534</c:v>
                </c:pt>
                <c:pt idx="892">
                  <c:v>3.9769082245893337</c:v>
                </c:pt>
                <c:pt idx="893">
                  <c:v>4.2940159600000047</c:v>
                </c:pt>
                <c:pt idx="894">
                  <c:v>2.9610339449999858</c:v>
                </c:pt>
                <c:pt idx="895">
                  <c:v>0.70424587040723463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1.6982543520630697</c:v>
                </c:pt>
                <c:pt idx="902">
                  <c:v>15.540370999968159</c:v>
                </c:pt>
                <c:pt idx="903">
                  <c:v>25.915333002060201</c:v>
                </c:pt>
                <c:pt idx="904">
                  <c:v>21.778326031829458</c:v>
                </c:pt>
                <c:pt idx="905">
                  <c:v>13.701424624885437</c:v>
                </c:pt>
                <c:pt idx="906">
                  <c:v>5.3431160183767332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3.6207884102557801</c:v>
                </c:pt>
                <c:pt idx="926">
                  <c:v>2.6370474678790305</c:v>
                </c:pt>
                <c:pt idx="927">
                  <c:v>0.40481524242114225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2.0274736903489319</c:v>
                </c:pt>
                <c:pt idx="935">
                  <c:v>2.3271840726728614</c:v>
                </c:pt>
                <c:pt idx="936">
                  <c:v>0.86738500644118555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6.2849783124645207</c:v>
                </c:pt>
                <c:pt idx="952">
                  <c:v>15.03936662694756</c:v>
                </c:pt>
                <c:pt idx="953">
                  <c:v>21.155902132640609</c:v>
                </c:pt>
                <c:pt idx="954">
                  <c:v>21.176516662657431</c:v>
                </c:pt>
                <c:pt idx="955">
                  <c:v>18.664786961041663</c:v>
                </c:pt>
                <c:pt idx="956">
                  <c:v>16.116759224877288</c:v>
                </c:pt>
                <c:pt idx="957">
                  <c:v>9.0579179228532212</c:v>
                </c:pt>
                <c:pt idx="958">
                  <c:v>0.36515340283875503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0.15037093370446056</c:v>
                </c:pt>
                <c:pt idx="970">
                  <c:v>3.5773562426130603</c:v>
                </c:pt>
                <c:pt idx="971">
                  <c:v>9.835902816851851</c:v>
                </c:pt>
                <c:pt idx="972">
                  <c:v>17.762499712161461</c:v>
                </c:pt>
                <c:pt idx="973">
                  <c:v>19.996584269747089</c:v>
                </c:pt>
                <c:pt idx="974">
                  <c:v>17.467098716150872</c:v>
                </c:pt>
                <c:pt idx="975">
                  <c:v>14.903715791666663</c:v>
                </c:pt>
                <c:pt idx="976">
                  <c:v>12.438646045230302</c:v>
                </c:pt>
                <c:pt idx="977">
                  <c:v>7.7588035836234361</c:v>
                </c:pt>
                <c:pt idx="978">
                  <c:v>4.3018004455418399</c:v>
                </c:pt>
                <c:pt idx="979">
                  <c:v>3.0116528668518519</c:v>
                </c:pt>
                <c:pt idx="980">
                  <c:v>1.9492885983788784</c:v>
                </c:pt>
                <c:pt idx="981">
                  <c:v>1.1973997586282576</c:v>
                </c:pt>
                <c:pt idx="982">
                  <c:v>0.90662977333333328</c:v>
                </c:pt>
                <c:pt idx="983">
                  <c:v>0.89138525615622854</c:v>
                </c:pt>
                <c:pt idx="984">
                  <c:v>0.584865517914952</c:v>
                </c:pt>
                <c:pt idx="985">
                  <c:v>0.13316893038505231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3.3635312343082302</c:v>
                </c:pt>
                <c:pt idx="1051">
                  <c:v>6.1784982918373839</c:v>
                </c:pt>
                <c:pt idx="1052">
                  <c:v>7.7576007490260688</c:v>
                </c:pt>
                <c:pt idx="1053">
                  <c:v>9.3645845222945585</c:v>
                </c:pt>
                <c:pt idx="1054">
                  <c:v>11.586733474699077</c:v>
                </c:pt>
                <c:pt idx="1055">
                  <c:v>14.046969913204832</c:v>
                </c:pt>
                <c:pt idx="1056">
                  <c:v>15.950456866666663</c:v>
                </c:pt>
                <c:pt idx="1057">
                  <c:v>15.24403702792706</c:v>
                </c:pt>
                <c:pt idx="1058">
                  <c:v>11.478845372768346</c:v>
                </c:pt>
                <c:pt idx="1059">
                  <c:v>8.4340243903935193</c:v>
                </c:pt>
                <c:pt idx="1060">
                  <c:v>5.7770507886373661</c:v>
                </c:pt>
                <c:pt idx="1061">
                  <c:v>2.643090766749828</c:v>
                </c:pt>
                <c:pt idx="1062">
                  <c:v>0.2695634000000004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2.6375525025586244</c:v>
                </c:pt>
                <c:pt idx="1084">
                  <c:v>6.0862497224334566</c:v>
                </c:pt>
                <c:pt idx="1085">
                  <c:v>3.2445833645304902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1.0001201587646857</c:v>
                </c:pt>
                <c:pt idx="1099">
                  <c:v>6.1649404381512642</c:v>
                </c:pt>
                <c:pt idx="1100">
                  <c:v>6.6719510845225622</c:v>
                </c:pt>
                <c:pt idx="1101">
                  <c:v>2.0260238479714237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3.6145954674066747</c:v>
                </c:pt>
                <c:pt idx="1110">
                  <c:v>3.2766207979766704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0.78734786672745971</c:v>
                </c:pt>
                <c:pt idx="1119">
                  <c:v>3.6415584937991592</c:v>
                </c:pt>
                <c:pt idx="1120">
                  <c:v>1.9175996426301776</c:v>
                </c:pt>
                <c:pt idx="1121">
                  <c:v>0</c:v>
                </c:pt>
                <c:pt idx="1122">
                  <c:v>0</c:v>
                </c:pt>
                <c:pt idx="1123">
                  <c:v>3.9618319356064591</c:v>
                </c:pt>
                <c:pt idx="1124">
                  <c:v>10.767044987050779</c:v>
                </c:pt>
                <c:pt idx="1125">
                  <c:v>19.085562195633699</c:v>
                </c:pt>
                <c:pt idx="1126">
                  <c:v>24.719698932569436</c:v>
                </c:pt>
                <c:pt idx="1127">
                  <c:v>24.613101105837927</c:v>
                </c:pt>
                <c:pt idx="1128">
                  <c:v>21.695312342297665</c:v>
                </c:pt>
                <c:pt idx="1129">
                  <c:v>16.45747802730828</c:v>
                </c:pt>
                <c:pt idx="1130">
                  <c:v>11.564721875438106</c:v>
                </c:pt>
                <c:pt idx="1131">
                  <c:v>9.1986369565598203</c:v>
                </c:pt>
                <c:pt idx="1132">
                  <c:v>8.2115287717069556</c:v>
                </c:pt>
                <c:pt idx="1133">
                  <c:v>8.0416049535862477</c:v>
                </c:pt>
                <c:pt idx="1134">
                  <c:v>7.4501542589720549</c:v>
                </c:pt>
                <c:pt idx="1135">
                  <c:v>5.801694161580075</c:v>
                </c:pt>
                <c:pt idx="1136">
                  <c:v>3.2909937061832339</c:v>
                </c:pt>
                <c:pt idx="1137">
                  <c:v>0.92333923645661942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1.0010832823593951</c:v>
                </c:pt>
                <c:pt idx="1147">
                  <c:v>7.5884073731859827</c:v>
                </c:pt>
                <c:pt idx="1148">
                  <c:v>7.1809982451620362</c:v>
                </c:pt>
                <c:pt idx="1149">
                  <c:v>3.2182955823379618</c:v>
                </c:pt>
                <c:pt idx="1150">
                  <c:v>0.5783596962962968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0.96128520763604042</c:v>
                </c:pt>
                <c:pt idx="1351">
                  <c:v>3.8958405510356644</c:v>
                </c:pt>
                <c:pt idx="1352">
                  <c:v>5.1331448552992001</c:v>
                </c:pt>
                <c:pt idx="1353">
                  <c:v>5.5314595081481697</c:v>
                </c:pt>
                <c:pt idx="1354">
                  <c:v>5.9088447522019649</c:v>
                </c:pt>
                <c:pt idx="1355">
                  <c:v>6.6448177790972318</c:v>
                </c:pt>
                <c:pt idx="1356">
                  <c:v>8.0779228520339057</c:v>
                </c:pt>
                <c:pt idx="1357">
                  <c:v>9.0570654931249681</c:v>
                </c:pt>
                <c:pt idx="1358">
                  <c:v>9.6085833776329181</c:v>
                </c:pt>
                <c:pt idx="1359">
                  <c:v>10.439504478905089</c:v>
                </c:pt>
                <c:pt idx="1360">
                  <c:v>10.513211381163382</c:v>
                </c:pt>
                <c:pt idx="1361">
                  <c:v>7.3942344618381171</c:v>
                </c:pt>
                <c:pt idx="1362">
                  <c:v>1.7078096738949036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4.5500049948946613</c:v>
                </c:pt>
                <c:pt idx="1369">
                  <c:v>6.959891074074072</c:v>
                </c:pt>
                <c:pt idx="1370">
                  <c:v>2.9300252171742196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1.1469834129079688</c:v>
                </c:pt>
                <c:pt idx="1375">
                  <c:v>5.2142905740835035</c:v>
                </c:pt>
                <c:pt idx="1376">
                  <c:v>11.810016004603602</c:v>
                </c:pt>
                <c:pt idx="1377">
                  <c:v>20.04446604288751</c:v>
                </c:pt>
                <c:pt idx="1378">
                  <c:v>22.300594944470689</c:v>
                </c:pt>
                <c:pt idx="1379">
                  <c:v>19.806976211875003</c:v>
                </c:pt>
                <c:pt idx="1380">
                  <c:v>17.274754807616493</c:v>
                </c:pt>
                <c:pt idx="1381">
                  <c:v>10.138834953470507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0.91437769792513202</c:v>
                </c:pt>
                <c:pt idx="1398">
                  <c:v>2.2974344642455415</c:v>
                </c:pt>
                <c:pt idx="1399">
                  <c:v>3.6250049703252518</c:v>
                </c:pt>
                <c:pt idx="1400">
                  <c:v>4.8738339399855315</c:v>
                </c:pt>
                <c:pt idx="1401">
                  <c:v>5.5227899431937049</c:v>
                </c:pt>
                <c:pt idx="1402">
                  <c:v>6.8395716236342539</c:v>
                </c:pt>
                <c:pt idx="1403">
                  <c:v>10.529238268223596</c:v>
                </c:pt>
                <c:pt idx="1404">
                  <c:v>16.476633643157584</c:v>
                </c:pt>
                <c:pt idx="1405">
                  <c:v>18.042963218400097</c:v>
                </c:pt>
                <c:pt idx="1406">
                  <c:v>12.75705020296296</c:v>
                </c:pt>
                <c:pt idx="1407">
                  <c:v>4.7842404394444449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4.9829224785848663</c:v>
                </c:pt>
                <c:pt idx="1422">
                  <c:v>9.0476240922407616</c:v>
                </c:pt>
                <c:pt idx="1423">
                  <c:v>5.4765385309656862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2.9285602227538763</c:v>
                </c:pt>
                <c:pt idx="1431">
                  <c:v>8.8214602803946907</c:v>
                </c:pt>
                <c:pt idx="1432">
                  <c:v>14.700288303680557</c:v>
                </c:pt>
                <c:pt idx="1433">
                  <c:v>15.535332088368806</c:v>
                </c:pt>
                <c:pt idx="1434">
                  <c:v>13.08354795908779</c:v>
                </c:pt>
                <c:pt idx="1435">
                  <c:v>6.366968225422668</c:v>
                </c:pt>
                <c:pt idx="1436">
                  <c:v>1.1825199462986347E-2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1.7640891495001709</c:v>
                </c:pt>
                <c:pt idx="1442">
                  <c:v>2.229189955356651</c:v>
                </c:pt>
                <c:pt idx="1443">
                  <c:v>0.67372961073784832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2.4108403799298048</c:v>
                </c:pt>
                <c:pt idx="1448">
                  <c:v>5.5023696869212966</c:v>
                </c:pt>
                <c:pt idx="1449">
                  <c:v>4.8615602951475694</c:v>
                </c:pt>
                <c:pt idx="1450">
                  <c:v>1.8584564393458507</c:v>
                </c:pt>
                <c:pt idx="1451">
                  <c:v>0.23173658722222218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0.19974018282578754</c:v>
                </c:pt>
                <c:pt idx="1525">
                  <c:v>5.1138149780065696</c:v>
                </c:pt>
                <c:pt idx="1526">
                  <c:v>9.1003497942592766</c:v>
                </c:pt>
                <c:pt idx="1527">
                  <c:v>11.40883677295351</c:v>
                </c:pt>
                <c:pt idx="1528">
                  <c:v>11.1317184097745</c:v>
                </c:pt>
                <c:pt idx="1529">
                  <c:v>8.8899342924554183</c:v>
                </c:pt>
                <c:pt idx="1530">
                  <c:v>5.8393381679878287</c:v>
                </c:pt>
                <c:pt idx="1531">
                  <c:v>2.3251108335445605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0.49354837333336493</c:v>
                </c:pt>
                <c:pt idx="1628">
                  <c:v>5.3808906187748775</c:v>
                </c:pt>
                <c:pt idx="1629">
                  <c:v>8.4372385097393838</c:v>
                </c:pt>
                <c:pt idx="1630">
                  <c:v>8.5588213263802242</c:v>
                </c:pt>
                <c:pt idx="1631">
                  <c:v>5.317203899800317</c:v>
                </c:pt>
                <c:pt idx="1632">
                  <c:v>0.46782886529922779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4.1451532698148901</c:v>
                </c:pt>
                <c:pt idx="1729">
                  <c:v>10.943332345425633</c:v>
                </c:pt>
                <c:pt idx="1730">
                  <c:v>14.993131767316028</c:v>
                </c:pt>
                <c:pt idx="1731">
                  <c:v>16.368314918628219</c:v>
                </c:pt>
                <c:pt idx="1732">
                  <c:v>16.44246963798436</c:v>
                </c:pt>
                <c:pt idx="1733">
                  <c:v>15.288672204082571</c:v>
                </c:pt>
                <c:pt idx="1734">
                  <c:v>14.159043392948291</c:v>
                </c:pt>
                <c:pt idx="1735">
                  <c:v>13.629197410175721</c:v>
                </c:pt>
                <c:pt idx="1736">
                  <c:v>14.229914344950821</c:v>
                </c:pt>
                <c:pt idx="1737">
                  <c:v>14.235236260668415</c:v>
                </c:pt>
                <c:pt idx="1738">
                  <c:v>13.681177032702299</c:v>
                </c:pt>
                <c:pt idx="1739">
                  <c:v>12.604313116798975</c:v>
                </c:pt>
                <c:pt idx="1740">
                  <c:v>10.006220803902631</c:v>
                </c:pt>
                <c:pt idx="1741">
                  <c:v>6.4758687934010766</c:v>
                </c:pt>
                <c:pt idx="1742">
                  <c:v>4.0344775649999409</c:v>
                </c:pt>
                <c:pt idx="1743">
                  <c:v>2.6370018656358503</c:v>
                </c:pt>
                <c:pt idx="1744">
                  <c:v>1.2563629090741155</c:v>
                </c:pt>
                <c:pt idx="1745">
                  <c:v>0.86115216704303843</c:v>
                </c:pt>
                <c:pt idx="1746">
                  <c:v>0.95063299072702467</c:v>
                </c:pt>
                <c:pt idx="1747">
                  <c:v>9.2024750624986121E-2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8.6570237213517573E-2</c:v>
                </c:pt>
                <c:pt idx="1766">
                  <c:v>2.6349989661111222</c:v>
                </c:pt>
                <c:pt idx="1767">
                  <c:v>5.9426126151651433</c:v>
                </c:pt>
                <c:pt idx="1768">
                  <c:v>9.9156930345138896</c:v>
                </c:pt>
                <c:pt idx="1769">
                  <c:v>14.022732073802866</c:v>
                </c:pt>
                <c:pt idx="1770">
                  <c:v>17.018822667971641</c:v>
                </c:pt>
                <c:pt idx="1771">
                  <c:v>17.866232477680114</c:v>
                </c:pt>
                <c:pt idx="1772">
                  <c:v>17.201055158170519</c:v>
                </c:pt>
                <c:pt idx="1773">
                  <c:v>15.867424782693872</c:v>
                </c:pt>
                <c:pt idx="1774">
                  <c:v>13.696857111079291</c:v>
                </c:pt>
                <c:pt idx="1775">
                  <c:v>11.419591152893519</c:v>
                </c:pt>
                <c:pt idx="1776">
                  <c:v>10.179073742800917</c:v>
                </c:pt>
                <c:pt idx="1777">
                  <c:v>10.076527410486108</c:v>
                </c:pt>
                <c:pt idx="1778">
                  <c:v>10.945003565672488</c:v>
                </c:pt>
                <c:pt idx="1779">
                  <c:v>12.307871123888894</c:v>
                </c:pt>
                <c:pt idx="1780">
                  <c:v>13.081004512138307</c:v>
                </c:pt>
                <c:pt idx="1781">
                  <c:v>12.477391956316552</c:v>
                </c:pt>
                <c:pt idx="1782">
                  <c:v>10.688921951776395</c:v>
                </c:pt>
                <c:pt idx="1783">
                  <c:v>8.4244276676063077</c:v>
                </c:pt>
                <c:pt idx="1784">
                  <c:v>6.1994816654872915</c:v>
                </c:pt>
                <c:pt idx="1785">
                  <c:v>4.7536216013607024</c:v>
                </c:pt>
                <c:pt idx="1786">
                  <c:v>4.0279726245324312</c:v>
                </c:pt>
                <c:pt idx="1787">
                  <c:v>3.6247930672085054</c:v>
                </c:pt>
                <c:pt idx="1788">
                  <c:v>3.4697566516927063</c:v>
                </c:pt>
                <c:pt idx="1789">
                  <c:v>3.5934002278479729</c:v>
                </c:pt>
                <c:pt idx="1790">
                  <c:v>3.8551456523671117</c:v>
                </c:pt>
                <c:pt idx="1791">
                  <c:v>4.0092153434869022</c:v>
                </c:pt>
                <c:pt idx="1792">
                  <c:v>3.7574698433188658</c:v>
                </c:pt>
                <c:pt idx="1793">
                  <c:v>2.7957963550896991</c:v>
                </c:pt>
                <c:pt idx="1794">
                  <c:v>2.1006895926406033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4DC-41CF-8E89-5F24A33B78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0650064"/>
        <c:axId val="1000653808"/>
      </c:scatterChart>
      <c:valAx>
        <c:axId val="100065006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653808"/>
        <c:crosses val="autoZero"/>
        <c:crossBetween val="midCat"/>
      </c:valAx>
      <c:valAx>
        <c:axId val="100065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6500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3600435212786405E-2"/>
          <c:y val="9.3295073301248838E-2"/>
          <c:w val="0.90546664787686182"/>
          <c:h val="0.84078955681755385"/>
        </c:manualLayout>
      </c:layout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WLTC_class_3!$U$8:$U$1808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2.058641975308642E-3</c:v>
                </c:pt>
                <c:pt idx="13">
                  <c:v>0.15079552469135801</c:v>
                </c:pt>
                <c:pt idx="14">
                  <c:v>1.651545524691358</c:v>
                </c:pt>
                <c:pt idx="15">
                  <c:v>6.6957330246913571</c:v>
                </c:pt>
                <c:pt idx="16">
                  <c:v>15.527821759259259</c:v>
                </c:pt>
                <c:pt idx="17">
                  <c:v>30.227040123456788</c:v>
                </c:pt>
                <c:pt idx="18">
                  <c:v>54.461888117283948</c:v>
                </c:pt>
                <c:pt idx="19">
                  <c:v>89.252937500000002</c:v>
                </c:pt>
                <c:pt idx="20">
                  <c:v>128.17413734567901</c:v>
                </c:pt>
                <c:pt idx="21">
                  <c:v>168.81224459876543</c:v>
                </c:pt>
                <c:pt idx="22">
                  <c:v>210.03088888888888</c:v>
                </c:pt>
                <c:pt idx="23">
                  <c:v>252.7188888888889</c:v>
                </c:pt>
                <c:pt idx="24">
                  <c:v>296.30085416666668</c:v>
                </c:pt>
                <c:pt idx="25">
                  <c:v>345.12360725308645</c:v>
                </c:pt>
                <c:pt idx="26">
                  <c:v>397.4959737654321</c:v>
                </c:pt>
                <c:pt idx="27">
                  <c:v>457.34121064814815</c:v>
                </c:pt>
                <c:pt idx="28">
                  <c:v>526.2830717592592</c:v>
                </c:pt>
                <c:pt idx="29">
                  <c:v>604.96488271604926</c:v>
                </c:pt>
                <c:pt idx="30">
                  <c:v>692.75000848765421</c:v>
                </c:pt>
                <c:pt idx="31">
                  <c:v>785.71056018518505</c:v>
                </c:pt>
                <c:pt idx="32">
                  <c:v>882.20374151234546</c:v>
                </c:pt>
                <c:pt idx="33">
                  <c:v>981.3896265432096</c:v>
                </c:pt>
                <c:pt idx="34">
                  <c:v>1082.8477376543208</c:v>
                </c:pt>
                <c:pt idx="35">
                  <c:v>1184.7633819444443</c:v>
                </c:pt>
                <c:pt idx="36">
                  <c:v>1184.7633819444443</c:v>
                </c:pt>
                <c:pt idx="37">
                  <c:v>1184.7633819444443</c:v>
                </c:pt>
                <c:pt idx="38">
                  <c:v>1184.7633819444443</c:v>
                </c:pt>
                <c:pt idx="39">
                  <c:v>1184.7633819444443</c:v>
                </c:pt>
                <c:pt idx="40">
                  <c:v>1184.7633819444443</c:v>
                </c:pt>
                <c:pt idx="41">
                  <c:v>1184.7633819444443</c:v>
                </c:pt>
                <c:pt idx="42">
                  <c:v>1184.7633819444443</c:v>
                </c:pt>
                <c:pt idx="43">
                  <c:v>1184.7633819444443</c:v>
                </c:pt>
                <c:pt idx="44">
                  <c:v>1184.7633819444443</c:v>
                </c:pt>
                <c:pt idx="45">
                  <c:v>1184.7633819444443</c:v>
                </c:pt>
                <c:pt idx="46">
                  <c:v>1184.7633819444443</c:v>
                </c:pt>
                <c:pt idx="47">
                  <c:v>1184.7633819444443</c:v>
                </c:pt>
                <c:pt idx="48">
                  <c:v>1184.7633819444443</c:v>
                </c:pt>
                <c:pt idx="49">
                  <c:v>1201.069885030864</c:v>
                </c:pt>
                <c:pt idx="50">
                  <c:v>1217.3763881172838</c:v>
                </c:pt>
                <c:pt idx="51">
                  <c:v>1217.3763881172838</c:v>
                </c:pt>
                <c:pt idx="52">
                  <c:v>1217.3763881172838</c:v>
                </c:pt>
                <c:pt idx="53">
                  <c:v>1217.3763881172838</c:v>
                </c:pt>
                <c:pt idx="54">
                  <c:v>1217.3763881172838</c:v>
                </c:pt>
                <c:pt idx="55">
                  <c:v>1224.7874992283948</c:v>
                </c:pt>
                <c:pt idx="56">
                  <c:v>1232.1986103395059</c:v>
                </c:pt>
                <c:pt idx="57">
                  <c:v>1239.6097214506169</c:v>
                </c:pt>
                <c:pt idx="58">
                  <c:v>1247.396020061728</c:v>
                </c:pt>
                <c:pt idx="59">
                  <c:v>1255.566770061728</c:v>
                </c:pt>
                <c:pt idx="60">
                  <c:v>1266.6880686728391</c:v>
                </c:pt>
                <c:pt idx="61">
                  <c:v>1278.735756172839</c:v>
                </c:pt>
                <c:pt idx="62">
                  <c:v>1291.7468881172836</c:v>
                </c:pt>
                <c:pt idx="63">
                  <c:v>1305.2536381172836</c:v>
                </c:pt>
                <c:pt idx="64">
                  <c:v>1320.3028256172836</c:v>
                </c:pt>
                <c:pt idx="65">
                  <c:v>1336.6093287037033</c:v>
                </c:pt>
                <c:pt idx="66">
                  <c:v>1353.4701211419749</c:v>
                </c:pt>
                <c:pt idx="67">
                  <c:v>1370.8944668209872</c:v>
                </c:pt>
                <c:pt idx="68">
                  <c:v>1392.1031111111106</c:v>
                </c:pt>
                <c:pt idx="69">
                  <c:v>1419.8041975308636</c:v>
                </c:pt>
                <c:pt idx="70">
                  <c:v>1455.9462307098759</c:v>
                </c:pt>
                <c:pt idx="71">
                  <c:v>1501.650141203703</c:v>
                </c:pt>
                <c:pt idx="72">
                  <c:v>1556.3461998456783</c:v>
                </c:pt>
                <c:pt idx="73">
                  <c:v>1617.249064043209</c:v>
                </c:pt>
                <c:pt idx="74">
                  <c:v>1682.1091527777769</c:v>
                </c:pt>
                <c:pt idx="75">
                  <c:v>1750.2996095679005</c:v>
                </c:pt>
                <c:pt idx="76">
                  <c:v>1822.2882608024684</c:v>
                </c:pt>
                <c:pt idx="77">
                  <c:v>1898.5738124999993</c:v>
                </c:pt>
                <c:pt idx="78">
                  <c:v>1978.0626111111105</c:v>
                </c:pt>
                <c:pt idx="79">
                  <c:v>2058.3625146604932</c:v>
                </c:pt>
                <c:pt idx="80">
                  <c:v>2136.6423757716043</c:v>
                </c:pt>
                <c:pt idx="81">
                  <c:v>2136.6423757716043</c:v>
                </c:pt>
                <c:pt idx="82">
                  <c:v>2136.6423757716043</c:v>
                </c:pt>
                <c:pt idx="83">
                  <c:v>2207.0993973765426</c:v>
                </c:pt>
                <c:pt idx="84">
                  <c:v>2207.0993973765426</c:v>
                </c:pt>
                <c:pt idx="85">
                  <c:v>2207.0993973765426</c:v>
                </c:pt>
                <c:pt idx="86">
                  <c:v>2207.0993973765426</c:v>
                </c:pt>
                <c:pt idx="87">
                  <c:v>2207.0993973765426</c:v>
                </c:pt>
                <c:pt idx="88">
                  <c:v>2207.0993973765426</c:v>
                </c:pt>
                <c:pt idx="89">
                  <c:v>2207.0993973765426</c:v>
                </c:pt>
                <c:pt idx="90">
                  <c:v>2207.0993973765426</c:v>
                </c:pt>
                <c:pt idx="91">
                  <c:v>2207.0993973765426</c:v>
                </c:pt>
                <c:pt idx="92">
                  <c:v>2207.0993973765426</c:v>
                </c:pt>
                <c:pt idx="93">
                  <c:v>2207.0993973765426</c:v>
                </c:pt>
                <c:pt idx="94">
                  <c:v>2207.0993973765426</c:v>
                </c:pt>
                <c:pt idx="95">
                  <c:v>2207.0993973765426</c:v>
                </c:pt>
                <c:pt idx="96">
                  <c:v>2207.0993973765426</c:v>
                </c:pt>
                <c:pt idx="97">
                  <c:v>2207.0993973765426</c:v>
                </c:pt>
                <c:pt idx="98">
                  <c:v>2207.0993973765426</c:v>
                </c:pt>
                <c:pt idx="99">
                  <c:v>2207.0993973765426</c:v>
                </c:pt>
                <c:pt idx="100">
                  <c:v>2207.0993973765426</c:v>
                </c:pt>
                <c:pt idx="101">
                  <c:v>2207.0993973765426</c:v>
                </c:pt>
                <c:pt idx="102">
                  <c:v>2207.0993973765426</c:v>
                </c:pt>
                <c:pt idx="103">
                  <c:v>2207.0993973765426</c:v>
                </c:pt>
                <c:pt idx="104">
                  <c:v>2207.0993973765426</c:v>
                </c:pt>
                <c:pt idx="105">
                  <c:v>2207.0993973765426</c:v>
                </c:pt>
                <c:pt idx="106">
                  <c:v>2207.0993973765426</c:v>
                </c:pt>
                <c:pt idx="107">
                  <c:v>2207.0993973765426</c:v>
                </c:pt>
                <c:pt idx="108">
                  <c:v>2207.0993973765426</c:v>
                </c:pt>
                <c:pt idx="109">
                  <c:v>2207.0993973765426</c:v>
                </c:pt>
                <c:pt idx="110">
                  <c:v>2207.0993973765426</c:v>
                </c:pt>
                <c:pt idx="111">
                  <c:v>2207.0993973765426</c:v>
                </c:pt>
                <c:pt idx="112">
                  <c:v>2207.0993973765426</c:v>
                </c:pt>
                <c:pt idx="113">
                  <c:v>2207.0993973765426</c:v>
                </c:pt>
                <c:pt idx="114">
                  <c:v>2207.0993973765426</c:v>
                </c:pt>
                <c:pt idx="115">
                  <c:v>2207.0993973765426</c:v>
                </c:pt>
                <c:pt idx="116">
                  <c:v>2207.0993973765426</c:v>
                </c:pt>
                <c:pt idx="117">
                  <c:v>2207.0993973765426</c:v>
                </c:pt>
                <c:pt idx="118">
                  <c:v>2207.0993973765426</c:v>
                </c:pt>
                <c:pt idx="119">
                  <c:v>2207.0993973765426</c:v>
                </c:pt>
                <c:pt idx="120">
                  <c:v>2207.0993973765426</c:v>
                </c:pt>
                <c:pt idx="121">
                  <c:v>2207.0993973765426</c:v>
                </c:pt>
                <c:pt idx="122">
                  <c:v>2207.0993973765426</c:v>
                </c:pt>
                <c:pt idx="123">
                  <c:v>2207.0993973765426</c:v>
                </c:pt>
                <c:pt idx="124">
                  <c:v>2207.0993973765426</c:v>
                </c:pt>
                <c:pt idx="125">
                  <c:v>2207.0993973765426</c:v>
                </c:pt>
                <c:pt idx="126">
                  <c:v>2207.0993973765426</c:v>
                </c:pt>
                <c:pt idx="127">
                  <c:v>2207.0993973765426</c:v>
                </c:pt>
                <c:pt idx="128">
                  <c:v>2207.0993973765426</c:v>
                </c:pt>
                <c:pt idx="129">
                  <c:v>2207.0993973765426</c:v>
                </c:pt>
                <c:pt idx="130">
                  <c:v>2207.0993973765426</c:v>
                </c:pt>
                <c:pt idx="131">
                  <c:v>2207.0993973765426</c:v>
                </c:pt>
                <c:pt idx="132">
                  <c:v>2207.0993973765426</c:v>
                </c:pt>
                <c:pt idx="133">
                  <c:v>2207.0993973765426</c:v>
                </c:pt>
                <c:pt idx="134">
                  <c:v>2207.0993973765426</c:v>
                </c:pt>
                <c:pt idx="135">
                  <c:v>2207.0993973765426</c:v>
                </c:pt>
                <c:pt idx="136">
                  <c:v>2207.0993973765426</c:v>
                </c:pt>
                <c:pt idx="137">
                  <c:v>2207.0993973765426</c:v>
                </c:pt>
                <c:pt idx="138">
                  <c:v>2207.1014560185181</c:v>
                </c:pt>
                <c:pt idx="139">
                  <c:v>2207.2872484567897</c:v>
                </c:pt>
                <c:pt idx="140">
                  <c:v>2209.2023001543207</c:v>
                </c:pt>
                <c:pt idx="141">
                  <c:v>2216.2474876543206</c:v>
                </c:pt>
                <c:pt idx="142">
                  <c:v>2230.0897962962958</c:v>
                </c:pt>
                <c:pt idx="143">
                  <c:v>2248.4739837962957</c:v>
                </c:pt>
                <c:pt idx="144">
                  <c:v>2268.8550540123451</c:v>
                </c:pt>
                <c:pt idx="145">
                  <c:v>2291.1213256172832</c:v>
                </c:pt>
                <c:pt idx="146">
                  <c:v>2317.8754367283941</c:v>
                </c:pt>
                <c:pt idx="147">
                  <c:v>2351.079273148147</c:v>
                </c:pt>
                <c:pt idx="148">
                  <c:v>2390.568658179011</c:v>
                </c:pt>
                <c:pt idx="149">
                  <c:v>2434.4506705246899</c:v>
                </c:pt>
                <c:pt idx="150">
                  <c:v>2480.1545810185171</c:v>
                </c:pt>
                <c:pt idx="151">
                  <c:v>2480.1545810185171</c:v>
                </c:pt>
                <c:pt idx="152">
                  <c:v>2480.1545810185171</c:v>
                </c:pt>
                <c:pt idx="153">
                  <c:v>2480.1545810185171</c:v>
                </c:pt>
                <c:pt idx="154">
                  <c:v>2480.1545810185171</c:v>
                </c:pt>
                <c:pt idx="155">
                  <c:v>2480.1545810185171</c:v>
                </c:pt>
                <c:pt idx="156">
                  <c:v>2487.5656921296281</c:v>
                </c:pt>
                <c:pt idx="157">
                  <c:v>2495.7364421296284</c:v>
                </c:pt>
                <c:pt idx="158">
                  <c:v>2505.9684074074062</c:v>
                </c:pt>
                <c:pt idx="159">
                  <c:v>2521.1941234567889</c:v>
                </c:pt>
                <c:pt idx="160">
                  <c:v>2541.9869220679002</c:v>
                </c:pt>
                <c:pt idx="161">
                  <c:v>2570.1676720679002</c:v>
                </c:pt>
                <c:pt idx="162">
                  <c:v>2603.6334706790112</c:v>
                </c:pt>
                <c:pt idx="163">
                  <c:v>2642.8382484567892</c:v>
                </c:pt>
                <c:pt idx="164">
                  <c:v>2687.6265779320979</c:v>
                </c:pt>
                <c:pt idx="165">
                  <c:v>2737.4050555555546</c:v>
                </c:pt>
                <c:pt idx="166">
                  <c:v>2790.4361874999991</c:v>
                </c:pt>
                <c:pt idx="167">
                  <c:v>2847.1641257716042</c:v>
                </c:pt>
                <c:pt idx="168">
                  <c:v>2910.9326195987646</c:v>
                </c:pt>
                <c:pt idx="169">
                  <c:v>2982.1533973765422</c:v>
                </c:pt>
                <c:pt idx="170">
                  <c:v>3056.470372685184</c:v>
                </c:pt>
                <c:pt idx="171">
                  <c:v>3056.470372685184</c:v>
                </c:pt>
                <c:pt idx="172">
                  <c:v>3056.470372685184</c:v>
                </c:pt>
                <c:pt idx="173">
                  <c:v>3056.470372685184</c:v>
                </c:pt>
                <c:pt idx="174">
                  <c:v>3056.470372685184</c:v>
                </c:pt>
                <c:pt idx="175">
                  <c:v>3056.470372685184</c:v>
                </c:pt>
                <c:pt idx="176">
                  <c:v>3088.8944984567888</c:v>
                </c:pt>
                <c:pt idx="177">
                  <c:v>3123.4184390432088</c:v>
                </c:pt>
                <c:pt idx="178">
                  <c:v>3163.1934606481473</c:v>
                </c:pt>
                <c:pt idx="179">
                  <c:v>3207.0754729938262</c:v>
                </c:pt>
                <c:pt idx="180">
                  <c:v>3252.1679668209867</c:v>
                </c:pt>
                <c:pt idx="181">
                  <c:v>3296.9562962962955</c:v>
                </c:pt>
                <c:pt idx="182">
                  <c:v>3296.9562962962955</c:v>
                </c:pt>
                <c:pt idx="183">
                  <c:v>3296.9562962962955</c:v>
                </c:pt>
                <c:pt idx="184">
                  <c:v>3296.9562962962955</c:v>
                </c:pt>
                <c:pt idx="185">
                  <c:v>3296.9562962962955</c:v>
                </c:pt>
                <c:pt idx="186">
                  <c:v>3296.9562962962955</c:v>
                </c:pt>
                <c:pt idx="187">
                  <c:v>3296.9562962962955</c:v>
                </c:pt>
                <c:pt idx="188">
                  <c:v>3296.9562962962955</c:v>
                </c:pt>
                <c:pt idx="189">
                  <c:v>3296.9562962962955</c:v>
                </c:pt>
                <c:pt idx="190">
                  <c:v>3296.9562962962955</c:v>
                </c:pt>
                <c:pt idx="191">
                  <c:v>3296.9562962962955</c:v>
                </c:pt>
                <c:pt idx="192">
                  <c:v>3296.9562962962955</c:v>
                </c:pt>
                <c:pt idx="193">
                  <c:v>3304.9978665123449</c:v>
                </c:pt>
                <c:pt idx="194">
                  <c:v>3312.6580733024684</c:v>
                </c:pt>
                <c:pt idx="195">
                  <c:v>3320.0691844135795</c:v>
                </c:pt>
                <c:pt idx="196">
                  <c:v>3327.4802955246905</c:v>
                </c:pt>
                <c:pt idx="197">
                  <c:v>3334.8914066358016</c:v>
                </c:pt>
                <c:pt idx="198">
                  <c:v>3342.3025177469126</c:v>
                </c:pt>
                <c:pt idx="199">
                  <c:v>3350.344087962962</c:v>
                </c:pt>
                <c:pt idx="200">
                  <c:v>3359.0418503086412</c:v>
                </c:pt>
                <c:pt idx="201">
                  <c:v>3369.1291959876535</c:v>
                </c:pt>
                <c:pt idx="202">
                  <c:v>3380.7090570987648</c:v>
                </c:pt>
                <c:pt idx="203">
                  <c:v>3394.7206890432094</c:v>
                </c:pt>
                <c:pt idx="204">
                  <c:v>3413.29993287037</c:v>
                </c:pt>
                <c:pt idx="205">
                  <c:v>3436.4308341049377</c:v>
                </c:pt>
                <c:pt idx="206">
                  <c:v>3465.5832631172834</c:v>
                </c:pt>
                <c:pt idx="207">
                  <c:v>3502.8246111111107</c:v>
                </c:pt>
                <c:pt idx="208">
                  <c:v>3547.9171049382712</c:v>
                </c:pt>
                <c:pt idx="209">
                  <c:v>3600.6183395061726</c:v>
                </c:pt>
                <c:pt idx="210">
                  <c:v>3664.386833333333</c:v>
                </c:pt>
                <c:pt idx="211">
                  <c:v>3736.7609652777774</c:v>
                </c:pt>
                <c:pt idx="212">
                  <c:v>3815.8457554012343</c:v>
                </c:pt>
                <c:pt idx="213">
                  <c:v>3900.2629429012345</c:v>
                </c:pt>
                <c:pt idx="214">
                  <c:v>3989.3280293209878</c:v>
                </c:pt>
                <c:pt idx="215">
                  <c:v>4084.9318773148148</c:v>
                </c:pt>
                <c:pt idx="216">
                  <c:v>4189.1506273148152</c:v>
                </c:pt>
                <c:pt idx="217">
                  <c:v>4303.3234259259261</c:v>
                </c:pt>
                <c:pt idx="218">
                  <c:v>4426.8934104938271</c:v>
                </c:pt>
                <c:pt idx="219">
                  <c:v>4558.6650246913578</c:v>
                </c:pt>
                <c:pt idx="220">
                  <c:v>4696.7607870370366</c:v>
                </c:pt>
                <c:pt idx="221">
                  <c:v>4839.6969313271602</c:v>
                </c:pt>
                <c:pt idx="222">
                  <c:v>4984.8111188271605</c:v>
                </c:pt>
                <c:pt idx="223">
                  <c:v>5132.1198186728398</c:v>
                </c:pt>
                <c:pt idx="224">
                  <c:v>5281.0852106481479</c:v>
                </c:pt>
                <c:pt idx="225">
                  <c:v>5432.2739359567895</c:v>
                </c:pt>
                <c:pt idx="226">
                  <c:v>5586.8285408950615</c:v>
                </c:pt>
                <c:pt idx="227">
                  <c:v>5744.2163518518519</c:v>
                </c:pt>
                <c:pt idx="228">
                  <c:v>5904.4631018518521</c:v>
                </c:pt>
                <c:pt idx="229">
                  <c:v>6067.0155308641979</c:v>
                </c:pt>
                <c:pt idx="230">
                  <c:v>6231.3080270061728</c:v>
                </c:pt>
                <c:pt idx="231">
                  <c:v>6395.6005231481477</c:v>
                </c:pt>
                <c:pt idx="232">
                  <c:v>6395.6005231481477</c:v>
                </c:pt>
                <c:pt idx="233">
                  <c:v>6395.6005231481477</c:v>
                </c:pt>
                <c:pt idx="234">
                  <c:v>6395.6005231481477</c:v>
                </c:pt>
                <c:pt idx="235">
                  <c:v>6395.6005231481477</c:v>
                </c:pt>
                <c:pt idx="236">
                  <c:v>6395.6005231481477</c:v>
                </c:pt>
                <c:pt idx="237">
                  <c:v>6395.6005231481477</c:v>
                </c:pt>
                <c:pt idx="238">
                  <c:v>6395.6005231481477</c:v>
                </c:pt>
                <c:pt idx="239">
                  <c:v>6395.6005231481477</c:v>
                </c:pt>
                <c:pt idx="240">
                  <c:v>6395.6005231481477</c:v>
                </c:pt>
                <c:pt idx="241">
                  <c:v>6395.6005231481477</c:v>
                </c:pt>
                <c:pt idx="242">
                  <c:v>6395.6005231481477</c:v>
                </c:pt>
                <c:pt idx="243">
                  <c:v>6395.6005231481477</c:v>
                </c:pt>
                <c:pt idx="244">
                  <c:v>6395.6005231481477</c:v>
                </c:pt>
                <c:pt idx="245">
                  <c:v>6395.6005231481477</c:v>
                </c:pt>
                <c:pt idx="246">
                  <c:v>6395.6005231481477</c:v>
                </c:pt>
                <c:pt idx="247">
                  <c:v>6395.6005231481477</c:v>
                </c:pt>
                <c:pt idx="248">
                  <c:v>6395.6005231481477</c:v>
                </c:pt>
                <c:pt idx="249">
                  <c:v>6395.6005231481477</c:v>
                </c:pt>
                <c:pt idx="250">
                  <c:v>6395.6005231481477</c:v>
                </c:pt>
                <c:pt idx="251">
                  <c:v>6395.6005231481477</c:v>
                </c:pt>
                <c:pt idx="252">
                  <c:v>6395.6005231481477</c:v>
                </c:pt>
                <c:pt idx="253">
                  <c:v>6411.9070262345676</c:v>
                </c:pt>
                <c:pt idx="254">
                  <c:v>6428.2135293209876</c:v>
                </c:pt>
                <c:pt idx="255">
                  <c:v>6428.2135293209876</c:v>
                </c:pt>
                <c:pt idx="256">
                  <c:v>6428.2135293209876</c:v>
                </c:pt>
                <c:pt idx="257">
                  <c:v>6439.0342662037037</c:v>
                </c:pt>
                <c:pt idx="258">
                  <c:v>6451.2399544753089</c:v>
                </c:pt>
                <c:pt idx="259">
                  <c:v>6467.730191358025</c:v>
                </c:pt>
                <c:pt idx="260">
                  <c:v>6489.5703240740741</c:v>
                </c:pt>
                <c:pt idx="261">
                  <c:v>6517.2714104938268</c:v>
                </c:pt>
                <c:pt idx="262">
                  <c:v>6551.2642214506168</c:v>
                </c:pt>
                <c:pt idx="263">
                  <c:v>6593.6562916666662</c:v>
                </c:pt>
                <c:pt idx="264">
                  <c:v>6648.0173063271604</c:v>
                </c:pt>
                <c:pt idx="265">
                  <c:v>6715.08837654321</c:v>
                </c:pt>
                <c:pt idx="266">
                  <c:v>6793.3682376543211</c:v>
                </c:pt>
                <c:pt idx="267">
                  <c:v>6879.0406820987655</c:v>
                </c:pt>
                <c:pt idx="268">
                  <c:v>6973.75931404321</c:v>
                </c:pt>
                <c:pt idx="269">
                  <c:v>7075.2174251543211</c:v>
                </c:pt>
                <c:pt idx="270">
                  <c:v>7183.646612654321</c:v>
                </c:pt>
                <c:pt idx="271">
                  <c:v>7292.548773148148</c:v>
                </c:pt>
                <c:pt idx="272">
                  <c:v>7399.5652175925925</c:v>
                </c:pt>
                <c:pt idx="273">
                  <c:v>7399.5652175925925</c:v>
                </c:pt>
                <c:pt idx="274">
                  <c:v>7399.5652175925925</c:v>
                </c:pt>
                <c:pt idx="275">
                  <c:v>7399.5652175925925</c:v>
                </c:pt>
                <c:pt idx="276">
                  <c:v>7399.5652175925925</c:v>
                </c:pt>
                <c:pt idx="277">
                  <c:v>7399.5652175925925</c:v>
                </c:pt>
                <c:pt idx="278">
                  <c:v>7399.5652175925925</c:v>
                </c:pt>
                <c:pt idx="279">
                  <c:v>7399.5652175925925</c:v>
                </c:pt>
                <c:pt idx="280">
                  <c:v>7399.5652175925925</c:v>
                </c:pt>
                <c:pt idx="281">
                  <c:v>7420.5654243827157</c:v>
                </c:pt>
                <c:pt idx="282">
                  <c:v>7447.5547353395059</c:v>
                </c:pt>
                <c:pt idx="283">
                  <c:v>7483.9700532407405</c:v>
                </c:pt>
                <c:pt idx="284">
                  <c:v>7530.9091489197526</c:v>
                </c:pt>
                <c:pt idx="285">
                  <c:v>7590.7543858024683</c:v>
                </c:pt>
                <c:pt idx="286">
                  <c:v>7662.7430370370357</c:v>
                </c:pt>
                <c:pt idx="287">
                  <c:v>7747.9960331790107</c:v>
                </c:pt>
                <c:pt idx="288">
                  <c:v>7847.6343047839491</c:v>
                </c:pt>
                <c:pt idx="289">
                  <c:v>7962.7787824074057</c:v>
                </c:pt>
                <c:pt idx="290">
                  <c:v>8087.3595601851839</c:v>
                </c:pt>
                <c:pt idx="291">
                  <c:v>8214.9974212962952</c:v>
                </c:pt>
                <c:pt idx="292">
                  <c:v>8214.9974212962952</c:v>
                </c:pt>
                <c:pt idx="293">
                  <c:v>8214.9974212962952</c:v>
                </c:pt>
                <c:pt idx="294">
                  <c:v>8214.9974212962952</c:v>
                </c:pt>
                <c:pt idx="295">
                  <c:v>8327.7204212962952</c:v>
                </c:pt>
                <c:pt idx="296">
                  <c:v>8439.9622137345668</c:v>
                </c:pt>
                <c:pt idx="297">
                  <c:v>8552.6852137345668</c:v>
                </c:pt>
                <c:pt idx="298">
                  <c:v>8666.8580123456777</c:v>
                </c:pt>
                <c:pt idx="299">
                  <c:v>8782.0024899691343</c:v>
                </c:pt>
                <c:pt idx="300">
                  <c:v>8897.146967592591</c:v>
                </c:pt>
                <c:pt idx="301">
                  <c:v>9011.3197662037019</c:v>
                </c:pt>
                <c:pt idx="302">
                  <c:v>9011.3197662037019</c:v>
                </c:pt>
                <c:pt idx="303">
                  <c:v>9011.3197662037019</c:v>
                </c:pt>
                <c:pt idx="304">
                  <c:v>9011.3197662037019</c:v>
                </c:pt>
                <c:pt idx="305">
                  <c:v>9011.3197662037019</c:v>
                </c:pt>
                <c:pt idx="306">
                  <c:v>9011.3197662037019</c:v>
                </c:pt>
                <c:pt idx="307">
                  <c:v>9011.3197662037019</c:v>
                </c:pt>
                <c:pt idx="308">
                  <c:v>9094.9052623456773</c:v>
                </c:pt>
                <c:pt idx="309">
                  <c:v>9177.6631844135791</c:v>
                </c:pt>
                <c:pt idx="310">
                  <c:v>9258.7783101851837</c:v>
                </c:pt>
                <c:pt idx="311">
                  <c:v>9258.7783101851837</c:v>
                </c:pt>
                <c:pt idx="312">
                  <c:v>9258.7783101851837</c:v>
                </c:pt>
                <c:pt idx="313">
                  <c:v>9258.7783101851837</c:v>
                </c:pt>
                <c:pt idx="314">
                  <c:v>9258.7783101851837</c:v>
                </c:pt>
                <c:pt idx="315">
                  <c:v>9258.7783101851837</c:v>
                </c:pt>
                <c:pt idx="316">
                  <c:v>9258.7783101851837</c:v>
                </c:pt>
                <c:pt idx="317">
                  <c:v>9258.7783101851837</c:v>
                </c:pt>
                <c:pt idx="318">
                  <c:v>9258.7783101851837</c:v>
                </c:pt>
                <c:pt idx="319">
                  <c:v>9258.7783101851837</c:v>
                </c:pt>
                <c:pt idx="320">
                  <c:v>9258.7783101851837</c:v>
                </c:pt>
                <c:pt idx="321">
                  <c:v>9258.7783101851837</c:v>
                </c:pt>
                <c:pt idx="322">
                  <c:v>9290.6877754629622</c:v>
                </c:pt>
                <c:pt idx="323">
                  <c:v>9322.5972407407407</c:v>
                </c:pt>
                <c:pt idx="324">
                  <c:v>9322.5972407407407</c:v>
                </c:pt>
                <c:pt idx="325">
                  <c:v>9351.9951628086419</c:v>
                </c:pt>
                <c:pt idx="326">
                  <c:v>9381.3930848765431</c:v>
                </c:pt>
                <c:pt idx="327">
                  <c:v>9410.0576157407413</c:v>
                </c:pt>
                <c:pt idx="328">
                  <c:v>9410.0576157407413</c:v>
                </c:pt>
                <c:pt idx="329">
                  <c:v>9410.0576157407413</c:v>
                </c:pt>
                <c:pt idx="330">
                  <c:v>9410.0576157407413</c:v>
                </c:pt>
                <c:pt idx="331">
                  <c:v>9424.7568341049391</c:v>
                </c:pt>
                <c:pt idx="332">
                  <c:v>9424.7568341049391</c:v>
                </c:pt>
                <c:pt idx="333">
                  <c:v>9424.7568341049391</c:v>
                </c:pt>
                <c:pt idx="334">
                  <c:v>9424.7568341049391</c:v>
                </c:pt>
                <c:pt idx="335">
                  <c:v>9424.7568341049391</c:v>
                </c:pt>
                <c:pt idx="336">
                  <c:v>9435.5775709876543</c:v>
                </c:pt>
                <c:pt idx="337">
                  <c:v>9446.1018634259253</c:v>
                </c:pt>
                <c:pt idx="338">
                  <c:v>9456.9226003086405</c:v>
                </c:pt>
                <c:pt idx="339">
                  <c:v>9469.1282885802448</c:v>
                </c:pt>
                <c:pt idx="340">
                  <c:v>9485.4347916666648</c:v>
                </c:pt>
                <c:pt idx="341">
                  <c:v>9508.3479915123444</c:v>
                </c:pt>
                <c:pt idx="342">
                  <c:v>9538.2399876543204</c:v>
                </c:pt>
                <c:pt idx="343">
                  <c:v>9570.4062685185181</c:v>
                </c:pt>
                <c:pt idx="344">
                  <c:v>9603.3491720679012</c:v>
                </c:pt>
                <c:pt idx="345">
                  <c:v>9636.8149706790118</c:v>
                </c:pt>
                <c:pt idx="346">
                  <c:v>9672.6847484567897</c:v>
                </c:pt>
                <c:pt idx="347">
                  <c:v>9709.1000663580235</c:v>
                </c:pt>
                <c:pt idx="348">
                  <c:v>9746.8972476851832</c:v>
                </c:pt>
                <c:pt idx="349">
                  <c:v>9786.3866327160467</c:v>
                </c:pt>
                <c:pt idx="350">
                  <c:v>9827.0247399691325</c:v>
                </c:pt>
                <c:pt idx="351">
                  <c:v>9867.9526010802438</c:v>
                </c:pt>
                <c:pt idx="352">
                  <c:v>9908.5907083333295</c:v>
                </c:pt>
                <c:pt idx="353">
                  <c:v>9948.9400910493787</c:v>
                </c:pt>
                <c:pt idx="354">
                  <c:v>9989.0017785493783</c:v>
                </c:pt>
                <c:pt idx="355">
                  <c:v>10029.063466049378</c:v>
                </c:pt>
                <c:pt idx="356">
                  <c:v>10069.701573302464</c:v>
                </c:pt>
                <c:pt idx="357">
                  <c:v>10110.629434413575</c:v>
                </c:pt>
                <c:pt idx="358">
                  <c:v>10110.629434413575</c:v>
                </c:pt>
                <c:pt idx="359">
                  <c:v>10110.629434413575</c:v>
                </c:pt>
                <c:pt idx="360">
                  <c:v>10110.629434413575</c:v>
                </c:pt>
                <c:pt idx="361">
                  <c:v>10110.629434413575</c:v>
                </c:pt>
                <c:pt idx="362">
                  <c:v>10110.629434413575</c:v>
                </c:pt>
                <c:pt idx="363">
                  <c:v>10110.629434413575</c:v>
                </c:pt>
                <c:pt idx="364">
                  <c:v>10132.682121913575</c:v>
                </c:pt>
                <c:pt idx="365">
                  <c:v>10154.734809413574</c:v>
                </c:pt>
                <c:pt idx="366">
                  <c:v>10177.001081018512</c:v>
                </c:pt>
                <c:pt idx="367">
                  <c:v>10200.13198225308</c:v>
                </c:pt>
                <c:pt idx="368">
                  <c:v>10225.268515432093</c:v>
                </c:pt>
                <c:pt idx="369">
                  <c:v>10253.690641203699</c:v>
                </c:pt>
                <c:pt idx="370">
                  <c:v>10284.080828703698</c:v>
                </c:pt>
                <c:pt idx="371">
                  <c:v>10314.973324845674</c:v>
                </c:pt>
                <c:pt idx="372">
                  <c:v>10314.973324845674</c:v>
                </c:pt>
                <c:pt idx="373">
                  <c:v>10314.973324845674</c:v>
                </c:pt>
                <c:pt idx="374">
                  <c:v>10314.973324845674</c:v>
                </c:pt>
                <c:pt idx="375">
                  <c:v>10314.973324845674</c:v>
                </c:pt>
                <c:pt idx="376">
                  <c:v>10314.973324845674</c:v>
                </c:pt>
                <c:pt idx="377">
                  <c:v>10314.973324845674</c:v>
                </c:pt>
                <c:pt idx="378">
                  <c:v>10314.973324845674</c:v>
                </c:pt>
                <c:pt idx="379">
                  <c:v>10314.973324845674</c:v>
                </c:pt>
                <c:pt idx="380">
                  <c:v>10314.973324845674</c:v>
                </c:pt>
                <c:pt idx="381">
                  <c:v>10314.973324845674</c:v>
                </c:pt>
                <c:pt idx="382">
                  <c:v>10314.973324845674</c:v>
                </c:pt>
                <c:pt idx="383">
                  <c:v>10314.973324845674</c:v>
                </c:pt>
                <c:pt idx="384">
                  <c:v>10314.973324845674</c:v>
                </c:pt>
                <c:pt idx="385">
                  <c:v>10314.973324845674</c:v>
                </c:pt>
                <c:pt idx="386">
                  <c:v>10314.973324845674</c:v>
                </c:pt>
                <c:pt idx="387">
                  <c:v>10314.973324845674</c:v>
                </c:pt>
                <c:pt idx="388">
                  <c:v>10314.973324845674</c:v>
                </c:pt>
                <c:pt idx="389">
                  <c:v>10314.973324845674</c:v>
                </c:pt>
                <c:pt idx="390">
                  <c:v>10314.973324845674</c:v>
                </c:pt>
                <c:pt idx="391">
                  <c:v>10314.973324845674</c:v>
                </c:pt>
                <c:pt idx="392">
                  <c:v>10314.986191358019</c:v>
                </c:pt>
                <c:pt idx="393">
                  <c:v>10315.213156635797</c:v>
                </c:pt>
                <c:pt idx="394">
                  <c:v>10316.398934413575</c:v>
                </c:pt>
                <c:pt idx="395">
                  <c:v>10319.94443055555</c:v>
                </c:pt>
                <c:pt idx="396">
                  <c:v>10327.73072916666</c:v>
                </c:pt>
                <c:pt idx="397">
                  <c:v>10341.912713734562</c:v>
                </c:pt>
                <c:pt idx="398">
                  <c:v>10364.393598765426</c:v>
                </c:pt>
                <c:pt idx="399">
                  <c:v>10394.534175925919</c:v>
                </c:pt>
                <c:pt idx="400">
                  <c:v>10428.262966049377</c:v>
                </c:pt>
                <c:pt idx="401">
                  <c:v>10461.991756172834</c:v>
                </c:pt>
                <c:pt idx="402">
                  <c:v>10461.991756172834</c:v>
                </c:pt>
                <c:pt idx="403">
                  <c:v>10461.991756172834</c:v>
                </c:pt>
                <c:pt idx="404">
                  <c:v>10461.991756172834</c:v>
                </c:pt>
                <c:pt idx="405">
                  <c:v>10461.991756172834</c:v>
                </c:pt>
                <c:pt idx="406">
                  <c:v>10461.991756172834</c:v>
                </c:pt>
                <c:pt idx="407">
                  <c:v>10461.991756172834</c:v>
                </c:pt>
                <c:pt idx="408">
                  <c:v>10461.991756172834</c:v>
                </c:pt>
                <c:pt idx="409">
                  <c:v>10461.991756172834</c:v>
                </c:pt>
                <c:pt idx="410">
                  <c:v>10471.935511574069</c:v>
                </c:pt>
                <c:pt idx="411">
                  <c:v>10482.022857253081</c:v>
                </c:pt>
                <c:pt idx="412">
                  <c:v>10492.400471450612</c:v>
                </c:pt>
                <c:pt idx="413">
                  <c:v>10503.221208333327</c:v>
                </c:pt>
                <c:pt idx="414">
                  <c:v>10514.647185956785</c:v>
                </c:pt>
                <c:pt idx="415">
                  <c:v>10527.658317901229</c:v>
                </c:pt>
                <c:pt idx="416">
                  <c:v>10543.24017901234</c:v>
                </c:pt>
                <c:pt idx="417">
                  <c:v>10561.237341820983</c:v>
                </c:pt>
                <c:pt idx="418">
                  <c:v>10580.012671296292</c:v>
                </c:pt>
                <c:pt idx="419">
                  <c:v>10580.012671296292</c:v>
                </c:pt>
                <c:pt idx="420">
                  <c:v>10580.012671296292</c:v>
                </c:pt>
                <c:pt idx="421">
                  <c:v>10580.012671296292</c:v>
                </c:pt>
                <c:pt idx="422">
                  <c:v>10593.519421296292</c:v>
                </c:pt>
                <c:pt idx="423">
                  <c:v>10607.361729938268</c:v>
                </c:pt>
                <c:pt idx="424">
                  <c:v>10622.58744598765</c:v>
                </c:pt>
                <c:pt idx="425">
                  <c:v>10641.36277546296</c:v>
                </c:pt>
                <c:pt idx="426">
                  <c:v>10667.649574845676</c:v>
                </c:pt>
                <c:pt idx="427">
                  <c:v>10706.288226080243</c:v>
                </c:pt>
                <c:pt idx="428">
                  <c:v>10757.680164351848</c:v>
                </c:pt>
                <c:pt idx="429">
                  <c:v>10815.09363040123</c:v>
                </c:pt>
                <c:pt idx="430">
                  <c:v>10872.851404320983</c:v>
                </c:pt>
                <c:pt idx="431">
                  <c:v>10872.851404320983</c:v>
                </c:pt>
                <c:pt idx="432">
                  <c:v>10872.851404320983</c:v>
                </c:pt>
                <c:pt idx="433">
                  <c:v>10923.272178240737</c:v>
                </c:pt>
                <c:pt idx="434">
                  <c:v>10973.050655864194</c:v>
                </c:pt>
                <c:pt idx="435">
                  <c:v>10973.050655864194</c:v>
                </c:pt>
                <c:pt idx="436">
                  <c:v>10973.050655864194</c:v>
                </c:pt>
                <c:pt idx="437">
                  <c:v>10973.050655864194</c:v>
                </c:pt>
                <c:pt idx="438">
                  <c:v>10973.050655864194</c:v>
                </c:pt>
                <c:pt idx="439">
                  <c:v>10973.050655864194</c:v>
                </c:pt>
                <c:pt idx="440">
                  <c:v>10973.050655864194</c:v>
                </c:pt>
                <c:pt idx="441">
                  <c:v>10973.050655864194</c:v>
                </c:pt>
                <c:pt idx="442">
                  <c:v>10973.050655864194</c:v>
                </c:pt>
                <c:pt idx="443">
                  <c:v>10973.050655864194</c:v>
                </c:pt>
                <c:pt idx="444">
                  <c:v>10973.050655864194</c:v>
                </c:pt>
                <c:pt idx="445">
                  <c:v>10973.050655864194</c:v>
                </c:pt>
                <c:pt idx="446">
                  <c:v>10973.050655864194</c:v>
                </c:pt>
                <c:pt idx="447">
                  <c:v>10973.050655864194</c:v>
                </c:pt>
                <c:pt idx="448">
                  <c:v>10973.050655864194</c:v>
                </c:pt>
                <c:pt idx="449">
                  <c:v>10973.050655864194</c:v>
                </c:pt>
                <c:pt idx="450">
                  <c:v>10973.050655864194</c:v>
                </c:pt>
                <c:pt idx="451">
                  <c:v>10973.050655864194</c:v>
                </c:pt>
                <c:pt idx="452">
                  <c:v>10973.050655864194</c:v>
                </c:pt>
                <c:pt idx="453">
                  <c:v>10973.050655864194</c:v>
                </c:pt>
                <c:pt idx="454">
                  <c:v>10973.050655864194</c:v>
                </c:pt>
                <c:pt idx="455">
                  <c:v>10973.050655864194</c:v>
                </c:pt>
                <c:pt idx="456">
                  <c:v>10973.050655864194</c:v>
                </c:pt>
                <c:pt idx="457">
                  <c:v>10973.050655864194</c:v>
                </c:pt>
                <c:pt idx="458">
                  <c:v>10973.050655864194</c:v>
                </c:pt>
                <c:pt idx="459">
                  <c:v>10973.050655864194</c:v>
                </c:pt>
                <c:pt idx="460">
                  <c:v>10973.050655864194</c:v>
                </c:pt>
                <c:pt idx="461">
                  <c:v>10973.050655864194</c:v>
                </c:pt>
                <c:pt idx="462">
                  <c:v>10973.050655864194</c:v>
                </c:pt>
                <c:pt idx="463">
                  <c:v>10973.050655864194</c:v>
                </c:pt>
                <c:pt idx="464">
                  <c:v>10973.050655864194</c:v>
                </c:pt>
                <c:pt idx="465">
                  <c:v>10973.050655864194</c:v>
                </c:pt>
                <c:pt idx="466">
                  <c:v>10973.050655864194</c:v>
                </c:pt>
                <c:pt idx="467">
                  <c:v>10973.050655864194</c:v>
                </c:pt>
                <c:pt idx="468">
                  <c:v>10973.050655864194</c:v>
                </c:pt>
                <c:pt idx="469">
                  <c:v>10973.050655864194</c:v>
                </c:pt>
                <c:pt idx="470">
                  <c:v>10973.050655864194</c:v>
                </c:pt>
                <c:pt idx="471">
                  <c:v>10973.050655864194</c:v>
                </c:pt>
                <c:pt idx="472">
                  <c:v>10973.050655864194</c:v>
                </c:pt>
                <c:pt idx="473">
                  <c:v>10973.050655864194</c:v>
                </c:pt>
                <c:pt idx="474">
                  <c:v>10973.050655864194</c:v>
                </c:pt>
                <c:pt idx="475">
                  <c:v>10973.050655864194</c:v>
                </c:pt>
                <c:pt idx="476">
                  <c:v>10973.050655864194</c:v>
                </c:pt>
                <c:pt idx="477">
                  <c:v>10973.050655864194</c:v>
                </c:pt>
                <c:pt idx="478">
                  <c:v>10973.050655864194</c:v>
                </c:pt>
                <c:pt idx="479">
                  <c:v>10973.050655864194</c:v>
                </c:pt>
                <c:pt idx="480">
                  <c:v>10973.050655864194</c:v>
                </c:pt>
                <c:pt idx="481">
                  <c:v>10973.050655864194</c:v>
                </c:pt>
                <c:pt idx="482">
                  <c:v>10973.050655864194</c:v>
                </c:pt>
                <c:pt idx="483">
                  <c:v>10973.050655864194</c:v>
                </c:pt>
                <c:pt idx="484">
                  <c:v>10973.050655864194</c:v>
                </c:pt>
                <c:pt idx="485">
                  <c:v>10973.050655864194</c:v>
                </c:pt>
                <c:pt idx="486">
                  <c:v>10973.050655864194</c:v>
                </c:pt>
                <c:pt idx="487">
                  <c:v>10973.050655864194</c:v>
                </c:pt>
                <c:pt idx="488">
                  <c:v>10973.050655864194</c:v>
                </c:pt>
                <c:pt idx="489">
                  <c:v>10973.050655864194</c:v>
                </c:pt>
                <c:pt idx="490">
                  <c:v>10973.050655864194</c:v>
                </c:pt>
                <c:pt idx="491">
                  <c:v>10973.050655864194</c:v>
                </c:pt>
                <c:pt idx="492">
                  <c:v>10973.050655864194</c:v>
                </c:pt>
                <c:pt idx="493">
                  <c:v>10973.050655864194</c:v>
                </c:pt>
                <c:pt idx="494">
                  <c:v>10973.050655864194</c:v>
                </c:pt>
                <c:pt idx="495">
                  <c:v>10973.050655864194</c:v>
                </c:pt>
                <c:pt idx="496">
                  <c:v>10973.050655864194</c:v>
                </c:pt>
                <c:pt idx="497">
                  <c:v>10973.050655864194</c:v>
                </c:pt>
                <c:pt idx="498">
                  <c:v>10973.050655864194</c:v>
                </c:pt>
                <c:pt idx="499">
                  <c:v>10973.050655864194</c:v>
                </c:pt>
                <c:pt idx="500">
                  <c:v>10973.050655864194</c:v>
                </c:pt>
                <c:pt idx="501">
                  <c:v>10973.050655864194</c:v>
                </c:pt>
                <c:pt idx="502">
                  <c:v>10973.050655864194</c:v>
                </c:pt>
                <c:pt idx="503">
                  <c:v>10973.050655864194</c:v>
                </c:pt>
                <c:pt idx="504">
                  <c:v>10973.050655864194</c:v>
                </c:pt>
                <c:pt idx="505">
                  <c:v>10973.050655864194</c:v>
                </c:pt>
                <c:pt idx="506">
                  <c:v>10973.050655864194</c:v>
                </c:pt>
                <c:pt idx="507">
                  <c:v>10973.050655864194</c:v>
                </c:pt>
                <c:pt idx="508">
                  <c:v>10973.050655864194</c:v>
                </c:pt>
                <c:pt idx="509">
                  <c:v>10973.050655864194</c:v>
                </c:pt>
                <c:pt idx="510">
                  <c:v>10973.050655864194</c:v>
                </c:pt>
                <c:pt idx="511">
                  <c:v>10973.050655864194</c:v>
                </c:pt>
                <c:pt idx="512">
                  <c:v>10973.063522376538</c:v>
                </c:pt>
                <c:pt idx="513">
                  <c:v>10973.38518518518</c:v>
                </c:pt>
                <c:pt idx="514">
                  <c:v>10975.627046296291</c:v>
                </c:pt>
                <c:pt idx="515">
                  <c:v>10982.79317901234</c:v>
                </c:pt>
                <c:pt idx="516">
                  <c:v>10997.318956790117</c:v>
                </c:pt>
                <c:pt idx="517">
                  <c:v>11018.947564043203</c:v>
                </c:pt>
                <c:pt idx="518">
                  <c:v>11043.631195987648</c:v>
                </c:pt>
                <c:pt idx="519">
                  <c:v>11068.314827932092</c:v>
                </c:pt>
                <c:pt idx="520">
                  <c:v>11068.314827932092</c:v>
                </c:pt>
                <c:pt idx="521">
                  <c:v>11068.314827932092</c:v>
                </c:pt>
                <c:pt idx="522">
                  <c:v>11068.314827932092</c:v>
                </c:pt>
                <c:pt idx="523">
                  <c:v>11068.314827932092</c:v>
                </c:pt>
                <c:pt idx="524">
                  <c:v>11068.314827932092</c:v>
                </c:pt>
                <c:pt idx="525">
                  <c:v>11068.314827932092</c:v>
                </c:pt>
                <c:pt idx="526">
                  <c:v>11068.314827932092</c:v>
                </c:pt>
                <c:pt idx="527">
                  <c:v>11068.314827932092</c:v>
                </c:pt>
                <c:pt idx="528">
                  <c:v>11068.314827932092</c:v>
                </c:pt>
                <c:pt idx="529">
                  <c:v>11068.314827932092</c:v>
                </c:pt>
                <c:pt idx="530">
                  <c:v>11068.314827932092</c:v>
                </c:pt>
                <c:pt idx="531">
                  <c:v>11068.314827932092</c:v>
                </c:pt>
                <c:pt idx="532">
                  <c:v>11068.314827932092</c:v>
                </c:pt>
                <c:pt idx="533">
                  <c:v>11068.316886574068</c:v>
                </c:pt>
                <c:pt idx="534">
                  <c:v>11068.390997685179</c:v>
                </c:pt>
                <c:pt idx="535">
                  <c:v>11068.918010030859</c:v>
                </c:pt>
                <c:pt idx="536">
                  <c:v>11070.309652006168</c:v>
                </c:pt>
                <c:pt idx="537">
                  <c:v>11073.770229166663</c:v>
                </c:pt>
                <c:pt idx="538">
                  <c:v>11082.467991512342</c:v>
                </c:pt>
                <c:pt idx="539">
                  <c:v>11100.658152006168</c:v>
                </c:pt>
                <c:pt idx="540">
                  <c:v>11128.12095061728</c:v>
                </c:pt>
                <c:pt idx="541">
                  <c:v>11159.013446759256</c:v>
                </c:pt>
                <c:pt idx="542">
                  <c:v>11189.905942901232</c:v>
                </c:pt>
                <c:pt idx="543">
                  <c:v>11220.296130401231</c:v>
                </c:pt>
                <c:pt idx="544">
                  <c:v>11220.296130401231</c:v>
                </c:pt>
                <c:pt idx="545">
                  <c:v>11220.296130401231</c:v>
                </c:pt>
                <c:pt idx="546">
                  <c:v>11220.296130401231</c:v>
                </c:pt>
                <c:pt idx="547">
                  <c:v>11220.296130401231</c:v>
                </c:pt>
                <c:pt idx="548">
                  <c:v>11220.296130401231</c:v>
                </c:pt>
                <c:pt idx="549">
                  <c:v>11220.296130401231</c:v>
                </c:pt>
                <c:pt idx="550">
                  <c:v>11220.296130401231</c:v>
                </c:pt>
                <c:pt idx="551">
                  <c:v>11220.296130401231</c:v>
                </c:pt>
                <c:pt idx="552">
                  <c:v>11220.296130401231</c:v>
                </c:pt>
                <c:pt idx="553">
                  <c:v>11220.296130401231</c:v>
                </c:pt>
                <c:pt idx="554">
                  <c:v>11229.39995987654</c:v>
                </c:pt>
                <c:pt idx="555">
                  <c:v>11238.232048611108</c:v>
                </c:pt>
                <c:pt idx="556">
                  <c:v>11247.064137345675</c:v>
                </c:pt>
                <c:pt idx="557">
                  <c:v>11256.167966820984</c:v>
                </c:pt>
                <c:pt idx="558">
                  <c:v>11265.969161265428</c:v>
                </c:pt>
                <c:pt idx="559">
                  <c:v>11276.789898148143</c:v>
                </c:pt>
                <c:pt idx="560">
                  <c:v>11290.801530092587</c:v>
                </c:pt>
                <c:pt idx="561">
                  <c:v>11305.675218364193</c:v>
                </c:pt>
                <c:pt idx="562">
                  <c:v>11320.548906635799</c:v>
                </c:pt>
                <c:pt idx="563">
                  <c:v>11320.548906635799</c:v>
                </c:pt>
                <c:pt idx="564">
                  <c:v>11320.548906635799</c:v>
                </c:pt>
                <c:pt idx="565">
                  <c:v>11320.548906635799</c:v>
                </c:pt>
                <c:pt idx="566">
                  <c:v>11320.548906635799</c:v>
                </c:pt>
                <c:pt idx="567">
                  <c:v>11320.548906635799</c:v>
                </c:pt>
                <c:pt idx="568">
                  <c:v>11320.548906635799</c:v>
                </c:pt>
                <c:pt idx="569">
                  <c:v>11320.548906635799</c:v>
                </c:pt>
                <c:pt idx="570">
                  <c:v>11320.548906635799</c:v>
                </c:pt>
                <c:pt idx="571">
                  <c:v>11320.548906635799</c:v>
                </c:pt>
                <c:pt idx="572">
                  <c:v>11320.548906635799</c:v>
                </c:pt>
                <c:pt idx="573">
                  <c:v>11320.548906635799</c:v>
                </c:pt>
                <c:pt idx="574">
                  <c:v>11320.548906635799</c:v>
                </c:pt>
                <c:pt idx="575">
                  <c:v>11320.548906635799</c:v>
                </c:pt>
                <c:pt idx="576">
                  <c:v>11320.548906635799</c:v>
                </c:pt>
                <c:pt idx="577">
                  <c:v>11320.548906635799</c:v>
                </c:pt>
                <c:pt idx="578">
                  <c:v>11320.548906635799</c:v>
                </c:pt>
                <c:pt idx="579">
                  <c:v>11320.548906635799</c:v>
                </c:pt>
                <c:pt idx="580">
                  <c:v>11320.548906635799</c:v>
                </c:pt>
                <c:pt idx="581">
                  <c:v>11320.548906635799</c:v>
                </c:pt>
                <c:pt idx="582">
                  <c:v>11320.548906635799</c:v>
                </c:pt>
                <c:pt idx="583">
                  <c:v>11320.548906635799</c:v>
                </c:pt>
                <c:pt idx="584">
                  <c:v>11320.548906635799</c:v>
                </c:pt>
                <c:pt idx="585">
                  <c:v>11320.548906635799</c:v>
                </c:pt>
                <c:pt idx="586">
                  <c:v>11320.548906635799</c:v>
                </c:pt>
                <c:pt idx="587">
                  <c:v>11320.548906635799</c:v>
                </c:pt>
                <c:pt idx="588">
                  <c:v>11320.548906635799</c:v>
                </c:pt>
                <c:pt idx="589">
                  <c:v>11320.548906635799</c:v>
                </c:pt>
                <c:pt idx="590">
                  <c:v>11320.548906635799</c:v>
                </c:pt>
                <c:pt idx="591">
                  <c:v>11320.548906635799</c:v>
                </c:pt>
                <c:pt idx="592">
                  <c:v>11320.548906635799</c:v>
                </c:pt>
                <c:pt idx="593">
                  <c:v>11320.548906635799</c:v>
                </c:pt>
                <c:pt idx="594">
                  <c:v>11320.548906635799</c:v>
                </c:pt>
                <c:pt idx="595">
                  <c:v>11320.548906635799</c:v>
                </c:pt>
                <c:pt idx="596">
                  <c:v>11320.548906635799</c:v>
                </c:pt>
                <c:pt idx="597">
                  <c:v>11320.548906635799</c:v>
                </c:pt>
                <c:pt idx="598">
                  <c:v>11320.548906635799</c:v>
                </c:pt>
                <c:pt idx="599">
                  <c:v>11320.548906635799</c:v>
                </c:pt>
                <c:pt idx="600">
                  <c:v>11320.548906635799</c:v>
                </c:pt>
                <c:pt idx="601">
                  <c:v>11320.600372685181</c:v>
                </c:pt>
                <c:pt idx="602">
                  <c:v>11320.827337962959</c:v>
                </c:pt>
                <c:pt idx="603">
                  <c:v>11322.013115740738</c:v>
                </c:pt>
                <c:pt idx="604">
                  <c:v>11326.27501929012</c:v>
                </c:pt>
                <c:pt idx="605">
                  <c:v>11336.652633487651</c:v>
                </c:pt>
                <c:pt idx="606">
                  <c:v>11356.829383487651</c:v>
                </c:pt>
                <c:pt idx="607">
                  <c:v>11390.295182098762</c:v>
                </c:pt>
                <c:pt idx="608">
                  <c:v>11438.171474537034</c:v>
                </c:pt>
                <c:pt idx="609">
                  <c:v>11500.498918981479</c:v>
                </c:pt>
                <c:pt idx="610">
                  <c:v>11577.977968364195</c:v>
                </c:pt>
                <c:pt idx="611">
                  <c:v>11672.69660030864</c:v>
                </c:pt>
                <c:pt idx="612">
                  <c:v>11783.500945987653</c:v>
                </c:pt>
                <c:pt idx="613">
                  <c:v>11903.565577932097</c:v>
                </c:pt>
                <c:pt idx="614">
                  <c:v>12025.627092592591</c:v>
                </c:pt>
                <c:pt idx="615">
                  <c:v>12146.688107253085</c:v>
                </c:pt>
                <c:pt idx="616">
                  <c:v>12267.25041589506</c:v>
                </c:pt>
                <c:pt idx="617">
                  <c:v>12386.81840046296</c:v>
                </c:pt>
                <c:pt idx="618">
                  <c:v>12386.81840046296</c:v>
                </c:pt>
                <c:pt idx="619">
                  <c:v>12386.81840046296</c:v>
                </c:pt>
                <c:pt idx="620">
                  <c:v>12386.81840046296</c:v>
                </c:pt>
                <c:pt idx="621">
                  <c:v>12386.81840046296</c:v>
                </c:pt>
                <c:pt idx="622">
                  <c:v>12488.276511574071</c:v>
                </c:pt>
                <c:pt idx="623">
                  <c:v>12589.278118827158</c:v>
                </c:pt>
                <c:pt idx="624">
                  <c:v>12691.193763117282</c:v>
                </c:pt>
                <c:pt idx="625">
                  <c:v>12795.876222222221</c:v>
                </c:pt>
                <c:pt idx="626">
                  <c:v>12903.36255169753</c:v>
                </c:pt>
                <c:pt idx="627">
                  <c:v>13012.264712191358</c:v>
                </c:pt>
                <c:pt idx="628">
                  <c:v>13121.166872685186</c:v>
                </c:pt>
                <c:pt idx="629">
                  <c:v>13230.069033179014</c:v>
                </c:pt>
                <c:pt idx="630">
                  <c:v>13339.445195987655</c:v>
                </c:pt>
                <c:pt idx="631">
                  <c:v>13451.686988425927</c:v>
                </c:pt>
                <c:pt idx="632">
                  <c:v>13568.787175925927</c:v>
                </c:pt>
                <c:pt idx="633">
                  <c:v>13691.853307870371</c:v>
                </c:pt>
                <c:pt idx="634">
                  <c:v>13822.067044753087</c:v>
                </c:pt>
                <c:pt idx="635">
                  <c:v>13959.098489197531</c:v>
                </c:pt>
                <c:pt idx="636">
                  <c:v>14101.492695987654</c:v>
                </c:pt>
                <c:pt idx="637">
                  <c:v>14246.060828703703</c:v>
                </c:pt>
                <c:pt idx="638">
                  <c:v>14390.628961419752</c:v>
                </c:pt>
                <c:pt idx="639">
                  <c:v>14534.652068672838</c:v>
                </c:pt>
                <c:pt idx="640">
                  <c:v>14677.588212962961</c:v>
                </c:pt>
                <c:pt idx="641">
                  <c:v>14819.982419753083</c:v>
                </c:pt>
                <c:pt idx="642">
                  <c:v>14965.096607253083</c:v>
                </c:pt>
                <c:pt idx="643">
                  <c:v>15116.843739197528</c:v>
                </c:pt>
                <c:pt idx="644">
                  <c:v>15273.662850308639</c:v>
                </c:pt>
                <c:pt idx="645">
                  <c:v>15432.19114891975</c:v>
                </c:pt>
                <c:pt idx="646">
                  <c:v>15593.012774691355</c:v>
                </c:pt>
                <c:pt idx="647">
                  <c:v>15756.144196759256</c:v>
                </c:pt>
                <c:pt idx="648">
                  <c:v>15921.601884259257</c:v>
                </c:pt>
                <c:pt idx="649">
                  <c:v>16088.228880401231</c:v>
                </c:pt>
                <c:pt idx="650">
                  <c:v>16254.270707561725</c:v>
                </c:pt>
                <c:pt idx="651">
                  <c:v>16254.270707561725</c:v>
                </c:pt>
                <c:pt idx="652">
                  <c:v>16254.270707561725</c:v>
                </c:pt>
                <c:pt idx="653">
                  <c:v>16254.270707561725</c:v>
                </c:pt>
                <c:pt idx="654">
                  <c:v>16254.270707561725</c:v>
                </c:pt>
                <c:pt idx="655">
                  <c:v>16254.270707561725</c:v>
                </c:pt>
                <c:pt idx="656">
                  <c:v>16254.270707561725</c:v>
                </c:pt>
                <c:pt idx="657">
                  <c:v>16254.270707561725</c:v>
                </c:pt>
                <c:pt idx="658">
                  <c:v>16254.270707561725</c:v>
                </c:pt>
                <c:pt idx="659">
                  <c:v>16254.270707561725</c:v>
                </c:pt>
                <c:pt idx="660">
                  <c:v>16254.270707561725</c:v>
                </c:pt>
                <c:pt idx="661">
                  <c:v>16254.270707561725</c:v>
                </c:pt>
                <c:pt idx="662">
                  <c:v>16254.270707561725</c:v>
                </c:pt>
                <c:pt idx="663">
                  <c:v>16254.270707561725</c:v>
                </c:pt>
                <c:pt idx="664">
                  <c:v>16254.270707561725</c:v>
                </c:pt>
                <c:pt idx="665">
                  <c:v>16261.681818672836</c:v>
                </c:pt>
                <c:pt idx="666">
                  <c:v>16269.723388888886</c:v>
                </c:pt>
                <c:pt idx="667">
                  <c:v>16279.810734567898</c:v>
                </c:pt>
                <c:pt idx="668">
                  <c:v>16298.389978395058</c:v>
                </c:pt>
                <c:pt idx="669">
                  <c:v>16326.091064814811</c:v>
                </c:pt>
                <c:pt idx="670">
                  <c:v>16366.44044753086</c:v>
                </c:pt>
                <c:pt idx="671">
                  <c:v>16419.141682098762</c:v>
                </c:pt>
                <c:pt idx="672">
                  <c:v>16478.636435185181</c:v>
                </c:pt>
                <c:pt idx="673">
                  <c:v>16545.336435185181</c:v>
                </c:pt>
                <c:pt idx="674">
                  <c:v>16619.653410493822</c:v>
                </c:pt>
                <c:pt idx="675">
                  <c:v>16701.999089506167</c:v>
                </c:pt>
                <c:pt idx="676">
                  <c:v>16785.584585648143</c:v>
                </c:pt>
                <c:pt idx="677">
                  <c:v>16785.584585648143</c:v>
                </c:pt>
                <c:pt idx="678">
                  <c:v>16785.584585648143</c:v>
                </c:pt>
                <c:pt idx="679">
                  <c:v>16785.584585648143</c:v>
                </c:pt>
                <c:pt idx="680">
                  <c:v>16785.584585648143</c:v>
                </c:pt>
                <c:pt idx="681">
                  <c:v>16785.584585648143</c:v>
                </c:pt>
                <c:pt idx="682">
                  <c:v>16785.584585648143</c:v>
                </c:pt>
                <c:pt idx="683">
                  <c:v>16785.584585648143</c:v>
                </c:pt>
                <c:pt idx="684">
                  <c:v>16785.584585648143</c:v>
                </c:pt>
                <c:pt idx="685">
                  <c:v>16803.968773148143</c:v>
                </c:pt>
                <c:pt idx="686">
                  <c:v>16827.318405092588</c:v>
                </c:pt>
                <c:pt idx="687">
                  <c:v>16856.716327160491</c:v>
                </c:pt>
                <c:pt idx="688">
                  <c:v>16891.240267746911</c:v>
                </c:pt>
                <c:pt idx="689">
                  <c:v>16932.750724537033</c:v>
                </c:pt>
                <c:pt idx="690">
                  <c:v>16980.001189814811</c:v>
                </c:pt>
                <c:pt idx="691">
                  <c:v>17029.141488425921</c:v>
                </c:pt>
                <c:pt idx="692">
                  <c:v>17078.91996604938</c:v>
                </c:pt>
                <c:pt idx="693">
                  <c:v>17130.964493827156</c:v>
                </c:pt>
                <c:pt idx="694">
                  <c:v>17185.996625771601</c:v>
                </c:pt>
                <c:pt idx="695">
                  <c:v>17242.724564043205</c:v>
                </c:pt>
                <c:pt idx="696">
                  <c:v>17242.724564043205</c:v>
                </c:pt>
                <c:pt idx="697">
                  <c:v>17242.724564043205</c:v>
                </c:pt>
                <c:pt idx="698">
                  <c:v>17242.724564043205</c:v>
                </c:pt>
                <c:pt idx="699">
                  <c:v>17242.724564043205</c:v>
                </c:pt>
                <c:pt idx="700">
                  <c:v>17242.724564043205</c:v>
                </c:pt>
                <c:pt idx="701">
                  <c:v>17265.855465277771</c:v>
                </c:pt>
                <c:pt idx="702">
                  <c:v>17288.551993055549</c:v>
                </c:pt>
                <c:pt idx="703">
                  <c:v>17311.248520833327</c:v>
                </c:pt>
                <c:pt idx="704">
                  <c:v>17311.248520833327</c:v>
                </c:pt>
                <c:pt idx="705">
                  <c:v>17311.248520833327</c:v>
                </c:pt>
                <c:pt idx="706">
                  <c:v>17311.248520833327</c:v>
                </c:pt>
                <c:pt idx="707">
                  <c:v>17311.248520833327</c:v>
                </c:pt>
                <c:pt idx="708">
                  <c:v>17311.248520833327</c:v>
                </c:pt>
                <c:pt idx="709">
                  <c:v>17318.65963194444</c:v>
                </c:pt>
                <c:pt idx="710">
                  <c:v>17327.627076388882</c:v>
                </c:pt>
                <c:pt idx="711">
                  <c:v>17342.676263888883</c:v>
                </c:pt>
                <c:pt idx="712">
                  <c:v>17365.589463734563</c:v>
                </c:pt>
                <c:pt idx="713">
                  <c:v>17390.048189043206</c:v>
                </c:pt>
                <c:pt idx="714">
                  <c:v>17390.048189043206</c:v>
                </c:pt>
                <c:pt idx="715">
                  <c:v>17390.048189043206</c:v>
                </c:pt>
                <c:pt idx="716">
                  <c:v>17390.048189043206</c:v>
                </c:pt>
                <c:pt idx="717">
                  <c:v>17390.048189043206</c:v>
                </c:pt>
                <c:pt idx="718">
                  <c:v>17397.459300154318</c:v>
                </c:pt>
                <c:pt idx="719">
                  <c:v>17406.157062499999</c:v>
                </c:pt>
                <c:pt idx="720">
                  <c:v>17419.332371141973</c:v>
                </c:pt>
                <c:pt idx="721">
                  <c:v>17436.946626543206</c:v>
                </c:pt>
                <c:pt idx="722">
                  <c:v>17458.786759259256</c:v>
                </c:pt>
                <c:pt idx="723">
                  <c:v>17484.841446759256</c:v>
                </c:pt>
                <c:pt idx="724">
                  <c:v>17514.485891203702</c:v>
                </c:pt>
                <c:pt idx="725">
                  <c:v>17550.901209104937</c:v>
                </c:pt>
                <c:pt idx="726">
                  <c:v>17596.912371913579</c:v>
                </c:pt>
                <c:pt idx="727">
                  <c:v>17659.239816358022</c:v>
                </c:pt>
                <c:pt idx="728">
                  <c:v>17732.776566358021</c:v>
                </c:pt>
                <c:pt idx="729">
                  <c:v>17815.947760802464</c:v>
                </c:pt>
                <c:pt idx="730">
                  <c:v>17905.012847222217</c:v>
                </c:pt>
                <c:pt idx="731">
                  <c:v>17995.367158179008</c:v>
                </c:pt>
                <c:pt idx="732">
                  <c:v>18086.15326929012</c:v>
                </c:pt>
                <c:pt idx="733">
                  <c:v>18177.806068672835</c:v>
                </c:pt>
                <c:pt idx="734">
                  <c:v>18270.329673611108</c:v>
                </c:pt>
                <c:pt idx="735">
                  <c:v>18364.16720679012</c:v>
                </c:pt>
                <c:pt idx="736">
                  <c:v>18459.771054783949</c:v>
                </c:pt>
                <c:pt idx="737">
                  <c:v>18558.055254629628</c:v>
                </c:pt>
                <c:pt idx="738">
                  <c:v>18657.693526234565</c:v>
                </c:pt>
                <c:pt idx="739">
                  <c:v>18757.785213734565</c:v>
                </c:pt>
                <c:pt idx="740">
                  <c:v>18863.398179012343</c:v>
                </c:pt>
                <c:pt idx="741">
                  <c:v>18974.202524691354</c:v>
                </c:pt>
                <c:pt idx="742">
                  <c:v>19088.860648148144</c:v>
                </c:pt>
                <c:pt idx="743">
                  <c:v>19204.0051257716</c:v>
                </c:pt>
                <c:pt idx="744">
                  <c:v>19319.636986882713</c:v>
                </c:pt>
                <c:pt idx="745">
                  <c:v>19435.268847993826</c:v>
                </c:pt>
                <c:pt idx="746">
                  <c:v>19551.38912191358</c:v>
                </c:pt>
                <c:pt idx="747">
                  <c:v>19669.473340277778</c:v>
                </c:pt>
                <c:pt idx="748">
                  <c:v>19791.034090277779</c:v>
                </c:pt>
                <c:pt idx="749">
                  <c:v>19916.629778549384</c:v>
                </c:pt>
                <c:pt idx="750">
                  <c:v>20044.267639660495</c:v>
                </c:pt>
                <c:pt idx="751">
                  <c:v>20171.905500771605</c:v>
                </c:pt>
                <c:pt idx="752">
                  <c:v>20299.031274691359</c:v>
                </c:pt>
                <c:pt idx="753">
                  <c:v>20299.031274691359</c:v>
                </c:pt>
                <c:pt idx="754">
                  <c:v>20299.031274691359</c:v>
                </c:pt>
                <c:pt idx="755">
                  <c:v>20299.031274691359</c:v>
                </c:pt>
                <c:pt idx="756">
                  <c:v>20299.031274691359</c:v>
                </c:pt>
                <c:pt idx="757">
                  <c:v>20299.031274691359</c:v>
                </c:pt>
                <c:pt idx="758">
                  <c:v>20299.031274691359</c:v>
                </c:pt>
                <c:pt idx="759">
                  <c:v>20299.031274691359</c:v>
                </c:pt>
                <c:pt idx="760">
                  <c:v>20299.031274691359</c:v>
                </c:pt>
                <c:pt idx="761">
                  <c:v>20299.031274691359</c:v>
                </c:pt>
                <c:pt idx="762">
                  <c:v>20299.031274691359</c:v>
                </c:pt>
                <c:pt idx="763">
                  <c:v>20299.031274691359</c:v>
                </c:pt>
                <c:pt idx="764">
                  <c:v>20299.031274691359</c:v>
                </c:pt>
                <c:pt idx="765">
                  <c:v>20307.463472222222</c:v>
                </c:pt>
                <c:pt idx="766">
                  <c:v>20320.638780864196</c:v>
                </c:pt>
                <c:pt idx="767">
                  <c:v>20339.414110339505</c:v>
                </c:pt>
                <c:pt idx="768">
                  <c:v>20365.237715277777</c:v>
                </c:pt>
                <c:pt idx="769">
                  <c:v>20398.966505401233</c:v>
                </c:pt>
                <c:pt idx="770">
                  <c:v>20445.595260802467</c:v>
                </c:pt>
                <c:pt idx="771">
                  <c:v>20509.726590277776</c:v>
                </c:pt>
                <c:pt idx="772">
                  <c:v>20591.661055555553</c:v>
                </c:pt>
                <c:pt idx="773">
                  <c:v>20693.576699845675</c:v>
                </c:pt>
                <c:pt idx="774">
                  <c:v>20809.696973765429</c:v>
                </c:pt>
                <c:pt idx="775">
                  <c:v>20943.035729166662</c:v>
                </c:pt>
                <c:pt idx="776">
                  <c:v>21093.667077160491</c:v>
                </c:pt>
                <c:pt idx="777">
                  <c:v>21256.798499228393</c:v>
                </c:pt>
                <c:pt idx="778">
                  <c:v>21430.527810185184</c:v>
                </c:pt>
                <c:pt idx="779">
                  <c:v>21614.57246141975</c:v>
                </c:pt>
                <c:pt idx="780">
                  <c:v>21806.7060316358</c:v>
                </c:pt>
                <c:pt idx="781">
                  <c:v>22005.1802191358</c:v>
                </c:pt>
                <c:pt idx="782">
                  <c:v>22208.154083333331</c:v>
                </c:pt>
                <c:pt idx="783">
                  <c:v>22414.37288194444</c:v>
                </c:pt>
                <c:pt idx="784">
                  <c:v>22622.550993055553</c:v>
                </c:pt>
                <c:pt idx="785">
                  <c:v>22833.355931327158</c:v>
                </c:pt>
                <c:pt idx="786">
                  <c:v>23048.797445987653</c:v>
                </c:pt>
                <c:pt idx="787">
                  <c:v>23267.581680555555</c:v>
                </c:pt>
                <c:pt idx="788">
                  <c:v>23487.037547067899</c:v>
                </c:pt>
                <c:pt idx="789">
                  <c:v>23706.493413580243</c:v>
                </c:pt>
                <c:pt idx="790">
                  <c:v>23926.621941358022</c:v>
                </c:pt>
                <c:pt idx="791">
                  <c:v>24148.774628858024</c:v>
                </c:pt>
                <c:pt idx="792">
                  <c:v>24372.960739969134</c:v>
                </c:pt>
                <c:pt idx="793">
                  <c:v>24372.960739969134</c:v>
                </c:pt>
                <c:pt idx="794">
                  <c:v>24372.960739969134</c:v>
                </c:pt>
                <c:pt idx="795">
                  <c:v>24372.960739969134</c:v>
                </c:pt>
                <c:pt idx="796">
                  <c:v>24372.960739969134</c:v>
                </c:pt>
                <c:pt idx="797">
                  <c:v>24372.960739969134</c:v>
                </c:pt>
                <c:pt idx="798">
                  <c:v>24372.960739969134</c:v>
                </c:pt>
                <c:pt idx="799">
                  <c:v>24372.960739969134</c:v>
                </c:pt>
                <c:pt idx="800">
                  <c:v>24461.171489969132</c:v>
                </c:pt>
                <c:pt idx="801">
                  <c:v>24548.956615740739</c:v>
                </c:pt>
                <c:pt idx="802">
                  <c:v>24640.175556327158</c:v>
                </c:pt>
                <c:pt idx="803">
                  <c:v>24743.009354938269</c:v>
                </c:pt>
                <c:pt idx="804">
                  <c:v>24863.571663580246</c:v>
                </c:pt>
                <c:pt idx="805">
                  <c:v>24999.542907407405</c:v>
                </c:pt>
                <c:pt idx="806">
                  <c:v>25142.47905169753</c:v>
                </c:pt>
                <c:pt idx="807">
                  <c:v>25287.047184413579</c:v>
                </c:pt>
                <c:pt idx="808">
                  <c:v>25287.047184413579</c:v>
                </c:pt>
                <c:pt idx="809">
                  <c:v>25287.047184413579</c:v>
                </c:pt>
                <c:pt idx="810">
                  <c:v>25287.047184413579</c:v>
                </c:pt>
                <c:pt idx="811">
                  <c:v>25287.047184413579</c:v>
                </c:pt>
                <c:pt idx="812">
                  <c:v>25287.047184413579</c:v>
                </c:pt>
                <c:pt idx="813">
                  <c:v>25287.047184413579</c:v>
                </c:pt>
                <c:pt idx="814">
                  <c:v>25287.047184413579</c:v>
                </c:pt>
                <c:pt idx="815">
                  <c:v>25287.047184413579</c:v>
                </c:pt>
                <c:pt idx="816">
                  <c:v>25287.047184413579</c:v>
                </c:pt>
                <c:pt idx="817">
                  <c:v>25287.047184413579</c:v>
                </c:pt>
                <c:pt idx="818">
                  <c:v>25287.047184413579</c:v>
                </c:pt>
                <c:pt idx="819">
                  <c:v>25301.920872685183</c:v>
                </c:pt>
                <c:pt idx="820">
                  <c:v>25318.595872685182</c:v>
                </c:pt>
                <c:pt idx="821">
                  <c:v>25342.165264660493</c:v>
                </c:pt>
                <c:pt idx="822">
                  <c:v>25373.818943672839</c:v>
                </c:pt>
                <c:pt idx="823">
                  <c:v>25413.88063117284</c:v>
                </c:pt>
                <c:pt idx="824">
                  <c:v>25462.703384259261</c:v>
                </c:pt>
                <c:pt idx="825">
                  <c:v>25518.749912037038</c:v>
                </c:pt>
                <c:pt idx="826">
                  <c:v>25582.156599537037</c:v>
                </c:pt>
                <c:pt idx="827">
                  <c:v>25652.9949845679</c:v>
                </c:pt>
                <c:pt idx="828">
                  <c:v>25730.873925154319</c:v>
                </c:pt>
                <c:pt idx="829">
                  <c:v>25819.084675154318</c:v>
                </c:pt>
                <c:pt idx="830">
                  <c:v>25918.722946759255</c:v>
                </c:pt>
                <c:pt idx="831">
                  <c:v>26029.050202160488</c:v>
                </c:pt>
                <c:pt idx="832">
                  <c:v>26146.150389660488</c:v>
                </c:pt>
                <c:pt idx="833">
                  <c:v>26265.718374228389</c:v>
                </c:pt>
                <c:pt idx="834">
                  <c:v>26387.779888888883</c:v>
                </c:pt>
                <c:pt idx="835">
                  <c:v>26512.86760725308</c:v>
                </c:pt>
                <c:pt idx="836">
                  <c:v>26640.50546836419</c:v>
                </c:pt>
                <c:pt idx="837">
                  <c:v>26770.20197145061</c:v>
                </c:pt>
                <c:pt idx="838">
                  <c:v>26903.540726851843</c:v>
                </c:pt>
                <c:pt idx="839">
                  <c:v>27041.636489197521</c:v>
                </c:pt>
                <c:pt idx="840">
                  <c:v>27183.48978780863</c:v>
                </c:pt>
                <c:pt idx="841">
                  <c:v>27329.699172839493</c:v>
                </c:pt>
                <c:pt idx="842">
                  <c:v>27482.566206018506</c:v>
                </c:pt>
                <c:pt idx="843">
                  <c:v>27642.23910956789</c:v>
                </c:pt>
                <c:pt idx="844">
                  <c:v>27806.531605709864</c:v>
                </c:pt>
                <c:pt idx="845">
                  <c:v>27972.573432870358</c:v>
                </c:pt>
                <c:pt idx="846">
                  <c:v>28139.786627314803</c:v>
                </c:pt>
                <c:pt idx="847">
                  <c:v>28308.17530632715</c:v>
                </c:pt>
                <c:pt idx="848">
                  <c:v>28479.520709876531</c:v>
                </c:pt>
                <c:pt idx="849">
                  <c:v>28656.856761574061</c:v>
                </c:pt>
                <c:pt idx="850">
                  <c:v>28842.752646604924</c:v>
                </c:pt>
                <c:pt idx="851">
                  <c:v>29034.886216820974</c:v>
                </c:pt>
                <c:pt idx="852">
                  <c:v>29230.811805555542</c:v>
                </c:pt>
                <c:pt idx="853">
                  <c:v>29430.566468364184</c:v>
                </c:pt>
                <c:pt idx="854">
                  <c:v>29634.187260802457</c:v>
                </c:pt>
                <c:pt idx="855">
                  <c:v>29840.406059413566</c:v>
                </c:pt>
                <c:pt idx="856">
                  <c:v>30047.276932870358</c:v>
                </c:pt>
                <c:pt idx="857">
                  <c:v>30254.800910493814</c:v>
                </c:pt>
                <c:pt idx="858">
                  <c:v>30468.912542438258</c:v>
                </c:pt>
                <c:pt idx="859">
                  <c:v>30691.742008487639</c:v>
                </c:pt>
                <c:pt idx="860">
                  <c:v>30921.395872685171</c:v>
                </c:pt>
                <c:pt idx="861">
                  <c:v>31155.193783178998</c:v>
                </c:pt>
                <c:pt idx="862">
                  <c:v>31398.805239969122</c:v>
                </c:pt>
                <c:pt idx="863">
                  <c:v>31658.976927469121</c:v>
                </c:pt>
                <c:pt idx="864">
                  <c:v>31928.0048927469</c:v>
                </c:pt>
                <c:pt idx="865">
                  <c:v>32200.766719907395</c:v>
                </c:pt>
                <c:pt idx="866">
                  <c:v>32478.04314891974</c:v>
                </c:pt>
                <c:pt idx="867">
                  <c:v>32764.459948302458</c:v>
                </c:pt>
                <c:pt idx="868">
                  <c:v>33061.727849537026</c:v>
                </c:pt>
                <c:pt idx="869">
                  <c:v>33363.707982253072</c:v>
                </c:pt>
                <c:pt idx="870">
                  <c:v>33664.900169753069</c:v>
                </c:pt>
                <c:pt idx="871">
                  <c:v>33963.734697530846</c:v>
                </c:pt>
                <c:pt idx="872">
                  <c:v>34259.440089506155</c:v>
                </c:pt>
                <c:pt idx="873">
                  <c:v>34552.032814814796</c:v>
                </c:pt>
                <c:pt idx="874">
                  <c:v>34552.032814814796</c:v>
                </c:pt>
                <c:pt idx="875">
                  <c:v>34552.032814814796</c:v>
                </c:pt>
                <c:pt idx="876">
                  <c:v>34552.032814814796</c:v>
                </c:pt>
                <c:pt idx="877">
                  <c:v>34552.032814814796</c:v>
                </c:pt>
                <c:pt idx="878">
                  <c:v>34807.106790123442</c:v>
                </c:pt>
                <c:pt idx="879">
                  <c:v>35059.290432098751</c:v>
                </c:pt>
                <c:pt idx="880">
                  <c:v>35311.47407407406</c:v>
                </c:pt>
                <c:pt idx="881">
                  <c:v>35311.47407407406</c:v>
                </c:pt>
                <c:pt idx="882">
                  <c:v>35549.453086419737</c:v>
                </c:pt>
                <c:pt idx="883">
                  <c:v>35787.432098765414</c:v>
                </c:pt>
                <c:pt idx="884">
                  <c:v>36025.411111111091</c:v>
                </c:pt>
                <c:pt idx="885">
                  <c:v>36264.090576388866</c:v>
                </c:pt>
                <c:pt idx="886">
                  <c:v>36504.877576388863</c:v>
                </c:pt>
                <c:pt idx="887">
                  <c:v>36747.074746141952</c:v>
                </c:pt>
                <c:pt idx="888">
                  <c:v>36989.978544753067</c:v>
                </c:pt>
                <c:pt idx="889">
                  <c:v>37231.470114969117</c:v>
                </c:pt>
                <c:pt idx="890">
                  <c:v>37470.149580246893</c:v>
                </c:pt>
                <c:pt idx="891">
                  <c:v>37470.149580246893</c:v>
                </c:pt>
                <c:pt idx="892">
                  <c:v>37470.149580246893</c:v>
                </c:pt>
                <c:pt idx="893">
                  <c:v>37470.149580246893</c:v>
                </c:pt>
                <c:pt idx="894">
                  <c:v>37470.149580246893</c:v>
                </c:pt>
                <c:pt idx="895">
                  <c:v>37470.149580246893</c:v>
                </c:pt>
                <c:pt idx="896">
                  <c:v>37668.623767746896</c:v>
                </c:pt>
                <c:pt idx="897">
                  <c:v>37865.821597222202</c:v>
                </c:pt>
                <c:pt idx="898">
                  <c:v>38063.019426697509</c:v>
                </c:pt>
                <c:pt idx="899">
                  <c:v>38259.580621141955</c:v>
                </c:pt>
                <c:pt idx="900">
                  <c:v>38454.238086419733</c:v>
                </c:pt>
                <c:pt idx="901">
                  <c:v>38454.238086419733</c:v>
                </c:pt>
                <c:pt idx="902">
                  <c:v>38454.238086419733</c:v>
                </c:pt>
                <c:pt idx="903">
                  <c:v>38454.238086419733</c:v>
                </c:pt>
                <c:pt idx="904">
                  <c:v>38454.238086419733</c:v>
                </c:pt>
                <c:pt idx="905">
                  <c:v>38454.238086419733</c:v>
                </c:pt>
                <c:pt idx="906">
                  <c:v>38454.238086419733</c:v>
                </c:pt>
                <c:pt idx="907">
                  <c:v>38542.448836419731</c:v>
                </c:pt>
                <c:pt idx="908">
                  <c:v>38630.233962191334</c:v>
                </c:pt>
                <c:pt idx="909">
                  <c:v>38721.452902777753</c:v>
                </c:pt>
                <c:pt idx="910">
                  <c:v>38824.286701388868</c:v>
                </c:pt>
                <c:pt idx="911">
                  <c:v>38944.849010030841</c:v>
                </c:pt>
                <c:pt idx="912">
                  <c:v>39080.820253858001</c:v>
                </c:pt>
                <c:pt idx="913">
                  <c:v>39223.756398148122</c:v>
                </c:pt>
                <c:pt idx="914">
                  <c:v>39373.831398148119</c:v>
                </c:pt>
                <c:pt idx="915">
                  <c:v>39541.04459259256</c:v>
                </c:pt>
                <c:pt idx="916">
                  <c:v>39714.773903549351</c:v>
                </c:pt>
                <c:pt idx="917">
                  <c:v>39895.143878857991</c:v>
                </c:pt>
                <c:pt idx="918">
                  <c:v>40074.297196759224</c:v>
                </c:pt>
                <c:pt idx="919">
                  <c:v>40254.058328703672</c:v>
                </c:pt>
                <c:pt idx="920">
                  <c:v>40436.26101003083</c:v>
                </c:pt>
                <c:pt idx="921">
                  <c:v>40624.639617283916</c:v>
                </c:pt>
                <c:pt idx="922">
                  <c:v>40824.394280092558</c:v>
                </c:pt>
                <c:pt idx="923">
                  <c:v>41034.540967592555</c:v>
                </c:pt>
                <c:pt idx="924">
                  <c:v>41252.654599536996</c:v>
                </c:pt>
                <c:pt idx="925">
                  <c:v>41252.654599536996</c:v>
                </c:pt>
                <c:pt idx="926">
                  <c:v>41252.654599536996</c:v>
                </c:pt>
                <c:pt idx="927">
                  <c:v>41252.654599536996</c:v>
                </c:pt>
                <c:pt idx="928">
                  <c:v>41446.048058641936</c:v>
                </c:pt>
                <c:pt idx="929">
                  <c:v>41636.925857253045</c:v>
                </c:pt>
                <c:pt idx="930">
                  <c:v>41825.304464506131</c:v>
                </c:pt>
                <c:pt idx="931">
                  <c:v>42011.819486111068</c:v>
                </c:pt>
                <c:pt idx="932">
                  <c:v>42195.864137345634</c:v>
                </c:pt>
                <c:pt idx="933">
                  <c:v>42377.454887345637</c:v>
                </c:pt>
                <c:pt idx="934">
                  <c:v>42377.454887345637</c:v>
                </c:pt>
                <c:pt idx="935">
                  <c:v>42377.454887345637</c:v>
                </c:pt>
                <c:pt idx="936">
                  <c:v>42377.454887345637</c:v>
                </c:pt>
                <c:pt idx="937">
                  <c:v>42538.852418209834</c:v>
                </c:pt>
                <c:pt idx="938">
                  <c:v>42697.380716820946</c:v>
                </c:pt>
                <c:pt idx="939">
                  <c:v>42853.065516203664</c:v>
                </c:pt>
                <c:pt idx="940">
                  <c:v>43005.3720841049</c:v>
                </c:pt>
                <c:pt idx="941">
                  <c:v>43156.003432098725</c:v>
                </c:pt>
                <c:pt idx="942">
                  <c:v>43306.078432098722</c:v>
                </c:pt>
                <c:pt idx="943">
                  <c:v>43455.598113425884</c:v>
                </c:pt>
                <c:pt idx="944">
                  <c:v>43605.117794753045</c:v>
                </c:pt>
                <c:pt idx="945">
                  <c:v>43755.192794753042</c:v>
                </c:pt>
                <c:pt idx="946">
                  <c:v>43906.381520061681</c:v>
                </c:pt>
                <c:pt idx="947">
                  <c:v>44062.066319444399</c:v>
                </c:pt>
                <c:pt idx="948">
                  <c:v>44222.313069444397</c:v>
                </c:pt>
                <c:pt idx="949">
                  <c:v>44384.86549845674</c:v>
                </c:pt>
                <c:pt idx="950">
                  <c:v>44546.839963734521</c:v>
                </c:pt>
                <c:pt idx="951">
                  <c:v>44546.839963734521</c:v>
                </c:pt>
                <c:pt idx="952">
                  <c:v>44546.839963734521</c:v>
                </c:pt>
                <c:pt idx="953">
                  <c:v>44546.839963734521</c:v>
                </c:pt>
                <c:pt idx="954">
                  <c:v>44546.839963734521</c:v>
                </c:pt>
                <c:pt idx="955">
                  <c:v>44546.839963734521</c:v>
                </c:pt>
                <c:pt idx="956">
                  <c:v>44546.839963734521</c:v>
                </c:pt>
                <c:pt idx="957">
                  <c:v>44546.839963734521</c:v>
                </c:pt>
                <c:pt idx="958">
                  <c:v>44546.839963734521</c:v>
                </c:pt>
                <c:pt idx="959">
                  <c:v>44581.631013117236</c:v>
                </c:pt>
                <c:pt idx="960">
                  <c:v>44625.814101851807</c:v>
                </c:pt>
                <c:pt idx="961">
                  <c:v>44687.427197530822</c:v>
                </c:pt>
                <c:pt idx="962">
                  <c:v>44771.428024691319</c:v>
                </c:pt>
                <c:pt idx="963">
                  <c:v>44877.040989969093</c:v>
                </c:pt>
                <c:pt idx="964">
                  <c:v>45000.610974536998</c:v>
                </c:pt>
                <c:pt idx="965">
                  <c:v>45134.999637345638</c:v>
                </c:pt>
                <c:pt idx="966">
                  <c:v>45274.699596450577</c:v>
                </c:pt>
                <c:pt idx="967">
                  <c:v>45414.936346450573</c:v>
                </c:pt>
                <c:pt idx="968">
                  <c:v>45554.636305555512</c:v>
                </c:pt>
                <c:pt idx="969">
                  <c:v>45554.636305555512</c:v>
                </c:pt>
                <c:pt idx="970">
                  <c:v>45554.636305555512</c:v>
                </c:pt>
                <c:pt idx="971">
                  <c:v>45554.636305555512</c:v>
                </c:pt>
                <c:pt idx="972">
                  <c:v>45554.636305555512</c:v>
                </c:pt>
                <c:pt idx="973">
                  <c:v>45554.636305555512</c:v>
                </c:pt>
                <c:pt idx="974">
                  <c:v>45554.636305555512</c:v>
                </c:pt>
                <c:pt idx="975">
                  <c:v>45554.636305555512</c:v>
                </c:pt>
                <c:pt idx="976">
                  <c:v>45554.636305555512</c:v>
                </c:pt>
                <c:pt idx="977">
                  <c:v>45554.636305555512</c:v>
                </c:pt>
                <c:pt idx="978">
                  <c:v>45554.636305555512</c:v>
                </c:pt>
                <c:pt idx="979">
                  <c:v>45554.636305555512</c:v>
                </c:pt>
                <c:pt idx="980">
                  <c:v>45554.636305555512</c:v>
                </c:pt>
                <c:pt idx="981">
                  <c:v>45554.636305555512</c:v>
                </c:pt>
                <c:pt idx="982">
                  <c:v>45554.636305555512</c:v>
                </c:pt>
                <c:pt idx="983">
                  <c:v>45554.636305555512</c:v>
                </c:pt>
                <c:pt idx="984">
                  <c:v>45554.636305555512</c:v>
                </c:pt>
                <c:pt idx="985">
                  <c:v>45554.636305555512</c:v>
                </c:pt>
                <c:pt idx="986">
                  <c:v>45554.636305555512</c:v>
                </c:pt>
                <c:pt idx="987">
                  <c:v>45554.636305555512</c:v>
                </c:pt>
                <c:pt idx="988">
                  <c:v>45554.636305555512</c:v>
                </c:pt>
                <c:pt idx="989">
                  <c:v>45554.636305555512</c:v>
                </c:pt>
                <c:pt idx="990">
                  <c:v>45554.636305555512</c:v>
                </c:pt>
                <c:pt idx="991">
                  <c:v>45554.636305555512</c:v>
                </c:pt>
                <c:pt idx="992">
                  <c:v>45554.636305555512</c:v>
                </c:pt>
                <c:pt idx="993">
                  <c:v>45554.636305555512</c:v>
                </c:pt>
                <c:pt idx="994">
                  <c:v>45554.636305555512</c:v>
                </c:pt>
                <c:pt idx="995">
                  <c:v>45554.636305555512</c:v>
                </c:pt>
                <c:pt idx="996">
                  <c:v>45554.636305555512</c:v>
                </c:pt>
                <c:pt idx="997">
                  <c:v>45554.636305555512</c:v>
                </c:pt>
                <c:pt idx="998">
                  <c:v>45554.636305555512</c:v>
                </c:pt>
                <c:pt idx="999">
                  <c:v>45554.636305555512</c:v>
                </c:pt>
                <c:pt idx="1000">
                  <c:v>45554.636305555512</c:v>
                </c:pt>
                <c:pt idx="1001">
                  <c:v>45554.636305555512</c:v>
                </c:pt>
                <c:pt idx="1002">
                  <c:v>45554.636305555512</c:v>
                </c:pt>
                <c:pt idx="1003">
                  <c:v>45554.636305555512</c:v>
                </c:pt>
                <c:pt idx="1004">
                  <c:v>45554.636305555512</c:v>
                </c:pt>
                <c:pt idx="1005">
                  <c:v>45554.636305555512</c:v>
                </c:pt>
                <c:pt idx="1006">
                  <c:v>45554.636305555512</c:v>
                </c:pt>
                <c:pt idx="1007">
                  <c:v>45554.636305555512</c:v>
                </c:pt>
                <c:pt idx="1008">
                  <c:v>45554.636305555512</c:v>
                </c:pt>
                <c:pt idx="1009">
                  <c:v>45554.636305555512</c:v>
                </c:pt>
                <c:pt idx="1010">
                  <c:v>45554.636305555512</c:v>
                </c:pt>
                <c:pt idx="1011">
                  <c:v>45554.636305555512</c:v>
                </c:pt>
                <c:pt idx="1012">
                  <c:v>45554.636305555512</c:v>
                </c:pt>
                <c:pt idx="1013">
                  <c:v>45554.636305555512</c:v>
                </c:pt>
                <c:pt idx="1014">
                  <c:v>45554.636305555512</c:v>
                </c:pt>
                <c:pt idx="1015">
                  <c:v>45554.636305555512</c:v>
                </c:pt>
                <c:pt idx="1016">
                  <c:v>45554.636305555512</c:v>
                </c:pt>
                <c:pt idx="1017">
                  <c:v>45554.636305555512</c:v>
                </c:pt>
                <c:pt idx="1018">
                  <c:v>45554.636305555512</c:v>
                </c:pt>
                <c:pt idx="1019">
                  <c:v>45554.636305555512</c:v>
                </c:pt>
                <c:pt idx="1020">
                  <c:v>45554.636305555512</c:v>
                </c:pt>
                <c:pt idx="1021">
                  <c:v>45554.636305555512</c:v>
                </c:pt>
                <c:pt idx="1022">
                  <c:v>45554.636305555512</c:v>
                </c:pt>
                <c:pt idx="1023">
                  <c:v>45554.636305555512</c:v>
                </c:pt>
                <c:pt idx="1024">
                  <c:v>45554.636305555512</c:v>
                </c:pt>
                <c:pt idx="1025">
                  <c:v>45554.636305555512</c:v>
                </c:pt>
                <c:pt idx="1026">
                  <c:v>45554.636305555512</c:v>
                </c:pt>
                <c:pt idx="1027">
                  <c:v>45554.66924382712</c:v>
                </c:pt>
                <c:pt idx="1028">
                  <c:v>45555.336243827122</c:v>
                </c:pt>
                <c:pt idx="1029">
                  <c:v>45559.142672839465</c:v>
                </c:pt>
                <c:pt idx="1030">
                  <c:v>45570.113175925886</c:v>
                </c:pt>
                <c:pt idx="1031">
                  <c:v>45590.699595678976</c:v>
                </c:pt>
                <c:pt idx="1032">
                  <c:v>45621.340422839472</c:v>
                </c:pt>
                <c:pt idx="1033">
                  <c:v>45662.26828395058</c:v>
                </c:pt>
                <c:pt idx="1034">
                  <c:v>45713.986002314778</c:v>
                </c:pt>
                <c:pt idx="1035">
                  <c:v>45777.031912808605</c:v>
                </c:pt>
                <c:pt idx="1036">
                  <c:v>45849.792554783911</c:v>
                </c:pt>
                <c:pt idx="1037">
                  <c:v>45930.907680555516</c:v>
                </c:pt>
                <c:pt idx="1038">
                  <c:v>46019.545084104895</c:v>
                </c:pt>
                <c:pt idx="1039">
                  <c:v>46117.379985339459</c:v>
                </c:pt>
                <c:pt idx="1040">
                  <c:v>46226.282145833284</c:v>
                </c:pt>
                <c:pt idx="1041">
                  <c:v>46346.844454475256</c:v>
                </c:pt>
                <c:pt idx="1042">
                  <c:v>46478.095746913525</c:v>
                </c:pt>
                <c:pt idx="1043">
                  <c:v>46616.725212191304</c:v>
                </c:pt>
                <c:pt idx="1044">
                  <c:v>46759.119418981427</c:v>
                </c:pt>
                <c:pt idx="1045">
                  <c:v>46902.598530092539</c:v>
                </c:pt>
                <c:pt idx="1046">
                  <c:v>47046.621637345626</c:v>
                </c:pt>
                <c:pt idx="1047">
                  <c:v>47191.735824845629</c:v>
                </c:pt>
                <c:pt idx="1048">
                  <c:v>47337.945209876496</c:v>
                </c:pt>
                <c:pt idx="1049">
                  <c:v>47483.059397376499</c:v>
                </c:pt>
                <c:pt idx="1050">
                  <c:v>47483.059397376499</c:v>
                </c:pt>
                <c:pt idx="1051">
                  <c:v>47483.059397376499</c:v>
                </c:pt>
                <c:pt idx="1052">
                  <c:v>47483.059397376499</c:v>
                </c:pt>
                <c:pt idx="1053">
                  <c:v>47483.059397376499</c:v>
                </c:pt>
                <c:pt idx="1054">
                  <c:v>47483.059397376499</c:v>
                </c:pt>
                <c:pt idx="1055">
                  <c:v>47483.059397376499</c:v>
                </c:pt>
                <c:pt idx="1056">
                  <c:v>47483.059397376499</c:v>
                </c:pt>
                <c:pt idx="1057">
                  <c:v>47483.059397376499</c:v>
                </c:pt>
                <c:pt idx="1058">
                  <c:v>47483.059397376499</c:v>
                </c:pt>
                <c:pt idx="1059">
                  <c:v>47483.059397376499</c:v>
                </c:pt>
                <c:pt idx="1060">
                  <c:v>47483.059397376499</c:v>
                </c:pt>
                <c:pt idx="1061">
                  <c:v>47483.059397376499</c:v>
                </c:pt>
                <c:pt idx="1062">
                  <c:v>47483.059397376499</c:v>
                </c:pt>
                <c:pt idx="1063">
                  <c:v>47490.594541666622</c:v>
                </c:pt>
                <c:pt idx="1064">
                  <c:v>47499.026739197485</c:v>
                </c:pt>
                <c:pt idx="1065">
                  <c:v>47511.551516975262</c:v>
                </c:pt>
                <c:pt idx="1066">
                  <c:v>47531.93258719131</c:v>
                </c:pt>
                <c:pt idx="1067">
                  <c:v>47560.113337191309</c:v>
                </c:pt>
                <c:pt idx="1068">
                  <c:v>47591.258531635751</c:v>
                </c:pt>
                <c:pt idx="1069">
                  <c:v>47623.941531635748</c:v>
                </c:pt>
                <c:pt idx="1070">
                  <c:v>47659.811309413526</c:v>
                </c:pt>
                <c:pt idx="1071">
                  <c:v>47702.499309413528</c:v>
                </c:pt>
                <c:pt idx="1072">
                  <c:v>47754.543837191304</c:v>
                </c:pt>
                <c:pt idx="1073">
                  <c:v>47818.67516666661</c:v>
                </c:pt>
                <c:pt idx="1074">
                  <c:v>47898.975070215994</c:v>
                </c:pt>
                <c:pt idx="1075">
                  <c:v>48000.890714506117</c:v>
                </c:pt>
                <c:pt idx="1076">
                  <c:v>48125.978432870317</c:v>
                </c:pt>
                <c:pt idx="1077">
                  <c:v>48272.187817901184</c:v>
                </c:pt>
                <c:pt idx="1078">
                  <c:v>48435.899262345629</c:v>
                </c:pt>
                <c:pt idx="1079">
                  <c:v>48614.44579552464</c:v>
                </c:pt>
                <c:pt idx="1080">
                  <c:v>48807.208795524639</c:v>
                </c:pt>
                <c:pt idx="1081">
                  <c:v>49008.891891203653</c:v>
                </c:pt>
                <c:pt idx="1082">
                  <c:v>49213.160641203656</c:v>
                </c:pt>
                <c:pt idx="1083">
                  <c:v>49213.160641203656</c:v>
                </c:pt>
                <c:pt idx="1084">
                  <c:v>49213.160641203656</c:v>
                </c:pt>
                <c:pt idx="1085">
                  <c:v>49213.160641203656</c:v>
                </c:pt>
                <c:pt idx="1086">
                  <c:v>49389.892996141927</c:v>
                </c:pt>
                <c:pt idx="1087">
                  <c:v>49566.625351080198</c:v>
                </c:pt>
                <c:pt idx="1088">
                  <c:v>49743.961402777728</c:v>
                </c:pt>
                <c:pt idx="1089">
                  <c:v>49921.902180555502</c:v>
                </c:pt>
                <c:pt idx="1090">
                  <c:v>50099.842958333276</c:v>
                </c:pt>
                <c:pt idx="1091">
                  <c:v>50277.783736111051</c:v>
                </c:pt>
                <c:pt idx="1092">
                  <c:v>50457.544868055498</c:v>
                </c:pt>
                <c:pt idx="1093">
                  <c:v>50643.440753086361</c:v>
                </c:pt>
                <c:pt idx="1094">
                  <c:v>50839.366341820925</c:v>
                </c:pt>
                <c:pt idx="1095">
                  <c:v>51043.635091820928</c:v>
                </c:pt>
                <c:pt idx="1096">
                  <c:v>51252.468365740679</c:v>
                </c:pt>
                <c:pt idx="1097">
                  <c:v>51462.615053240675</c:v>
                </c:pt>
                <c:pt idx="1098">
                  <c:v>51462.615053240675</c:v>
                </c:pt>
                <c:pt idx="1099">
                  <c:v>51462.615053240675</c:v>
                </c:pt>
                <c:pt idx="1100">
                  <c:v>51462.615053240675</c:v>
                </c:pt>
                <c:pt idx="1101">
                  <c:v>51462.615053240675</c:v>
                </c:pt>
                <c:pt idx="1102">
                  <c:v>51638.143102623391</c:v>
                </c:pt>
                <c:pt idx="1103">
                  <c:v>51816.083880401166</c:v>
                </c:pt>
                <c:pt idx="1104">
                  <c:v>52002.598902006102</c:v>
                </c:pt>
                <c:pt idx="1105">
                  <c:v>52202.353564814744</c:v>
                </c:pt>
                <c:pt idx="1106">
                  <c:v>52412.500252314741</c:v>
                </c:pt>
                <c:pt idx="1107">
                  <c:v>52626.611884259182</c:v>
                </c:pt>
                <c:pt idx="1108">
                  <c:v>52840.060118827081</c:v>
                </c:pt>
                <c:pt idx="1109">
                  <c:v>52840.060118827081</c:v>
                </c:pt>
                <c:pt idx="1110">
                  <c:v>52840.060118827081</c:v>
                </c:pt>
                <c:pt idx="1111">
                  <c:v>53032.82311882708</c:v>
                </c:pt>
                <c:pt idx="1112">
                  <c:v>53226.21657793202</c:v>
                </c:pt>
                <c:pt idx="1113">
                  <c:v>53427.899673611035</c:v>
                </c:pt>
                <c:pt idx="1114">
                  <c:v>53647.355540123383</c:v>
                </c:pt>
                <c:pt idx="1115">
                  <c:v>53885.334552469059</c:v>
                </c:pt>
                <c:pt idx="1116">
                  <c:v>54133.213574073998</c:v>
                </c:pt>
                <c:pt idx="1117">
                  <c:v>54383.240273919677</c:v>
                </c:pt>
                <c:pt idx="1118">
                  <c:v>54383.240273919677</c:v>
                </c:pt>
                <c:pt idx="1119">
                  <c:v>54383.240273919677</c:v>
                </c:pt>
                <c:pt idx="1120">
                  <c:v>54383.240273919677</c:v>
                </c:pt>
                <c:pt idx="1121">
                  <c:v>54608.787147376468</c:v>
                </c:pt>
                <c:pt idx="1122">
                  <c:v>54830.939834876466</c:v>
                </c:pt>
                <c:pt idx="1123">
                  <c:v>54830.939834876466</c:v>
                </c:pt>
                <c:pt idx="1124">
                  <c:v>54830.939834876466</c:v>
                </c:pt>
                <c:pt idx="1125">
                  <c:v>54830.939834876466</c:v>
                </c:pt>
                <c:pt idx="1126">
                  <c:v>54830.939834876466</c:v>
                </c:pt>
                <c:pt idx="1127">
                  <c:v>54830.939834876466</c:v>
                </c:pt>
                <c:pt idx="1128">
                  <c:v>54830.939834876466</c:v>
                </c:pt>
                <c:pt idx="1129">
                  <c:v>54830.939834876466</c:v>
                </c:pt>
                <c:pt idx="1130">
                  <c:v>54830.939834876466</c:v>
                </c:pt>
                <c:pt idx="1131">
                  <c:v>54830.939834876466</c:v>
                </c:pt>
                <c:pt idx="1132">
                  <c:v>54830.939834876466</c:v>
                </c:pt>
                <c:pt idx="1133">
                  <c:v>54830.939834876466</c:v>
                </c:pt>
                <c:pt idx="1134">
                  <c:v>54830.939834876466</c:v>
                </c:pt>
                <c:pt idx="1135">
                  <c:v>54830.939834876466</c:v>
                </c:pt>
                <c:pt idx="1136">
                  <c:v>54830.939834876466</c:v>
                </c:pt>
                <c:pt idx="1137">
                  <c:v>54830.939834876466</c:v>
                </c:pt>
                <c:pt idx="1138">
                  <c:v>54841.317449073998</c:v>
                </c:pt>
                <c:pt idx="1139">
                  <c:v>54851.841741512268</c:v>
                </c:pt>
                <c:pt idx="1140">
                  <c:v>54862.812244598688</c:v>
                </c:pt>
                <c:pt idx="1141">
                  <c:v>54874.547018518439</c:v>
                </c:pt>
                <c:pt idx="1142">
                  <c:v>54888.389327160417</c:v>
                </c:pt>
                <c:pt idx="1143">
                  <c:v>54907.164656635723</c:v>
                </c:pt>
                <c:pt idx="1144">
                  <c:v>54933.219344135723</c:v>
                </c:pt>
                <c:pt idx="1145">
                  <c:v>54963.860171296219</c:v>
                </c:pt>
                <c:pt idx="1146">
                  <c:v>54963.860171296219</c:v>
                </c:pt>
                <c:pt idx="1147">
                  <c:v>54963.860171296219</c:v>
                </c:pt>
                <c:pt idx="1148">
                  <c:v>54963.860171296219</c:v>
                </c:pt>
                <c:pt idx="1149">
                  <c:v>54963.860171296219</c:v>
                </c:pt>
                <c:pt idx="1150">
                  <c:v>54963.860171296219</c:v>
                </c:pt>
                <c:pt idx="1151">
                  <c:v>54971.271282407331</c:v>
                </c:pt>
                <c:pt idx="1152">
                  <c:v>54978.682393518444</c:v>
                </c:pt>
                <c:pt idx="1153">
                  <c:v>54988.626148919677</c:v>
                </c:pt>
                <c:pt idx="1154">
                  <c:v>55006.816309413502</c:v>
                </c:pt>
                <c:pt idx="1155">
                  <c:v>55039.240435185107</c:v>
                </c:pt>
                <c:pt idx="1156">
                  <c:v>55084.944345678938</c:v>
                </c:pt>
                <c:pt idx="1157">
                  <c:v>55143.741219135729</c:v>
                </c:pt>
                <c:pt idx="1158">
                  <c:v>55218.842537036966</c:v>
                </c:pt>
                <c:pt idx="1159">
                  <c:v>55315.781929012272</c:v>
                </c:pt>
                <c:pt idx="1160">
                  <c:v>55438.84806095672</c:v>
                </c:pt>
                <c:pt idx="1161">
                  <c:v>55587.81345293203</c:v>
                </c:pt>
                <c:pt idx="1162">
                  <c:v>55759.753289351785</c:v>
                </c:pt>
                <c:pt idx="1163">
                  <c:v>55954.410754629564</c:v>
                </c:pt>
                <c:pt idx="1164">
                  <c:v>56171.854813271537</c:v>
                </c:pt>
                <c:pt idx="1165">
                  <c:v>56412.641813271533</c:v>
                </c:pt>
                <c:pt idx="1166">
                  <c:v>56676.485603394991</c:v>
                </c:pt>
                <c:pt idx="1167">
                  <c:v>56950.748180555485</c:v>
                </c:pt>
                <c:pt idx="1168">
                  <c:v>57234.865991512277</c:v>
                </c:pt>
                <c:pt idx="1169">
                  <c:v>57533.700519290054</c:v>
                </c:pt>
                <c:pt idx="1170">
                  <c:v>57846.017608024624</c:v>
                </c:pt>
                <c:pt idx="1171">
                  <c:v>58171.295906635736</c:v>
                </c:pt>
                <c:pt idx="1172">
                  <c:v>58508.964656635733</c:v>
                </c:pt>
                <c:pt idx="1173">
                  <c:v>58857.559134259187</c:v>
                </c:pt>
                <c:pt idx="1174">
                  <c:v>59216.393297067829</c:v>
                </c:pt>
                <c:pt idx="1175">
                  <c:v>59584.744047067827</c:v>
                </c:pt>
                <c:pt idx="1176">
                  <c:v>59960.97373456783</c:v>
                </c:pt>
                <c:pt idx="1177">
                  <c:v>60344.276915894989</c:v>
                </c:pt>
                <c:pt idx="1178">
                  <c:v>60734.71946759252</c:v>
                </c:pt>
                <c:pt idx="1179">
                  <c:v>61134.178871141899</c:v>
                </c:pt>
                <c:pt idx="1180">
                  <c:v>61542.758058641899</c:v>
                </c:pt>
                <c:pt idx="1181">
                  <c:v>61960.559962191284</c:v>
                </c:pt>
                <c:pt idx="1182">
                  <c:v>62386.750317129554</c:v>
                </c:pt>
                <c:pt idx="1183">
                  <c:v>62819.522665123382</c:v>
                </c:pt>
                <c:pt idx="1184">
                  <c:v>63257.97686496906</c:v>
                </c:pt>
                <c:pt idx="1185">
                  <c:v>63701.194247685111</c:v>
                </c:pt>
                <c:pt idx="1186">
                  <c:v>64147.281891975232</c:v>
                </c:pt>
                <c:pt idx="1187">
                  <c:v>64593.369536265353</c:v>
                </c:pt>
                <c:pt idx="1188">
                  <c:v>65039.457180555473</c:v>
                </c:pt>
                <c:pt idx="1189">
                  <c:v>65485.544824845594</c:v>
                </c:pt>
                <c:pt idx="1190">
                  <c:v>65931.632469135715</c:v>
                </c:pt>
                <c:pt idx="1191">
                  <c:v>66377.720113425836</c:v>
                </c:pt>
                <c:pt idx="1192">
                  <c:v>66823.807757715957</c:v>
                </c:pt>
                <c:pt idx="1193">
                  <c:v>67269.895402006077</c:v>
                </c:pt>
                <c:pt idx="1194">
                  <c:v>67715.983046296198</c:v>
                </c:pt>
                <c:pt idx="1195">
                  <c:v>68162.070690586319</c:v>
                </c:pt>
                <c:pt idx="1196">
                  <c:v>68609.117147376441</c:v>
                </c:pt>
                <c:pt idx="1197">
                  <c:v>69056.163604166562</c:v>
                </c:pt>
                <c:pt idx="1198">
                  <c:v>69504.169902777678</c:v>
                </c:pt>
                <c:pt idx="1199">
                  <c:v>69956.025861882619</c:v>
                </c:pt>
                <c:pt idx="1200">
                  <c:v>70412.717056327063</c:v>
                </c:pt>
                <c:pt idx="1201">
                  <c:v>70877.19815200608</c:v>
                </c:pt>
                <c:pt idx="1202">
                  <c:v>71349.535025462872</c:v>
                </c:pt>
                <c:pt idx="1203">
                  <c:v>71827.806963734474</c:v>
                </c:pt>
                <c:pt idx="1204">
                  <c:v>72310.05619830238</c:v>
                </c:pt>
                <c:pt idx="1205">
                  <c:v>72794.300256944349</c:v>
                </c:pt>
                <c:pt idx="1206">
                  <c:v>73279.543271604838</c:v>
                </c:pt>
                <c:pt idx="1207">
                  <c:v>73765.78627160484</c:v>
                </c:pt>
                <c:pt idx="1208">
                  <c:v>74253.030286265333</c:v>
                </c:pt>
                <c:pt idx="1209">
                  <c:v>74741.27634490731</c:v>
                </c:pt>
                <c:pt idx="1210">
                  <c:v>75229.522403549287</c:v>
                </c:pt>
                <c:pt idx="1211">
                  <c:v>75717.768462191263</c:v>
                </c:pt>
                <c:pt idx="1212">
                  <c:v>76206.01452083324</c:v>
                </c:pt>
                <c:pt idx="1213">
                  <c:v>76693.258535493733</c:v>
                </c:pt>
                <c:pt idx="1214">
                  <c:v>77180.502550154226</c:v>
                </c:pt>
                <c:pt idx="1215">
                  <c:v>77667.746564814719</c:v>
                </c:pt>
                <c:pt idx="1216">
                  <c:v>78154.990579475212</c:v>
                </c:pt>
                <c:pt idx="1217">
                  <c:v>78641.233579475214</c:v>
                </c:pt>
                <c:pt idx="1218">
                  <c:v>79126.476594135704</c:v>
                </c:pt>
                <c:pt idx="1219">
                  <c:v>79610.720652777673</c:v>
                </c:pt>
                <c:pt idx="1220">
                  <c:v>80093.966784722114</c:v>
                </c:pt>
                <c:pt idx="1221">
                  <c:v>80575.220151234462</c:v>
                </c:pt>
                <c:pt idx="1222">
                  <c:v>81053.492089506064</c:v>
                </c:pt>
                <c:pt idx="1223">
                  <c:v>81528.791863425824</c:v>
                </c:pt>
                <c:pt idx="1224">
                  <c:v>82000.14316203694</c:v>
                </c:pt>
                <c:pt idx="1225">
                  <c:v>82469.526398919654</c:v>
                </c:pt>
                <c:pt idx="1226">
                  <c:v>82936.94569135792</c:v>
                </c:pt>
                <c:pt idx="1227">
                  <c:v>83403.384555555444</c:v>
                </c:pt>
                <c:pt idx="1228">
                  <c:v>83867.865651234461</c:v>
                </c:pt>
                <c:pt idx="1229">
                  <c:v>84331.369406635698</c:v>
                </c:pt>
                <c:pt idx="1230">
                  <c:v>84792.921569444341</c:v>
                </c:pt>
                <c:pt idx="1231">
                  <c:v>85252.526256944344</c:v>
                </c:pt>
                <c:pt idx="1232">
                  <c:v>85711.158750771501</c:v>
                </c:pt>
                <c:pt idx="1233">
                  <c:v>86169.791244598659</c:v>
                </c:pt>
                <c:pt idx="1234">
                  <c:v>86627.452574073963</c:v>
                </c:pt>
                <c:pt idx="1235">
                  <c:v>87085.113903549267</c:v>
                </c:pt>
                <c:pt idx="1236">
                  <c:v>87540.835992283828</c:v>
                </c:pt>
                <c:pt idx="1237">
                  <c:v>87994.622957561602</c:v>
                </c:pt>
                <c:pt idx="1238">
                  <c:v>88443.590127314688</c:v>
                </c:pt>
                <c:pt idx="1239">
                  <c:v>88886.807510030732</c:v>
                </c:pt>
                <c:pt idx="1240">
                  <c:v>89322.416152006044</c:v>
                </c:pt>
                <c:pt idx="1241">
                  <c:v>89751.421185185056</c:v>
                </c:pt>
                <c:pt idx="1242">
                  <c:v>90173.873046296168</c:v>
                </c:pt>
                <c:pt idx="1243">
                  <c:v>90590.748046296168</c:v>
                </c:pt>
                <c:pt idx="1244">
                  <c:v>91001.163542438138</c:v>
                </c:pt>
                <c:pt idx="1245">
                  <c:v>91406.082464506035</c:v>
                </c:pt>
                <c:pt idx="1246">
                  <c:v>91805.541868055414</c:v>
                </c:pt>
                <c:pt idx="1247">
                  <c:v>92198.678667438129</c:v>
                </c:pt>
                <c:pt idx="1248">
                  <c:v>92585.543299382567</c:v>
                </c:pt>
                <c:pt idx="1249">
                  <c:v>92966.186200617129</c:v>
                </c:pt>
                <c:pt idx="1250">
                  <c:v>93340.657807870215</c:v>
                </c:pt>
                <c:pt idx="1251">
                  <c:v>93709.879878086271</c:v>
                </c:pt>
                <c:pt idx="1252">
                  <c:v>94073.889466820838</c:v>
                </c:pt>
                <c:pt idx="1253">
                  <c:v>94432.723629629487</c:v>
                </c:pt>
                <c:pt idx="1254">
                  <c:v>94786.41942206776</c:v>
                </c:pt>
                <c:pt idx="1255">
                  <c:v>95135.013899691214</c:v>
                </c:pt>
                <c:pt idx="1256">
                  <c:v>95478.544118055404</c:v>
                </c:pt>
                <c:pt idx="1257">
                  <c:v>95817.047132715903</c:v>
                </c:pt>
                <c:pt idx="1258">
                  <c:v>96150.559999228251</c:v>
                </c:pt>
                <c:pt idx="1259">
                  <c:v>96479.119773148006</c:v>
                </c:pt>
                <c:pt idx="1260">
                  <c:v>96803.580276234425</c:v>
                </c:pt>
                <c:pt idx="1261">
                  <c:v>97124.77989043195</c:v>
                </c:pt>
                <c:pt idx="1262">
                  <c:v>97443.544645833186</c:v>
                </c:pt>
                <c:pt idx="1263">
                  <c:v>97762.309401234423</c:v>
                </c:pt>
                <c:pt idx="1264">
                  <c:v>98081.884746913434</c:v>
                </c:pt>
                <c:pt idx="1265">
                  <c:v>98403.898039351712</c:v>
                </c:pt>
                <c:pt idx="1266">
                  <c:v>98728.358542438131</c:v>
                </c:pt>
                <c:pt idx="1267">
                  <c:v>99054.455665894915</c:v>
                </c:pt>
                <c:pt idx="1268">
                  <c:v>99382.19352700602</c:v>
                </c:pt>
                <c:pt idx="1269">
                  <c:v>99709.931388117126</c:v>
                </c:pt>
                <c:pt idx="1270">
                  <c:v>100036.02851157391</c:v>
                </c:pt>
                <c:pt idx="1271">
                  <c:v>100359.67224845663</c:v>
                </c:pt>
                <c:pt idx="1272">
                  <c:v>100680.05921373441</c:v>
                </c:pt>
                <c:pt idx="1273">
                  <c:v>100997.20587654306</c:v>
                </c:pt>
                <c:pt idx="1274">
                  <c:v>101311.93312037022</c:v>
                </c:pt>
                <c:pt idx="1275">
                  <c:v>101624.25020910478</c:v>
                </c:pt>
                <c:pt idx="1276">
                  <c:v>101934.96567438256</c:v>
                </c:pt>
                <c:pt idx="1277">
                  <c:v>102245.68113966034</c:v>
                </c:pt>
                <c:pt idx="1278">
                  <c:v>102557.19690200602</c:v>
                </c:pt>
                <c:pt idx="1279">
                  <c:v>102869.51399074058</c:v>
                </c:pt>
                <c:pt idx="1280">
                  <c:v>103183.43682021589</c:v>
                </c:pt>
                <c:pt idx="1281">
                  <c:v>103498.9695077159</c:v>
                </c:pt>
                <c:pt idx="1282">
                  <c:v>103814.5021952159</c:v>
                </c:pt>
                <c:pt idx="1283">
                  <c:v>104130.84135570972</c:v>
                </c:pt>
                <c:pt idx="1284">
                  <c:v>104447.18051620355</c:v>
                </c:pt>
                <c:pt idx="1285">
                  <c:v>104763.51967669737</c:v>
                </c:pt>
                <c:pt idx="1286">
                  <c:v>105078.24692052453</c:v>
                </c:pt>
                <c:pt idx="1287">
                  <c:v>105391.36636496897</c:v>
                </c:pt>
                <c:pt idx="1288">
                  <c:v>105702.08183024675</c:v>
                </c:pt>
                <c:pt idx="1289">
                  <c:v>106009.6064004628</c:v>
                </c:pt>
                <c:pt idx="1290">
                  <c:v>106313.95654475292</c:v>
                </c:pt>
                <c:pt idx="1291">
                  <c:v>106615.93667746897</c:v>
                </c:pt>
                <c:pt idx="1292">
                  <c:v>106914.77120524675</c:v>
                </c:pt>
                <c:pt idx="1293">
                  <c:v>107209.69688657392</c:v>
                </c:pt>
                <c:pt idx="1294">
                  <c:v>107500.73945447516</c:v>
                </c:pt>
                <c:pt idx="1295">
                  <c:v>107787.92464197516</c:v>
                </c:pt>
                <c:pt idx="1296">
                  <c:v>108072.80775308626</c:v>
                </c:pt>
                <c:pt idx="1297">
                  <c:v>108356.92556404305</c:v>
                </c:pt>
                <c:pt idx="1298">
                  <c:v>108641.80867515416</c:v>
                </c:pt>
                <c:pt idx="1299">
                  <c:v>108928.22547453687</c:v>
                </c:pt>
                <c:pt idx="1300">
                  <c:v>109216.9505262344</c:v>
                </c:pt>
                <c:pt idx="1301">
                  <c:v>109507.21955941341</c:v>
                </c:pt>
                <c:pt idx="1302">
                  <c:v>109799.03669135785</c:v>
                </c:pt>
                <c:pt idx="1303">
                  <c:v>110092.40603935167</c:v>
                </c:pt>
                <c:pt idx="1304">
                  <c:v>110388.11143132698</c:v>
                </c:pt>
                <c:pt idx="1305">
                  <c:v>110684.59756327143</c:v>
                </c:pt>
                <c:pt idx="1306">
                  <c:v>110981.86546450599</c:v>
                </c:pt>
                <c:pt idx="1307">
                  <c:v>111279.13336574055</c:v>
                </c:pt>
                <c:pt idx="1308">
                  <c:v>111576.40126697511</c:v>
                </c:pt>
                <c:pt idx="1309">
                  <c:v>111872.88739891956</c:v>
                </c:pt>
                <c:pt idx="1310">
                  <c:v>112169.373530864</c:v>
                </c:pt>
                <c:pt idx="1311">
                  <c:v>112465.07892283931</c:v>
                </c:pt>
                <c:pt idx="1312">
                  <c:v>112760.00460416648</c:v>
                </c:pt>
                <c:pt idx="1313">
                  <c:v>113053.3739521603</c:v>
                </c:pt>
                <c:pt idx="1314">
                  <c:v>113344.41652006154</c:v>
                </c:pt>
                <c:pt idx="1315">
                  <c:v>113633.91304783932</c:v>
                </c:pt>
                <c:pt idx="1316">
                  <c:v>113921.09823533932</c:v>
                </c:pt>
                <c:pt idx="1317">
                  <c:v>114203.68853395044</c:v>
                </c:pt>
                <c:pt idx="1318">
                  <c:v>114483.23615972204</c:v>
                </c:pt>
                <c:pt idx="1319">
                  <c:v>114759.75758178995</c:v>
                </c:pt>
                <c:pt idx="1320">
                  <c:v>115037.79004706773</c:v>
                </c:pt>
                <c:pt idx="1321">
                  <c:v>115319.61813348749</c:v>
                </c:pt>
                <c:pt idx="1322">
                  <c:v>115608.34318518502</c:v>
                </c:pt>
                <c:pt idx="1323">
                  <c:v>115906.3938850307</c:v>
                </c:pt>
                <c:pt idx="1324">
                  <c:v>116217.10935030848</c:v>
                </c:pt>
                <c:pt idx="1325">
                  <c:v>116539.93735030848</c:v>
                </c:pt>
                <c:pt idx="1326">
                  <c:v>116871.79506867268</c:v>
                </c:pt>
                <c:pt idx="1327">
                  <c:v>117207.79837731466</c:v>
                </c:pt>
                <c:pt idx="1328">
                  <c:v>117545.46712731465</c:v>
                </c:pt>
                <c:pt idx="1329">
                  <c:v>117883.13587731465</c:v>
                </c:pt>
                <c:pt idx="1330">
                  <c:v>118220.80462731465</c:v>
                </c:pt>
                <c:pt idx="1331">
                  <c:v>118558.47337731464</c:v>
                </c:pt>
                <c:pt idx="1332">
                  <c:v>118896.14212731464</c:v>
                </c:pt>
                <c:pt idx="1333">
                  <c:v>119232.97764197513</c:v>
                </c:pt>
                <c:pt idx="1334">
                  <c:v>119567.31962654303</c:v>
                </c:pt>
                <c:pt idx="1335">
                  <c:v>119899.17734490724</c:v>
                </c:pt>
                <c:pt idx="1336">
                  <c:v>120228.56006095662</c:v>
                </c:pt>
                <c:pt idx="1337">
                  <c:v>120557.11983487637</c:v>
                </c:pt>
                <c:pt idx="1338">
                  <c:v>120884.85769598748</c:v>
                </c:pt>
                <c:pt idx="1339">
                  <c:v>121212.59555709858</c:v>
                </c:pt>
                <c:pt idx="1340">
                  <c:v>121540.33341820969</c:v>
                </c:pt>
                <c:pt idx="1341">
                  <c:v>121868.89319212944</c:v>
                </c:pt>
                <c:pt idx="1342">
                  <c:v>122198.27590817882</c:v>
                </c:pt>
                <c:pt idx="1343">
                  <c:v>122530.9606859566</c:v>
                </c:pt>
                <c:pt idx="1344">
                  <c:v>122866.96399459857</c:v>
                </c:pt>
                <c:pt idx="1345">
                  <c:v>123206.30230324055</c:v>
                </c:pt>
                <c:pt idx="1346">
                  <c:v>123548.15266975289</c:v>
                </c:pt>
                <c:pt idx="1347">
                  <c:v>123890.84244753067</c:v>
                </c:pt>
                <c:pt idx="1348">
                  <c:v>124233.53222530845</c:v>
                </c:pt>
                <c:pt idx="1349">
                  <c:v>124574.54420987635</c:v>
                </c:pt>
                <c:pt idx="1350">
                  <c:v>124574.54420987635</c:v>
                </c:pt>
                <c:pt idx="1351">
                  <c:v>124574.54420987635</c:v>
                </c:pt>
                <c:pt idx="1352">
                  <c:v>124574.54420987635</c:v>
                </c:pt>
                <c:pt idx="1353">
                  <c:v>124574.54420987635</c:v>
                </c:pt>
                <c:pt idx="1354">
                  <c:v>124574.54420987635</c:v>
                </c:pt>
                <c:pt idx="1355">
                  <c:v>124574.54420987635</c:v>
                </c:pt>
                <c:pt idx="1356">
                  <c:v>124574.54420987635</c:v>
                </c:pt>
                <c:pt idx="1357">
                  <c:v>124574.54420987635</c:v>
                </c:pt>
                <c:pt idx="1358">
                  <c:v>124574.54420987635</c:v>
                </c:pt>
                <c:pt idx="1359">
                  <c:v>124574.54420987635</c:v>
                </c:pt>
                <c:pt idx="1360">
                  <c:v>124574.54420987635</c:v>
                </c:pt>
                <c:pt idx="1361">
                  <c:v>124574.54420987635</c:v>
                </c:pt>
                <c:pt idx="1362">
                  <c:v>124574.54420987635</c:v>
                </c:pt>
                <c:pt idx="1363">
                  <c:v>124758.58886111091</c:v>
                </c:pt>
                <c:pt idx="1364">
                  <c:v>124946.34524382696</c:v>
                </c:pt>
                <c:pt idx="1365">
                  <c:v>125142.9064382714</c:v>
                </c:pt>
                <c:pt idx="1366">
                  <c:v>125344.58953395041</c:v>
                </c:pt>
                <c:pt idx="1367">
                  <c:v>125546.91749922818</c:v>
                </c:pt>
                <c:pt idx="1368">
                  <c:v>125546.91749922818</c:v>
                </c:pt>
                <c:pt idx="1369">
                  <c:v>125546.91749922818</c:v>
                </c:pt>
                <c:pt idx="1370">
                  <c:v>125546.91749922818</c:v>
                </c:pt>
                <c:pt idx="1371">
                  <c:v>125718.85733564793</c:v>
                </c:pt>
                <c:pt idx="1372">
                  <c:v>125890.79717206769</c:v>
                </c:pt>
                <c:pt idx="1373">
                  <c:v>126062.73700848744</c:v>
                </c:pt>
                <c:pt idx="1374">
                  <c:v>126062.73700848744</c:v>
                </c:pt>
                <c:pt idx="1375">
                  <c:v>126062.73700848744</c:v>
                </c:pt>
                <c:pt idx="1376">
                  <c:v>126062.73700848744</c:v>
                </c:pt>
                <c:pt idx="1377">
                  <c:v>126062.73700848744</c:v>
                </c:pt>
                <c:pt idx="1378">
                  <c:v>126062.73700848744</c:v>
                </c:pt>
                <c:pt idx="1379">
                  <c:v>126062.73700848744</c:v>
                </c:pt>
                <c:pt idx="1380">
                  <c:v>126062.73700848744</c:v>
                </c:pt>
                <c:pt idx="1381">
                  <c:v>126062.73700848744</c:v>
                </c:pt>
                <c:pt idx="1382">
                  <c:v>126101.09414043189</c:v>
                </c:pt>
                <c:pt idx="1383">
                  <c:v>126145.27722916646</c:v>
                </c:pt>
                <c:pt idx="1384">
                  <c:v>126200.9845956788</c:v>
                </c:pt>
                <c:pt idx="1385">
                  <c:v>126266.21060802448</c:v>
                </c:pt>
                <c:pt idx="1386">
                  <c:v>126335.52971527757</c:v>
                </c:pt>
                <c:pt idx="1387">
                  <c:v>126408.29035725289</c:v>
                </c:pt>
                <c:pt idx="1388">
                  <c:v>126488.18419367264</c:v>
                </c:pt>
                <c:pt idx="1389">
                  <c:v>126581.14474537017</c:v>
                </c:pt>
                <c:pt idx="1390">
                  <c:v>126692.42721064795</c:v>
                </c:pt>
                <c:pt idx="1391">
                  <c:v>126822.12371373437</c:v>
                </c:pt>
                <c:pt idx="1392">
                  <c:v>126965.60282484548</c:v>
                </c:pt>
                <c:pt idx="1393">
                  <c:v>127117.34995678993</c:v>
                </c:pt>
                <c:pt idx="1394">
                  <c:v>127272.46914428992</c:v>
                </c:pt>
                <c:pt idx="1395">
                  <c:v>127427.58833178991</c:v>
                </c:pt>
                <c:pt idx="1396">
                  <c:v>127581.57938348745</c:v>
                </c:pt>
                <c:pt idx="1397">
                  <c:v>127581.57938348745</c:v>
                </c:pt>
                <c:pt idx="1398">
                  <c:v>127581.57938348745</c:v>
                </c:pt>
                <c:pt idx="1399">
                  <c:v>127581.57938348745</c:v>
                </c:pt>
                <c:pt idx="1400">
                  <c:v>127581.57938348745</c:v>
                </c:pt>
                <c:pt idx="1401">
                  <c:v>127581.57938348745</c:v>
                </c:pt>
                <c:pt idx="1402">
                  <c:v>127581.57938348745</c:v>
                </c:pt>
                <c:pt idx="1403">
                  <c:v>127581.57938348745</c:v>
                </c:pt>
                <c:pt idx="1404">
                  <c:v>127581.57938348745</c:v>
                </c:pt>
                <c:pt idx="1405">
                  <c:v>127581.57938348745</c:v>
                </c:pt>
                <c:pt idx="1406">
                  <c:v>127581.57938348745</c:v>
                </c:pt>
                <c:pt idx="1407">
                  <c:v>127581.57938348745</c:v>
                </c:pt>
                <c:pt idx="1408">
                  <c:v>127618.82073148128</c:v>
                </c:pt>
                <c:pt idx="1409">
                  <c:v>127657.17786342572</c:v>
                </c:pt>
                <c:pt idx="1410">
                  <c:v>127696.09906327139</c:v>
                </c:pt>
                <c:pt idx="1411">
                  <c:v>127734.73771450596</c:v>
                </c:pt>
                <c:pt idx="1412">
                  <c:v>127772.53489583312</c:v>
                </c:pt>
                <c:pt idx="1413">
                  <c:v>127809.22452777757</c:v>
                </c:pt>
                <c:pt idx="1414">
                  <c:v>127846.18950308621</c:v>
                </c:pt>
                <c:pt idx="1415">
                  <c:v>127887.11736419731</c:v>
                </c:pt>
                <c:pt idx="1416">
                  <c:v>127936.89584182078</c:v>
                </c:pt>
                <c:pt idx="1417">
                  <c:v>127999.22328626522</c:v>
                </c:pt>
                <c:pt idx="1418">
                  <c:v>128075.11306404299</c:v>
                </c:pt>
                <c:pt idx="1419">
                  <c:v>128161.20598611089</c:v>
                </c:pt>
                <c:pt idx="1420">
                  <c:v>128250.699784722</c:v>
                </c:pt>
                <c:pt idx="1421">
                  <c:v>128250.699784722</c:v>
                </c:pt>
                <c:pt idx="1422">
                  <c:v>128250.699784722</c:v>
                </c:pt>
                <c:pt idx="1423">
                  <c:v>128250.699784722</c:v>
                </c:pt>
                <c:pt idx="1424">
                  <c:v>128311.24907716028</c:v>
                </c:pt>
                <c:pt idx="1425">
                  <c:v>128372.86217283929</c:v>
                </c:pt>
                <c:pt idx="1426">
                  <c:v>128440.6784714504</c:v>
                </c:pt>
                <c:pt idx="1427">
                  <c:v>128520.97837499979</c:v>
                </c:pt>
                <c:pt idx="1428">
                  <c:v>128610.90191512325</c:v>
                </c:pt>
                <c:pt idx="1429">
                  <c:v>128703.86246682078</c:v>
                </c:pt>
                <c:pt idx="1430">
                  <c:v>128703.86246682078</c:v>
                </c:pt>
                <c:pt idx="1431">
                  <c:v>128703.86246682078</c:v>
                </c:pt>
                <c:pt idx="1432">
                  <c:v>128703.86246682078</c:v>
                </c:pt>
                <c:pt idx="1433">
                  <c:v>128703.86246682078</c:v>
                </c:pt>
                <c:pt idx="1434">
                  <c:v>128703.86246682078</c:v>
                </c:pt>
                <c:pt idx="1435">
                  <c:v>128703.86246682078</c:v>
                </c:pt>
                <c:pt idx="1436">
                  <c:v>128703.86246682078</c:v>
                </c:pt>
                <c:pt idx="1437">
                  <c:v>128723.83592592571</c:v>
                </c:pt>
                <c:pt idx="1438">
                  <c:v>128746.74912577138</c:v>
                </c:pt>
                <c:pt idx="1439">
                  <c:v>128771.65869367262</c:v>
                </c:pt>
                <c:pt idx="1440">
                  <c:v>128796.79522685164</c:v>
                </c:pt>
                <c:pt idx="1441">
                  <c:v>128796.79522685164</c:v>
                </c:pt>
                <c:pt idx="1442">
                  <c:v>128796.79522685164</c:v>
                </c:pt>
                <c:pt idx="1443">
                  <c:v>128796.79522685164</c:v>
                </c:pt>
                <c:pt idx="1444">
                  <c:v>128813.47022685164</c:v>
                </c:pt>
                <c:pt idx="1445">
                  <c:v>128830.70569212941</c:v>
                </c:pt>
                <c:pt idx="1446">
                  <c:v>128848.31994753065</c:v>
                </c:pt>
                <c:pt idx="1447">
                  <c:v>128848.31994753065</c:v>
                </c:pt>
                <c:pt idx="1448">
                  <c:v>128848.31994753065</c:v>
                </c:pt>
                <c:pt idx="1449">
                  <c:v>128848.31994753065</c:v>
                </c:pt>
                <c:pt idx="1450">
                  <c:v>128848.31994753065</c:v>
                </c:pt>
                <c:pt idx="1451">
                  <c:v>128848.31994753065</c:v>
                </c:pt>
                <c:pt idx="1452">
                  <c:v>128848.31994753065</c:v>
                </c:pt>
                <c:pt idx="1453">
                  <c:v>128848.31994753065</c:v>
                </c:pt>
                <c:pt idx="1454">
                  <c:v>128848.31994753065</c:v>
                </c:pt>
                <c:pt idx="1455">
                  <c:v>128848.31994753065</c:v>
                </c:pt>
                <c:pt idx="1456">
                  <c:v>128848.31994753065</c:v>
                </c:pt>
                <c:pt idx="1457">
                  <c:v>128848.31994753065</c:v>
                </c:pt>
                <c:pt idx="1458">
                  <c:v>128848.31994753065</c:v>
                </c:pt>
                <c:pt idx="1459">
                  <c:v>128848.31994753065</c:v>
                </c:pt>
                <c:pt idx="1460">
                  <c:v>128848.31994753065</c:v>
                </c:pt>
                <c:pt idx="1461">
                  <c:v>128848.31994753065</c:v>
                </c:pt>
                <c:pt idx="1462">
                  <c:v>128848.31994753065</c:v>
                </c:pt>
                <c:pt idx="1463">
                  <c:v>128848.31994753065</c:v>
                </c:pt>
                <c:pt idx="1464">
                  <c:v>128848.31994753065</c:v>
                </c:pt>
                <c:pt idx="1465">
                  <c:v>128848.31994753065</c:v>
                </c:pt>
                <c:pt idx="1466">
                  <c:v>128848.31994753065</c:v>
                </c:pt>
                <c:pt idx="1467">
                  <c:v>128848.31994753065</c:v>
                </c:pt>
                <c:pt idx="1468">
                  <c:v>128848.31994753065</c:v>
                </c:pt>
                <c:pt idx="1469">
                  <c:v>128848.31994753065</c:v>
                </c:pt>
                <c:pt idx="1470">
                  <c:v>128848.31994753065</c:v>
                </c:pt>
                <c:pt idx="1471">
                  <c:v>128848.31994753065</c:v>
                </c:pt>
                <c:pt idx="1472">
                  <c:v>128848.31994753065</c:v>
                </c:pt>
                <c:pt idx="1473">
                  <c:v>128848.31994753065</c:v>
                </c:pt>
                <c:pt idx="1474">
                  <c:v>128848.31994753065</c:v>
                </c:pt>
                <c:pt idx="1475">
                  <c:v>128848.31994753065</c:v>
                </c:pt>
                <c:pt idx="1476">
                  <c:v>128848.31994753065</c:v>
                </c:pt>
                <c:pt idx="1477">
                  <c:v>128848.31994753065</c:v>
                </c:pt>
                <c:pt idx="1478">
                  <c:v>128848.31994753065</c:v>
                </c:pt>
                <c:pt idx="1479">
                  <c:v>128848.56904320966</c:v>
                </c:pt>
                <c:pt idx="1480">
                  <c:v>128849.56542592571</c:v>
                </c:pt>
                <c:pt idx="1481">
                  <c:v>128851.60811342571</c:v>
                </c:pt>
                <c:pt idx="1482">
                  <c:v>128854.82010956769</c:v>
                </c:pt>
                <c:pt idx="1483">
                  <c:v>128859.17619598744</c:v>
                </c:pt>
                <c:pt idx="1484">
                  <c:v>128864.74276388867</c:v>
                </c:pt>
                <c:pt idx="1485">
                  <c:v>128871.54914891954</c:v>
                </c:pt>
                <c:pt idx="1486">
                  <c:v>128880.11361419733</c:v>
                </c:pt>
                <c:pt idx="1487">
                  <c:v>128891.23491280843</c:v>
                </c:pt>
                <c:pt idx="1488">
                  <c:v>128906.10860108004</c:v>
                </c:pt>
                <c:pt idx="1489">
                  <c:v>128926.28535108003</c:v>
                </c:pt>
                <c:pt idx="1490">
                  <c:v>128953.74814969115</c:v>
                </c:pt>
                <c:pt idx="1491">
                  <c:v>128990.4377816356</c:v>
                </c:pt>
                <c:pt idx="1492">
                  <c:v>129038.31407407387</c:v>
                </c:pt>
                <c:pt idx="1493">
                  <c:v>129098.15931095659</c:v>
                </c:pt>
                <c:pt idx="1494">
                  <c:v>129170.53344290103</c:v>
                </c:pt>
                <c:pt idx="1495">
                  <c:v>129255.36802006152</c:v>
                </c:pt>
                <c:pt idx="1496">
                  <c:v>129351.86120138867</c:v>
                </c:pt>
                <c:pt idx="1497">
                  <c:v>129459.34753086399</c:v>
                </c:pt>
                <c:pt idx="1498">
                  <c:v>129576.44771836398</c:v>
                </c:pt>
                <c:pt idx="1499">
                  <c:v>129701.53543672818</c:v>
                </c:pt>
                <c:pt idx="1500">
                  <c:v>129832.78672916646</c:v>
                </c:pt>
                <c:pt idx="1501">
                  <c:v>129968.22941666647</c:v>
                </c:pt>
                <c:pt idx="1502">
                  <c:v>130107.9293757714</c:v>
                </c:pt>
                <c:pt idx="1503">
                  <c:v>130250.86552006153</c:v>
                </c:pt>
                <c:pt idx="1504">
                  <c:v>130397.62404783932</c:v>
                </c:pt>
                <c:pt idx="1505">
                  <c:v>130547.69904783931</c:v>
                </c:pt>
                <c:pt idx="1506">
                  <c:v>130700.56608101832</c:v>
                </c:pt>
                <c:pt idx="1507">
                  <c:v>130856.25088040103</c:v>
                </c:pt>
                <c:pt idx="1508">
                  <c:v>131015.35096682078</c:v>
                </c:pt>
                <c:pt idx="1509">
                  <c:v>131178.48238888869</c:v>
                </c:pt>
                <c:pt idx="1510">
                  <c:v>131346.87106790103</c:v>
                </c:pt>
                <c:pt idx="1511">
                  <c:v>131523.00075540104</c:v>
                </c:pt>
                <c:pt idx="1512">
                  <c:v>131709.51577700599</c:v>
                </c:pt>
                <c:pt idx="1513">
                  <c:v>131909.27043981463</c:v>
                </c:pt>
                <c:pt idx="1514">
                  <c:v>132124.71195447512</c:v>
                </c:pt>
                <c:pt idx="1515">
                  <c:v>132356.43320987636</c:v>
                </c:pt>
                <c:pt idx="1516">
                  <c:v>132602.88559259241</c:v>
                </c:pt>
                <c:pt idx="1517">
                  <c:v>132860.13812577142</c:v>
                </c:pt>
                <c:pt idx="1518">
                  <c:v>133126.19752932081</c:v>
                </c:pt>
                <c:pt idx="1519">
                  <c:v>133398.21052546278</c:v>
                </c:pt>
                <c:pt idx="1520">
                  <c:v>133675.48695447514</c:v>
                </c:pt>
                <c:pt idx="1521">
                  <c:v>133955.79370447513</c:v>
                </c:pt>
                <c:pt idx="1522">
                  <c:v>134238.38400308625</c:v>
                </c:pt>
                <c:pt idx="1523">
                  <c:v>134520.21208950601</c:v>
                </c:pt>
                <c:pt idx="1524">
                  <c:v>134520.21208950601</c:v>
                </c:pt>
                <c:pt idx="1525">
                  <c:v>134520.21208950601</c:v>
                </c:pt>
                <c:pt idx="1526">
                  <c:v>134520.21208950601</c:v>
                </c:pt>
                <c:pt idx="1527">
                  <c:v>134520.21208950601</c:v>
                </c:pt>
                <c:pt idx="1528">
                  <c:v>134520.21208950601</c:v>
                </c:pt>
                <c:pt idx="1529">
                  <c:v>134520.21208950601</c:v>
                </c:pt>
                <c:pt idx="1530">
                  <c:v>134520.21208950601</c:v>
                </c:pt>
                <c:pt idx="1531">
                  <c:v>134520.21208950601</c:v>
                </c:pt>
                <c:pt idx="1532">
                  <c:v>134706.72711111096</c:v>
                </c:pt>
                <c:pt idx="1533">
                  <c:v>134892.00488888874</c:v>
                </c:pt>
                <c:pt idx="1534">
                  <c:v>135079.7612716048</c:v>
                </c:pt>
                <c:pt idx="1535">
                  <c:v>135273.78621913565</c:v>
                </c:pt>
                <c:pt idx="1536">
                  <c:v>135479.35397222207</c:v>
                </c:pt>
                <c:pt idx="1537">
                  <c:v>135700.83091049368</c:v>
                </c:pt>
                <c:pt idx="1538">
                  <c:v>135941.61791049369</c:v>
                </c:pt>
                <c:pt idx="1539">
                  <c:v>136205.46170061713</c:v>
                </c:pt>
                <c:pt idx="1540">
                  <c:v>136494.18675231465</c:v>
                </c:pt>
                <c:pt idx="1541">
                  <c:v>136810.52591280849</c:v>
                </c:pt>
                <c:pt idx="1542">
                  <c:v>137154.8976010801</c:v>
                </c:pt>
                <c:pt idx="1543">
                  <c:v>137525.86539969122</c:v>
                </c:pt>
                <c:pt idx="1544">
                  <c:v>137919.00219907393</c:v>
                </c:pt>
                <c:pt idx="1545">
                  <c:v>138326.66477623442</c:v>
                </c:pt>
                <c:pt idx="1546">
                  <c:v>138743.53977623442</c:v>
                </c:pt>
                <c:pt idx="1547">
                  <c:v>139165.99163734552</c:v>
                </c:pt>
                <c:pt idx="1548">
                  <c:v>139592.18199228379</c:v>
                </c:pt>
                <c:pt idx="1549">
                  <c:v>140023.06862422824</c:v>
                </c:pt>
                <c:pt idx="1550">
                  <c:v>140458.67726620354</c:v>
                </c:pt>
                <c:pt idx="1551">
                  <c:v>140900.93995370355</c:v>
                </c:pt>
                <c:pt idx="1552">
                  <c:v>141349.90712345662</c:v>
                </c:pt>
                <c:pt idx="1553">
                  <c:v>141806.59831790108</c:v>
                </c:pt>
                <c:pt idx="1554">
                  <c:v>142270.10207330232</c:v>
                </c:pt>
                <c:pt idx="1555">
                  <c:v>142741.45337191343</c:v>
                </c:pt>
                <c:pt idx="1556">
                  <c:v>143221.7118996912</c:v>
                </c:pt>
                <c:pt idx="1557">
                  <c:v>143712.97026620354</c:v>
                </c:pt>
                <c:pt idx="1558">
                  <c:v>144216.37050308625</c:v>
                </c:pt>
                <c:pt idx="1559">
                  <c:v>144735.15651543194</c:v>
                </c:pt>
                <c:pt idx="1560">
                  <c:v>145270.60929320971</c:v>
                </c:pt>
                <c:pt idx="1561">
                  <c:v>145822.99234259242</c:v>
                </c:pt>
                <c:pt idx="1562">
                  <c:v>146392.56916975291</c:v>
                </c:pt>
                <c:pt idx="1563">
                  <c:v>146979.60328086402</c:v>
                </c:pt>
                <c:pt idx="1564">
                  <c:v>147585.4744807097</c:v>
                </c:pt>
                <c:pt idx="1565">
                  <c:v>148210.48024305538</c:v>
                </c:pt>
                <c:pt idx="1566">
                  <c:v>148854.9180416665</c:v>
                </c:pt>
                <c:pt idx="1567">
                  <c:v>149520.25517361096</c:v>
                </c:pt>
                <c:pt idx="1568">
                  <c:v>150204.44946604923</c:v>
                </c:pt>
                <c:pt idx="1569">
                  <c:v>150906.5616635801</c:v>
                </c:pt>
                <c:pt idx="1570">
                  <c:v>151625.60619135789</c:v>
                </c:pt>
                <c:pt idx="1571">
                  <c:v>152360.55424305541</c:v>
                </c:pt>
                <c:pt idx="1572">
                  <c:v>153110.336868827</c:v>
                </c:pt>
                <c:pt idx="1573">
                  <c:v>153873.84806327143</c:v>
                </c:pt>
                <c:pt idx="1574">
                  <c:v>154647.42189969119</c:v>
                </c:pt>
                <c:pt idx="1575">
                  <c:v>155428.58594907392</c:v>
                </c:pt>
                <c:pt idx="1576">
                  <c:v>156214.83072685171</c:v>
                </c:pt>
                <c:pt idx="1577">
                  <c:v>157002.34826003073</c:v>
                </c:pt>
                <c:pt idx="1578">
                  <c:v>157788.59303780852</c:v>
                </c:pt>
                <c:pt idx="1579">
                  <c:v>158571.02572530851</c:v>
                </c:pt>
                <c:pt idx="1580">
                  <c:v>159349.65558641963</c:v>
                </c:pt>
                <c:pt idx="1581">
                  <c:v>160121.96798996901</c:v>
                </c:pt>
                <c:pt idx="1582">
                  <c:v>160889.24495524677</c:v>
                </c:pt>
                <c:pt idx="1583">
                  <c:v>161648.99964274678</c:v>
                </c:pt>
                <c:pt idx="1584">
                  <c:v>162400.02517361098</c:v>
                </c:pt>
                <c:pt idx="1585">
                  <c:v>163141.1362847221</c:v>
                </c:pt>
                <c:pt idx="1586">
                  <c:v>163871.17241666655</c:v>
                </c:pt>
                <c:pt idx="1587">
                  <c:v>164589.0008016974</c:v>
                </c:pt>
                <c:pt idx="1588">
                  <c:v>165294.72437191344</c:v>
                </c:pt>
                <c:pt idx="1589">
                  <c:v>165989.64161574061</c:v>
                </c:pt>
                <c:pt idx="1590">
                  <c:v>166676.21158101837</c:v>
                </c:pt>
                <c:pt idx="1591">
                  <c:v>167355.66687962948</c:v>
                </c:pt>
                <c:pt idx="1592">
                  <c:v>168030.39965354925</c:v>
                </c:pt>
                <c:pt idx="1593">
                  <c:v>168700.42637191343</c:v>
                </c:pt>
                <c:pt idx="1594">
                  <c:v>169368.10623842577</c:v>
                </c:pt>
                <c:pt idx="1595">
                  <c:v>170033.44337037022</c:v>
                </c:pt>
                <c:pt idx="1596">
                  <c:v>170694.10738503071</c:v>
                </c:pt>
                <c:pt idx="1597">
                  <c:v>171350.11475154306</c:v>
                </c:pt>
                <c:pt idx="1598">
                  <c:v>171998.01261265419</c:v>
                </c:pt>
                <c:pt idx="1599">
                  <c:v>172636.70422685173</c:v>
                </c:pt>
                <c:pt idx="1600">
                  <c:v>173265.11755632702</c:v>
                </c:pt>
                <c:pt idx="1601">
                  <c:v>173882.20835493814</c:v>
                </c:pt>
                <c:pt idx="1602">
                  <c:v>174488.07955478382</c:v>
                </c:pt>
                <c:pt idx="1603">
                  <c:v>175085.04918672825</c:v>
                </c:pt>
                <c:pt idx="1604">
                  <c:v>175675.38587422826</c:v>
                </c:pt>
                <c:pt idx="1605">
                  <c:v>176260.22341435173</c:v>
                </c:pt>
                <c:pt idx="1606">
                  <c:v>176842.86850077147</c:v>
                </c:pt>
                <c:pt idx="1607">
                  <c:v>177423.32525077148</c:v>
                </c:pt>
                <c:pt idx="1608">
                  <c:v>178003.78200077149</c:v>
                </c:pt>
                <c:pt idx="1609">
                  <c:v>178584.2387507715</c:v>
                </c:pt>
                <c:pt idx="1610">
                  <c:v>179166.88383719124</c:v>
                </c:pt>
                <c:pt idx="1611">
                  <c:v>179750.62463580235</c:v>
                </c:pt>
                <c:pt idx="1612">
                  <c:v>180337.65874691345</c:v>
                </c:pt>
                <c:pt idx="1613">
                  <c:v>180929.09835185172</c:v>
                </c:pt>
                <c:pt idx="1614">
                  <c:v>181527.17707716036</c:v>
                </c:pt>
                <c:pt idx="1615">
                  <c:v>182133.04827700605</c:v>
                </c:pt>
                <c:pt idx="1616">
                  <c:v>182749.01248379616</c:v>
                </c:pt>
                <c:pt idx="1617">
                  <c:v>183377.42581327146</c:v>
                </c:pt>
                <c:pt idx="1618">
                  <c:v>184019.56205015417</c:v>
                </c:pt>
                <c:pt idx="1619">
                  <c:v>184676.73203472208</c:v>
                </c:pt>
                <c:pt idx="1620">
                  <c:v>185346.75875308627</c:v>
                </c:pt>
                <c:pt idx="1621">
                  <c:v>186028.58148996899</c:v>
                </c:pt>
                <c:pt idx="1622">
                  <c:v>186719.91515277763</c:v>
                </c:pt>
                <c:pt idx="1623">
                  <c:v>187418.42524151219</c:v>
                </c:pt>
                <c:pt idx="1624">
                  <c:v>188119.33570678998</c:v>
                </c:pt>
                <c:pt idx="1625">
                  <c:v>188819.04546913566</c:v>
                </c:pt>
                <c:pt idx="1626">
                  <c:v>189513.96271296282</c:v>
                </c:pt>
                <c:pt idx="1627">
                  <c:v>189513.96271296282</c:v>
                </c:pt>
                <c:pt idx="1628">
                  <c:v>189513.96271296282</c:v>
                </c:pt>
                <c:pt idx="1629">
                  <c:v>189513.96271296282</c:v>
                </c:pt>
                <c:pt idx="1630">
                  <c:v>189513.96271296282</c:v>
                </c:pt>
                <c:pt idx="1631">
                  <c:v>189513.96271296282</c:v>
                </c:pt>
                <c:pt idx="1632">
                  <c:v>189513.96271296282</c:v>
                </c:pt>
                <c:pt idx="1633">
                  <c:v>190093.32683873441</c:v>
                </c:pt>
                <c:pt idx="1634">
                  <c:v>190669.41926774677</c:v>
                </c:pt>
                <c:pt idx="1635">
                  <c:v>191244.42318981467</c:v>
                </c:pt>
                <c:pt idx="1636">
                  <c:v>191819.42711188257</c:v>
                </c:pt>
                <c:pt idx="1637">
                  <c:v>192393.34355632702</c:v>
                </c:pt>
                <c:pt idx="1638">
                  <c:v>192964.00374382702</c:v>
                </c:pt>
                <c:pt idx="1639">
                  <c:v>193530.33666589492</c:v>
                </c:pt>
                <c:pt idx="1640">
                  <c:v>194091.28366589491</c:v>
                </c:pt>
                <c:pt idx="1641">
                  <c:v>194647.94045601838</c:v>
                </c:pt>
                <c:pt idx="1642">
                  <c:v>195202.45831712949</c:v>
                </c:pt>
                <c:pt idx="1643">
                  <c:v>195758.04512808629</c:v>
                </c:pt>
                <c:pt idx="1644">
                  <c:v>196318.99212808628</c:v>
                </c:pt>
                <c:pt idx="1645">
                  <c:v>196887.48662422824</c:v>
                </c:pt>
                <c:pt idx="1646">
                  <c:v>197466.85074999984</c:v>
                </c:pt>
                <c:pt idx="1647">
                  <c:v>198058.2903549381</c:v>
                </c:pt>
                <c:pt idx="1648">
                  <c:v>198664.16155478379</c:v>
                </c:pt>
                <c:pt idx="1649">
                  <c:v>199285.76901388873</c:v>
                </c:pt>
                <c:pt idx="1650">
                  <c:v>199923.3144791665</c:v>
                </c:pt>
                <c:pt idx="1651">
                  <c:v>200576.9996975307</c:v>
                </c:pt>
                <c:pt idx="1652">
                  <c:v>201244.67956404304</c:v>
                </c:pt>
                <c:pt idx="1653">
                  <c:v>201925.31806712947</c:v>
                </c:pt>
                <c:pt idx="1654">
                  <c:v>202617.8452276233</c:v>
                </c:pt>
                <c:pt idx="1655">
                  <c:v>203319.95742515416</c:v>
                </c:pt>
                <c:pt idx="1656">
                  <c:v>204031.72053626526</c:v>
                </c:pt>
                <c:pt idx="1657">
                  <c:v>204753.20043749982</c:v>
                </c:pt>
                <c:pt idx="1658">
                  <c:v>205484.46300540105</c:v>
                </c:pt>
                <c:pt idx="1659">
                  <c:v>206225.57411651217</c:v>
                </c:pt>
                <c:pt idx="1660">
                  <c:v>206976.59964737637</c:v>
                </c:pt>
                <c:pt idx="1661">
                  <c:v>207737.60547453686</c:v>
                </c:pt>
                <c:pt idx="1662">
                  <c:v>208507.39810030846</c:v>
                </c:pt>
                <c:pt idx="1663">
                  <c:v>209287.29454089489</c:v>
                </c:pt>
                <c:pt idx="1664">
                  <c:v>210076.08585879611</c:v>
                </c:pt>
                <c:pt idx="1665">
                  <c:v>210872.54150077142</c:v>
                </c:pt>
                <c:pt idx="1666">
                  <c:v>211676.69852237636</c:v>
                </c:pt>
                <c:pt idx="1667">
                  <c:v>212486.01038348748</c:v>
                </c:pt>
                <c:pt idx="1668">
                  <c:v>213300.49355324055</c:v>
                </c:pt>
                <c:pt idx="1669">
                  <c:v>214118.86601234548</c:v>
                </c:pt>
                <c:pt idx="1670">
                  <c:v>214941.13702469115</c:v>
                </c:pt>
                <c:pt idx="1671">
                  <c:v>215766.01221913559</c:v>
                </c:pt>
                <c:pt idx="1672">
                  <c:v>216592.1910486109</c:v>
                </c:pt>
                <c:pt idx="1673">
                  <c:v>217419.67454243806</c:v>
                </c:pt>
                <c:pt idx="1674">
                  <c:v>218248.46372993806</c:v>
                </c:pt>
                <c:pt idx="1675">
                  <c:v>219077.25291743805</c:v>
                </c:pt>
                <c:pt idx="1676">
                  <c:v>219906.04210493804</c:v>
                </c:pt>
                <c:pt idx="1677">
                  <c:v>220733.52559876521</c:v>
                </c:pt>
                <c:pt idx="1678">
                  <c:v>221558.40079320964</c:v>
                </c:pt>
                <c:pt idx="1679">
                  <c:v>222379.37125848743</c:v>
                </c:pt>
                <c:pt idx="1680">
                  <c:v>223196.44625848744</c:v>
                </c:pt>
                <c:pt idx="1681">
                  <c:v>224009.63505709855</c:v>
                </c:pt>
                <c:pt idx="1682">
                  <c:v>224821.53051388866</c:v>
                </c:pt>
                <c:pt idx="1683">
                  <c:v>225633.42597067877</c:v>
                </c:pt>
                <c:pt idx="1684">
                  <c:v>226447.90914043185</c:v>
                </c:pt>
                <c:pt idx="1685">
                  <c:v>227267.58008796271</c:v>
                </c:pt>
                <c:pt idx="1686">
                  <c:v>228092.45528240714</c:v>
                </c:pt>
                <c:pt idx="1687">
                  <c:v>228922.55119290098</c:v>
                </c:pt>
                <c:pt idx="1688">
                  <c:v>229757.88428857998</c:v>
                </c:pt>
                <c:pt idx="1689">
                  <c:v>230595.84215277751</c:v>
                </c:pt>
                <c:pt idx="1690">
                  <c:v>231436.42890277749</c:v>
                </c:pt>
                <c:pt idx="1691">
                  <c:v>232278.3316396602</c:v>
                </c:pt>
                <c:pt idx="1692">
                  <c:v>233121.55139274662</c:v>
                </c:pt>
                <c:pt idx="1693">
                  <c:v>233966.08919135772</c:v>
                </c:pt>
                <c:pt idx="1694">
                  <c:v>234811.94606481452</c:v>
                </c:pt>
                <c:pt idx="1695">
                  <c:v>235659.12304243798</c:v>
                </c:pt>
                <c:pt idx="1696">
                  <c:v>236507.62115354909</c:v>
                </c:pt>
                <c:pt idx="1697">
                  <c:v>237357.44142746885</c:v>
                </c:pt>
                <c:pt idx="1698">
                  <c:v>238208.58489351821</c:v>
                </c:pt>
                <c:pt idx="1699">
                  <c:v>239059.72835956758</c:v>
                </c:pt>
                <c:pt idx="1700">
                  <c:v>239909.54863348734</c:v>
                </c:pt>
                <c:pt idx="1701">
                  <c:v>240756.7256111108</c:v>
                </c:pt>
                <c:pt idx="1702">
                  <c:v>241601.2634097219</c:v>
                </c:pt>
                <c:pt idx="1703">
                  <c:v>242443.16614660461</c:v>
                </c:pt>
                <c:pt idx="1704">
                  <c:v>243281.12401080213</c:v>
                </c:pt>
                <c:pt idx="1705">
                  <c:v>244116.45710648113</c:v>
                </c:pt>
                <c:pt idx="1706">
                  <c:v>244949.16955092558</c:v>
                </c:pt>
                <c:pt idx="1707">
                  <c:v>245779.26546141942</c:v>
                </c:pt>
                <c:pt idx="1708">
                  <c:v>246608.05464891941</c:v>
                </c:pt>
                <c:pt idx="1709">
                  <c:v>247435.53814274658</c:v>
                </c:pt>
                <c:pt idx="1710">
                  <c:v>248261.71697222188</c:v>
                </c:pt>
                <c:pt idx="1711">
                  <c:v>249089.20046604905</c:v>
                </c:pt>
                <c:pt idx="1712">
                  <c:v>249917.98965354904</c:v>
                </c:pt>
                <c:pt idx="1713">
                  <c:v>250749.39331635769</c:v>
                </c:pt>
                <c:pt idx="1714">
                  <c:v>251584.72641203669</c:v>
                </c:pt>
                <c:pt idx="1715">
                  <c:v>252423.99820447495</c:v>
                </c:pt>
                <c:pt idx="1716">
                  <c:v>253268.53600308605</c:v>
                </c:pt>
                <c:pt idx="1717">
                  <c:v>254118.35627700581</c:v>
                </c:pt>
                <c:pt idx="1718">
                  <c:v>254974.80280478357</c:v>
                </c:pt>
                <c:pt idx="1719">
                  <c:v>255837.90131944406</c:v>
                </c:pt>
                <c:pt idx="1720">
                  <c:v>256709.0161859564</c:v>
                </c:pt>
                <c:pt idx="1721">
                  <c:v>257586.83965200579</c:v>
                </c:pt>
                <c:pt idx="1722">
                  <c:v>258470.04852546257</c:v>
                </c:pt>
                <c:pt idx="1723">
                  <c:v>259355.95627854898</c:v>
                </c:pt>
                <c:pt idx="1724">
                  <c:v>260243.21501543169</c:v>
                </c:pt>
                <c:pt idx="1725">
                  <c:v>261129.12276851811</c:v>
                </c:pt>
                <c:pt idx="1726">
                  <c:v>262008.29104243786</c:v>
                </c:pt>
                <c:pt idx="1727">
                  <c:v>262875.39310107986</c:v>
                </c:pt>
                <c:pt idx="1728">
                  <c:v>262875.39310107986</c:v>
                </c:pt>
                <c:pt idx="1729">
                  <c:v>262875.39310107986</c:v>
                </c:pt>
                <c:pt idx="1730">
                  <c:v>262875.39310107986</c:v>
                </c:pt>
                <c:pt idx="1731">
                  <c:v>262875.39310107986</c:v>
                </c:pt>
                <c:pt idx="1732">
                  <c:v>262875.39310107986</c:v>
                </c:pt>
                <c:pt idx="1733">
                  <c:v>262875.39310107986</c:v>
                </c:pt>
                <c:pt idx="1734">
                  <c:v>262875.39310107986</c:v>
                </c:pt>
                <c:pt idx="1735">
                  <c:v>262875.39310107986</c:v>
                </c:pt>
                <c:pt idx="1736">
                  <c:v>262875.39310107986</c:v>
                </c:pt>
                <c:pt idx="1737">
                  <c:v>262875.39310107986</c:v>
                </c:pt>
                <c:pt idx="1738">
                  <c:v>262875.39310107986</c:v>
                </c:pt>
                <c:pt idx="1739">
                  <c:v>262875.39310107986</c:v>
                </c:pt>
                <c:pt idx="1740">
                  <c:v>262875.39310107986</c:v>
                </c:pt>
                <c:pt idx="1741">
                  <c:v>262875.39310107986</c:v>
                </c:pt>
                <c:pt idx="1742">
                  <c:v>262875.39310107986</c:v>
                </c:pt>
                <c:pt idx="1743">
                  <c:v>262875.39310107986</c:v>
                </c:pt>
                <c:pt idx="1744">
                  <c:v>262875.39310107986</c:v>
                </c:pt>
                <c:pt idx="1745">
                  <c:v>262875.39310107986</c:v>
                </c:pt>
                <c:pt idx="1746">
                  <c:v>262875.39310107986</c:v>
                </c:pt>
                <c:pt idx="1747">
                  <c:v>262875.39310107986</c:v>
                </c:pt>
                <c:pt idx="1748">
                  <c:v>263301.58345601812</c:v>
                </c:pt>
                <c:pt idx="1749">
                  <c:v>263720.31329243787</c:v>
                </c:pt>
                <c:pt idx="1750">
                  <c:v>264133.49097145023</c:v>
                </c:pt>
                <c:pt idx="1751">
                  <c:v>264542.07015895023</c:v>
                </c:pt>
                <c:pt idx="1752">
                  <c:v>264946.07658796257</c:v>
                </c:pt>
                <c:pt idx="1753">
                  <c:v>265345.53599151195</c:v>
                </c:pt>
                <c:pt idx="1754">
                  <c:v>265740.47410262306</c:v>
                </c:pt>
                <c:pt idx="1755">
                  <c:v>266130.91665432061</c:v>
                </c:pt>
                <c:pt idx="1756">
                  <c:v>266516.88937962923</c:v>
                </c:pt>
                <c:pt idx="1757">
                  <c:v>266898.41801157367</c:v>
                </c:pt>
                <c:pt idx="1758">
                  <c:v>267274.64769907366</c:v>
                </c:pt>
                <c:pt idx="1759">
                  <c:v>267646.48990586377</c:v>
                </c:pt>
                <c:pt idx="1760">
                  <c:v>268013.10110339464</c:v>
                </c:pt>
                <c:pt idx="1761">
                  <c:v>268374.51834722178</c:v>
                </c:pt>
                <c:pt idx="1762">
                  <c:v>268730.77869290079</c:v>
                </c:pt>
                <c:pt idx="1763">
                  <c:v>269081.91919598723</c:v>
                </c:pt>
                <c:pt idx="1764">
                  <c:v>269427.9769120366</c:v>
                </c:pt>
                <c:pt idx="1765">
                  <c:v>269427.9769120366</c:v>
                </c:pt>
                <c:pt idx="1766">
                  <c:v>269427.9769120366</c:v>
                </c:pt>
                <c:pt idx="1767">
                  <c:v>269427.9769120366</c:v>
                </c:pt>
                <c:pt idx="1768">
                  <c:v>269427.9769120366</c:v>
                </c:pt>
                <c:pt idx="1769">
                  <c:v>269427.9769120366</c:v>
                </c:pt>
                <c:pt idx="1770">
                  <c:v>269427.9769120366</c:v>
                </c:pt>
                <c:pt idx="1771">
                  <c:v>269427.9769120366</c:v>
                </c:pt>
                <c:pt idx="1772">
                  <c:v>269427.9769120366</c:v>
                </c:pt>
                <c:pt idx="1773">
                  <c:v>269427.9769120366</c:v>
                </c:pt>
                <c:pt idx="1774">
                  <c:v>269427.9769120366</c:v>
                </c:pt>
                <c:pt idx="1775">
                  <c:v>269427.9769120366</c:v>
                </c:pt>
                <c:pt idx="1776">
                  <c:v>269427.9769120366</c:v>
                </c:pt>
                <c:pt idx="1777">
                  <c:v>269427.9769120366</c:v>
                </c:pt>
                <c:pt idx="1778">
                  <c:v>269427.9769120366</c:v>
                </c:pt>
                <c:pt idx="1779">
                  <c:v>269427.9769120366</c:v>
                </c:pt>
                <c:pt idx="1780">
                  <c:v>269427.9769120366</c:v>
                </c:pt>
                <c:pt idx="1781">
                  <c:v>269427.9769120366</c:v>
                </c:pt>
                <c:pt idx="1782">
                  <c:v>269427.9769120366</c:v>
                </c:pt>
                <c:pt idx="1783">
                  <c:v>269427.9769120366</c:v>
                </c:pt>
                <c:pt idx="1784">
                  <c:v>269427.9769120366</c:v>
                </c:pt>
                <c:pt idx="1785">
                  <c:v>269427.9769120366</c:v>
                </c:pt>
                <c:pt idx="1786">
                  <c:v>269427.9769120366</c:v>
                </c:pt>
                <c:pt idx="1787">
                  <c:v>269427.9769120366</c:v>
                </c:pt>
                <c:pt idx="1788">
                  <c:v>269427.9769120366</c:v>
                </c:pt>
                <c:pt idx="1789">
                  <c:v>269427.9769120366</c:v>
                </c:pt>
                <c:pt idx="1790">
                  <c:v>269427.9769120366</c:v>
                </c:pt>
                <c:pt idx="1791">
                  <c:v>269427.9769120366</c:v>
                </c:pt>
                <c:pt idx="1792">
                  <c:v>269427.9769120366</c:v>
                </c:pt>
                <c:pt idx="1793">
                  <c:v>269427.9769120366</c:v>
                </c:pt>
                <c:pt idx="1794">
                  <c:v>269427.9769120366</c:v>
                </c:pt>
                <c:pt idx="1795">
                  <c:v>269427.9769120366</c:v>
                </c:pt>
                <c:pt idx="1796">
                  <c:v>269427.9769120366</c:v>
                </c:pt>
                <c:pt idx="1797">
                  <c:v>269427.9769120366</c:v>
                </c:pt>
                <c:pt idx="1798">
                  <c:v>269427.9769120366</c:v>
                </c:pt>
                <c:pt idx="1799">
                  <c:v>269427.9769120366</c:v>
                </c:pt>
                <c:pt idx="1800">
                  <c:v>269427.9769120366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BE-4615-8FE0-FBA5C831A9BA}"/>
            </c:ext>
          </c:extLst>
        </c:ser>
        <c:ser>
          <c:idx val="1"/>
          <c:order val="1"/>
          <c:tx>
            <c:v>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WLTC_class_3!$V$8:$V$1808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100.5461327160494</c:v>
                </c:pt>
                <c:pt idx="37">
                  <c:v>194.38366589506177</c:v>
                </c:pt>
                <c:pt idx="38">
                  <c:v>276.31813117283951</c:v>
                </c:pt>
                <c:pt idx="39">
                  <c:v>346.77515277777775</c:v>
                </c:pt>
                <c:pt idx="40">
                  <c:v>408.38824845679011</c:v>
                </c:pt>
                <c:pt idx="41">
                  <c:v>462.0822631172839</c:v>
                </c:pt>
                <c:pt idx="42">
                  <c:v>505.36521064814809</c:v>
                </c:pt>
                <c:pt idx="43">
                  <c:v>537.789336419753</c:v>
                </c:pt>
                <c:pt idx="44">
                  <c:v>563.15386419753077</c:v>
                </c:pt>
                <c:pt idx="45">
                  <c:v>585.63474922839498</c:v>
                </c:pt>
                <c:pt idx="46">
                  <c:v>607.05286033950608</c:v>
                </c:pt>
                <c:pt idx="47">
                  <c:v>626.62282561728387</c:v>
                </c:pt>
                <c:pt idx="48">
                  <c:v>644.04717129629626</c:v>
                </c:pt>
                <c:pt idx="49">
                  <c:v>644.04717129629626</c:v>
                </c:pt>
                <c:pt idx="50">
                  <c:v>644.04717129629626</c:v>
                </c:pt>
                <c:pt idx="51">
                  <c:v>659.62903240740741</c:v>
                </c:pt>
                <c:pt idx="52">
                  <c:v>672.31489891975309</c:v>
                </c:pt>
                <c:pt idx="53">
                  <c:v>681.14698765432104</c:v>
                </c:pt>
                <c:pt idx="54">
                  <c:v>688.68213194444445</c:v>
                </c:pt>
                <c:pt idx="55">
                  <c:v>688.68213194444445</c:v>
                </c:pt>
                <c:pt idx="56">
                  <c:v>688.68213194444445</c:v>
                </c:pt>
                <c:pt idx="57">
                  <c:v>688.68213194444445</c:v>
                </c:pt>
                <c:pt idx="58">
                  <c:v>688.68213194444445</c:v>
                </c:pt>
                <c:pt idx="59">
                  <c:v>688.68213194444445</c:v>
                </c:pt>
                <c:pt idx="60">
                  <c:v>688.68213194444445</c:v>
                </c:pt>
                <c:pt idx="61">
                  <c:v>688.68213194444445</c:v>
                </c:pt>
                <c:pt idx="62">
                  <c:v>688.68213194444445</c:v>
                </c:pt>
                <c:pt idx="63">
                  <c:v>688.68213194444445</c:v>
                </c:pt>
                <c:pt idx="64">
                  <c:v>688.68213194444445</c:v>
                </c:pt>
                <c:pt idx="65">
                  <c:v>688.68213194444445</c:v>
                </c:pt>
                <c:pt idx="66">
                  <c:v>688.68213194444445</c:v>
                </c:pt>
                <c:pt idx="67">
                  <c:v>688.68213194444445</c:v>
                </c:pt>
                <c:pt idx="68">
                  <c:v>688.68213194444445</c:v>
                </c:pt>
                <c:pt idx="69">
                  <c:v>688.68213194444445</c:v>
                </c:pt>
                <c:pt idx="70">
                  <c:v>688.68213194444445</c:v>
                </c:pt>
                <c:pt idx="71">
                  <c:v>688.68213194444445</c:v>
                </c:pt>
                <c:pt idx="72">
                  <c:v>688.68213194444445</c:v>
                </c:pt>
                <c:pt idx="73">
                  <c:v>688.68213194444445</c:v>
                </c:pt>
                <c:pt idx="74">
                  <c:v>688.68213194444445</c:v>
                </c:pt>
                <c:pt idx="75">
                  <c:v>688.68213194444445</c:v>
                </c:pt>
                <c:pt idx="76">
                  <c:v>688.68213194444445</c:v>
                </c:pt>
                <c:pt idx="77">
                  <c:v>688.68213194444445</c:v>
                </c:pt>
                <c:pt idx="78">
                  <c:v>688.68213194444445</c:v>
                </c:pt>
                <c:pt idx="79">
                  <c:v>688.68213194444445</c:v>
                </c:pt>
                <c:pt idx="80">
                  <c:v>688.68213194444445</c:v>
                </c:pt>
                <c:pt idx="81">
                  <c:v>764.96768364197533</c:v>
                </c:pt>
                <c:pt idx="82">
                  <c:v>836.5718834876543</c:v>
                </c:pt>
                <c:pt idx="83">
                  <c:v>836.5718834876543</c:v>
                </c:pt>
                <c:pt idx="84">
                  <c:v>905.89099074074068</c:v>
                </c:pt>
                <c:pt idx="85">
                  <c:v>972.22094984567889</c:v>
                </c:pt>
                <c:pt idx="86">
                  <c:v>1036.3522793209875</c:v>
                </c:pt>
                <c:pt idx="87">
                  <c:v>1097.9653749999998</c:v>
                </c:pt>
                <c:pt idx="88">
                  <c:v>1158.1621249999998</c:v>
                </c:pt>
                <c:pt idx="89">
                  <c:v>1210.5344915123455</c:v>
                </c:pt>
                <c:pt idx="90">
                  <c:v>1248.8916234567901</c:v>
                </c:pt>
                <c:pt idx="91">
                  <c:v>1273.8011913580247</c:v>
                </c:pt>
                <c:pt idx="92">
                  <c:v>1288.6748796296297</c:v>
                </c:pt>
                <c:pt idx="93">
                  <c:v>1299.0524938271606</c:v>
                </c:pt>
                <c:pt idx="94">
                  <c:v>1306.4636049382716</c:v>
                </c:pt>
                <c:pt idx="95">
                  <c:v>1310.7255084876542</c:v>
                </c:pt>
                <c:pt idx="96">
                  <c:v>1312.4568263888889</c:v>
                </c:pt>
                <c:pt idx="97">
                  <c:v>1313.1238263888888</c:v>
                </c:pt>
                <c:pt idx="98">
                  <c:v>1313.3729220679011</c:v>
                </c:pt>
                <c:pt idx="99">
                  <c:v>1313.3729220679011</c:v>
                </c:pt>
                <c:pt idx="100">
                  <c:v>1313.3729220679011</c:v>
                </c:pt>
                <c:pt idx="101">
                  <c:v>1313.3729220679011</c:v>
                </c:pt>
                <c:pt idx="102">
                  <c:v>1313.3729220679011</c:v>
                </c:pt>
                <c:pt idx="103">
                  <c:v>1313.3729220679011</c:v>
                </c:pt>
                <c:pt idx="104">
                  <c:v>1313.3729220679011</c:v>
                </c:pt>
                <c:pt idx="105">
                  <c:v>1313.3729220679011</c:v>
                </c:pt>
                <c:pt idx="106">
                  <c:v>1313.3729220679011</c:v>
                </c:pt>
                <c:pt idx="107">
                  <c:v>1313.3729220679011</c:v>
                </c:pt>
                <c:pt idx="108">
                  <c:v>1313.3729220679011</c:v>
                </c:pt>
                <c:pt idx="109">
                  <c:v>1313.3729220679011</c:v>
                </c:pt>
                <c:pt idx="110">
                  <c:v>1313.3729220679011</c:v>
                </c:pt>
                <c:pt idx="111">
                  <c:v>1313.3729220679011</c:v>
                </c:pt>
                <c:pt idx="112">
                  <c:v>1313.3729220679011</c:v>
                </c:pt>
                <c:pt idx="113">
                  <c:v>1313.3729220679011</c:v>
                </c:pt>
                <c:pt idx="114">
                  <c:v>1313.3729220679011</c:v>
                </c:pt>
                <c:pt idx="115">
                  <c:v>1313.3729220679011</c:v>
                </c:pt>
                <c:pt idx="116">
                  <c:v>1313.3729220679011</c:v>
                </c:pt>
                <c:pt idx="117">
                  <c:v>1313.3729220679011</c:v>
                </c:pt>
                <c:pt idx="118">
                  <c:v>1313.3729220679011</c:v>
                </c:pt>
                <c:pt idx="119">
                  <c:v>1313.3729220679011</c:v>
                </c:pt>
                <c:pt idx="120">
                  <c:v>1313.3729220679011</c:v>
                </c:pt>
                <c:pt idx="121">
                  <c:v>1313.3729220679011</c:v>
                </c:pt>
                <c:pt idx="122">
                  <c:v>1313.3729220679011</c:v>
                </c:pt>
                <c:pt idx="123">
                  <c:v>1313.3729220679011</c:v>
                </c:pt>
                <c:pt idx="124">
                  <c:v>1313.3729220679011</c:v>
                </c:pt>
                <c:pt idx="125">
                  <c:v>1313.3729220679011</c:v>
                </c:pt>
                <c:pt idx="126">
                  <c:v>1313.3729220679011</c:v>
                </c:pt>
                <c:pt idx="127">
                  <c:v>1313.3729220679011</c:v>
                </c:pt>
                <c:pt idx="128">
                  <c:v>1313.3729220679011</c:v>
                </c:pt>
                <c:pt idx="129">
                  <c:v>1313.3729220679011</c:v>
                </c:pt>
                <c:pt idx="130">
                  <c:v>1313.3729220679011</c:v>
                </c:pt>
                <c:pt idx="131">
                  <c:v>1313.3729220679011</c:v>
                </c:pt>
                <c:pt idx="132">
                  <c:v>1313.3729220679011</c:v>
                </c:pt>
                <c:pt idx="133">
                  <c:v>1313.3729220679011</c:v>
                </c:pt>
                <c:pt idx="134">
                  <c:v>1313.3729220679011</c:v>
                </c:pt>
                <c:pt idx="135">
                  <c:v>1313.3729220679011</c:v>
                </c:pt>
                <c:pt idx="136">
                  <c:v>1313.3729220679011</c:v>
                </c:pt>
                <c:pt idx="137">
                  <c:v>1313.3729220679011</c:v>
                </c:pt>
                <c:pt idx="138">
                  <c:v>1313.3729220679011</c:v>
                </c:pt>
                <c:pt idx="139">
                  <c:v>1313.3729220679011</c:v>
                </c:pt>
                <c:pt idx="140">
                  <c:v>1313.3729220679011</c:v>
                </c:pt>
                <c:pt idx="141">
                  <c:v>1313.3729220679011</c:v>
                </c:pt>
                <c:pt idx="142">
                  <c:v>1313.3729220679011</c:v>
                </c:pt>
                <c:pt idx="143">
                  <c:v>1313.3729220679011</c:v>
                </c:pt>
                <c:pt idx="144">
                  <c:v>1313.3729220679011</c:v>
                </c:pt>
                <c:pt idx="145">
                  <c:v>1313.3729220679011</c:v>
                </c:pt>
                <c:pt idx="146">
                  <c:v>1313.3729220679011</c:v>
                </c:pt>
                <c:pt idx="147">
                  <c:v>1313.3729220679011</c:v>
                </c:pt>
                <c:pt idx="148">
                  <c:v>1313.3729220679011</c:v>
                </c:pt>
                <c:pt idx="149">
                  <c:v>1313.3729220679011</c:v>
                </c:pt>
                <c:pt idx="150">
                  <c:v>1313.3729220679011</c:v>
                </c:pt>
                <c:pt idx="151">
                  <c:v>1357.8581165123455</c:v>
                </c:pt>
                <c:pt idx="152">
                  <c:v>1395.9347584876541</c:v>
                </c:pt>
                <c:pt idx="153">
                  <c:v>1422.2215578703701</c:v>
                </c:pt>
                <c:pt idx="154">
                  <c:v>1437.6248317901232</c:v>
                </c:pt>
                <c:pt idx="155">
                  <c:v>1446.7286612654318</c:v>
                </c:pt>
                <c:pt idx="156">
                  <c:v>1446.7286612654318</c:v>
                </c:pt>
                <c:pt idx="157">
                  <c:v>1446.7286612654318</c:v>
                </c:pt>
                <c:pt idx="158">
                  <c:v>1446.7286612654318</c:v>
                </c:pt>
                <c:pt idx="159">
                  <c:v>1446.7286612654318</c:v>
                </c:pt>
                <c:pt idx="160">
                  <c:v>1446.7286612654318</c:v>
                </c:pt>
                <c:pt idx="161">
                  <c:v>1446.7286612654318</c:v>
                </c:pt>
                <c:pt idx="162">
                  <c:v>1446.7286612654318</c:v>
                </c:pt>
                <c:pt idx="163">
                  <c:v>1446.7286612654318</c:v>
                </c:pt>
                <c:pt idx="164">
                  <c:v>1446.7286612654318</c:v>
                </c:pt>
                <c:pt idx="165">
                  <c:v>1446.7286612654318</c:v>
                </c:pt>
                <c:pt idx="166">
                  <c:v>1446.7286612654318</c:v>
                </c:pt>
                <c:pt idx="167">
                  <c:v>1446.7286612654318</c:v>
                </c:pt>
                <c:pt idx="168">
                  <c:v>1446.7286612654318</c:v>
                </c:pt>
                <c:pt idx="169">
                  <c:v>1446.7286612654318</c:v>
                </c:pt>
                <c:pt idx="170">
                  <c:v>1446.7286612654318</c:v>
                </c:pt>
                <c:pt idx="171">
                  <c:v>1518.7173124999997</c:v>
                </c:pt>
                <c:pt idx="172">
                  <c:v>1582.1239999999998</c:v>
                </c:pt>
                <c:pt idx="173">
                  <c:v>1631.5828734567899</c:v>
                </c:pt>
                <c:pt idx="174">
                  <c:v>1669.3800547839503</c:v>
                </c:pt>
                <c:pt idx="175">
                  <c:v>1702.322958333333</c:v>
                </c:pt>
                <c:pt idx="176">
                  <c:v>1702.322958333333</c:v>
                </c:pt>
                <c:pt idx="177">
                  <c:v>1702.322958333333</c:v>
                </c:pt>
                <c:pt idx="178">
                  <c:v>1702.322958333333</c:v>
                </c:pt>
                <c:pt idx="179">
                  <c:v>1702.322958333333</c:v>
                </c:pt>
                <c:pt idx="180">
                  <c:v>1702.322958333333</c:v>
                </c:pt>
                <c:pt idx="181">
                  <c:v>1702.322958333333</c:v>
                </c:pt>
                <c:pt idx="182">
                  <c:v>1746.2049706790119</c:v>
                </c:pt>
                <c:pt idx="183">
                  <c:v>1787.4236149691353</c:v>
                </c:pt>
                <c:pt idx="184">
                  <c:v>1822.4828024691353</c:v>
                </c:pt>
                <c:pt idx="185">
                  <c:v>1851.1473333333329</c:v>
                </c:pt>
                <c:pt idx="186">
                  <c:v>1873.8438611111108</c:v>
                </c:pt>
                <c:pt idx="187">
                  <c:v>1892.2280486111108</c:v>
                </c:pt>
                <c:pt idx="188">
                  <c:v>1907.2772361111108</c:v>
                </c:pt>
                <c:pt idx="189">
                  <c:v>1919.9631026234565</c:v>
                </c:pt>
                <c:pt idx="190">
                  <c:v>1930.7838395061726</c:v>
                </c:pt>
                <c:pt idx="191">
                  <c:v>1940.4435023148146</c:v>
                </c:pt>
                <c:pt idx="192">
                  <c:v>1949.0079675925924</c:v>
                </c:pt>
                <c:pt idx="193">
                  <c:v>1949.0079675925924</c:v>
                </c:pt>
                <c:pt idx="194">
                  <c:v>1949.0079675925924</c:v>
                </c:pt>
                <c:pt idx="195">
                  <c:v>1949.0079675925924</c:v>
                </c:pt>
                <c:pt idx="196">
                  <c:v>1949.0079675925924</c:v>
                </c:pt>
                <c:pt idx="197">
                  <c:v>1949.0079675925924</c:v>
                </c:pt>
                <c:pt idx="198">
                  <c:v>1949.0079675925924</c:v>
                </c:pt>
                <c:pt idx="199">
                  <c:v>1949.0079675925924</c:v>
                </c:pt>
                <c:pt idx="200">
                  <c:v>1949.0079675925924</c:v>
                </c:pt>
                <c:pt idx="201">
                  <c:v>1949.0079675925924</c:v>
                </c:pt>
                <c:pt idx="202">
                  <c:v>1949.0079675925924</c:v>
                </c:pt>
                <c:pt idx="203">
                  <c:v>1949.0079675925924</c:v>
                </c:pt>
                <c:pt idx="204">
                  <c:v>1949.0079675925924</c:v>
                </c:pt>
                <c:pt idx="205">
                  <c:v>1949.0079675925924</c:v>
                </c:pt>
                <c:pt idx="206">
                  <c:v>1949.0079675925924</c:v>
                </c:pt>
                <c:pt idx="207">
                  <c:v>1949.0079675925924</c:v>
                </c:pt>
                <c:pt idx="208">
                  <c:v>1949.0079675925924</c:v>
                </c:pt>
                <c:pt idx="209">
                  <c:v>1949.0079675925924</c:v>
                </c:pt>
                <c:pt idx="210">
                  <c:v>1949.0079675925924</c:v>
                </c:pt>
                <c:pt idx="211">
                  <c:v>1949.0079675925924</c:v>
                </c:pt>
                <c:pt idx="212">
                  <c:v>1949.0079675925924</c:v>
                </c:pt>
                <c:pt idx="213">
                  <c:v>1949.0079675925924</c:v>
                </c:pt>
                <c:pt idx="214">
                  <c:v>1949.0079675925924</c:v>
                </c:pt>
                <c:pt idx="215">
                  <c:v>1949.0079675925924</c:v>
                </c:pt>
                <c:pt idx="216">
                  <c:v>1949.0079675925924</c:v>
                </c:pt>
                <c:pt idx="217">
                  <c:v>1949.0079675925924</c:v>
                </c:pt>
                <c:pt idx="218">
                  <c:v>1949.0079675925924</c:v>
                </c:pt>
                <c:pt idx="219">
                  <c:v>1949.0079675925924</c:v>
                </c:pt>
                <c:pt idx="220">
                  <c:v>1949.0079675925924</c:v>
                </c:pt>
                <c:pt idx="221">
                  <c:v>1949.0079675925924</c:v>
                </c:pt>
                <c:pt idx="222">
                  <c:v>1949.0079675925924</c:v>
                </c:pt>
                <c:pt idx="223">
                  <c:v>1949.0079675925924</c:v>
                </c:pt>
                <c:pt idx="224">
                  <c:v>1949.0079675925924</c:v>
                </c:pt>
                <c:pt idx="225">
                  <c:v>1949.0079675925924</c:v>
                </c:pt>
                <c:pt idx="226">
                  <c:v>1949.0079675925924</c:v>
                </c:pt>
                <c:pt idx="227">
                  <c:v>1949.0079675925924</c:v>
                </c:pt>
                <c:pt idx="228">
                  <c:v>1949.0079675925924</c:v>
                </c:pt>
                <c:pt idx="229">
                  <c:v>1949.0079675925924</c:v>
                </c:pt>
                <c:pt idx="230">
                  <c:v>1949.0079675925924</c:v>
                </c:pt>
                <c:pt idx="231">
                  <c:v>1949.0079675925924</c:v>
                </c:pt>
                <c:pt idx="232">
                  <c:v>2111.560396604938</c:v>
                </c:pt>
                <c:pt idx="233">
                  <c:v>2266.6795841049379</c:v>
                </c:pt>
                <c:pt idx="234">
                  <c:v>2410.7026913580244</c:v>
                </c:pt>
                <c:pt idx="235">
                  <c:v>2544.565885802469</c:v>
                </c:pt>
                <c:pt idx="236">
                  <c:v>2672.2037469135803</c:v>
                </c:pt>
                <c:pt idx="237">
                  <c:v>2796.784524691358</c:v>
                </c:pt>
                <c:pt idx="238">
                  <c:v>2917.3468333333331</c:v>
                </c:pt>
                <c:pt idx="239">
                  <c:v>3030.5520702160493</c:v>
                </c:pt>
                <c:pt idx="240">
                  <c:v>3131.5536774691359</c:v>
                </c:pt>
                <c:pt idx="241">
                  <c:v>3220.1910810185186</c:v>
                </c:pt>
                <c:pt idx="242">
                  <c:v>3300.4909845679013</c:v>
                </c:pt>
                <c:pt idx="243">
                  <c:v>3370.9480061728395</c:v>
                </c:pt>
                <c:pt idx="244">
                  <c:v>3432.5611018518521</c:v>
                </c:pt>
                <c:pt idx="245">
                  <c:v>3486.2551165123459</c:v>
                </c:pt>
                <c:pt idx="246">
                  <c:v>3529.5380640432099</c:v>
                </c:pt>
                <c:pt idx="247">
                  <c:v>3561.9621898148148</c:v>
                </c:pt>
                <c:pt idx="248">
                  <c:v>3587.3267175925926</c:v>
                </c:pt>
                <c:pt idx="249">
                  <c:v>3609.8076026234567</c:v>
                </c:pt>
                <c:pt idx="250">
                  <c:v>3631.2257137345678</c:v>
                </c:pt>
                <c:pt idx="251">
                  <c:v>3650.7956790123453</c:v>
                </c:pt>
                <c:pt idx="252">
                  <c:v>3668.2200246913576</c:v>
                </c:pt>
                <c:pt idx="253">
                  <c:v>3668.2200246913576</c:v>
                </c:pt>
                <c:pt idx="254">
                  <c:v>3668.2200246913576</c:v>
                </c:pt>
                <c:pt idx="255">
                  <c:v>3683.8018858024689</c:v>
                </c:pt>
                <c:pt idx="256">
                  <c:v>3696.4877523148143</c:v>
                </c:pt>
                <c:pt idx="257">
                  <c:v>3696.4877523148143</c:v>
                </c:pt>
                <c:pt idx="258">
                  <c:v>3696.4877523148143</c:v>
                </c:pt>
                <c:pt idx="259">
                  <c:v>3696.4877523148143</c:v>
                </c:pt>
                <c:pt idx="260">
                  <c:v>3696.4877523148143</c:v>
                </c:pt>
                <c:pt idx="261">
                  <c:v>3696.4877523148143</c:v>
                </c:pt>
                <c:pt idx="262">
                  <c:v>3696.4877523148143</c:v>
                </c:pt>
                <c:pt idx="263">
                  <c:v>3696.4877523148143</c:v>
                </c:pt>
                <c:pt idx="264">
                  <c:v>3696.4877523148143</c:v>
                </c:pt>
                <c:pt idx="265">
                  <c:v>3696.4877523148143</c:v>
                </c:pt>
                <c:pt idx="266">
                  <c:v>3696.4877523148143</c:v>
                </c:pt>
                <c:pt idx="267">
                  <c:v>3696.4877523148143</c:v>
                </c:pt>
                <c:pt idx="268">
                  <c:v>3696.4877523148143</c:v>
                </c:pt>
                <c:pt idx="269">
                  <c:v>3696.4877523148143</c:v>
                </c:pt>
                <c:pt idx="270">
                  <c:v>3696.4877523148143</c:v>
                </c:pt>
                <c:pt idx="271">
                  <c:v>3696.4877523148143</c:v>
                </c:pt>
                <c:pt idx="272">
                  <c:v>3696.4877523148143</c:v>
                </c:pt>
                <c:pt idx="273">
                  <c:v>3802.100717592592</c:v>
                </c:pt>
                <c:pt idx="274">
                  <c:v>3900.3849174382708</c:v>
                </c:pt>
                <c:pt idx="275">
                  <c:v>3986.0573618827152</c:v>
                </c:pt>
                <c:pt idx="276">
                  <c:v>4060.374337191357</c:v>
                </c:pt>
                <c:pt idx="277">
                  <c:v>4121.277201388888</c:v>
                </c:pt>
                <c:pt idx="278">
                  <c:v>4170.4174999999987</c:v>
                </c:pt>
                <c:pt idx="279">
                  <c:v>4203.8832986111101</c:v>
                </c:pt>
                <c:pt idx="280">
                  <c:v>4227.4526905864186</c:v>
                </c:pt>
                <c:pt idx="281">
                  <c:v>4227.4526905864186</c:v>
                </c:pt>
                <c:pt idx="282">
                  <c:v>4227.4526905864186</c:v>
                </c:pt>
                <c:pt idx="283">
                  <c:v>4227.4526905864186</c:v>
                </c:pt>
                <c:pt idx="284">
                  <c:v>4227.4526905864186</c:v>
                </c:pt>
                <c:pt idx="285">
                  <c:v>4227.4526905864186</c:v>
                </c:pt>
                <c:pt idx="286">
                  <c:v>4227.4526905864186</c:v>
                </c:pt>
                <c:pt idx="287">
                  <c:v>4227.4526905864186</c:v>
                </c:pt>
                <c:pt idx="288">
                  <c:v>4227.4526905864186</c:v>
                </c:pt>
                <c:pt idx="289">
                  <c:v>4227.4526905864186</c:v>
                </c:pt>
                <c:pt idx="290">
                  <c:v>4227.4526905864186</c:v>
                </c:pt>
                <c:pt idx="291">
                  <c:v>4227.4526905864186</c:v>
                </c:pt>
                <c:pt idx="292">
                  <c:v>4352.0334683641968</c:v>
                </c:pt>
                <c:pt idx="293">
                  <c:v>4471.1058348765428</c:v>
                </c:pt>
                <c:pt idx="294">
                  <c:v>4586.2503124999994</c:v>
                </c:pt>
                <c:pt idx="295">
                  <c:v>4586.2503124999994</c:v>
                </c:pt>
                <c:pt idx="296">
                  <c:v>4586.2503124999994</c:v>
                </c:pt>
                <c:pt idx="297">
                  <c:v>4586.2503124999994</c:v>
                </c:pt>
                <c:pt idx="298">
                  <c:v>4586.2503124999994</c:v>
                </c:pt>
                <c:pt idx="299">
                  <c:v>4586.2503124999994</c:v>
                </c:pt>
                <c:pt idx="300">
                  <c:v>4586.2503124999994</c:v>
                </c:pt>
                <c:pt idx="301">
                  <c:v>4586.2503124999994</c:v>
                </c:pt>
                <c:pt idx="302">
                  <c:v>4698.0119266975298</c:v>
                </c:pt>
                <c:pt idx="303">
                  <c:v>4805.9691705246905</c:v>
                </c:pt>
                <c:pt idx="304">
                  <c:v>4909.2635902777765</c:v>
                </c:pt>
                <c:pt idx="305">
                  <c:v>5005.7567716049371</c:v>
                </c:pt>
                <c:pt idx="306">
                  <c:v>5095.6803117283935</c:v>
                </c:pt>
                <c:pt idx="307">
                  <c:v>5181.3527561728379</c:v>
                </c:pt>
                <c:pt idx="308">
                  <c:v>5181.3527561728379</c:v>
                </c:pt>
                <c:pt idx="309">
                  <c:v>5181.3527561728379</c:v>
                </c:pt>
                <c:pt idx="310">
                  <c:v>5181.3527561728379</c:v>
                </c:pt>
                <c:pt idx="311">
                  <c:v>5260.4375462962944</c:v>
                </c:pt>
                <c:pt idx="312">
                  <c:v>5336.7230979938249</c:v>
                </c:pt>
                <c:pt idx="313">
                  <c:v>5408.7117492283924</c:v>
                </c:pt>
                <c:pt idx="314">
                  <c:v>5475.4117492283922</c:v>
                </c:pt>
                <c:pt idx="315">
                  <c:v>5536.3146134259232</c:v>
                </c:pt>
                <c:pt idx="316">
                  <c:v>5592.3611412037008</c:v>
                </c:pt>
                <c:pt idx="317">
                  <c:v>5644.0788595678987</c:v>
                </c:pt>
                <c:pt idx="318">
                  <c:v>5690.398304012343</c:v>
                </c:pt>
                <c:pt idx="319">
                  <c:v>5730.7476867283922</c:v>
                </c:pt>
                <c:pt idx="320">
                  <c:v>5765.8068742283922</c:v>
                </c:pt>
                <c:pt idx="321">
                  <c:v>5799.5356643518489</c:v>
                </c:pt>
                <c:pt idx="322">
                  <c:v>5799.5356643518489</c:v>
                </c:pt>
                <c:pt idx="323">
                  <c:v>5799.5356643518489</c:v>
                </c:pt>
                <c:pt idx="324">
                  <c:v>5829.9258518518491</c:v>
                </c:pt>
                <c:pt idx="325">
                  <c:v>5829.9258518518491</c:v>
                </c:pt>
                <c:pt idx="326">
                  <c:v>5829.9258518518491</c:v>
                </c:pt>
                <c:pt idx="327">
                  <c:v>5829.9258518518491</c:v>
                </c:pt>
                <c:pt idx="328">
                  <c:v>5857.8662554012317</c:v>
                </c:pt>
                <c:pt idx="329">
                  <c:v>5879.4948626543182</c:v>
                </c:pt>
                <c:pt idx="330">
                  <c:v>5895.2563402777751</c:v>
                </c:pt>
                <c:pt idx="331">
                  <c:v>5895.2563402777751</c:v>
                </c:pt>
                <c:pt idx="332">
                  <c:v>5909.609706790121</c:v>
                </c:pt>
                <c:pt idx="333">
                  <c:v>5922.620838734565</c:v>
                </c:pt>
                <c:pt idx="334">
                  <c:v>5935.1456165123427</c:v>
                </c:pt>
                <c:pt idx="335">
                  <c:v>5946.725477623454</c:v>
                </c:pt>
                <c:pt idx="336">
                  <c:v>5946.725477623454</c:v>
                </c:pt>
                <c:pt idx="337">
                  <c:v>5946.725477623454</c:v>
                </c:pt>
                <c:pt idx="338">
                  <c:v>5946.725477623454</c:v>
                </c:pt>
                <c:pt idx="339">
                  <c:v>5946.725477623454</c:v>
                </c:pt>
                <c:pt idx="340">
                  <c:v>5946.725477623454</c:v>
                </c:pt>
                <c:pt idx="341">
                  <c:v>5946.725477623454</c:v>
                </c:pt>
                <c:pt idx="342">
                  <c:v>5946.725477623454</c:v>
                </c:pt>
                <c:pt idx="343">
                  <c:v>5946.725477623454</c:v>
                </c:pt>
                <c:pt idx="344">
                  <c:v>5946.725477623454</c:v>
                </c:pt>
                <c:pt idx="345">
                  <c:v>5946.725477623454</c:v>
                </c:pt>
                <c:pt idx="346">
                  <c:v>5946.725477623454</c:v>
                </c:pt>
                <c:pt idx="347">
                  <c:v>5946.725477623454</c:v>
                </c:pt>
                <c:pt idx="348">
                  <c:v>5946.725477623454</c:v>
                </c:pt>
                <c:pt idx="349">
                  <c:v>5946.725477623454</c:v>
                </c:pt>
                <c:pt idx="350">
                  <c:v>5946.725477623454</c:v>
                </c:pt>
                <c:pt idx="351">
                  <c:v>5946.725477623454</c:v>
                </c:pt>
                <c:pt idx="352">
                  <c:v>5946.725477623454</c:v>
                </c:pt>
                <c:pt idx="353">
                  <c:v>5946.725477623454</c:v>
                </c:pt>
                <c:pt idx="354">
                  <c:v>5946.725477623454</c:v>
                </c:pt>
                <c:pt idx="355">
                  <c:v>5946.725477623454</c:v>
                </c:pt>
                <c:pt idx="356">
                  <c:v>5946.725477623454</c:v>
                </c:pt>
                <c:pt idx="357">
                  <c:v>5946.725477623454</c:v>
                </c:pt>
                <c:pt idx="358">
                  <c:v>5987.0748603395032</c:v>
                </c:pt>
                <c:pt idx="359">
                  <c:v>6024.31620833333</c:v>
                </c:pt>
                <c:pt idx="360">
                  <c:v>6056.4824891975277</c:v>
                </c:pt>
                <c:pt idx="361">
                  <c:v>6084.1835756172804</c:v>
                </c:pt>
                <c:pt idx="362">
                  <c:v>6108.8672075617251</c:v>
                </c:pt>
                <c:pt idx="363">
                  <c:v>6131.7804074074038</c:v>
                </c:pt>
                <c:pt idx="364">
                  <c:v>6131.7804074074038</c:v>
                </c:pt>
                <c:pt idx="365">
                  <c:v>6131.7804074074038</c:v>
                </c:pt>
                <c:pt idx="366">
                  <c:v>6131.7804074074038</c:v>
                </c:pt>
                <c:pt idx="367">
                  <c:v>6131.7804074074038</c:v>
                </c:pt>
                <c:pt idx="368">
                  <c:v>6131.7804074074038</c:v>
                </c:pt>
                <c:pt idx="369">
                  <c:v>6131.7804074074038</c:v>
                </c:pt>
                <c:pt idx="370">
                  <c:v>6131.7804074074038</c:v>
                </c:pt>
                <c:pt idx="371">
                  <c:v>6131.7804074074038</c:v>
                </c:pt>
                <c:pt idx="372">
                  <c:v>6160.932836419749</c:v>
                </c:pt>
                <c:pt idx="373">
                  <c:v>6184.2824683641938</c:v>
                </c:pt>
                <c:pt idx="374">
                  <c:v>6200.4062669753048</c:v>
                </c:pt>
                <c:pt idx="375">
                  <c:v>6211.0782669753044</c:v>
                </c:pt>
                <c:pt idx="376">
                  <c:v>6218.3663742283907</c:v>
                </c:pt>
                <c:pt idx="377">
                  <c:v>6223.7209020061682</c:v>
                </c:pt>
                <c:pt idx="378">
                  <c:v>6227.7975277777732</c:v>
                </c:pt>
                <c:pt idx="379">
                  <c:v>6231.0913549382667</c:v>
                </c:pt>
                <c:pt idx="380">
                  <c:v>6233.7593549382664</c:v>
                </c:pt>
                <c:pt idx="381">
                  <c:v>6235.6744066357969</c:v>
                </c:pt>
                <c:pt idx="382">
                  <c:v>6236.9101064814759</c:v>
                </c:pt>
                <c:pt idx="383">
                  <c:v>6237.6146766975253</c:v>
                </c:pt>
                <c:pt idx="384">
                  <c:v>6237.8869320987596</c:v>
                </c:pt>
                <c:pt idx="385">
                  <c:v>6237.9286195987597</c:v>
                </c:pt>
                <c:pt idx="386">
                  <c:v>6237.9286195987597</c:v>
                </c:pt>
                <c:pt idx="387">
                  <c:v>6237.9286195987597</c:v>
                </c:pt>
                <c:pt idx="388">
                  <c:v>6237.9286195987597</c:v>
                </c:pt>
                <c:pt idx="389">
                  <c:v>6237.9286195987597</c:v>
                </c:pt>
                <c:pt idx="390">
                  <c:v>6237.9286195987597</c:v>
                </c:pt>
                <c:pt idx="391">
                  <c:v>6237.9286195987597</c:v>
                </c:pt>
                <c:pt idx="392">
                  <c:v>6237.9286195987597</c:v>
                </c:pt>
                <c:pt idx="393">
                  <c:v>6237.9286195987597</c:v>
                </c:pt>
                <c:pt idx="394">
                  <c:v>6237.9286195987597</c:v>
                </c:pt>
                <c:pt idx="395">
                  <c:v>6237.9286195987597</c:v>
                </c:pt>
                <c:pt idx="396">
                  <c:v>6237.9286195987597</c:v>
                </c:pt>
                <c:pt idx="397">
                  <c:v>6237.9286195987597</c:v>
                </c:pt>
                <c:pt idx="398">
                  <c:v>6237.9286195987597</c:v>
                </c:pt>
                <c:pt idx="399">
                  <c:v>6237.9286195987597</c:v>
                </c:pt>
                <c:pt idx="400">
                  <c:v>6237.9286195987597</c:v>
                </c:pt>
                <c:pt idx="401">
                  <c:v>6237.9286195987597</c:v>
                </c:pt>
                <c:pt idx="402">
                  <c:v>6269.8380848765373</c:v>
                </c:pt>
                <c:pt idx="403">
                  <c:v>6297.7784884259199</c:v>
                </c:pt>
                <c:pt idx="404">
                  <c:v>6321.7904884259196</c:v>
                </c:pt>
                <c:pt idx="405">
                  <c:v>6342.7906952160429</c:v>
                </c:pt>
                <c:pt idx="406">
                  <c:v>6360.7878580246852</c:v>
                </c:pt>
                <c:pt idx="407">
                  <c:v>6375.66154629629</c:v>
                </c:pt>
                <c:pt idx="408">
                  <c:v>6387.7092337962904</c:v>
                </c:pt>
                <c:pt idx="409">
                  <c:v>6398.0868479938208</c:v>
                </c:pt>
                <c:pt idx="410">
                  <c:v>6398.0868479938208</c:v>
                </c:pt>
                <c:pt idx="411">
                  <c:v>6398.0868479938208</c:v>
                </c:pt>
                <c:pt idx="412">
                  <c:v>6398.0868479938208</c:v>
                </c:pt>
                <c:pt idx="413">
                  <c:v>6398.0868479938208</c:v>
                </c:pt>
                <c:pt idx="414">
                  <c:v>6398.0868479938208</c:v>
                </c:pt>
                <c:pt idx="415">
                  <c:v>6398.0868479938208</c:v>
                </c:pt>
                <c:pt idx="416">
                  <c:v>6398.0868479938208</c:v>
                </c:pt>
                <c:pt idx="417">
                  <c:v>6398.0868479938208</c:v>
                </c:pt>
                <c:pt idx="418">
                  <c:v>6398.0868479938208</c:v>
                </c:pt>
                <c:pt idx="419">
                  <c:v>6416.2770084876483</c:v>
                </c:pt>
                <c:pt idx="420">
                  <c:v>6432.2191319444382</c:v>
                </c:pt>
                <c:pt idx="421">
                  <c:v>6446.4011165123393</c:v>
                </c:pt>
                <c:pt idx="422">
                  <c:v>6446.4011165123393</c:v>
                </c:pt>
                <c:pt idx="423">
                  <c:v>6446.4011165123393</c:v>
                </c:pt>
                <c:pt idx="424">
                  <c:v>6446.4011165123393</c:v>
                </c:pt>
                <c:pt idx="425">
                  <c:v>6446.4011165123393</c:v>
                </c:pt>
                <c:pt idx="426">
                  <c:v>6446.4011165123393</c:v>
                </c:pt>
                <c:pt idx="427">
                  <c:v>6446.4011165123393</c:v>
                </c:pt>
                <c:pt idx="428">
                  <c:v>6446.4011165123393</c:v>
                </c:pt>
                <c:pt idx="429">
                  <c:v>6446.4011165123393</c:v>
                </c:pt>
                <c:pt idx="430">
                  <c:v>6446.4011165123393</c:v>
                </c:pt>
                <c:pt idx="431">
                  <c:v>6501.7703510802403</c:v>
                </c:pt>
                <c:pt idx="432">
                  <c:v>6554.1427175925855</c:v>
                </c:pt>
                <c:pt idx="433">
                  <c:v>6554.1427175925855</c:v>
                </c:pt>
                <c:pt idx="434">
                  <c:v>6554.1427175925855</c:v>
                </c:pt>
                <c:pt idx="435">
                  <c:v>6602.3334675925853</c:v>
                </c:pt>
                <c:pt idx="436">
                  <c:v>6646.2154799382643</c:v>
                </c:pt>
                <c:pt idx="437">
                  <c:v>6682.9051118827083</c:v>
                </c:pt>
                <c:pt idx="438">
                  <c:v>6710.1306520061653</c:v>
                </c:pt>
                <c:pt idx="439">
                  <c:v>6727.1782662036958</c:v>
                </c:pt>
                <c:pt idx="440">
                  <c:v>6735.7427314814731</c:v>
                </c:pt>
                <c:pt idx="441">
                  <c:v>6738.7941535493746</c:v>
                </c:pt>
                <c:pt idx="442">
                  <c:v>6739.5373233024611</c:v>
                </c:pt>
                <c:pt idx="443">
                  <c:v>6739.6243009259179</c:v>
                </c:pt>
                <c:pt idx="444">
                  <c:v>6739.6263595678929</c:v>
                </c:pt>
                <c:pt idx="445">
                  <c:v>6739.6263595678929</c:v>
                </c:pt>
                <c:pt idx="446">
                  <c:v>6739.6263595678929</c:v>
                </c:pt>
                <c:pt idx="447">
                  <c:v>6739.6263595678929</c:v>
                </c:pt>
                <c:pt idx="448">
                  <c:v>6739.6263595678929</c:v>
                </c:pt>
                <c:pt idx="449">
                  <c:v>6739.6263595678929</c:v>
                </c:pt>
                <c:pt idx="450">
                  <c:v>6739.6263595678929</c:v>
                </c:pt>
                <c:pt idx="451">
                  <c:v>6739.6263595678929</c:v>
                </c:pt>
                <c:pt idx="452">
                  <c:v>6739.6263595678929</c:v>
                </c:pt>
                <c:pt idx="453">
                  <c:v>6739.6263595678929</c:v>
                </c:pt>
                <c:pt idx="454">
                  <c:v>6739.6263595678929</c:v>
                </c:pt>
                <c:pt idx="455">
                  <c:v>6739.6263595678929</c:v>
                </c:pt>
                <c:pt idx="456">
                  <c:v>6739.6263595678929</c:v>
                </c:pt>
                <c:pt idx="457">
                  <c:v>6739.6263595678929</c:v>
                </c:pt>
                <c:pt idx="458">
                  <c:v>6739.6263595678929</c:v>
                </c:pt>
                <c:pt idx="459">
                  <c:v>6739.6263595678929</c:v>
                </c:pt>
                <c:pt idx="460">
                  <c:v>6739.6263595678929</c:v>
                </c:pt>
                <c:pt idx="461">
                  <c:v>6739.6263595678929</c:v>
                </c:pt>
                <c:pt idx="462">
                  <c:v>6739.6263595678929</c:v>
                </c:pt>
                <c:pt idx="463">
                  <c:v>6739.6263595678929</c:v>
                </c:pt>
                <c:pt idx="464">
                  <c:v>6739.6263595678929</c:v>
                </c:pt>
                <c:pt idx="465">
                  <c:v>6739.6263595678929</c:v>
                </c:pt>
                <c:pt idx="466">
                  <c:v>6739.6263595678929</c:v>
                </c:pt>
                <c:pt idx="467">
                  <c:v>6739.6263595678929</c:v>
                </c:pt>
                <c:pt idx="468">
                  <c:v>6739.6263595678929</c:v>
                </c:pt>
                <c:pt idx="469">
                  <c:v>6739.6263595678929</c:v>
                </c:pt>
                <c:pt idx="470">
                  <c:v>6739.6263595678929</c:v>
                </c:pt>
                <c:pt idx="471">
                  <c:v>6739.6263595678929</c:v>
                </c:pt>
                <c:pt idx="472">
                  <c:v>6739.6263595678929</c:v>
                </c:pt>
                <c:pt idx="473">
                  <c:v>6739.6263595678929</c:v>
                </c:pt>
                <c:pt idx="474">
                  <c:v>6739.6263595678929</c:v>
                </c:pt>
                <c:pt idx="475">
                  <c:v>6739.6263595678929</c:v>
                </c:pt>
                <c:pt idx="476">
                  <c:v>6739.6263595678929</c:v>
                </c:pt>
                <c:pt idx="477">
                  <c:v>6739.6263595678929</c:v>
                </c:pt>
                <c:pt idx="478">
                  <c:v>6739.6263595678929</c:v>
                </c:pt>
                <c:pt idx="479">
                  <c:v>6739.6263595678929</c:v>
                </c:pt>
                <c:pt idx="480">
                  <c:v>6739.6263595678929</c:v>
                </c:pt>
                <c:pt idx="481">
                  <c:v>6739.6263595678929</c:v>
                </c:pt>
                <c:pt idx="482">
                  <c:v>6739.6263595678929</c:v>
                </c:pt>
                <c:pt idx="483">
                  <c:v>6739.6263595678929</c:v>
                </c:pt>
                <c:pt idx="484">
                  <c:v>6739.6263595678929</c:v>
                </c:pt>
                <c:pt idx="485">
                  <c:v>6739.6263595678929</c:v>
                </c:pt>
                <c:pt idx="486">
                  <c:v>6739.6263595678929</c:v>
                </c:pt>
                <c:pt idx="487">
                  <c:v>6739.6263595678929</c:v>
                </c:pt>
                <c:pt idx="488">
                  <c:v>6739.6263595678929</c:v>
                </c:pt>
                <c:pt idx="489">
                  <c:v>6739.6263595678929</c:v>
                </c:pt>
                <c:pt idx="490">
                  <c:v>6739.6263595678929</c:v>
                </c:pt>
                <c:pt idx="491">
                  <c:v>6739.6263595678929</c:v>
                </c:pt>
                <c:pt idx="492">
                  <c:v>6739.6263595678929</c:v>
                </c:pt>
                <c:pt idx="493">
                  <c:v>6739.6263595678929</c:v>
                </c:pt>
                <c:pt idx="494">
                  <c:v>6739.6263595678929</c:v>
                </c:pt>
                <c:pt idx="495">
                  <c:v>6739.6263595678929</c:v>
                </c:pt>
                <c:pt idx="496">
                  <c:v>6739.6263595678929</c:v>
                </c:pt>
                <c:pt idx="497">
                  <c:v>6739.6263595678929</c:v>
                </c:pt>
                <c:pt idx="498">
                  <c:v>6739.6263595678929</c:v>
                </c:pt>
                <c:pt idx="499">
                  <c:v>6739.6263595678929</c:v>
                </c:pt>
                <c:pt idx="500">
                  <c:v>6739.6263595678929</c:v>
                </c:pt>
                <c:pt idx="501">
                  <c:v>6739.6263595678929</c:v>
                </c:pt>
                <c:pt idx="502">
                  <c:v>6739.6263595678929</c:v>
                </c:pt>
                <c:pt idx="503">
                  <c:v>6739.6263595678929</c:v>
                </c:pt>
                <c:pt idx="504">
                  <c:v>6739.6263595678929</c:v>
                </c:pt>
                <c:pt idx="505">
                  <c:v>6739.6263595678929</c:v>
                </c:pt>
                <c:pt idx="506">
                  <c:v>6739.6263595678929</c:v>
                </c:pt>
                <c:pt idx="507">
                  <c:v>6739.6263595678929</c:v>
                </c:pt>
                <c:pt idx="508">
                  <c:v>6739.6263595678929</c:v>
                </c:pt>
                <c:pt idx="509">
                  <c:v>6739.6263595678929</c:v>
                </c:pt>
                <c:pt idx="510">
                  <c:v>6739.6263595678929</c:v>
                </c:pt>
                <c:pt idx="511">
                  <c:v>6739.6263595678929</c:v>
                </c:pt>
                <c:pt idx="512">
                  <c:v>6739.6263595678929</c:v>
                </c:pt>
                <c:pt idx="513">
                  <c:v>6739.6263595678929</c:v>
                </c:pt>
                <c:pt idx="514">
                  <c:v>6739.6263595678929</c:v>
                </c:pt>
                <c:pt idx="515">
                  <c:v>6739.6263595678929</c:v>
                </c:pt>
                <c:pt idx="516">
                  <c:v>6739.6263595678929</c:v>
                </c:pt>
                <c:pt idx="517">
                  <c:v>6739.6263595678929</c:v>
                </c:pt>
                <c:pt idx="518">
                  <c:v>6739.6263595678929</c:v>
                </c:pt>
                <c:pt idx="519">
                  <c:v>6739.6263595678929</c:v>
                </c:pt>
                <c:pt idx="520">
                  <c:v>6762.9759915123377</c:v>
                </c:pt>
                <c:pt idx="521">
                  <c:v>6784.1846358024613</c:v>
                </c:pt>
                <c:pt idx="522">
                  <c:v>6803.1570802469059</c:v>
                </c:pt>
                <c:pt idx="523">
                  <c:v>6819.4635833333259</c:v>
                </c:pt>
                <c:pt idx="524">
                  <c:v>6831.8283016975238</c:v>
                </c:pt>
                <c:pt idx="525">
                  <c:v>6839.1164089506101</c:v>
                </c:pt>
                <c:pt idx="526">
                  <c:v>6842.089087962956</c:v>
                </c:pt>
                <c:pt idx="527">
                  <c:v>6842.9125447530796</c:v>
                </c:pt>
                <c:pt idx="528">
                  <c:v>6843.1184089506105</c:v>
                </c:pt>
                <c:pt idx="529">
                  <c:v>6843.1698749999932</c:v>
                </c:pt>
                <c:pt idx="530">
                  <c:v>6843.1698749999932</c:v>
                </c:pt>
                <c:pt idx="531">
                  <c:v>6843.1698749999932</c:v>
                </c:pt>
                <c:pt idx="532">
                  <c:v>6843.1698749999932</c:v>
                </c:pt>
                <c:pt idx="533">
                  <c:v>6843.1698749999932</c:v>
                </c:pt>
                <c:pt idx="534">
                  <c:v>6843.1698749999932</c:v>
                </c:pt>
                <c:pt idx="535">
                  <c:v>6843.1698749999932</c:v>
                </c:pt>
                <c:pt idx="536">
                  <c:v>6843.1698749999932</c:v>
                </c:pt>
                <c:pt idx="537">
                  <c:v>6843.1698749999932</c:v>
                </c:pt>
                <c:pt idx="538">
                  <c:v>6843.1698749999932</c:v>
                </c:pt>
                <c:pt idx="539">
                  <c:v>6843.1698749999932</c:v>
                </c:pt>
                <c:pt idx="540">
                  <c:v>6843.1698749999932</c:v>
                </c:pt>
                <c:pt idx="541">
                  <c:v>6843.1698749999932</c:v>
                </c:pt>
                <c:pt idx="542">
                  <c:v>6843.1698749999932</c:v>
                </c:pt>
                <c:pt idx="543">
                  <c:v>6843.1698749999932</c:v>
                </c:pt>
                <c:pt idx="544">
                  <c:v>6871.8344058641906</c:v>
                </c:pt>
                <c:pt idx="545">
                  <c:v>6897.4279575617211</c:v>
                </c:pt>
                <c:pt idx="546">
                  <c:v>6918.2207561728319</c:v>
                </c:pt>
                <c:pt idx="547">
                  <c:v>6935.8350115740668</c:v>
                </c:pt>
                <c:pt idx="548">
                  <c:v>6951.0607276234496</c:v>
                </c:pt>
                <c:pt idx="549">
                  <c:v>6964.734742283943</c:v>
                </c:pt>
                <c:pt idx="550">
                  <c:v>6976.9404305555481</c:v>
                </c:pt>
                <c:pt idx="551">
                  <c:v>6988.0617291666595</c:v>
                </c:pt>
                <c:pt idx="552">
                  <c:v>6998.5860216049314</c:v>
                </c:pt>
                <c:pt idx="553">
                  <c:v>7008.2456844135731</c:v>
                </c:pt>
                <c:pt idx="554">
                  <c:v>7008.2456844135731</c:v>
                </c:pt>
                <c:pt idx="555">
                  <c:v>7008.2456844135731</c:v>
                </c:pt>
                <c:pt idx="556">
                  <c:v>7008.2456844135731</c:v>
                </c:pt>
                <c:pt idx="557">
                  <c:v>7008.2456844135731</c:v>
                </c:pt>
                <c:pt idx="558">
                  <c:v>7008.2456844135731</c:v>
                </c:pt>
                <c:pt idx="559">
                  <c:v>7008.2456844135731</c:v>
                </c:pt>
                <c:pt idx="560">
                  <c:v>7008.2456844135731</c:v>
                </c:pt>
                <c:pt idx="561">
                  <c:v>7008.2456844135731</c:v>
                </c:pt>
                <c:pt idx="562">
                  <c:v>7008.2456844135731</c:v>
                </c:pt>
                <c:pt idx="563">
                  <c:v>7023.119372685178</c:v>
                </c:pt>
                <c:pt idx="564">
                  <c:v>7035.3250609567831</c:v>
                </c:pt>
                <c:pt idx="565">
                  <c:v>7040.5751126543137</c:v>
                </c:pt>
                <c:pt idx="566">
                  <c:v>7041.7608904320914</c:v>
                </c:pt>
                <c:pt idx="567">
                  <c:v>7041.7608904320914</c:v>
                </c:pt>
                <c:pt idx="568">
                  <c:v>7041.7608904320914</c:v>
                </c:pt>
                <c:pt idx="569">
                  <c:v>7041.7608904320914</c:v>
                </c:pt>
                <c:pt idx="570">
                  <c:v>7041.7608904320914</c:v>
                </c:pt>
                <c:pt idx="571">
                  <c:v>7041.7608904320914</c:v>
                </c:pt>
                <c:pt idx="572">
                  <c:v>7041.7608904320914</c:v>
                </c:pt>
                <c:pt idx="573">
                  <c:v>7041.7608904320914</c:v>
                </c:pt>
                <c:pt idx="574">
                  <c:v>7041.7608904320914</c:v>
                </c:pt>
                <c:pt idx="575">
                  <c:v>7041.7608904320914</c:v>
                </c:pt>
                <c:pt idx="576">
                  <c:v>7041.7608904320914</c:v>
                </c:pt>
                <c:pt idx="577">
                  <c:v>7041.7608904320914</c:v>
                </c:pt>
                <c:pt idx="578">
                  <c:v>7041.7608904320914</c:v>
                </c:pt>
                <c:pt idx="579">
                  <c:v>7041.7608904320914</c:v>
                </c:pt>
                <c:pt idx="580">
                  <c:v>7041.7608904320914</c:v>
                </c:pt>
                <c:pt idx="581">
                  <c:v>7041.7608904320914</c:v>
                </c:pt>
                <c:pt idx="582">
                  <c:v>7041.7608904320914</c:v>
                </c:pt>
                <c:pt idx="583">
                  <c:v>7041.7608904320914</c:v>
                </c:pt>
                <c:pt idx="584">
                  <c:v>7041.7608904320914</c:v>
                </c:pt>
                <c:pt idx="585">
                  <c:v>7041.7608904320914</c:v>
                </c:pt>
                <c:pt idx="586">
                  <c:v>7041.7608904320914</c:v>
                </c:pt>
                <c:pt idx="587">
                  <c:v>7041.7608904320914</c:v>
                </c:pt>
                <c:pt idx="588">
                  <c:v>7041.7608904320914</c:v>
                </c:pt>
                <c:pt idx="589">
                  <c:v>7041.7608904320914</c:v>
                </c:pt>
                <c:pt idx="590">
                  <c:v>7041.7608904320914</c:v>
                </c:pt>
                <c:pt idx="591">
                  <c:v>7041.7608904320914</c:v>
                </c:pt>
                <c:pt idx="592">
                  <c:v>7041.7608904320914</c:v>
                </c:pt>
                <c:pt idx="593">
                  <c:v>7041.7608904320914</c:v>
                </c:pt>
                <c:pt idx="594">
                  <c:v>7041.7608904320914</c:v>
                </c:pt>
                <c:pt idx="595">
                  <c:v>7041.7608904320914</c:v>
                </c:pt>
                <c:pt idx="596">
                  <c:v>7041.7608904320914</c:v>
                </c:pt>
                <c:pt idx="597">
                  <c:v>7041.7608904320914</c:v>
                </c:pt>
                <c:pt idx="598">
                  <c:v>7041.7608904320914</c:v>
                </c:pt>
                <c:pt idx="599">
                  <c:v>7041.7608904320914</c:v>
                </c:pt>
                <c:pt idx="600">
                  <c:v>7041.7608904320914</c:v>
                </c:pt>
                <c:pt idx="601">
                  <c:v>7041.7608904320914</c:v>
                </c:pt>
                <c:pt idx="602">
                  <c:v>7041.7608904320914</c:v>
                </c:pt>
                <c:pt idx="603">
                  <c:v>7041.7608904320914</c:v>
                </c:pt>
                <c:pt idx="604">
                  <c:v>7041.7608904320914</c:v>
                </c:pt>
                <c:pt idx="605">
                  <c:v>7041.7608904320914</c:v>
                </c:pt>
                <c:pt idx="606">
                  <c:v>7041.7608904320914</c:v>
                </c:pt>
                <c:pt idx="607">
                  <c:v>7041.7608904320914</c:v>
                </c:pt>
                <c:pt idx="608">
                  <c:v>7041.7608904320914</c:v>
                </c:pt>
                <c:pt idx="609">
                  <c:v>7041.7608904320914</c:v>
                </c:pt>
                <c:pt idx="610">
                  <c:v>7041.7608904320914</c:v>
                </c:pt>
                <c:pt idx="611">
                  <c:v>7041.7608904320914</c:v>
                </c:pt>
                <c:pt idx="612">
                  <c:v>7041.7608904320914</c:v>
                </c:pt>
                <c:pt idx="613">
                  <c:v>7041.7608904320914</c:v>
                </c:pt>
                <c:pt idx="614">
                  <c:v>7041.7608904320914</c:v>
                </c:pt>
                <c:pt idx="615">
                  <c:v>7041.7608904320914</c:v>
                </c:pt>
                <c:pt idx="616">
                  <c:v>7041.7608904320914</c:v>
                </c:pt>
                <c:pt idx="617">
                  <c:v>7041.7608904320914</c:v>
                </c:pt>
                <c:pt idx="618">
                  <c:v>7159.3525787036961</c:v>
                </c:pt>
                <c:pt idx="619">
                  <c:v>7273.0410817901156</c:v>
                </c:pt>
                <c:pt idx="620">
                  <c:v>7381.4702692901155</c:v>
                </c:pt>
                <c:pt idx="621">
                  <c:v>7485.2263395061645</c:v>
                </c:pt>
                <c:pt idx="622">
                  <c:v>7485.2263395061645</c:v>
                </c:pt>
                <c:pt idx="623">
                  <c:v>7485.2263395061645</c:v>
                </c:pt>
                <c:pt idx="624">
                  <c:v>7485.2263395061645</c:v>
                </c:pt>
                <c:pt idx="625">
                  <c:v>7485.2263395061645</c:v>
                </c:pt>
                <c:pt idx="626">
                  <c:v>7485.2263395061645</c:v>
                </c:pt>
                <c:pt idx="627">
                  <c:v>7485.2263395061645</c:v>
                </c:pt>
                <c:pt idx="628">
                  <c:v>7485.2263395061645</c:v>
                </c:pt>
                <c:pt idx="629">
                  <c:v>7485.2263395061645</c:v>
                </c:pt>
                <c:pt idx="630">
                  <c:v>7485.2263395061645</c:v>
                </c:pt>
                <c:pt idx="631">
                  <c:v>7485.2263395061645</c:v>
                </c:pt>
                <c:pt idx="632">
                  <c:v>7485.2263395061645</c:v>
                </c:pt>
                <c:pt idx="633">
                  <c:v>7485.2263395061645</c:v>
                </c:pt>
                <c:pt idx="634">
                  <c:v>7485.2263395061645</c:v>
                </c:pt>
                <c:pt idx="635">
                  <c:v>7485.2263395061645</c:v>
                </c:pt>
                <c:pt idx="636">
                  <c:v>7485.2263395061645</c:v>
                </c:pt>
                <c:pt idx="637">
                  <c:v>7485.2263395061645</c:v>
                </c:pt>
                <c:pt idx="638">
                  <c:v>7485.2263395061645</c:v>
                </c:pt>
                <c:pt idx="639">
                  <c:v>7485.2263395061645</c:v>
                </c:pt>
                <c:pt idx="640">
                  <c:v>7485.2263395061645</c:v>
                </c:pt>
                <c:pt idx="641">
                  <c:v>7485.2263395061645</c:v>
                </c:pt>
                <c:pt idx="642">
                  <c:v>7485.2263395061645</c:v>
                </c:pt>
                <c:pt idx="643">
                  <c:v>7485.2263395061645</c:v>
                </c:pt>
                <c:pt idx="644">
                  <c:v>7485.2263395061645</c:v>
                </c:pt>
                <c:pt idx="645">
                  <c:v>7485.2263395061645</c:v>
                </c:pt>
                <c:pt idx="646">
                  <c:v>7485.2263395061645</c:v>
                </c:pt>
                <c:pt idx="647">
                  <c:v>7485.2263395061645</c:v>
                </c:pt>
                <c:pt idx="648">
                  <c:v>7485.2263395061645</c:v>
                </c:pt>
                <c:pt idx="649">
                  <c:v>7485.2263395061645</c:v>
                </c:pt>
                <c:pt idx="650">
                  <c:v>7485.2263395061645</c:v>
                </c:pt>
                <c:pt idx="651">
                  <c:v>7646.6238703703621</c:v>
                </c:pt>
                <c:pt idx="652">
                  <c:v>7797.8125956790036</c:v>
                </c:pt>
                <c:pt idx="653">
                  <c:v>7937.5125547839416</c:v>
                </c:pt>
                <c:pt idx="654">
                  <c:v>8066.6928533950522</c:v>
                </c:pt>
                <c:pt idx="655">
                  <c:v>8181.3509768518425</c:v>
                </c:pt>
                <c:pt idx="656">
                  <c:v>8277.3989768518422</c:v>
                </c:pt>
                <c:pt idx="657">
                  <c:v>8356.4837669752997</c:v>
                </c:pt>
                <c:pt idx="658">
                  <c:v>8425.0494112654233</c:v>
                </c:pt>
                <c:pt idx="659">
                  <c:v>8485.5987037036957</c:v>
                </c:pt>
                <c:pt idx="660">
                  <c:v>8535.0575771604854</c:v>
                </c:pt>
                <c:pt idx="661">
                  <c:v>8569.848626543202</c:v>
                </c:pt>
                <c:pt idx="662">
                  <c:v>8591.9013140432016</c:v>
                </c:pt>
                <c:pt idx="663">
                  <c:v>8604.1070023148059</c:v>
                </c:pt>
                <c:pt idx="664">
                  <c:v>8612.939091049373</c:v>
                </c:pt>
                <c:pt idx="665">
                  <c:v>8612.939091049373</c:v>
                </c:pt>
                <c:pt idx="666">
                  <c:v>8612.939091049373</c:v>
                </c:pt>
                <c:pt idx="667">
                  <c:v>8612.939091049373</c:v>
                </c:pt>
                <c:pt idx="668">
                  <c:v>8612.939091049373</c:v>
                </c:pt>
                <c:pt idx="669">
                  <c:v>8612.939091049373</c:v>
                </c:pt>
                <c:pt idx="670">
                  <c:v>8612.939091049373</c:v>
                </c:pt>
                <c:pt idx="671">
                  <c:v>8612.939091049373</c:v>
                </c:pt>
                <c:pt idx="672">
                  <c:v>8612.939091049373</c:v>
                </c:pt>
                <c:pt idx="673">
                  <c:v>8612.939091049373</c:v>
                </c:pt>
                <c:pt idx="674">
                  <c:v>8612.939091049373</c:v>
                </c:pt>
                <c:pt idx="675">
                  <c:v>8612.939091049373</c:v>
                </c:pt>
                <c:pt idx="676">
                  <c:v>8612.939091049373</c:v>
                </c:pt>
                <c:pt idx="677">
                  <c:v>8697.3562785493723</c:v>
                </c:pt>
                <c:pt idx="678">
                  <c:v>8775.6361396604825</c:v>
                </c:pt>
                <c:pt idx="679">
                  <c:v>8841.2291049382602</c:v>
                </c:pt>
                <c:pt idx="680">
                  <c:v>8893.2736327160383</c:v>
                </c:pt>
                <c:pt idx="681">
                  <c:v>8931.070814043198</c:v>
                </c:pt>
                <c:pt idx="682">
                  <c:v>8957.8249251543093</c:v>
                </c:pt>
                <c:pt idx="683">
                  <c:v>8980.7381249999889</c:v>
                </c:pt>
                <c:pt idx="684">
                  <c:v>8999.1223124999888</c:v>
                </c:pt>
                <c:pt idx="685">
                  <c:v>8999.1223124999888</c:v>
                </c:pt>
                <c:pt idx="686">
                  <c:v>8999.1223124999888</c:v>
                </c:pt>
                <c:pt idx="687">
                  <c:v>8999.1223124999888</c:v>
                </c:pt>
                <c:pt idx="688">
                  <c:v>8999.1223124999888</c:v>
                </c:pt>
                <c:pt idx="689">
                  <c:v>8999.1223124999888</c:v>
                </c:pt>
                <c:pt idx="690">
                  <c:v>8999.1223124999888</c:v>
                </c:pt>
                <c:pt idx="691">
                  <c:v>8999.1223124999888</c:v>
                </c:pt>
                <c:pt idx="692">
                  <c:v>8999.1223124999888</c:v>
                </c:pt>
                <c:pt idx="693">
                  <c:v>8999.1223124999888</c:v>
                </c:pt>
                <c:pt idx="694">
                  <c:v>8999.1223124999888</c:v>
                </c:pt>
                <c:pt idx="695">
                  <c:v>8999.1223124999888</c:v>
                </c:pt>
                <c:pt idx="696">
                  <c:v>9053.1493124999888</c:v>
                </c:pt>
                <c:pt idx="697">
                  <c:v>9094.3679567901127</c:v>
                </c:pt>
                <c:pt idx="698">
                  <c:v>9128.6258179012239</c:v>
                </c:pt>
                <c:pt idx="699">
                  <c:v>9156.0886165123356</c:v>
                </c:pt>
                <c:pt idx="700">
                  <c:v>9180.5473418209767</c:v>
                </c:pt>
                <c:pt idx="701">
                  <c:v>9180.5473418209767</c:v>
                </c:pt>
                <c:pt idx="702">
                  <c:v>9180.5473418209767</c:v>
                </c:pt>
                <c:pt idx="703">
                  <c:v>9180.5473418209767</c:v>
                </c:pt>
                <c:pt idx="704">
                  <c:v>9203.0282268518404</c:v>
                </c:pt>
                <c:pt idx="705">
                  <c:v>9223.4092970678903</c:v>
                </c:pt>
                <c:pt idx="706">
                  <c:v>9239.8995339506055</c:v>
                </c:pt>
                <c:pt idx="707">
                  <c:v>9251.6343078703594</c:v>
                </c:pt>
                <c:pt idx="708">
                  <c:v>9260.0665054012243</c:v>
                </c:pt>
                <c:pt idx="709">
                  <c:v>9260.0665054012243</c:v>
                </c:pt>
                <c:pt idx="710">
                  <c:v>9260.0665054012243</c:v>
                </c:pt>
                <c:pt idx="711">
                  <c:v>9260.0665054012243</c:v>
                </c:pt>
                <c:pt idx="712">
                  <c:v>9260.0665054012243</c:v>
                </c:pt>
                <c:pt idx="713">
                  <c:v>9260.0665054012243</c:v>
                </c:pt>
                <c:pt idx="714">
                  <c:v>9283.1974066357925</c:v>
                </c:pt>
                <c:pt idx="715">
                  <c:v>9300.8116620370274</c:v>
                </c:pt>
                <c:pt idx="716">
                  <c:v>9310.7554174382622</c:v>
                </c:pt>
                <c:pt idx="717">
                  <c:v>9318.1665285493727</c:v>
                </c:pt>
                <c:pt idx="718">
                  <c:v>9318.1665285493727</c:v>
                </c:pt>
                <c:pt idx="719">
                  <c:v>9318.1665285493727</c:v>
                </c:pt>
                <c:pt idx="720">
                  <c:v>9318.1665285493727</c:v>
                </c:pt>
                <c:pt idx="721">
                  <c:v>9318.1665285493727</c:v>
                </c:pt>
                <c:pt idx="722">
                  <c:v>9318.1665285493727</c:v>
                </c:pt>
                <c:pt idx="723">
                  <c:v>9318.1665285493727</c:v>
                </c:pt>
                <c:pt idx="724">
                  <c:v>9318.1665285493727</c:v>
                </c:pt>
                <c:pt idx="725">
                  <c:v>9318.1665285493727</c:v>
                </c:pt>
                <c:pt idx="726">
                  <c:v>9318.1665285493727</c:v>
                </c:pt>
                <c:pt idx="727">
                  <c:v>9318.1665285493727</c:v>
                </c:pt>
                <c:pt idx="728">
                  <c:v>9318.1665285493727</c:v>
                </c:pt>
                <c:pt idx="729">
                  <c:v>9318.1665285493727</c:v>
                </c:pt>
                <c:pt idx="730">
                  <c:v>9318.1665285493727</c:v>
                </c:pt>
                <c:pt idx="731">
                  <c:v>9318.1665285493727</c:v>
                </c:pt>
                <c:pt idx="732">
                  <c:v>9318.1665285493727</c:v>
                </c:pt>
                <c:pt idx="733">
                  <c:v>9318.1665285493727</c:v>
                </c:pt>
                <c:pt idx="734">
                  <c:v>9318.1665285493727</c:v>
                </c:pt>
                <c:pt idx="735">
                  <c:v>9318.1665285493727</c:v>
                </c:pt>
                <c:pt idx="736">
                  <c:v>9318.1665285493727</c:v>
                </c:pt>
                <c:pt idx="737">
                  <c:v>9318.1665285493727</c:v>
                </c:pt>
                <c:pt idx="738">
                  <c:v>9318.1665285493727</c:v>
                </c:pt>
                <c:pt idx="739">
                  <c:v>9318.1665285493727</c:v>
                </c:pt>
                <c:pt idx="740">
                  <c:v>9318.1665285493727</c:v>
                </c:pt>
                <c:pt idx="741">
                  <c:v>9318.1665285493727</c:v>
                </c:pt>
                <c:pt idx="742">
                  <c:v>9318.1665285493727</c:v>
                </c:pt>
                <c:pt idx="743">
                  <c:v>9318.1665285493727</c:v>
                </c:pt>
                <c:pt idx="744">
                  <c:v>9318.1665285493727</c:v>
                </c:pt>
                <c:pt idx="745">
                  <c:v>9318.1665285493727</c:v>
                </c:pt>
                <c:pt idx="746">
                  <c:v>9318.1665285493727</c:v>
                </c:pt>
                <c:pt idx="747">
                  <c:v>9318.1665285493727</c:v>
                </c:pt>
                <c:pt idx="748">
                  <c:v>9318.1665285493727</c:v>
                </c:pt>
                <c:pt idx="749">
                  <c:v>9318.1665285493727</c:v>
                </c:pt>
                <c:pt idx="750">
                  <c:v>9318.1665285493727</c:v>
                </c:pt>
                <c:pt idx="751">
                  <c:v>9318.1665285493727</c:v>
                </c:pt>
                <c:pt idx="752">
                  <c:v>9318.1665285493727</c:v>
                </c:pt>
                <c:pt idx="753">
                  <c:v>9443.2542469135697</c:v>
                </c:pt>
                <c:pt idx="754">
                  <c:v>9564.3152615740637</c:v>
                </c:pt>
                <c:pt idx="755">
                  <c:v>9680.9249776234465</c:v>
                </c:pt>
                <c:pt idx="756">
                  <c:v>9791.2522330246811</c:v>
                </c:pt>
                <c:pt idx="757">
                  <c:v>9889.5364328703599</c:v>
                </c:pt>
                <c:pt idx="758">
                  <c:v>9969.0252314814716</c:v>
                </c:pt>
                <c:pt idx="759">
                  <c:v>10028.870468364188</c:v>
                </c:pt>
                <c:pt idx="760">
                  <c:v>10072.153415895053</c:v>
                </c:pt>
                <c:pt idx="761">
                  <c:v>10101.061381172831</c:v>
                </c:pt>
                <c:pt idx="762">
                  <c:v>10118.485726851843</c:v>
                </c:pt>
                <c:pt idx="763">
                  <c:v>10129.010019290114</c:v>
                </c:pt>
                <c:pt idx="764">
                  <c:v>10136.421130401224</c:v>
                </c:pt>
                <c:pt idx="765">
                  <c:v>10136.421130401224</c:v>
                </c:pt>
                <c:pt idx="766">
                  <c:v>10136.421130401224</c:v>
                </c:pt>
                <c:pt idx="767">
                  <c:v>10136.421130401224</c:v>
                </c:pt>
                <c:pt idx="768">
                  <c:v>10136.421130401224</c:v>
                </c:pt>
                <c:pt idx="769">
                  <c:v>10136.421130401224</c:v>
                </c:pt>
                <c:pt idx="770">
                  <c:v>10136.421130401224</c:v>
                </c:pt>
                <c:pt idx="771">
                  <c:v>10136.421130401224</c:v>
                </c:pt>
                <c:pt idx="772">
                  <c:v>10136.421130401224</c:v>
                </c:pt>
                <c:pt idx="773">
                  <c:v>10136.421130401224</c:v>
                </c:pt>
                <c:pt idx="774">
                  <c:v>10136.421130401224</c:v>
                </c:pt>
                <c:pt idx="775">
                  <c:v>10136.421130401224</c:v>
                </c:pt>
                <c:pt idx="776">
                  <c:v>10136.421130401224</c:v>
                </c:pt>
                <c:pt idx="777">
                  <c:v>10136.421130401224</c:v>
                </c:pt>
                <c:pt idx="778">
                  <c:v>10136.421130401224</c:v>
                </c:pt>
                <c:pt idx="779">
                  <c:v>10136.421130401224</c:v>
                </c:pt>
                <c:pt idx="780">
                  <c:v>10136.421130401224</c:v>
                </c:pt>
                <c:pt idx="781">
                  <c:v>10136.421130401224</c:v>
                </c:pt>
                <c:pt idx="782">
                  <c:v>10136.421130401224</c:v>
                </c:pt>
                <c:pt idx="783">
                  <c:v>10136.421130401224</c:v>
                </c:pt>
                <c:pt idx="784">
                  <c:v>10136.421130401224</c:v>
                </c:pt>
                <c:pt idx="785">
                  <c:v>10136.421130401224</c:v>
                </c:pt>
                <c:pt idx="786">
                  <c:v>10136.421130401224</c:v>
                </c:pt>
                <c:pt idx="787">
                  <c:v>10136.421130401224</c:v>
                </c:pt>
                <c:pt idx="788">
                  <c:v>10136.421130401224</c:v>
                </c:pt>
                <c:pt idx="789">
                  <c:v>10136.421130401224</c:v>
                </c:pt>
                <c:pt idx="790">
                  <c:v>10136.421130401224</c:v>
                </c:pt>
                <c:pt idx="791">
                  <c:v>10136.421130401224</c:v>
                </c:pt>
                <c:pt idx="792">
                  <c:v>10136.421130401224</c:v>
                </c:pt>
                <c:pt idx="793">
                  <c:v>10357.898068672828</c:v>
                </c:pt>
                <c:pt idx="794">
                  <c:v>10565.422046296286</c:v>
                </c:pt>
                <c:pt idx="795">
                  <c:v>10748.85167824073</c:v>
                </c:pt>
                <c:pt idx="796">
                  <c:v>10902.280206018508</c:v>
                </c:pt>
                <c:pt idx="797">
                  <c:v>11027.367924382705</c:v>
                </c:pt>
                <c:pt idx="798">
                  <c:v>11131.123994598755</c:v>
                </c:pt>
                <c:pt idx="799">
                  <c:v>11223.211682098754</c:v>
                </c:pt>
                <c:pt idx="800">
                  <c:v>11223.211682098754</c:v>
                </c:pt>
                <c:pt idx="801">
                  <c:v>11223.211682098754</c:v>
                </c:pt>
                <c:pt idx="802">
                  <c:v>11223.211682098754</c:v>
                </c:pt>
                <c:pt idx="803">
                  <c:v>11223.211682098754</c:v>
                </c:pt>
                <c:pt idx="804">
                  <c:v>11223.211682098754</c:v>
                </c:pt>
                <c:pt idx="805">
                  <c:v>11223.211682098754</c:v>
                </c:pt>
                <c:pt idx="806">
                  <c:v>11223.211682098754</c:v>
                </c:pt>
                <c:pt idx="807">
                  <c:v>11223.211682098754</c:v>
                </c:pt>
                <c:pt idx="808">
                  <c:v>11365.064980709865</c:v>
                </c:pt>
                <c:pt idx="809">
                  <c:v>11500.507668209866</c:v>
                </c:pt>
                <c:pt idx="810">
                  <c:v>11627.63344212962</c:v>
                </c:pt>
                <c:pt idx="811">
                  <c:v>11743.265303240731</c:v>
                </c:pt>
                <c:pt idx="812">
                  <c:v>11841.549503086409</c:v>
                </c:pt>
                <c:pt idx="813">
                  <c:v>11922.664628858014</c:v>
                </c:pt>
                <c:pt idx="814">
                  <c:v>11987.524717592582</c:v>
                </c:pt>
                <c:pt idx="815">
                  <c:v>12037.303195216038</c:v>
                </c:pt>
                <c:pt idx="816">
                  <c:v>12072.901746913569</c:v>
                </c:pt>
                <c:pt idx="817">
                  <c:v>12097.585378858013</c:v>
                </c:pt>
                <c:pt idx="818">
                  <c:v>12114.260378858013</c:v>
                </c:pt>
                <c:pt idx="819">
                  <c:v>12114.260378858013</c:v>
                </c:pt>
                <c:pt idx="820">
                  <c:v>12114.260378858013</c:v>
                </c:pt>
                <c:pt idx="821">
                  <c:v>12114.260378858013</c:v>
                </c:pt>
                <c:pt idx="822">
                  <c:v>12114.260378858013</c:v>
                </c:pt>
                <c:pt idx="823">
                  <c:v>12114.260378858013</c:v>
                </c:pt>
                <c:pt idx="824">
                  <c:v>12114.260378858013</c:v>
                </c:pt>
                <c:pt idx="825">
                  <c:v>12114.260378858013</c:v>
                </c:pt>
                <c:pt idx="826">
                  <c:v>12114.260378858013</c:v>
                </c:pt>
                <c:pt idx="827">
                  <c:v>12114.260378858013</c:v>
                </c:pt>
                <c:pt idx="828">
                  <c:v>12114.260378858013</c:v>
                </c:pt>
                <c:pt idx="829">
                  <c:v>12114.260378858013</c:v>
                </c:pt>
                <c:pt idx="830">
                  <c:v>12114.260378858013</c:v>
                </c:pt>
                <c:pt idx="831">
                  <c:v>12114.260378858013</c:v>
                </c:pt>
                <c:pt idx="832">
                  <c:v>12114.260378858013</c:v>
                </c:pt>
                <c:pt idx="833">
                  <c:v>12114.260378858013</c:v>
                </c:pt>
                <c:pt idx="834">
                  <c:v>12114.260378858013</c:v>
                </c:pt>
                <c:pt idx="835">
                  <c:v>12114.260378858013</c:v>
                </c:pt>
                <c:pt idx="836">
                  <c:v>12114.260378858013</c:v>
                </c:pt>
                <c:pt idx="837">
                  <c:v>12114.260378858013</c:v>
                </c:pt>
                <c:pt idx="838">
                  <c:v>12114.260378858013</c:v>
                </c:pt>
                <c:pt idx="839">
                  <c:v>12114.260378858013</c:v>
                </c:pt>
                <c:pt idx="840">
                  <c:v>12114.260378858013</c:v>
                </c:pt>
                <c:pt idx="841">
                  <c:v>12114.260378858013</c:v>
                </c:pt>
                <c:pt idx="842">
                  <c:v>12114.260378858013</c:v>
                </c:pt>
                <c:pt idx="843">
                  <c:v>12114.260378858013</c:v>
                </c:pt>
                <c:pt idx="844">
                  <c:v>12114.260378858013</c:v>
                </c:pt>
                <c:pt idx="845">
                  <c:v>12114.260378858013</c:v>
                </c:pt>
                <c:pt idx="846">
                  <c:v>12114.260378858013</c:v>
                </c:pt>
                <c:pt idx="847">
                  <c:v>12114.260378858013</c:v>
                </c:pt>
                <c:pt idx="848">
                  <c:v>12114.260378858013</c:v>
                </c:pt>
                <c:pt idx="849">
                  <c:v>12114.260378858013</c:v>
                </c:pt>
                <c:pt idx="850">
                  <c:v>12114.260378858013</c:v>
                </c:pt>
                <c:pt idx="851">
                  <c:v>12114.260378858013</c:v>
                </c:pt>
                <c:pt idx="852">
                  <c:v>12114.260378858013</c:v>
                </c:pt>
                <c:pt idx="853">
                  <c:v>12114.260378858013</c:v>
                </c:pt>
                <c:pt idx="854">
                  <c:v>12114.260378858013</c:v>
                </c:pt>
                <c:pt idx="855">
                  <c:v>12114.260378858013</c:v>
                </c:pt>
                <c:pt idx="856">
                  <c:v>12114.260378858013</c:v>
                </c:pt>
                <c:pt idx="857">
                  <c:v>12114.260378858013</c:v>
                </c:pt>
                <c:pt idx="858">
                  <c:v>12114.260378858013</c:v>
                </c:pt>
                <c:pt idx="859">
                  <c:v>12114.260378858013</c:v>
                </c:pt>
                <c:pt idx="860">
                  <c:v>12114.260378858013</c:v>
                </c:pt>
                <c:pt idx="861">
                  <c:v>12114.260378858013</c:v>
                </c:pt>
                <c:pt idx="862">
                  <c:v>12114.260378858013</c:v>
                </c:pt>
                <c:pt idx="863">
                  <c:v>12114.260378858013</c:v>
                </c:pt>
                <c:pt idx="864">
                  <c:v>12114.260378858013</c:v>
                </c:pt>
                <c:pt idx="865">
                  <c:v>12114.260378858013</c:v>
                </c:pt>
                <c:pt idx="866">
                  <c:v>12114.260378858013</c:v>
                </c:pt>
                <c:pt idx="867">
                  <c:v>12114.260378858013</c:v>
                </c:pt>
                <c:pt idx="868">
                  <c:v>12114.260378858013</c:v>
                </c:pt>
                <c:pt idx="869">
                  <c:v>12114.260378858013</c:v>
                </c:pt>
                <c:pt idx="870">
                  <c:v>12114.260378858013</c:v>
                </c:pt>
                <c:pt idx="871">
                  <c:v>12114.260378858013</c:v>
                </c:pt>
                <c:pt idx="872">
                  <c:v>12114.260378858013</c:v>
                </c:pt>
                <c:pt idx="873">
                  <c:v>12114.260378858013</c:v>
                </c:pt>
                <c:pt idx="874">
                  <c:v>12402.214983796284</c:v>
                </c:pt>
                <c:pt idx="875">
                  <c:v>12683.281887345667</c:v>
                </c:pt>
                <c:pt idx="876">
                  <c:v>12955.294883487642</c:v>
                </c:pt>
                <c:pt idx="877">
                  <c:v>13216.932324074061</c:v>
                </c:pt>
                <c:pt idx="878">
                  <c:v>13216.932324074061</c:v>
                </c:pt>
                <c:pt idx="879">
                  <c:v>13216.932324074061</c:v>
                </c:pt>
                <c:pt idx="880">
                  <c:v>13216.932324074061</c:v>
                </c:pt>
                <c:pt idx="881">
                  <c:v>13461.962185185173</c:v>
                </c:pt>
                <c:pt idx="882">
                  <c:v>13461.962185185173</c:v>
                </c:pt>
                <c:pt idx="883">
                  <c:v>13461.962185185173</c:v>
                </c:pt>
                <c:pt idx="884">
                  <c:v>13461.962185185173</c:v>
                </c:pt>
                <c:pt idx="885">
                  <c:v>13461.962185185173</c:v>
                </c:pt>
                <c:pt idx="886">
                  <c:v>13461.962185185173</c:v>
                </c:pt>
                <c:pt idx="887">
                  <c:v>13461.962185185173</c:v>
                </c:pt>
                <c:pt idx="888">
                  <c:v>13461.962185185173</c:v>
                </c:pt>
                <c:pt idx="889">
                  <c:v>13461.962185185173</c:v>
                </c:pt>
                <c:pt idx="890">
                  <c:v>13461.962185185173</c:v>
                </c:pt>
                <c:pt idx="891">
                  <c:v>13695.066847993816</c:v>
                </c:pt>
                <c:pt idx="892">
                  <c:v>13920.613721450605</c:v>
                </c:pt>
                <c:pt idx="893">
                  <c:v>14136.721721450605</c:v>
                </c:pt>
                <c:pt idx="894">
                  <c:v>14344.899832561716</c:v>
                </c:pt>
                <c:pt idx="895">
                  <c:v>14546.582928240729</c:v>
                </c:pt>
                <c:pt idx="896">
                  <c:v>14546.582928240729</c:v>
                </c:pt>
                <c:pt idx="897">
                  <c:v>14546.582928240729</c:v>
                </c:pt>
                <c:pt idx="898">
                  <c:v>14546.582928240729</c:v>
                </c:pt>
                <c:pt idx="899">
                  <c:v>14546.582928240729</c:v>
                </c:pt>
                <c:pt idx="900">
                  <c:v>14546.582928240729</c:v>
                </c:pt>
                <c:pt idx="901">
                  <c:v>14737.460726851839</c:v>
                </c:pt>
                <c:pt idx="902">
                  <c:v>14920.890358796283</c:v>
                </c:pt>
                <c:pt idx="903">
                  <c:v>15074.318886574061</c:v>
                </c:pt>
                <c:pt idx="904">
                  <c:v>15199.406604938258</c:v>
                </c:pt>
                <c:pt idx="905">
                  <c:v>15303.162675154308</c:v>
                </c:pt>
                <c:pt idx="906">
                  <c:v>15395.250362654308</c:v>
                </c:pt>
                <c:pt idx="907">
                  <c:v>15395.250362654308</c:v>
                </c:pt>
                <c:pt idx="908">
                  <c:v>15395.250362654308</c:v>
                </c:pt>
                <c:pt idx="909">
                  <c:v>15395.250362654308</c:v>
                </c:pt>
                <c:pt idx="910">
                  <c:v>15395.250362654308</c:v>
                </c:pt>
                <c:pt idx="911">
                  <c:v>15395.250362654308</c:v>
                </c:pt>
                <c:pt idx="912">
                  <c:v>15395.250362654308</c:v>
                </c:pt>
                <c:pt idx="913">
                  <c:v>15395.250362654308</c:v>
                </c:pt>
                <c:pt idx="914">
                  <c:v>15395.250362654308</c:v>
                </c:pt>
                <c:pt idx="915">
                  <c:v>15395.250362654308</c:v>
                </c:pt>
                <c:pt idx="916">
                  <c:v>15395.250362654308</c:v>
                </c:pt>
                <c:pt idx="917">
                  <c:v>15395.250362654308</c:v>
                </c:pt>
                <c:pt idx="918">
                  <c:v>15395.250362654308</c:v>
                </c:pt>
                <c:pt idx="919">
                  <c:v>15395.250362654308</c:v>
                </c:pt>
                <c:pt idx="920">
                  <c:v>15395.250362654308</c:v>
                </c:pt>
                <c:pt idx="921">
                  <c:v>15395.250362654308</c:v>
                </c:pt>
                <c:pt idx="922">
                  <c:v>15395.250362654308</c:v>
                </c:pt>
                <c:pt idx="923">
                  <c:v>15395.250362654308</c:v>
                </c:pt>
                <c:pt idx="924">
                  <c:v>15395.250362654308</c:v>
                </c:pt>
                <c:pt idx="925">
                  <c:v>15606.714581018505</c:v>
                </c:pt>
                <c:pt idx="926">
                  <c:v>15809.042546296283</c:v>
                </c:pt>
                <c:pt idx="927">
                  <c:v>16006.878040123443</c:v>
                </c:pt>
                <c:pt idx="928">
                  <c:v>16006.878040123443</c:v>
                </c:pt>
                <c:pt idx="929">
                  <c:v>16006.878040123443</c:v>
                </c:pt>
                <c:pt idx="930">
                  <c:v>16006.878040123443</c:v>
                </c:pt>
                <c:pt idx="931">
                  <c:v>16006.878040123443</c:v>
                </c:pt>
                <c:pt idx="932">
                  <c:v>16006.878040123443</c:v>
                </c:pt>
                <c:pt idx="933">
                  <c:v>16006.878040123443</c:v>
                </c:pt>
                <c:pt idx="934">
                  <c:v>16183.610395061714</c:v>
                </c:pt>
                <c:pt idx="935">
                  <c:v>16353.770020833319</c:v>
                </c:pt>
                <c:pt idx="936">
                  <c:v>16518.644597993814</c:v>
                </c:pt>
                <c:pt idx="937">
                  <c:v>16518.644597993814</c:v>
                </c:pt>
                <c:pt idx="938">
                  <c:v>16518.644597993814</c:v>
                </c:pt>
                <c:pt idx="939">
                  <c:v>16518.644597993814</c:v>
                </c:pt>
                <c:pt idx="940">
                  <c:v>16518.644597993814</c:v>
                </c:pt>
                <c:pt idx="941">
                  <c:v>16518.644597993814</c:v>
                </c:pt>
                <c:pt idx="942">
                  <c:v>16518.644597993814</c:v>
                </c:pt>
                <c:pt idx="943">
                  <c:v>16518.644597993814</c:v>
                </c:pt>
                <c:pt idx="944">
                  <c:v>16518.644597993814</c:v>
                </c:pt>
                <c:pt idx="945">
                  <c:v>16518.644597993814</c:v>
                </c:pt>
                <c:pt idx="946">
                  <c:v>16518.644597993814</c:v>
                </c:pt>
                <c:pt idx="947">
                  <c:v>16518.644597993814</c:v>
                </c:pt>
                <c:pt idx="948">
                  <c:v>16518.644597993814</c:v>
                </c:pt>
                <c:pt idx="949">
                  <c:v>16518.644597993814</c:v>
                </c:pt>
                <c:pt idx="950">
                  <c:v>16518.644597993814</c:v>
                </c:pt>
                <c:pt idx="951">
                  <c:v>16674.896038580235</c:v>
                </c:pt>
                <c:pt idx="952">
                  <c:v>16817.832182870359</c:v>
                </c:pt>
                <c:pt idx="953">
                  <c:v>16938.394491512336</c:v>
                </c:pt>
                <c:pt idx="954">
                  <c:v>17033.998339506164</c:v>
                </c:pt>
                <c:pt idx="955">
                  <c:v>17107.535089506164</c:v>
                </c:pt>
                <c:pt idx="956">
                  <c:v>17161.896104166659</c:v>
                </c:pt>
                <c:pt idx="957">
                  <c:v>17199.972746141968</c:v>
                </c:pt>
                <c:pt idx="958">
                  <c:v>17232.396871913574</c:v>
                </c:pt>
                <c:pt idx="959">
                  <c:v>17232.396871913574</c:v>
                </c:pt>
                <c:pt idx="960">
                  <c:v>17232.396871913574</c:v>
                </c:pt>
                <c:pt idx="961">
                  <c:v>17232.396871913574</c:v>
                </c:pt>
                <c:pt idx="962">
                  <c:v>17232.396871913574</c:v>
                </c:pt>
                <c:pt idx="963">
                  <c:v>17232.396871913574</c:v>
                </c:pt>
                <c:pt idx="964">
                  <c:v>17232.396871913574</c:v>
                </c:pt>
                <c:pt idx="965">
                  <c:v>17232.396871913574</c:v>
                </c:pt>
                <c:pt idx="966">
                  <c:v>17232.396871913574</c:v>
                </c:pt>
                <c:pt idx="967">
                  <c:v>17232.396871913574</c:v>
                </c:pt>
                <c:pt idx="968">
                  <c:v>17232.396871913574</c:v>
                </c:pt>
                <c:pt idx="969">
                  <c:v>17369.959960648142</c:v>
                </c:pt>
                <c:pt idx="970">
                  <c:v>17503.298716049376</c:v>
                </c:pt>
                <c:pt idx="971">
                  <c:v>17627.879493827153</c:v>
                </c:pt>
                <c:pt idx="972">
                  <c:v>17736.308681327155</c:v>
                </c:pt>
                <c:pt idx="973">
                  <c:v>17821.143258487649</c:v>
                </c:pt>
                <c:pt idx="974">
                  <c:v>17885.274587962958</c:v>
                </c:pt>
                <c:pt idx="975">
                  <c:v>17931.594032407404</c:v>
                </c:pt>
                <c:pt idx="976">
                  <c:v>17962.992954475303</c:v>
                </c:pt>
                <c:pt idx="977">
                  <c:v>17982.16354320987</c:v>
                </c:pt>
                <c:pt idx="978">
                  <c:v>17995.338851851844</c:v>
                </c:pt>
                <c:pt idx="979">
                  <c:v>18004.306296296287</c:v>
                </c:pt>
                <c:pt idx="980">
                  <c:v>18010.198644290114</c:v>
                </c:pt>
                <c:pt idx="981">
                  <c:v>18014.184175154311</c:v>
                </c:pt>
                <c:pt idx="982">
                  <c:v>18016.852175154312</c:v>
                </c:pt>
                <c:pt idx="983">
                  <c:v>18018.409023148139</c:v>
                </c:pt>
                <c:pt idx="984">
                  <c:v>18018.936035493818</c:v>
                </c:pt>
                <c:pt idx="985">
                  <c:v>18018.998309413571</c:v>
                </c:pt>
                <c:pt idx="986">
                  <c:v>18018.998309413571</c:v>
                </c:pt>
                <c:pt idx="987">
                  <c:v>18018.998309413571</c:v>
                </c:pt>
                <c:pt idx="988">
                  <c:v>18018.998309413571</c:v>
                </c:pt>
                <c:pt idx="989">
                  <c:v>18018.998309413571</c:v>
                </c:pt>
                <c:pt idx="990">
                  <c:v>18018.998309413571</c:v>
                </c:pt>
                <c:pt idx="991">
                  <c:v>18018.998309413571</c:v>
                </c:pt>
                <c:pt idx="992">
                  <c:v>18018.998309413571</c:v>
                </c:pt>
                <c:pt idx="993">
                  <c:v>18018.998309413571</c:v>
                </c:pt>
                <c:pt idx="994">
                  <c:v>18018.998309413571</c:v>
                </c:pt>
                <c:pt idx="995">
                  <c:v>18018.998309413571</c:v>
                </c:pt>
                <c:pt idx="996">
                  <c:v>18018.998309413571</c:v>
                </c:pt>
                <c:pt idx="997">
                  <c:v>18018.998309413571</c:v>
                </c:pt>
                <c:pt idx="998">
                  <c:v>18018.998309413571</c:v>
                </c:pt>
                <c:pt idx="999">
                  <c:v>18018.998309413571</c:v>
                </c:pt>
                <c:pt idx="1000">
                  <c:v>18018.998309413571</c:v>
                </c:pt>
                <c:pt idx="1001">
                  <c:v>18018.998309413571</c:v>
                </c:pt>
                <c:pt idx="1002">
                  <c:v>18018.998309413571</c:v>
                </c:pt>
                <c:pt idx="1003">
                  <c:v>18018.998309413571</c:v>
                </c:pt>
                <c:pt idx="1004">
                  <c:v>18018.998309413571</c:v>
                </c:pt>
                <c:pt idx="1005">
                  <c:v>18018.998309413571</c:v>
                </c:pt>
                <c:pt idx="1006">
                  <c:v>18018.998309413571</c:v>
                </c:pt>
                <c:pt idx="1007">
                  <c:v>18018.998309413571</c:v>
                </c:pt>
                <c:pt idx="1008">
                  <c:v>18018.998309413571</c:v>
                </c:pt>
                <c:pt idx="1009">
                  <c:v>18018.998309413571</c:v>
                </c:pt>
                <c:pt idx="1010">
                  <c:v>18018.998309413571</c:v>
                </c:pt>
                <c:pt idx="1011">
                  <c:v>18018.998309413571</c:v>
                </c:pt>
                <c:pt idx="1012">
                  <c:v>18018.998309413571</c:v>
                </c:pt>
                <c:pt idx="1013">
                  <c:v>18018.998309413571</c:v>
                </c:pt>
                <c:pt idx="1014">
                  <c:v>18018.998309413571</c:v>
                </c:pt>
                <c:pt idx="1015">
                  <c:v>18018.998309413571</c:v>
                </c:pt>
                <c:pt idx="1016">
                  <c:v>18018.998309413571</c:v>
                </c:pt>
                <c:pt idx="1017">
                  <c:v>18018.998309413571</c:v>
                </c:pt>
                <c:pt idx="1018">
                  <c:v>18018.998309413571</c:v>
                </c:pt>
                <c:pt idx="1019">
                  <c:v>18018.998309413571</c:v>
                </c:pt>
                <c:pt idx="1020">
                  <c:v>18018.998309413571</c:v>
                </c:pt>
                <c:pt idx="1021">
                  <c:v>18018.998309413571</c:v>
                </c:pt>
                <c:pt idx="1022">
                  <c:v>18018.998309413571</c:v>
                </c:pt>
                <c:pt idx="1023">
                  <c:v>18018.998309413571</c:v>
                </c:pt>
                <c:pt idx="1024">
                  <c:v>18018.998309413571</c:v>
                </c:pt>
                <c:pt idx="1025">
                  <c:v>18018.998309413571</c:v>
                </c:pt>
                <c:pt idx="1026">
                  <c:v>18018.998309413571</c:v>
                </c:pt>
                <c:pt idx="1027">
                  <c:v>18018.998309413571</c:v>
                </c:pt>
                <c:pt idx="1028">
                  <c:v>18018.998309413571</c:v>
                </c:pt>
                <c:pt idx="1029">
                  <c:v>18018.998309413571</c:v>
                </c:pt>
                <c:pt idx="1030">
                  <c:v>18018.998309413571</c:v>
                </c:pt>
                <c:pt idx="1031">
                  <c:v>18018.998309413571</c:v>
                </c:pt>
                <c:pt idx="1032">
                  <c:v>18018.998309413571</c:v>
                </c:pt>
                <c:pt idx="1033">
                  <c:v>18018.998309413571</c:v>
                </c:pt>
                <c:pt idx="1034">
                  <c:v>18018.998309413571</c:v>
                </c:pt>
                <c:pt idx="1035">
                  <c:v>18018.998309413571</c:v>
                </c:pt>
                <c:pt idx="1036">
                  <c:v>18018.998309413571</c:v>
                </c:pt>
                <c:pt idx="1037">
                  <c:v>18018.998309413571</c:v>
                </c:pt>
                <c:pt idx="1038">
                  <c:v>18018.998309413571</c:v>
                </c:pt>
                <c:pt idx="1039">
                  <c:v>18018.998309413571</c:v>
                </c:pt>
                <c:pt idx="1040">
                  <c:v>18018.998309413571</c:v>
                </c:pt>
                <c:pt idx="1041">
                  <c:v>18018.998309413571</c:v>
                </c:pt>
                <c:pt idx="1042">
                  <c:v>18018.998309413571</c:v>
                </c:pt>
                <c:pt idx="1043">
                  <c:v>18018.998309413571</c:v>
                </c:pt>
                <c:pt idx="1044">
                  <c:v>18018.998309413571</c:v>
                </c:pt>
                <c:pt idx="1045">
                  <c:v>18018.998309413571</c:v>
                </c:pt>
                <c:pt idx="1046">
                  <c:v>18018.998309413571</c:v>
                </c:pt>
                <c:pt idx="1047">
                  <c:v>18018.998309413571</c:v>
                </c:pt>
                <c:pt idx="1048">
                  <c:v>18018.998309413571</c:v>
                </c:pt>
                <c:pt idx="1049">
                  <c:v>18018.998309413571</c:v>
                </c:pt>
                <c:pt idx="1050">
                  <c:v>18159.772879629621</c:v>
                </c:pt>
                <c:pt idx="1051">
                  <c:v>18292.0658449074</c:v>
                </c:pt>
                <c:pt idx="1052">
                  <c:v>18414.629153549376</c:v>
                </c:pt>
                <c:pt idx="1053">
                  <c:v>18525.911618827155</c:v>
                </c:pt>
                <c:pt idx="1054">
                  <c:v>18624.646146604933</c:v>
                </c:pt>
                <c:pt idx="1055">
                  <c:v>18708.231642746909</c:v>
                </c:pt>
                <c:pt idx="1056">
                  <c:v>18774.931642746909</c:v>
                </c:pt>
                <c:pt idx="1057">
                  <c:v>18823.437879629626</c:v>
                </c:pt>
                <c:pt idx="1058">
                  <c:v>18856.64171604938</c:v>
                </c:pt>
                <c:pt idx="1059">
                  <c:v>18879.338243827158</c:v>
                </c:pt>
                <c:pt idx="1060">
                  <c:v>18893.691610339505</c:v>
                </c:pt>
                <c:pt idx="1061">
                  <c:v>18902.932854166665</c:v>
                </c:pt>
                <c:pt idx="1062">
                  <c:v>18910.343965277778</c:v>
                </c:pt>
                <c:pt idx="1063">
                  <c:v>18910.343965277778</c:v>
                </c:pt>
                <c:pt idx="1064">
                  <c:v>18910.343965277778</c:v>
                </c:pt>
                <c:pt idx="1065">
                  <c:v>18910.343965277778</c:v>
                </c:pt>
                <c:pt idx="1066">
                  <c:v>18910.343965277778</c:v>
                </c:pt>
                <c:pt idx="1067">
                  <c:v>18910.343965277778</c:v>
                </c:pt>
                <c:pt idx="1068">
                  <c:v>18910.343965277778</c:v>
                </c:pt>
                <c:pt idx="1069">
                  <c:v>18910.343965277778</c:v>
                </c:pt>
                <c:pt idx="1070">
                  <c:v>18910.343965277778</c:v>
                </c:pt>
                <c:pt idx="1071">
                  <c:v>18910.343965277778</c:v>
                </c:pt>
                <c:pt idx="1072">
                  <c:v>18910.343965277778</c:v>
                </c:pt>
                <c:pt idx="1073">
                  <c:v>18910.343965277778</c:v>
                </c:pt>
                <c:pt idx="1074">
                  <c:v>18910.343965277778</c:v>
                </c:pt>
                <c:pt idx="1075">
                  <c:v>18910.343965277778</c:v>
                </c:pt>
                <c:pt idx="1076">
                  <c:v>18910.343965277778</c:v>
                </c:pt>
                <c:pt idx="1077">
                  <c:v>18910.343965277778</c:v>
                </c:pt>
                <c:pt idx="1078">
                  <c:v>18910.343965277778</c:v>
                </c:pt>
                <c:pt idx="1079">
                  <c:v>18910.343965277778</c:v>
                </c:pt>
                <c:pt idx="1080">
                  <c:v>18910.343965277778</c:v>
                </c:pt>
                <c:pt idx="1081">
                  <c:v>18910.343965277778</c:v>
                </c:pt>
                <c:pt idx="1082">
                  <c:v>18910.343965277778</c:v>
                </c:pt>
                <c:pt idx="1083">
                  <c:v>19111.383220679014</c:v>
                </c:pt>
                <c:pt idx="1084">
                  <c:v>19302.261019290127</c:v>
                </c:pt>
                <c:pt idx="1085">
                  <c:v>19483.240867283952</c:v>
                </c:pt>
                <c:pt idx="1086">
                  <c:v>19483.240867283952</c:v>
                </c:pt>
                <c:pt idx="1087">
                  <c:v>19483.240867283952</c:v>
                </c:pt>
                <c:pt idx="1088">
                  <c:v>19483.240867283952</c:v>
                </c:pt>
                <c:pt idx="1089">
                  <c:v>19483.240867283952</c:v>
                </c:pt>
                <c:pt idx="1090">
                  <c:v>19483.240867283952</c:v>
                </c:pt>
                <c:pt idx="1091">
                  <c:v>19483.240867283952</c:v>
                </c:pt>
                <c:pt idx="1092">
                  <c:v>19483.240867283952</c:v>
                </c:pt>
                <c:pt idx="1093">
                  <c:v>19483.240867283952</c:v>
                </c:pt>
                <c:pt idx="1094">
                  <c:v>19483.240867283952</c:v>
                </c:pt>
                <c:pt idx="1095">
                  <c:v>19483.240867283952</c:v>
                </c:pt>
                <c:pt idx="1096">
                  <c:v>19483.240867283952</c:v>
                </c:pt>
                <c:pt idx="1097">
                  <c:v>19483.240867283952</c:v>
                </c:pt>
                <c:pt idx="1098">
                  <c:v>19690.764844907408</c:v>
                </c:pt>
                <c:pt idx="1099">
                  <c:v>19890.51950771605</c:v>
                </c:pt>
                <c:pt idx="1100">
                  <c:v>20077.65469521605</c:v>
                </c:pt>
                <c:pt idx="1101">
                  <c:v>20256.201228395061</c:v>
                </c:pt>
                <c:pt idx="1102">
                  <c:v>20256.201228395061</c:v>
                </c:pt>
                <c:pt idx="1103">
                  <c:v>20256.201228395061</c:v>
                </c:pt>
                <c:pt idx="1104">
                  <c:v>20256.201228395061</c:v>
                </c:pt>
                <c:pt idx="1105">
                  <c:v>20256.201228395061</c:v>
                </c:pt>
                <c:pt idx="1106">
                  <c:v>20256.201228395061</c:v>
                </c:pt>
                <c:pt idx="1107">
                  <c:v>20256.201228395061</c:v>
                </c:pt>
                <c:pt idx="1108">
                  <c:v>20256.201228395061</c:v>
                </c:pt>
                <c:pt idx="1109">
                  <c:v>20463.725206018516</c:v>
                </c:pt>
                <c:pt idx="1110">
                  <c:v>20661.560699845679</c:v>
                </c:pt>
                <c:pt idx="1111">
                  <c:v>20661.560699845679</c:v>
                </c:pt>
                <c:pt idx="1112">
                  <c:v>20661.560699845679</c:v>
                </c:pt>
                <c:pt idx="1113">
                  <c:v>20661.560699845679</c:v>
                </c:pt>
                <c:pt idx="1114">
                  <c:v>20661.560699845679</c:v>
                </c:pt>
                <c:pt idx="1115">
                  <c:v>20661.560699845679</c:v>
                </c:pt>
                <c:pt idx="1116">
                  <c:v>20661.560699845679</c:v>
                </c:pt>
                <c:pt idx="1117">
                  <c:v>20661.560699845679</c:v>
                </c:pt>
                <c:pt idx="1118">
                  <c:v>20908.725887345678</c:v>
                </c:pt>
                <c:pt idx="1119">
                  <c:v>21147.405352623457</c:v>
                </c:pt>
                <c:pt idx="1120">
                  <c:v>21377.747317901234</c:v>
                </c:pt>
                <c:pt idx="1121">
                  <c:v>21377.747317901234</c:v>
                </c:pt>
                <c:pt idx="1122">
                  <c:v>21377.747317901234</c:v>
                </c:pt>
                <c:pt idx="1123">
                  <c:v>21594.522832561728</c:v>
                </c:pt>
                <c:pt idx="1124">
                  <c:v>21800.090585648148</c:v>
                </c:pt>
                <c:pt idx="1125">
                  <c:v>21987.225773148148</c:v>
                </c:pt>
                <c:pt idx="1126">
                  <c:v>22147.472523148146</c:v>
                </c:pt>
                <c:pt idx="1127">
                  <c:v>22278.723815586418</c:v>
                </c:pt>
                <c:pt idx="1128">
                  <c:v>22383.871013117281</c:v>
                </c:pt>
                <c:pt idx="1129">
                  <c:v>22466.628935185181</c:v>
                </c:pt>
                <c:pt idx="1130">
                  <c:v>22534.072104938266</c:v>
                </c:pt>
                <c:pt idx="1131">
                  <c:v>22589.779471450613</c:v>
                </c:pt>
                <c:pt idx="1132">
                  <c:v>22635.483381944439</c:v>
                </c:pt>
                <c:pt idx="1133">
                  <c:v>22671.898699845675</c:v>
                </c:pt>
                <c:pt idx="1134">
                  <c:v>22699.124239969133</c:v>
                </c:pt>
                <c:pt idx="1135">
                  <c:v>22718.494002314812</c:v>
                </c:pt>
                <c:pt idx="1136">
                  <c:v>22732.168016975305</c:v>
                </c:pt>
                <c:pt idx="1137">
                  <c:v>22743.138520061726</c:v>
                </c:pt>
                <c:pt idx="1138">
                  <c:v>22743.138520061726</c:v>
                </c:pt>
                <c:pt idx="1139">
                  <c:v>22743.138520061726</c:v>
                </c:pt>
                <c:pt idx="1140">
                  <c:v>22743.138520061726</c:v>
                </c:pt>
                <c:pt idx="1141">
                  <c:v>22743.138520061726</c:v>
                </c:pt>
                <c:pt idx="1142">
                  <c:v>22743.138520061726</c:v>
                </c:pt>
                <c:pt idx="1143">
                  <c:v>22743.138520061726</c:v>
                </c:pt>
                <c:pt idx="1144">
                  <c:v>22743.138520061726</c:v>
                </c:pt>
                <c:pt idx="1145">
                  <c:v>22743.138520061726</c:v>
                </c:pt>
                <c:pt idx="1146">
                  <c:v>22774.792199074072</c:v>
                </c:pt>
                <c:pt idx="1147">
                  <c:v>22801.312139660491</c:v>
                </c:pt>
                <c:pt idx="1148">
                  <c:v>22816.894000771601</c:v>
                </c:pt>
                <c:pt idx="1149">
                  <c:v>22826.695195216045</c:v>
                </c:pt>
                <c:pt idx="1150">
                  <c:v>22834.106306327158</c:v>
                </c:pt>
                <c:pt idx="1151">
                  <c:v>22834.106306327158</c:v>
                </c:pt>
                <c:pt idx="1152">
                  <c:v>22834.106306327158</c:v>
                </c:pt>
                <c:pt idx="1153">
                  <c:v>22834.106306327158</c:v>
                </c:pt>
                <c:pt idx="1154">
                  <c:v>22834.106306327158</c:v>
                </c:pt>
                <c:pt idx="1155">
                  <c:v>22834.106306327158</c:v>
                </c:pt>
                <c:pt idx="1156">
                  <c:v>22834.106306327158</c:v>
                </c:pt>
                <c:pt idx="1157">
                  <c:v>22834.106306327158</c:v>
                </c:pt>
                <c:pt idx="1158">
                  <c:v>22834.106306327158</c:v>
                </c:pt>
                <c:pt idx="1159">
                  <c:v>22834.106306327158</c:v>
                </c:pt>
                <c:pt idx="1160">
                  <c:v>22834.106306327158</c:v>
                </c:pt>
                <c:pt idx="1161">
                  <c:v>22834.106306327158</c:v>
                </c:pt>
                <c:pt idx="1162">
                  <c:v>22834.106306327158</c:v>
                </c:pt>
                <c:pt idx="1163">
                  <c:v>22834.106306327158</c:v>
                </c:pt>
                <c:pt idx="1164">
                  <c:v>22834.106306327158</c:v>
                </c:pt>
                <c:pt idx="1165">
                  <c:v>22834.106306327158</c:v>
                </c:pt>
                <c:pt idx="1166">
                  <c:v>22834.106306327158</c:v>
                </c:pt>
                <c:pt idx="1167">
                  <c:v>22834.106306327158</c:v>
                </c:pt>
                <c:pt idx="1168">
                  <c:v>22834.106306327158</c:v>
                </c:pt>
                <c:pt idx="1169">
                  <c:v>22834.106306327158</c:v>
                </c:pt>
                <c:pt idx="1170">
                  <c:v>22834.106306327158</c:v>
                </c:pt>
                <c:pt idx="1171">
                  <c:v>22834.106306327158</c:v>
                </c:pt>
                <c:pt idx="1172">
                  <c:v>22834.106306327158</c:v>
                </c:pt>
                <c:pt idx="1173">
                  <c:v>22834.106306327158</c:v>
                </c:pt>
                <c:pt idx="1174">
                  <c:v>22834.106306327158</c:v>
                </c:pt>
                <c:pt idx="1175">
                  <c:v>22834.106306327158</c:v>
                </c:pt>
                <c:pt idx="1176">
                  <c:v>22834.106306327158</c:v>
                </c:pt>
                <c:pt idx="1177">
                  <c:v>22834.106306327158</c:v>
                </c:pt>
                <c:pt idx="1178">
                  <c:v>22834.106306327158</c:v>
                </c:pt>
                <c:pt idx="1179">
                  <c:v>22834.106306327158</c:v>
                </c:pt>
                <c:pt idx="1180">
                  <c:v>22834.106306327158</c:v>
                </c:pt>
                <c:pt idx="1181">
                  <c:v>22834.106306327158</c:v>
                </c:pt>
                <c:pt idx="1182">
                  <c:v>22834.106306327158</c:v>
                </c:pt>
                <c:pt idx="1183">
                  <c:v>22834.106306327158</c:v>
                </c:pt>
                <c:pt idx="1184">
                  <c:v>22834.106306327158</c:v>
                </c:pt>
                <c:pt idx="1185">
                  <c:v>22834.106306327158</c:v>
                </c:pt>
                <c:pt idx="1186">
                  <c:v>22834.106306327158</c:v>
                </c:pt>
                <c:pt idx="1187">
                  <c:v>22834.106306327158</c:v>
                </c:pt>
                <c:pt idx="1188">
                  <c:v>22834.106306327158</c:v>
                </c:pt>
                <c:pt idx="1189">
                  <c:v>22834.106306327158</c:v>
                </c:pt>
                <c:pt idx="1190">
                  <c:v>22834.106306327158</c:v>
                </c:pt>
                <c:pt idx="1191">
                  <c:v>22834.106306327158</c:v>
                </c:pt>
                <c:pt idx="1192">
                  <c:v>22834.106306327158</c:v>
                </c:pt>
                <c:pt idx="1193">
                  <c:v>22834.106306327158</c:v>
                </c:pt>
                <c:pt idx="1194">
                  <c:v>22834.106306327158</c:v>
                </c:pt>
                <c:pt idx="1195">
                  <c:v>22834.106306327158</c:v>
                </c:pt>
                <c:pt idx="1196">
                  <c:v>22834.106306327158</c:v>
                </c:pt>
                <c:pt idx="1197">
                  <c:v>22834.106306327158</c:v>
                </c:pt>
                <c:pt idx="1198">
                  <c:v>22834.106306327158</c:v>
                </c:pt>
                <c:pt idx="1199">
                  <c:v>22834.106306327158</c:v>
                </c:pt>
                <c:pt idx="1200">
                  <c:v>22834.106306327158</c:v>
                </c:pt>
                <c:pt idx="1201">
                  <c:v>22834.106306327158</c:v>
                </c:pt>
                <c:pt idx="1202">
                  <c:v>22834.106306327158</c:v>
                </c:pt>
                <c:pt idx="1203">
                  <c:v>22834.106306327158</c:v>
                </c:pt>
                <c:pt idx="1204">
                  <c:v>22834.106306327158</c:v>
                </c:pt>
                <c:pt idx="1205">
                  <c:v>22834.106306327158</c:v>
                </c:pt>
                <c:pt idx="1206">
                  <c:v>22834.106306327158</c:v>
                </c:pt>
                <c:pt idx="1207">
                  <c:v>22834.106306327158</c:v>
                </c:pt>
                <c:pt idx="1208">
                  <c:v>22834.106306327158</c:v>
                </c:pt>
                <c:pt idx="1209">
                  <c:v>22834.106306327158</c:v>
                </c:pt>
                <c:pt idx="1210">
                  <c:v>22834.106306327158</c:v>
                </c:pt>
                <c:pt idx="1211">
                  <c:v>22834.106306327158</c:v>
                </c:pt>
                <c:pt idx="1212">
                  <c:v>22834.106306327158</c:v>
                </c:pt>
                <c:pt idx="1213">
                  <c:v>22834.106306327158</c:v>
                </c:pt>
                <c:pt idx="1214">
                  <c:v>22834.106306327158</c:v>
                </c:pt>
                <c:pt idx="1215">
                  <c:v>22834.106306327158</c:v>
                </c:pt>
                <c:pt idx="1216">
                  <c:v>22834.106306327158</c:v>
                </c:pt>
                <c:pt idx="1217">
                  <c:v>22834.106306327158</c:v>
                </c:pt>
                <c:pt idx="1218">
                  <c:v>22834.106306327158</c:v>
                </c:pt>
                <c:pt idx="1219">
                  <c:v>22834.106306327158</c:v>
                </c:pt>
                <c:pt idx="1220">
                  <c:v>22834.106306327158</c:v>
                </c:pt>
                <c:pt idx="1221">
                  <c:v>22834.106306327158</c:v>
                </c:pt>
                <c:pt idx="1222">
                  <c:v>22834.106306327158</c:v>
                </c:pt>
                <c:pt idx="1223">
                  <c:v>22834.106306327158</c:v>
                </c:pt>
                <c:pt idx="1224">
                  <c:v>22834.106306327158</c:v>
                </c:pt>
                <c:pt idx="1225">
                  <c:v>22834.106306327158</c:v>
                </c:pt>
                <c:pt idx="1226">
                  <c:v>22834.106306327158</c:v>
                </c:pt>
                <c:pt idx="1227">
                  <c:v>22834.106306327158</c:v>
                </c:pt>
                <c:pt idx="1228">
                  <c:v>22834.106306327158</c:v>
                </c:pt>
                <c:pt idx="1229">
                  <c:v>22834.106306327158</c:v>
                </c:pt>
                <c:pt idx="1230">
                  <c:v>22834.106306327158</c:v>
                </c:pt>
                <c:pt idx="1231">
                  <c:v>22834.106306327158</c:v>
                </c:pt>
                <c:pt idx="1232">
                  <c:v>22834.106306327158</c:v>
                </c:pt>
                <c:pt idx="1233">
                  <c:v>22834.106306327158</c:v>
                </c:pt>
                <c:pt idx="1234">
                  <c:v>22834.106306327158</c:v>
                </c:pt>
                <c:pt idx="1235">
                  <c:v>22834.106306327158</c:v>
                </c:pt>
                <c:pt idx="1236">
                  <c:v>22834.106306327158</c:v>
                </c:pt>
                <c:pt idx="1237">
                  <c:v>22834.106306327158</c:v>
                </c:pt>
                <c:pt idx="1238">
                  <c:v>22834.106306327158</c:v>
                </c:pt>
                <c:pt idx="1239">
                  <c:v>22834.106306327158</c:v>
                </c:pt>
                <c:pt idx="1240">
                  <c:v>22834.106306327158</c:v>
                </c:pt>
                <c:pt idx="1241">
                  <c:v>22834.106306327158</c:v>
                </c:pt>
                <c:pt idx="1242">
                  <c:v>22834.106306327158</c:v>
                </c:pt>
                <c:pt idx="1243">
                  <c:v>22834.106306327158</c:v>
                </c:pt>
                <c:pt idx="1244">
                  <c:v>22834.106306327158</c:v>
                </c:pt>
                <c:pt idx="1245">
                  <c:v>22834.106306327158</c:v>
                </c:pt>
                <c:pt idx="1246">
                  <c:v>22834.106306327158</c:v>
                </c:pt>
                <c:pt idx="1247">
                  <c:v>22834.106306327158</c:v>
                </c:pt>
                <c:pt idx="1248">
                  <c:v>22834.106306327158</c:v>
                </c:pt>
                <c:pt idx="1249">
                  <c:v>22834.106306327158</c:v>
                </c:pt>
                <c:pt idx="1250">
                  <c:v>22834.106306327158</c:v>
                </c:pt>
                <c:pt idx="1251">
                  <c:v>22834.106306327158</c:v>
                </c:pt>
                <c:pt idx="1252">
                  <c:v>22834.106306327158</c:v>
                </c:pt>
                <c:pt idx="1253">
                  <c:v>22834.106306327158</c:v>
                </c:pt>
                <c:pt idx="1254">
                  <c:v>22834.106306327158</c:v>
                </c:pt>
                <c:pt idx="1255">
                  <c:v>22834.106306327158</c:v>
                </c:pt>
                <c:pt idx="1256">
                  <c:v>22834.106306327158</c:v>
                </c:pt>
                <c:pt idx="1257">
                  <c:v>22834.106306327158</c:v>
                </c:pt>
                <c:pt idx="1258">
                  <c:v>22834.106306327158</c:v>
                </c:pt>
                <c:pt idx="1259">
                  <c:v>22834.106306327158</c:v>
                </c:pt>
                <c:pt idx="1260">
                  <c:v>22834.106306327158</c:v>
                </c:pt>
                <c:pt idx="1261">
                  <c:v>22834.106306327158</c:v>
                </c:pt>
                <c:pt idx="1262">
                  <c:v>22834.106306327158</c:v>
                </c:pt>
                <c:pt idx="1263">
                  <c:v>22834.106306327158</c:v>
                </c:pt>
                <c:pt idx="1264">
                  <c:v>22834.106306327158</c:v>
                </c:pt>
                <c:pt idx="1265">
                  <c:v>22834.106306327158</c:v>
                </c:pt>
                <c:pt idx="1266">
                  <c:v>22834.106306327158</c:v>
                </c:pt>
                <c:pt idx="1267">
                  <c:v>22834.106306327158</c:v>
                </c:pt>
                <c:pt idx="1268">
                  <c:v>22834.106306327158</c:v>
                </c:pt>
                <c:pt idx="1269">
                  <c:v>22834.106306327158</c:v>
                </c:pt>
                <c:pt idx="1270">
                  <c:v>22834.106306327158</c:v>
                </c:pt>
                <c:pt idx="1271">
                  <c:v>22834.106306327158</c:v>
                </c:pt>
                <c:pt idx="1272">
                  <c:v>22834.106306327158</c:v>
                </c:pt>
                <c:pt idx="1273">
                  <c:v>22834.106306327158</c:v>
                </c:pt>
                <c:pt idx="1274">
                  <c:v>22834.106306327158</c:v>
                </c:pt>
                <c:pt idx="1275">
                  <c:v>22834.106306327158</c:v>
                </c:pt>
                <c:pt idx="1276">
                  <c:v>22834.106306327158</c:v>
                </c:pt>
                <c:pt idx="1277">
                  <c:v>22834.106306327158</c:v>
                </c:pt>
                <c:pt idx="1278">
                  <c:v>22834.106306327158</c:v>
                </c:pt>
                <c:pt idx="1279">
                  <c:v>22834.106306327158</c:v>
                </c:pt>
                <c:pt idx="1280">
                  <c:v>22834.106306327158</c:v>
                </c:pt>
                <c:pt idx="1281">
                  <c:v>22834.106306327158</c:v>
                </c:pt>
                <c:pt idx="1282">
                  <c:v>22834.106306327158</c:v>
                </c:pt>
                <c:pt idx="1283">
                  <c:v>22834.106306327158</c:v>
                </c:pt>
                <c:pt idx="1284">
                  <c:v>22834.106306327158</c:v>
                </c:pt>
                <c:pt idx="1285">
                  <c:v>22834.106306327158</c:v>
                </c:pt>
                <c:pt idx="1286">
                  <c:v>22834.106306327158</c:v>
                </c:pt>
                <c:pt idx="1287">
                  <c:v>22834.106306327158</c:v>
                </c:pt>
                <c:pt idx="1288">
                  <c:v>22834.106306327158</c:v>
                </c:pt>
                <c:pt idx="1289">
                  <c:v>22834.106306327158</c:v>
                </c:pt>
                <c:pt idx="1290">
                  <c:v>22834.106306327158</c:v>
                </c:pt>
                <c:pt idx="1291">
                  <c:v>22834.106306327158</c:v>
                </c:pt>
                <c:pt idx="1292">
                  <c:v>22834.106306327158</c:v>
                </c:pt>
                <c:pt idx="1293">
                  <c:v>22834.106306327158</c:v>
                </c:pt>
                <c:pt idx="1294">
                  <c:v>22834.106306327158</c:v>
                </c:pt>
                <c:pt idx="1295">
                  <c:v>22834.106306327158</c:v>
                </c:pt>
                <c:pt idx="1296">
                  <c:v>22834.106306327158</c:v>
                </c:pt>
                <c:pt idx="1297">
                  <c:v>22834.106306327158</c:v>
                </c:pt>
                <c:pt idx="1298">
                  <c:v>22834.106306327158</c:v>
                </c:pt>
                <c:pt idx="1299">
                  <c:v>22834.106306327158</c:v>
                </c:pt>
                <c:pt idx="1300">
                  <c:v>22834.106306327158</c:v>
                </c:pt>
                <c:pt idx="1301">
                  <c:v>22834.106306327158</c:v>
                </c:pt>
                <c:pt idx="1302">
                  <c:v>22834.106306327158</c:v>
                </c:pt>
                <c:pt idx="1303">
                  <c:v>22834.106306327158</c:v>
                </c:pt>
                <c:pt idx="1304">
                  <c:v>22834.106306327158</c:v>
                </c:pt>
                <c:pt idx="1305">
                  <c:v>22834.106306327158</c:v>
                </c:pt>
                <c:pt idx="1306">
                  <c:v>22834.106306327158</c:v>
                </c:pt>
                <c:pt idx="1307">
                  <c:v>22834.106306327158</c:v>
                </c:pt>
                <c:pt idx="1308">
                  <c:v>22834.106306327158</c:v>
                </c:pt>
                <c:pt idx="1309">
                  <c:v>22834.106306327158</c:v>
                </c:pt>
                <c:pt idx="1310">
                  <c:v>22834.106306327158</c:v>
                </c:pt>
                <c:pt idx="1311">
                  <c:v>22834.106306327158</c:v>
                </c:pt>
                <c:pt idx="1312">
                  <c:v>22834.106306327158</c:v>
                </c:pt>
                <c:pt idx="1313">
                  <c:v>22834.106306327158</c:v>
                </c:pt>
                <c:pt idx="1314">
                  <c:v>22834.106306327158</c:v>
                </c:pt>
                <c:pt idx="1315">
                  <c:v>22834.106306327158</c:v>
                </c:pt>
                <c:pt idx="1316">
                  <c:v>22834.106306327158</c:v>
                </c:pt>
                <c:pt idx="1317">
                  <c:v>22834.106306327158</c:v>
                </c:pt>
                <c:pt idx="1318">
                  <c:v>22834.106306327158</c:v>
                </c:pt>
                <c:pt idx="1319">
                  <c:v>22834.106306327158</c:v>
                </c:pt>
                <c:pt idx="1320">
                  <c:v>22834.106306327158</c:v>
                </c:pt>
                <c:pt idx="1321">
                  <c:v>22834.106306327158</c:v>
                </c:pt>
                <c:pt idx="1322">
                  <c:v>22834.106306327158</c:v>
                </c:pt>
                <c:pt idx="1323">
                  <c:v>22834.106306327158</c:v>
                </c:pt>
                <c:pt idx="1324">
                  <c:v>22834.106306327158</c:v>
                </c:pt>
                <c:pt idx="1325">
                  <c:v>22834.106306327158</c:v>
                </c:pt>
                <c:pt idx="1326">
                  <c:v>22834.106306327158</c:v>
                </c:pt>
                <c:pt idx="1327">
                  <c:v>22834.106306327158</c:v>
                </c:pt>
                <c:pt idx="1328">
                  <c:v>22834.106306327158</c:v>
                </c:pt>
                <c:pt idx="1329">
                  <c:v>22834.106306327158</c:v>
                </c:pt>
                <c:pt idx="1330">
                  <c:v>22834.106306327158</c:v>
                </c:pt>
                <c:pt idx="1331">
                  <c:v>22834.106306327158</c:v>
                </c:pt>
                <c:pt idx="1332">
                  <c:v>22834.106306327158</c:v>
                </c:pt>
                <c:pt idx="1333">
                  <c:v>22834.106306327158</c:v>
                </c:pt>
                <c:pt idx="1334">
                  <c:v>22834.106306327158</c:v>
                </c:pt>
                <c:pt idx="1335">
                  <c:v>22834.106306327158</c:v>
                </c:pt>
                <c:pt idx="1336">
                  <c:v>22834.106306327158</c:v>
                </c:pt>
                <c:pt idx="1337">
                  <c:v>22834.106306327158</c:v>
                </c:pt>
                <c:pt idx="1338">
                  <c:v>22834.106306327158</c:v>
                </c:pt>
                <c:pt idx="1339">
                  <c:v>22834.106306327158</c:v>
                </c:pt>
                <c:pt idx="1340">
                  <c:v>22834.106306327158</c:v>
                </c:pt>
                <c:pt idx="1341">
                  <c:v>22834.106306327158</c:v>
                </c:pt>
                <c:pt idx="1342">
                  <c:v>22834.106306327158</c:v>
                </c:pt>
                <c:pt idx="1343">
                  <c:v>22834.106306327158</c:v>
                </c:pt>
                <c:pt idx="1344">
                  <c:v>22834.106306327158</c:v>
                </c:pt>
                <c:pt idx="1345">
                  <c:v>22834.106306327158</c:v>
                </c:pt>
                <c:pt idx="1346">
                  <c:v>22834.106306327158</c:v>
                </c:pt>
                <c:pt idx="1347">
                  <c:v>22834.106306327158</c:v>
                </c:pt>
                <c:pt idx="1348">
                  <c:v>22834.106306327158</c:v>
                </c:pt>
                <c:pt idx="1349">
                  <c:v>22834.106306327158</c:v>
                </c:pt>
                <c:pt idx="1350">
                  <c:v>23169.278438271602</c:v>
                </c:pt>
                <c:pt idx="1351">
                  <c:v>23495.375561728393</c:v>
                </c:pt>
                <c:pt idx="1352">
                  <c:v>23810.102805555554</c:v>
                </c:pt>
                <c:pt idx="1353">
                  <c:v>24113.661916666664</c:v>
                </c:pt>
                <c:pt idx="1354">
                  <c:v>24405.479048611109</c:v>
                </c:pt>
                <c:pt idx="1355">
                  <c:v>24685.785798611108</c:v>
                </c:pt>
                <c:pt idx="1356">
                  <c:v>24953.327424382715</c:v>
                </c:pt>
                <c:pt idx="1357">
                  <c:v>25206.954174382714</c:v>
                </c:pt>
                <c:pt idx="1358">
                  <c:v>25446.335121913577</c:v>
                </c:pt>
                <c:pt idx="1359">
                  <c:v>25671.201099537033</c:v>
                </c:pt>
                <c:pt idx="1360">
                  <c:v>25880.690565586414</c:v>
                </c:pt>
                <c:pt idx="1361">
                  <c:v>26075.981577932092</c:v>
                </c:pt>
                <c:pt idx="1362">
                  <c:v>26262.496599537029</c:v>
                </c:pt>
                <c:pt idx="1363">
                  <c:v>26262.496599537029</c:v>
                </c:pt>
                <c:pt idx="1364">
                  <c:v>26262.496599537029</c:v>
                </c:pt>
                <c:pt idx="1365">
                  <c:v>26262.496599537029</c:v>
                </c:pt>
                <c:pt idx="1366">
                  <c:v>26262.496599537029</c:v>
                </c:pt>
                <c:pt idx="1367">
                  <c:v>26262.496599537029</c:v>
                </c:pt>
                <c:pt idx="1368">
                  <c:v>26459.694429012339</c:v>
                </c:pt>
                <c:pt idx="1369">
                  <c:v>26644.972206790117</c:v>
                </c:pt>
                <c:pt idx="1370">
                  <c:v>26820.500256172832</c:v>
                </c:pt>
                <c:pt idx="1371">
                  <c:v>26820.500256172832</c:v>
                </c:pt>
                <c:pt idx="1372">
                  <c:v>26820.500256172832</c:v>
                </c:pt>
                <c:pt idx="1373">
                  <c:v>26820.500256172832</c:v>
                </c:pt>
                <c:pt idx="1374">
                  <c:v>26989.478221450609</c:v>
                </c:pt>
                <c:pt idx="1375">
                  <c:v>27152.030650462955</c:v>
                </c:pt>
                <c:pt idx="1376">
                  <c:v>27303.7777824074</c:v>
                </c:pt>
                <c:pt idx="1377">
                  <c:v>27436.593128086413</c:v>
                </c:pt>
                <c:pt idx="1378">
                  <c:v>27543.140716820981</c:v>
                </c:pt>
                <c:pt idx="1379">
                  <c:v>27626.311911265424</c:v>
                </c:pt>
                <c:pt idx="1380">
                  <c:v>27688.998074074065</c:v>
                </c:pt>
                <c:pt idx="1381">
                  <c:v>27734.090567901225</c:v>
                </c:pt>
                <c:pt idx="1382">
                  <c:v>27734.090567901225</c:v>
                </c:pt>
                <c:pt idx="1383">
                  <c:v>27734.090567901225</c:v>
                </c:pt>
                <c:pt idx="1384">
                  <c:v>27734.090567901225</c:v>
                </c:pt>
                <c:pt idx="1385">
                  <c:v>27734.090567901225</c:v>
                </c:pt>
                <c:pt idx="1386">
                  <c:v>27734.090567901225</c:v>
                </c:pt>
                <c:pt idx="1387">
                  <c:v>27734.090567901225</c:v>
                </c:pt>
                <c:pt idx="1388">
                  <c:v>27734.090567901225</c:v>
                </c:pt>
                <c:pt idx="1389">
                  <c:v>27734.090567901225</c:v>
                </c:pt>
                <c:pt idx="1390">
                  <c:v>27734.090567901225</c:v>
                </c:pt>
                <c:pt idx="1391">
                  <c:v>27734.090567901225</c:v>
                </c:pt>
                <c:pt idx="1392">
                  <c:v>27734.090567901225</c:v>
                </c:pt>
                <c:pt idx="1393">
                  <c:v>27734.090567901225</c:v>
                </c:pt>
                <c:pt idx="1394">
                  <c:v>27734.090567901225</c:v>
                </c:pt>
                <c:pt idx="1395">
                  <c:v>27734.090567901225</c:v>
                </c:pt>
                <c:pt idx="1396">
                  <c:v>27734.090567901225</c:v>
                </c:pt>
                <c:pt idx="1397">
                  <c:v>27884.721915895054</c:v>
                </c:pt>
                <c:pt idx="1398">
                  <c:v>28030.383187499992</c:v>
                </c:pt>
                <c:pt idx="1399">
                  <c:v>28170.083146604931</c:v>
                </c:pt>
                <c:pt idx="1400">
                  <c:v>28302.37611188271</c:v>
                </c:pt>
                <c:pt idx="1401">
                  <c:v>28426.450978395056</c:v>
                </c:pt>
                <c:pt idx="1402">
                  <c:v>28542.082839506169</c:v>
                </c:pt>
                <c:pt idx="1403">
                  <c:v>28647.230037037032</c:v>
                </c:pt>
                <c:pt idx="1404">
                  <c:v>28737.15357716049</c:v>
                </c:pt>
                <c:pt idx="1405">
                  <c:v>28805.719221450614</c:v>
                </c:pt>
                <c:pt idx="1406">
                  <c:v>28855.818332561725</c:v>
                </c:pt>
                <c:pt idx="1407">
                  <c:v>28895.023110339502</c:v>
                </c:pt>
                <c:pt idx="1408">
                  <c:v>28895.023110339502</c:v>
                </c:pt>
                <c:pt idx="1409">
                  <c:v>28895.023110339502</c:v>
                </c:pt>
                <c:pt idx="1410">
                  <c:v>28895.023110339502</c:v>
                </c:pt>
                <c:pt idx="1411">
                  <c:v>28895.023110339502</c:v>
                </c:pt>
                <c:pt idx="1412">
                  <c:v>28895.023110339502</c:v>
                </c:pt>
                <c:pt idx="1413">
                  <c:v>28895.023110339502</c:v>
                </c:pt>
                <c:pt idx="1414">
                  <c:v>28895.023110339502</c:v>
                </c:pt>
                <c:pt idx="1415">
                  <c:v>28895.023110339502</c:v>
                </c:pt>
                <c:pt idx="1416">
                  <c:v>28895.023110339502</c:v>
                </c:pt>
                <c:pt idx="1417">
                  <c:v>28895.023110339502</c:v>
                </c:pt>
                <c:pt idx="1418">
                  <c:v>28895.023110339502</c:v>
                </c:pt>
                <c:pt idx="1419">
                  <c:v>28895.023110339502</c:v>
                </c:pt>
                <c:pt idx="1420">
                  <c:v>28895.023110339502</c:v>
                </c:pt>
                <c:pt idx="1421">
                  <c:v>28981.116032407404</c:v>
                </c:pt>
                <c:pt idx="1422">
                  <c:v>29056.611065586418</c:v>
                </c:pt>
                <c:pt idx="1423">
                  <c:v>29120.742395061727</c:v>
                </c:pt>
                <c:pt idx="1424">
                  <c:v>29120.742395061727</c:v>
                </c:pt>
                <c:pt idx="1425">
                  <c:v>29120.742395061727</c:v>
                </c:pt>
                <c:pt idx="1426">
                  <c:v>29120.742395061727</c:v>
                </c:pt>
                <c:pt idx="1427">
                  <c:v>29120.742395061727</c:v>
                </c:pt>
                <c:pt idx="1428">
                  <c:v>29120.742395061727</c:v>
                </c:pt>
                <c:pt idx="1429">
                  <c:v>29120.742395061727</c:v>
                </c:pt>
                <c:pt idx="1430">
                  <c:v>29211.096706018518</c:v>
                </c:pt>
                <c:pt idx="1431">
                  <c:v>29293.854628086418</c:v>
                </c:pt>
                <c:pt idx="1432">
                  <c:v>29362.796489197528</c:v>
                </c:pt>
                <c:pt idx="1433">
                  <c:v>29413.21726311728</c:v>
                </c:pt>
                <c:pt idx="1434">
                  <c:v>29448.008312499995</c:v>
                </c:pt>
                <c:pt idx="1435">
                  <c:v>29469.848445216045</c:v>
                </c:pt>
                <c:pt idx="1436">
                  <c:v>29488.623774691354</c:v>
                </c:pt>
                <c:pt idx="1437">
                  <c:v>29488.623774691354</c:v>
                </c:pt>
                <c:pt idx="1438">
                  <c:v>29488.623774691354</c:v>
                </c:pt>
                <c:pt idx="1439">
                  <c:v>29488.623774691354</c:v>
                </c:pt>
                <c:pt idx="1440">
                  <c:v>29488.623774691354</c:v>
                </c:pt>
                <c:pt idx="1441">
                  <c:v>29512.193166666664</c:v>
                </c:pt>
                <c:pt idx="1442">
                  <c:v>29531.964364197527</c:v>
                </c:pt>
                <c:pt idx="1443">
                  <c:v>29549.199829475307</c:v>
                </c:pt>
                <c:pt idx="1444">
                  <c:v>29549.199829475307</c:v>
                </c:pt>
                <c:pt idx="1445">
                  <c:v>29549.199829475307</c:v>
                </c:pt>
                <c:pt idx="1446">
                  <c:v>29549.199829475307</c:v>
                </c:pt>
                <c:pt idx="1447">
                  <c:v>29565.690066358024</c:v>
                </c:pt>
                <c:pt idx="1448">
                  <c:v>29577.269927469133</c:v>
                </c:pt>
                <c:pt idx="1449">
                  <c:v>29582.314114969133</c:v>
                </c:pt>
                <c:pt idx="1450">
                  <c:v>29583.40313657407</c:v>
                </c:pt>
                <c:pt idx="1451">
                  <c:v>29583.477247685183</c:v>
                </c:pt>
                <c:pt idx="1452">
                  <c:v>29583.477247685183</c:v>
                </c:pt>
                <c:pt idx="1453">
                  <c:v>29583.477247685183</c:v>
                </c:pt>
                <c:pt idx="1454">
                  <c:v>29583.477247685183</c:v>
                </c:pt>
                <c:pt idx="1455">
                  <c:v>29583.477247685183</c:v>
                </c:pt>
                <c:pt idx="1456">
                  <c:v>29583.477247685183</c:v>
                </c:pt>
                <c:pt idx="1457">
                  <c:v>29583.477247685183</c:v>
                </c:pt>
                <c:pt idx="1458">
                  <c:v>29583.477247685183</c:v>
                </c:pt>
                <c:pt idx="1459">
                  <c:v>29583.477247685183</c:v>
                </c:pt>
                <c:pt idx="1460">
                  <c:v>29583.477247685183</c:v>
                </c:pt>
                <c:pt idx="1461">
                  <c:v>29583.477247685183</c:v>
                </c:pt>
                <c:pt idx="1462">
                  <c:v>29583.477247685183</c:v>
                </c:pt>
                <c:pt idx="1463">
                  <c:v>29583.477247685183</c:v>
                </c:pt>
                <c:pt idx="1464">
                  <c:v>29583.477247685183</c:v>
                </c:pt>
                <c:pt idx="1465">
                  <c:v>29583.477247685183</c:v>
                </c:pt>
                <c:pt idx="1466">
                  <c:v>29583.477247685183</c:v>
                </c:pt>
                <c:pt idx="1467">
                  <c:v>29583.477247685183</c:v>
                </c:pt>
                <c:pt idx="1468">
                  <c:v>29583.477247685183</c:v>
                </c:pt>
                <c:pt idx="1469">
                  <c:v>29583.477247685183</c:v>
                </c:pt>
                <c:pt idx="1470">
                  <c:v>29583.477247685183</c:v>
                </c:pt>
                <c:pt idx="1471">
                  <c:v>29583.477247685183</c:v>
                </c:pt>
                <c:pt idx="1472">
                  <c:v>29583.477247685183</c:v>
                </c:pt>
                <c:pt idx="1473">
                  <c:v>29583.477247685183</c:v>
                </c:pt>
                <c:pt idx="1474">
                  <c:v>29583.477247685183</c:v>
                </c:pt>
                <c:pt idx="1475">
                  <c:v>29583.477247685183</c:v>
                </c:pt>
                <c:pt idx="1476">
                  <c:v>29583.477247685183</c:v>
                </c:pt>
                <c:pt idx="1477">
                  <c:v>29583.477247685183</c:v>
                </c:pt>
                <c:pt idx="1478">
                  <c:v>29583.477247685183</c:v>
                </c:pt>
                <c:pt idx="1479">
                  <c:v>29583.477247685183</c:v>
                </c:pt>
                <c:pt idx="1480">
                  <c:v>29583.477247685183</c:v>
                </c:pt>
                <c:pt idx="1481">
                  <c:v>29583.477247685183</c:v>
                </c:pt>
                <c:pt idx="1482">
                  <c:v>29583.477247685183</c:v>
                </c:pt>
                <c:pt idx="1483">
                  <c:v>29583.477247685183</c:v>
                </c:pt>
                <c:pt idx="1484">
                  <c:v>29583.477247685183</c:v>
                </c:pt>
                <c:pt idx="1485">
                  <c:v>29583.477247685183</c:v>
                </c:pt>
                <c:pt idx="1486">
                  <c:v>29583.477247685183</c:v>
                </c:pt>
                <c:pt idx="1487">
                  <c:v>29583.477247685183</c:v>
                </c:pt>
                <c:pt idx="1488">
                  <c:v>29583.477247685183</c:v>
                </c:pt>
                <c:pt idx="1489">
                  <c:v>29583.477247685183</c:v>
                </c:pt>
                <c:pt idx="1490">
                  <c:v>29583.477247685183</c:v>
                </c:pt>
                <c:pt idx="1491">
                  <c:v>29583.477247685183</c:v>
                </c:pt>
                <c:pt idx="1492">
                  <c:v>29583.477247685183</c:v>
                </c:pt>
                <c:pt idx="1493">
                  <c:v>29583.477247685183</c:v>
                </c:pt>
                <c:pt idx="1494">
                  <c:v>29583.477247685183</c:v>
                </c:pt>
                <c:pt idx="1495">
                  <c:v>29583.477247685183</c:v>
                </c:pt>
                <c:pt idx="1496">
                  <c:v>29583.477247685183</c:v>
                </c:pt>
                <c:pt idx="1497">
                  <c:v>29583.477247685183</c:v>
                </c:pt>
                <c:pt idx="1498">
                  <c:v>29583.477247685183</c:v>
                </c:pt>
                <c:pt idx="1499">
                  <c:v>29583.477247685183</c:v>
                </c:pt>
                <c:pt idx="1500">
                  <c:v>29583.477247685183</c:v>
                </c:pt>
                <c:pt idx="1501">
                  <c:v>29583.477247685183</c:v>
                </c:pt>
                <c:pt idx="1502">
                  <c:v>29583.477247685183</c:v>
                </c:pt>
                <c:pt idx="1503">
                  <c:v>29583.477247685183</c:v>
                </c:pt>
                <c:pt idx="1504">
                  <c:v>29583.477247685183</c:v>
                </c:pt>
                <c:pt idx="1505">
                  <c:v>29583.477247685183</c:v>
                </c:pt>
                <c:pt idx="1506">
                  <c:v>29583.477247685183</c:v>
                </c:pt>
                <c:pt idx="1507">
                  <c:v>29583.477247685183</c:v>
                </c:pt>
                <c:pt idx="1508">
                  <c:v>29583.477247685183</c:v>
                </c:pt>
                <c:pt idx="1509">
                  <c:v>29583.477247685183</c:v>
                </c:pt>
                <c:pt idx="1510">
                  <c:v>29583.477247685183</c:v>
                </c:pt>
                <c:pt idx="1511">
                  <c:v>29583.477247685183</c:v>
                </c:pt>
                <c:pt idx="1512">
                  <c:v>29583.477247685183</c:v>
                </c:pt>
                <c:pt idx="1513">
                  <c:v>29583.477247685183</c:v>
                </c:pt>
                <c:pt idx="1514">
                  <c:v>29583.477247685183</c:v>
                </c:pt>
                <c:pt idx="1515">
                  <c:v>29583.477247685183</c:v>
                </c:pt>
                <c:pt idx="1516">
                  <c:v>29583.477247685183</c:v>
                </c:pt>
                <c:pt idx="1517">
                  <c:v>29583.477247685183</c:v>
                </c:pt>
                <c:pt idx="1518">
                  <c:v>29583.477247685183</c:v>
                </c:pt>
                <c:pt idx="1519">
                  <c:v>29583.477247685183</c:v>
                </c:pt>
                <c:pt idx="1520">
                  <c:v>29583.477247685183</c:v>
                </c:pt>
                <c:pt idx="1521">
                  <c:v>29583.477247685183</c:v>
                </c:pt>
                <c:pt idx="1522">
                  <c:v>29583.477247685183</c:v>
                </c:pt>
                <c:pt idx="1523">
                  <c:v>29583.477247685183</c:v>
                </c:pt>
                <c:pt idx="1524">
                  <c:v>29862.26677854938</c:v>
                </c:pt>
                <c:pt idx="1525">
                  <c:v>30132.78520061728</c:v>
                </c:pt>
                <c:pt idx="1526">
                  <c:v>30390.765978395058</c:v>
                </c:pt>
                <c:pt idx="1527">
                  <c:v>30632.963148148145</c:v>
                </c:pt>
                <c:pt idx="1528">
                  <c:v>30858.510021604936</c:v>
                </c:pt>
                <c:pt idx="1529">
                  <c:v>31069.314959876541</c:v>
                </c:pt>
                <c:pt idx="1530">
                  <c:v>31268.428870370368</c:v>
                </c:pt>
                <c:pt idx="1531">
                  <c:v>31459.30666898148</c:v>
                </c:pt>
                <c:pt idx="1532">
                  <c:v>31459.30666898148</c:v>
                </c:pt>
                <c:pt idx="1533">
                  <c:v>31459.30666898148</c:v>
                </c:pt>
                <c:pt idx="1534">
                  <c:v>31459.30666898148</c:v>
                </c:pt>
                <c:pt idx="1535">
                  <c:v>31459.30666898148</c:v>
                </c:pt>
                <c:pt idx="1536">
                  <c:v>31459.30666898148</c:v>
                </c:pt>
                <c:pt idx="1537">
                  <c:v>31459.30666898148</c:v>
                </c:pt>
                <c:pt idx="1538">
                  <c:v>31459.30666898148</c:v>
                </c:pt>
                <c:pt idx="1539">
                  <c:v>31459.30666898148</c:v>
                </c:pt>
                <c:pt idx="1540">
                  <c:v>31459.30666898148</c:v>
                </c:pt>
                <c:pt idx="1541">
                  <c:v>31459.30666898148</c:v>
                </c:pt>
                <c:pt idx="1542">
                  <c:v>31459.30666898148</c:v>
                </c:pt>
                <c:pt idx="1543">
                  <c:v>31459.30666898148</c:v>
                </c:pt>
                <c:pt idx="1544">
                  <c:v>31459.30666898148</c:v>
                </c:pt>
                <c:pt idx="1545">
                  <c:v>31459.30666898148</c:v>
                </c:pt>
                <c:pt idx="1546">
                  <c:v>31459.30666898148</c:v>
                </c:pt>
                <c:pt idx="1547">
                  <c:v>31459.30666898148</c:v>
                </c:pt>
                <c:pt idx="1548">
                  <c:v>31459.30666898148</c:v>
                </c:pt>
                <c:pt idx="1549">
                  <c:v>31459.30666898148</c:v>
                </c:pt>
                <c:pt idx="1550">
                  <c:v>31459.30666898148</c:v>
                </c:pt>
                <c:pt idx="1551">
                  <c:v>31459.30666898148</c:v>
                </c:pt>
                <c:pt idx="1552">
                  <c:v>31459.30666898148</c:v>
                </c:pt>
                <c:pt idx="1553">
                  <c:v>31459.30666898148</c:v>
                </c:pt>
                <c:pt idx="1554">
                  <c:v>31459.30666898148</c:v>
                </c:pt>
                <c:pt idx="1555">
                  <c:v>31459.30666898148</c:v>
                </c:pt>
                <c:pt idx="1556">
                  <c:v>31459.30666898148</c:v>
                </c:pt>
                <c:pt idx="1557">
                  <c:v>31459.30666898148</c:v>
                </c:pt>
                <c:pt idx="1558">
                  <c:v>31459.30666898148</c:v>
                </c:pt>
                <c:pt idx="1559">
                  <c:v>31459.30666898148</c:v>
                </c:pt>
                <c:pt idx="1560">
                  <c:v>31459.30666898148</c:v>
                </c:pt>
                <c:pt idx="1561">
                  <c:v>31459.30666898148</c:v>
                </c:pt>
                <c:pt idx="1562">
                  <c:v>31459.30666898148</c:v>
                </c:pt>
                <c:pt idx="1563">
                  <c:v>31459.30666898148</c:v>
                </c:pt>
                <c:pt idx="1564">
                  <c:v>31459.30666898148</c:v>
                </c:pt>
                <c:pt idx="1565">
                  <c:v>31459.30666898148</c:v>
                </c:pt>
                <c:pt idx="1566">
                  <c:v>31459.30666898148</c:v>
                </c:pt>
                <c:pt idx="1567">
                  <c:v>31459.30666898148</c:v>
                </c:pt>
                <c:pt idx="1568">
                  <c:v>31459.30666898148</c:v>
                </c:pt>
                <c:pt idx="1569">
                  <c:v>31459.30666898148</c:v>
                </c:pt>
                <c:pt idx="1570">
                  <c:v>31459.30666898148</c:v>
                </c:pt>
                <c:pt idx="1571">
                  <c:v>31459.30666898148</c:v>
                </c:pt>
                <c:pt idx="1572">
                  <c:v>31459.30666898148</c:v>
                </c:pt>
                <c:pt idx="1573">
                  <c:v>31459.30666898148</c:v>
                </c:pt>
                <c:pt idx="1574">
                  <c:v>31459.30666898148</c:v>
                </c:pt>
                <c:pt idx="1575">
                  <c:v>31459.30666898148</c:v>
                </c:pt>
                <c:pt idx="1576">
                  <c:v>31459.30666898148</c:v>
                </c:pt>
                <c:pt idx="1577">
                  <c:v>31459.30666898148</c:v>
                </c:pt>
                <c:pt idx="1578">
                  <c:v>31459.30666898148</c:v>
                </c:pt>
                <c:pt idx="1579">
                  <c:v>31459.30666898148</c:v>
                </c:pt>
                <c:pt idx="1580">
                  <c:v>31459.30666898148</c:v>
                </c:pt>
                <c:pt idx="1581">
                  <c:v>31459.30666898148</c:v>
                </c:pt>
                <c:pt idx="1582">
                  <c:v>31459.30666898148</c:v>
                </c:pt>
                <c:pt idx="1583">
                  <c:v>31459.30666898148</c:v>
                </c:pt>
                <c:pt idx="1584">
                  <c:v>31459.30666898148</c:v>
                </c:pt>
                <c:pt idx="1585">
                  <c:v>31459.30666898148</c:v>
                </c:pt>
                <c:pt idx="1586">
                  <c:v>31459.30666898148</c:v>
                </c:pt>
                <c:pt idx="1587">
                  <c:v>31459.30666898148</c:v>
                </c:pt>
                <c:pt idx="1588">
                  <c:v>31459.30666898148</c:v>
                </c:pt>
                <c:pt idx="1589">
                  <c:v>31459.30666898148</c:v>
                </c:pt>
                <c:pt idx="1590">
                  <c:v>31459.30666898148</c:v>
                </c:pt>
                <c:pt idx="1591">
                  <c:v>31459.30666898148</c:v>
                </c:pt>
                <c:pt idx="1592">
                  <c:v>31459.30666898148</c:v>
                </c:pt>
                <c:pt idx="1593">
                  <c:v>31459.30666898148</c:v>
                </c:pt>
                <c:pt idx="1594">
                  <c:v>31459.30666898148</c:v>
                </c:pt>
                <c:pt idx="1595">
                  <c:v>31459.30666898148</c:v>
                </c:pt>
                <c:pt idx="1596">
                  <c:v>31459.30666898148</c:v>
                </c:pt>
                <c:pt idx="1597">
                  <c:v>31459.30666898148</c:v>
                </c:pt>
                <c:pt idx="1598">
                  <c:v>31459.30666898148</c:v>
                </c:pt>
                <c:pt idx="1599">
                  <c:v>31459.30666898148</c:v>
                </c:pt>
                <c:pt idx="1600">
                  <c:v>31459.30666898148</c:v>
                </c:pt>
                <c:pt idx="1601">
                  <c:v>31459.30666898148</c:v>
                </c:pt>
                <c:pt idx="1602">
                  <c:v>31459.30666898148</c:v>
                </c:pt>
                <c:pt idx="1603">
                  <c:v>31459.30666898148</c:v>
                </c:pt>
                <c:pt idx="1604">
                  <c:v>31459.30666898148</c:v>
                </c:pt>
                <c:pt idx="1605">
                  <c:v>31459.30666898148</c:v>
                </c:pt>
                <c:pt idx="1606">
                  <c:v>31459.30666898148</c:v>
                </c:pt>
                <c:pt idx="1607">
                  <c:v>31459.30666898148</c:v>
                </c:pt>
                <c:pt idx="1608">
                  <c:v>31459.30666898148</c:v>
                </c:pt>
                <c:pt idx="1609">
                  <c:v>31459.30666898148</c:v>
                </c:pt>
                <c:pt idx="1610">
                  <c:v>31459.30666898148</c:v>
                </c:pt>
                <c:pt idx="1611">
                  <c:v>31459.30666898148</c:v>
                </c:pt>
                <c:pt idx="1612">
                  <c:v>31459.30666898148</c:v>
                </c:pt>
                <c:pt idx="1613">
                  <c:v>31459.30666898148</c:v>
                </c:pt>
                <c:pt idx="1614">
                  <c:v>31459.30666898148</c:v>
                </c:pt>
                <c:pt idx="1615">
                  <c:v>31459.30666898148</c:v>
                </c:pt>
                <c:pt idx="1616">
                  <c:v>31459.30666898148</c:v>
                </c:pt>
                <c:pt idx="1617">
                  <c:v>31459.30666898148</c:v>
                </c:pt>
                <c:pt idx="1618">
                  <c:v>31459.30666898148</c:v>
                </c:pt>
                <c:pt idx="1619">
                  <c:v>31459.30666898148</c:v>
                </c:pt>
                <c:pt idx="1620">
                  <c:v>31459.30666898148</c:v>
                </c:pt>
                <c:pt idx="1621">
                  <c:v>31459.30666898148</c:v>
                </c:pt>
                <c:pt idx="1622">
                  <c:v>31459.30666898148</c:v>
                </c:pt>
                <c:pt idx="1623">
                  <c:v>31459.30666898148</c:v>
                </c:pt>
                <c:pt idx="1624">
                  <c:v>31459.30666898148</c:v>
                </c:pt>
                <c:pt idx="1625">
                  <c:v>31459.30666898148</c:v>
                </c:pt>
                <c:pt idx="1626">
                  <c:v>31459.30666898148</c:v>
                </c:pt>
                <c:pt idx="1627">
                  <c:v>32142.314668981482</c:v>
                </c:pt>
                <c:pt idx="1628">
                  <c:v>32808.822653549381</c:v>
                </c:pt>
                <c:pt idx="1629">
                  <c:v>33454.412777006175</c:v>
                </c:pt>
                <c:pt idx="1630">
                  <c:v>34078.284742283955</c:v>
                </c:pt>
                <c:pt idx="1631">
                  <c:v>34681.924374228402</c:v>
                </c:pt>
                <c:pt idx="1632">
                  <c:v>35271.159173611115</c:v>
                </c:pt>
                <c:pt idx="1633">
                  <c:v>35271.159173611115</c:v>
                </c:pt>
                <c:pt idx="1634">
                  <c:v>35271.159173611115</c:v>
                </c:pt>
                <c:pt idx="1635">
                  <c:v>35271.159173611115</c:v>
                </c:pt>
                <c:pt idx="1636">
                  <c:v>35271.159173611115</c:v>
                </c:pt>
                <c:pt idx="1637">
                  <c:v>35271.159173611115</c:v>
                </c:pt>
                <c:pt idx="1638">
                  <c:v>35271.159173611115</c:v>
                </c:pt>
                <c:pt idx="1639">
                  <c:v>35271.159173611115</c:v>
                </c:pt>
                <c:pt idx="1640">
                  <c:v>35271.159173611115</c:v>
                </c:pt>
                <c:pt idx="1641">
                  <c:v>35271.159173611115</c:v>
                </c:pt>
                <c:pt idx="1642">
                  <c:v>35271.159173611115</c:v>
                </c:pt>
                <c:pt idx="1643">
                  <c:v>35271.159173611115</c:v>
                </c:pt>
                <c:pt idx="1644">
                  <c:v>35271.159173611115</c:v>
                </c:pt>
                <c:pt idx="1645">
                  <c:v>35271.159173611115</c:v>
                </c:pt>
                <c:pt idx="1646">
                  <c:v>35271.159173611115</c:v>
                </c:pt>
                <c:pt idx="1647">
                  <c:v>35271.159173611115</c:v>
                </c:pt>
                <c:pt idx="1648">
                  <c:v>35271.159173611115</c:v>
                </c:pt>
                <c:pt idx="1649">
                  <c:v>35271.159173611115</c:v>
                </c:pt>
                <c:pt idx="1650">
                  <c:v>35271.159173611115</c:v>
                </c:pt>
                <c:pt idx="1651">
                  <c:v>35271.159173611115</c:v>
                </c:pt>
                <c:pt idx="1652">
                  <c:v>35271.159173611115</c:v>
                </c:pt>
                <c:pt idx="1653">
                  <c:v>35271.159173611115</c:v>
                </c:pt>
                <c:pt idx="1654">
                  <c:v>35271.159173611115</c:v>
                </c:pt>
                <c:pt idx="1655">
                  <c:v>35271.159173611115</c:v>
                </c:pt>
                <c:pt idx="1656">
                  <c:v>35271.159173611115</c:v>
                </c:pt>
                <c:pt idx="1657">
                  <c:v>35271.159173611115</c:v>
                </c:pt>
                <c:pt idx="1658">
                  <c:v>35271.159173611115</c:v>
                </c:pt>
                <c:pt idx="1659">
                  <c:v>35271.159173611115</c:v>
                </c:pt>
                <c:pt idx="1660">
                  <c:v>35271.159173611115</c:v>
                </c:pt>
                <c:pt idx="1661">
                  <c:v>35271.159173611115</c:v>
                </c:pt>
                <c:pt idx="1662">
                  <c:v>35271.159173611115</c:v>
                </c:pt>
                <c:pt idx="1663">
                  <c:v>35271.159173611115</c:v>
                </c:pt>
                <c:pt idx="1664">
                  <c:v>35271.159173611115</c:v>
                </c:pt>
                <c:pt idx="1665">
                  <c:v>35271.159173611115</c:v>
                </c:pt>
                <c:pt idx="1666">
                  <c:v>35271.159173611115</c:v>
                </c:pt>
                <c:pt idx="1667">
                  <c:v>35271.159173611115</c:v>
                </c:pt>
                <c:pt idx="1668">
                  <c:v>35271.159173611115</c:v>
                </c:pt>
                <c:pt idx="1669">
                  <c:v>35271.159173611115</c:v>
                </c:pt>
                <c:pt idx="1670">
                  <c:v>35271.159173611115</c:v>
                </c:pt>
                <c:pt idx="1671">
                  <c:v>35271.159173611115</c:v>
                </c:pt>
                <c:pt idx="1672">
                  <c:v>35271.159173611115</c:v>
                </c:pt>
                <c:pt idx="1673">
                  <c:v>35271.159173611115</c:v>
                </c:pt>
                <c:pt idx="1674">
                  <c:v>35271.159173611115</c:v>
                </c:pt>
                <c:pt idx="1675">
                  <c:v>35271.159173611115</c:v>
                </c:pt>
                <c:pt idx="1676">
                  <c:v>35271.159173611115</c:v>
                </c:pt>
                <c:pt idx="1677">
                  <c:v>35271.159173611115</c:v>
                </c:pt>
                <c:pt idx="1678">
                  <c:v>35271.159173611115</c:v>
                </c:pt>
                <c:pt idx="1679">
                  <c:v>35271.159173611115</c:v>
                </c:pt>
                <c:pt idx="1680">
                  <c:v>35271.159173611115</c:v>
                </c:pt>
                <c:pt idx="1681">
                  <c:v>35271.159173611115</c:v>
                </c:pt>
                <c:pt idx="1682">
                  <c:v>35271.159173611115</c:v>
                </c:pt>
                <c:pt idx="1683">
                  <c:v>35271.159173611115</c:v>
                </c:pt>
                <c:pt idx="1684">
                  <c:v>35271.159173611115</c:v>
                </c:pt>
                <c:pt idx="1685">
                  <c:v>35271.159173611115</c:v>
                </c:pt>
                <c:pt idx="1686">
                  <c:v>35271.159173611115</c:v>
                </c:pt>
                <c:pt idx="1687">
                  <c:v>35271.159173611115</c:v>
                </c:pt>
                <c:pt idx="1688">
                  <c:v>35271.159173611115</c:v>
                </c:pt>
                <c:pt idx="1689">
                  <c:v>35271.159173611115</c:v>
                </c:pt>
                <c:pt idx="1690">
                  <c:v>35271.159173611115</c:v>
                </c:pt>
                <c:pt idx="1691">
                  <c:v>35271.159173611115</c:v>
                </c:pt>
                <c:pt idx="1692">
                  <c:v>35271.159173611115</c:v>
                </c:pt>
                <c:pt idx="1693">
                  <c:v>35271.159173611115</c:v>
                </c:pt>
                <c:pt idx="1694">
                  <c:v>35271.159173611115</c:v>
                </c:pt>
                <c:pt idx="1695">
                  <c:v>35271.159173611115</c:v>
                </c:pt>
                <c:pt idx="1696">
                  <c:v>35271.159173611115</c:v>
                </c:pt>
                <c:pt idx="1697">
                  <c:v>35271.159173611115</c:v>
                </c:pt>
                <c:pt idx="1698">
                  <c:v>35271.159173611115</c:v>
                </c:pt>
                <c:pt idx="1699">
                  <c:v>35271.159173611115</c:v>
                </c:pt>
                <c:pt idx="1700">
                  <c:v>35271.159173611115</c:v>
                </c:pt>
                <c:pt idx="1701">
                  <c:v>35271.159173611115</c:v>
                </c:pt>
                <c:pt idx="1702">
                  <c:v>35271.159173611115</c:v>
                </c:pt>
                <c:pt idx="1703">
                  <c:v>35271.159173611115</c:v>
                </c:pt>
                <c:pt idx="1704">
                  <c:v>35271.159173611115</c:v>
                </c:pt>
                <c:pt idx="1705">
                  <c:v>35271.159173611115</c:v>
                </c:pt>
                <c:pt idx="1706">
                  <c:v>35271.159173611115</c:v>
                </c:pt>
                <c:pt idx="1707">
                  <c:v>35271.159173611115</c:v>
                </c:pt>
                <c:pt idx="1708">
                  <c:v>35271.159173611115</c:v>
                </c:pt>
                <c:pt idx="1709">
                  <c:v>35271.159173611115</c:v>
                </c:pt>
                <c:pt idx="1710">
                  <c:v>35271.159173611115</c:v>
                </c:pt>
                <c:pt idx="1711">
                  <c:v>35271.159173611115</c:v>
                </c:pt>
                <c:pt idx="1712">
                  <c:v>35271.159173611115</c:v>
                </c:pt>
                <c:pt idx="1713">
                  <c:v>35271.159173611115</c:v>
                </c:pt>
                <c:pt idx="1714">
                  <c:v>35271.159173611115</c:v>
                </c:pt>
                <c:pt idx="1715">
                  <c:v>35271.159173611115</c:v>
                </c:pt>
                <c:pt idx="1716">
                  <c:v>35271.159173611115</c:v>
                </c:pt>
                <c:pt idx="1717">
                  <c:v>35271.159173611115</c:v>
                </c:pt>
                <c:pt idx="1718">
                  <c:v>35271.159173611115</c:v>
                </c:pt>
                <c:pt idx="1719">
                  <c:v>35271.159173611115</c:v>
                </c:pt>
                <c:pt idx="1720">
                  <c:v>35271.159173611115</c:v>
                </c:pt>
                <c:pt idx="1721">
                  <c:v>35271.159173611115</c:v>
                </c:pt>
                <c:pt idx="1722">
                  <c:v>35271.159173611115</c:v>
                </c:pt>
                <c:pt idx="1723">
                  <c:v>35271.159173611115</c:v>
                </c:pt>
                <c:pt idx="1724">
                  <c:v>35271.159173611115</c:v>
                </c:pt>
                <c:pt idx="1725">
                  <c:v>35271.159173611115</c:v>
                </c:pt>
                <c:pt idx="1726">
                  <c:v>35271.159173611115</c:v>
                </c:pt>
                <c:pt idx="1727">
                  <c:v>35271.159173611115</c:v>
                </c:pt>
                <c:pt idx="1728">
                  <c:v>36119.657284722227</c:v>
                </c:pt>
                <c:pt idx="1729">
                  <c:v>36943.229873456796</c:v>
                </c:pt>
                <c:pt idx="1730">
                  <c:v>37735.848721450624</c:v>
                </c:pt>
                <c:pt idx="1731">
                  <c:v>38496.854548611118</c:v>
                </c:pt>
                <c:pt idx="1732">
                  <c:v>39225.66527391976</c:v>
                </c:pt>
                <c:pt idx="1733">
                  <c:v>39924.175362654329</c:v>
                </c:pt>
                <c:pt idx="1734">
                  <c:v>40594.202081018528</c:v>
                </c:pt>
                <c:pt idx="1735">
                  <c:v>41237.488584104947</c:v>
                </c:pt>
                <c:pt idx="1736">
                  <c:v>41854.57938271606</c:v>
                </c:pt>
                <c:pt idx="1737">
                  <c:v>42444.916070216059</c:v>
                </c:pt>
                <c:pt idx="1738">
                  <c:v>43010.169749228407</c:v>
                </c:pt>
                <c:pt idx="1739">
                  <c:v>43550.88493055557</c:v>
                </c:pt>
                <c:pt idx="1740">
                  <c:v>44069.670942901248</c:v>
                </c:pt>
                <c:pt idx="1741">
                  <c:v>44570.021816358036</c:v>
                </c:pt>
                <c:pt idx="1742">
                  <c:v>45056.264816358038</c:v>
                </c:pt>
                <c:pt idx="1743">
                  <c:v>45529.588293981498</c:v>
                </c:pt>
                <c:pt idx="1744">
                  <c:v>45992.115738425942</c:v>
                </c:pt>
                <c:pt idx="1745">
                  <c:v>46444.936685956804</c:v>
                </c:pt>
                <c:pt idx="1746">
                  <c:v>46888.154068672855</c:v>
                </c:pt>
                <c:pt idx="1747">
                  <c:v>47321.870818672855</c:v>
                </c:pt>
                <c:pt idx="1748">
                  <c:v>47321.870818672855</c:v>
                </c:pt>
                <c:pt idx="1749">
                  <c:v>47321.870818672855</c:v>
                </c:pt>
                <c:pt idx="1750">
                  <c:v>47321.870818672855</c:v>
                </c:pt>
                <c:pt idx="1751">
                  <c:v>47321.870818672855</c:v>
                </c:pt>
                <c:pt idx="1752">
                  <c:v>47321.870818672855</c:v>
                </c:pt>
                <c:pt idx="1753">
                  <c:v>47321.870818672855</c:v>
                </c:pt>
                <c:pt idx="1754">
                  <c:v>47321.870818672855</c:v>
                </c:pt>
                <c:pt idx="1755">
                  <c:v>47321.870818672855</c:v>
                </c:pt>
                <c:pt idx="1756">
                  <c:v>47321.870818672855</c:v>
                </c:pt>
                <c:pt idx="1757">
                  <c:v>47321.870818672855</c:v>
                </c:pt>
                <c:pt idx="1758">
                  <c:v>47321.870818672855</c:v>
                </c:pt>
                <c:pt idx="1759">
                  <c:v>47321.870818672855</c:v>
                </c:pt>
                <c:pt idx="1760">
                  <c:v>47321.870818672855</c:v>
                </c:pt>
                <c:pt idx="1761">
                  <c:v>47321.870818672855</c:v>
                </c:pt>
                <c:pt idx="1762">
                  <c:v>47321.870818672855</c:v>
                </c:pt>
                <c:pt idx="1763">
                  <c:v>47321.870818672855</c:v>
                </c:pt>
                <c:pt idx="1764">
                  <c:v>47321.870818672855</c:v>
                </c:pt>
                <c:pt idx="1765">
                  <c:v>47662.045450617297</c:v>
                </c:pt>
                <c:pt idx="1766">
                  <c:v>47994.730228395078</c:v>
                </c:pt>
                <c:pt idx="1767">
                  <c:v>48316.743520833348</c:v>
                </c:pt>
                <c:pt idx="1768">
                  <c:v>48625.064270833347</c:v>
                </c:pt>
                <c:pt idx="1769">
                  <c:v>48915.333304012362</c:v>
                </c:pt>
                <c:pt idx="1770">
                  <c:v>49184.361269290137</c:v>
                </c:pt>
                <c:pt idx="1771">
                  <c:v>49430.101876543224</c:v>
                </c:pt>
                <c:pt idx="1772">
                  <c:v>49653.60915046298</c:v>
                </c:pt>
                <c:pt idx="1773">
                  <c:v>49855.937115740759</c:v>
                </c:pt>
                <c:pt idx="1774">
                  <c:v>50039.366747685206</c:v>
                </c:pt>
                <c:pt idx="1775">
                  <c:v>50206.579942129647</c:v>
                </c:pt>
                <c:pt idx="1776">
                  <c:v>50360.008469907421</c:v>
                </c:pt>
                <c:pt idx="1777">
                  <c:v>50500.245219907418</c:v>
                </c:pt>
                <c:pt idx="1778">
                  <c:v>50627.370993827171</c:v>
                </c:pt>
                <c:pt idx="1779">
                  <c:v>50740.093993827169</c:v>
                </c:pt>
                <c:pt idx="1780">
                  <c:v>50837.480625771612</c:v>
                </c:pt>
                <c:pt idx="1781">
                  <c:v>50919.415091049392</c:v>
                </c:pt>
                <c:pt idx="1782">
                  <c:v>50987.605547839514</c:v>
                </c:pt>
                <c:pt idx="1783">
                  <c:v>51044.333486111122</c:v>
                </c:pt>
                <c:pt idx="1784">
                  <c:v>51092.20977854939</c:v>
                </c:pt>
                <c:pt idx="1785">
                  <c:v>51133.428422839512</c:v>
                </c:pt>
                <c:pt idx="1786">
                  <c:v>51169.026974537046</c:v>
                </c:pt>
                <c:pt idx="1787">
                  <c:v>51199.667801697542</c:v>
                </c:pt>
                <c:pt idx="1788">
                  <c:v>51225.722489197542</c:v>
                </c:pt>
                <c:pt idx="1789">
                  <c:v>51247.351096450628</c:v>
                </c:pt>
                <c:pt idx="1790">
                  <c:v>51264.398710648158</c:v>
                </c:pt>
                <c:pt idx="1791">
                  <c:v>51276.763429012353</c:v>
                </c:pt>
                <c:pt idx="1792">
                  <c:v>51284.549727623467</c:v>
                </c:pt>
                <c:pt idx="1793">
                  <c:v>51288.445192901243</c:v>
                </c:pt>
                <c:pt idx="1794">
                  <c:v>51289.836834876551</c:v>
                </c:pt>
                <c:pt idx="1795">
                  <c:v>51289.836834876551</c:v>
                </c:pt>
                <c:pt idx="1796">
                  <c:v>51289.836834876551</c:v>
                </c:pt>
                <c:pt idx="1797">
                  <c:v>51289.836834876551</c:v>
                </c:pt>
                <c:pt idx="1798">
                  <c:v>51289.836834876551</c:v>
                </c:pt>
                <c:pt idx="1799">
                  <c:v>51289.836834876551</c:v>
                </c:pt>
                <c:pt idx="1800">
                  <c:v>51289.836834876551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BE-4615-8FE0-FBA5C831A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8910720"/>
        <c:axId val="1438911136"/>
      </c:scatterChart>
      <c:valAx>
        <c:axId val="1438910720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8911136"/>
        <c:crosses val="autoZero"/>
        <c:crossBetween val="midCat"/>
      </c:valAx>
      <c:valAx>
        <c:axId val="1438911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89107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1474702443322822"/>
          <c:y val="0.37968955580744473"/>
          <c:w val="8.2117283555121975E-2"/>
          <c:h val="8.48943316830261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energy</a:t>
            </a:r>
          </a:p>
          <a:p>
            <a:pPr>
              <a:defRPr/>
            </a:pPr>
            <a:r>
              <a:rPr lang="en-US"/>
              <a:t> available</a:t>
            </a:r>
            <a:r>
              <a:rPr lang="en-US" baseline="0"/>
              <a:t> for acceleration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energy returned to contact patch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0.00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WLTC_class_3!$W$8:$W$1808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1.4410493827160492E-3</c:v>
                </c:pt>
                <c:pt idx="13">
                  <c:v>0.10411581790123456</c:v>
                </c:pt>
                <c:pt idx="14">
                  <c:v>1.0505249999999999</c:v>
                </c:pt>
                <c:pt idx="15">
                  <c:v>3.5309312499999996</c:v>
                </c:pt>
                <c:pt idx="16">
                  <c:v>6.1824621141975316</c:v>
                </c:pt>
                <c:pt idx="17">
                  <c:v>10.289452854938268</c:v>
                </c:pt>
                <c:pt idx="18">
                  <c:v>16.96439359567901</c:v>
                </c:pt>
                <c:pt idx="19">
                  <c:v>24.353734567901231</c:v>
                </c:pt>
                <c:pt idx="20">
                  <c:v>27.244839891975303</c:v>
                </c:pt>
                <c:pt idx="21">
                  <c:v>28.446675077160489</c:v>
                </c:pt>
                <c:pt idx="22">
                  <c:v>28.853051003086417</c:v>
                </c:pt>
                <c:pt idx="23">
                  <c:v>29.881599999999999</c:v>
                </c:pt>
                <c:pt idx="24">
                  <c:v>30.507375694444445</c:v>
                </c:pt>
                <c:pt idx="25">
                  <c:v>34.175927160493821</c:v>
                </c:pt>
                <c:pt idx="26">
                  <c:v>36.660656558641968</c:v>
                </c:pt>
                <c:pt idx="27">
                  <c:v>41.891665817901242</c:v>
                </c:pt>
                <c:pt idx="28">
                  <c:v>48.259302777777776</c:v>
                </c:pt>
                <c:pt idx="29">
                  <c:v>55.077267669753077</c:v>
                </c:pt>
                <c:pt idx="30">
                  <c:v>61.449588040123444</c:v>
                </c:pt>
                <c:pt idx="31">
                  <c:v>65.072386188271594</c:v>
                </c:pt>
                <c:pt idx="32">
                  <c:v>67.54522692901233</c:v>
                </c:pt>
                <c:pt idx="33">
                  <c:v>69.430119521604922</c:v>
                </c:pt>
                <c:pt idx="34">
                  <c:v>71.020677777777763</c:v>
                </c:pt>
                <c:pt idx="35">
                  <c:v>71.340951003086417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11.414552160493828</c:v>
                </c:pt>
                <c:pt idx="50">
                  <c:v>11.414552160493828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5.187777777777776</c:v>
                </c:pt>
                <c:pt idx="56">
                  <c:v>5.187777777777776</c:v>
                </c:pt>
                <c:pt idx="57">
                  <c:v>5.187777777777776</c:v>
                </c:pt>
                <c:pt idx="58">
                  <c:v>5.4504090277777779</c:v>
                </c:pt>
                <c:pt idx="59">
                  <c:v>5.719525</c:v>
                </c:pt>
                <c:pt idx="60">
                  <c:v>7.7849090277777746</c:v>
                </c:pt>
                <c:pt idx="61">
                  <c:v>8.4333812500000001</c:v>
                </c:pt>
                <c:pt idx="62">
                  <c:v>9.1077923611111107</c:v>
                </c:pt>
                <c:pt idx="63">
                  <c:v>9.4547249999999998</c:v>
                </c:pt>
                <c:pt idx="64">
                  <c:v>10.534431249999999</c:v>
                </c:pt>
                <c:pt idx="65">
                  <c:v>11.414552160493828</c:v>
                </c:pt>
                <c:pt idx="66">
                  <c:v>11.802554706790124</c:v>
                </c:pt>
                <c:pt idx="67">
                  <c:v>12.197041975308638</c:v>
                </c:pt>
                <c:pt idx="68">
                  <c:v>14.846051003086421</c:v>
                </c:pt>
                <c:pt idx="69">
                  <c:v>19.390760493827155</c:v>
                </c:pt>
                <c:pt idx="70">
                  <c:v>25.299423225308633</c:v>
                </c:pt>
                <c:pt idx="71">
                  <c:v>31.992737345679018</c:v>
                </c:pt>
                <c:pt idx="72">
                  <c:v>38.287241049382715</c:v>
                </c:pt>
                <c:pt idx="73">
                  <c:v>42.632004938271592</c:v>
                </c:pt>
                <c:pt idx="74">
                  <c:v>45.402062114197527</c:v>
                </c:pt>
                <c:pt idx="75">
                  <c:v>47.733319753086413</c:v>
                </c:pt>
                <c:pt idx="76">
                  <c:v>50.392055864197516</c:v>
                </c:pt>
                <c:pt idx="77">
                  <c:v>53.399886188271608</c:v>
                </c:pt>
                <c:pt idx="78">
                  <c:v>55.642159027777772</c:v>
                </c:pt>
                <c:pt idx="79">
                  <c:v>56.209932484567879</c:v>
                </c:pt>
                <c:pt idx="80">
                  <c:v>54.795902777777776</c:v>
                </c:pt>
                <c:pt idx="81">
                  <c:v>0</c:v>
                </c:pt>
                <c:pt idx="82">
                  <c:v>0</c:v>
                </c:pt>
                <c:pt idx="83">
                  <c:v>49.319915123456781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1.4410493827160492E-3</c:v>
                </c:pt>
                <c:pt idx="139">
                  <c:v>0.13005470679012346</c:v>
                </c:pt>
                <c:pt idx="140">
                  <c:v>1.3405361882716045</c:v>
                </c:pt>
                <c:pt idx="141">
                  <c:v>4.9316312499999979</c:v>
                </c:pt>
                <c:pt idx="142">
                  <c:v>9.6896160493827139</c:v>
                </c:pt>
                <c:pt idx="143">
                  <c:v>12.868931249999994</c:v>
                </c:pt>
                <c:pt idx="144">
                  <c:v>14.266749151234565</c:v>
                </c:pt>
                <c:pt idx="145">
                  <c:v>15.586390123456789</c:v>
                </c:pt>
                <c:pt idx="146">
                  <c:v>18.727877777777774</c:v>
                </c:pt>
                <c:pt idx="147">
                  <c:v>23.242685493827157</c:v>
                </c:pt>
                <c:pt idx="148">
                  <c:v>27.642569521604933</c:v>
                </c:pt>
                <c:pt idx="149">
                  <c:v>30.7174086419753</c:v>
                </c:pt>
                <c:pt idx="150">
                  <c:v>31.992737345679018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5.187777777777776</c:v>
                </c:pt>
                <c:pt idx="157">
                  <c:v>5.719525</c:v>
                </c:pt>
                <c:pt idx="158">
                  <c:v>7.1623756944444432</c:v>
                </c:pt>
                <c:pt idx="159">
                  <c:v>10.658001234567898</c:v>
                </c:pt>
                <c:pt idx="160">
                  <c:v>14.55495902777778</c:v>
                </c:pt>
                <c:pt idx="161">
                  <c:v>19.726524999999992</c:v>
                </c:pt>
                <c:pt idx="162">
                  <c:v>23.426059027777775</c:v>
                </c:pt>
                <c:pt idx="163">
                  <c:v>27.443344444444442</c:v>
                </c:pt>
                <c:pt idx="164">
                  <c:v>31.351830632716045</c:v>
                </c:pt>
                <c:pt idx="165">
                  <c:v>34.844934336419762</c:v>
                </c:pt>
                <c:pt idx="166">
                  <c:v>37.121792361111098</c:v>
                </c:pt>
                <c:pt idx="167">
                  <c:v>39.709556790123465</c:v>
                </c:pt>
                <c:pt idx="168">
                  <c:v>44.637945679012347</c:v>
                </c:pt>
                <c:pt idx="169">
                  <c:v>49.854544444444443</c:v>
                </c:pt>
                <c:pt idx="170">
                  <c:v>52.021882716049376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22.696888040123458</c:v>
                </c:pt>
                <c:pt idx="177">
                  <c:v>24.166758410493824</c:v>
                </c:pt>
                <c:pt idx="178">
                  <c:v>27.842515123456792</c:v>
                </c:pt>
                <c:pt idx="179">
                  <c:v>30.7174086419753</c:v>
                </c:pt>
                <c:pt idx="180">
                  <c:v>31.564745679012344</c:v>
                </c:pt>
                <c:pt idx="181">
                  <c:v>31.351830632716045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5.6290991512345681</c:v>
                </c:pt>
                <c:pt idx="194">
                  <c:v>5.3621447530864179</c:v>
                </c:pt>
                <c:pt idx="195">
                  <c:v>5.187777777777776</c:v>
                </c:pt>
                <c:pt idx="196">
                  <c:v>5.187777777777776</c:v>
                </c:pt>
                <c:pt idx="197">
                  <c:v>5.187777777777776</c:v>
                </c:pt>
                <c:pt idx="198">
                  <c:v>5.187777777777776</c:v>
                </c:pt>
                <c:pt idx="199">
                  <c:v>5.6290991512345681</c:v>
                </c:pt>
                <c:pt idx="200">
                  <c:v>6.0884336419753078</c:v>
                </c:pt>
                <c:pt idx="201">
                  <c:v>7.061141975308642</c:v>
                </c:pt>
                <c:pt idx="202">
                  <c:v>8.1059027777777786</c:v>
                </c:pt>
                <c:pt idx="203">
                  <c:v>9.8081423611111109</c:v>
                </c:pt>
                <c:pt idx="204">
                  <c:v>13.005470679012344</c:v>
                </c:pt>
                <c:pt idx="205">
                  <c:v>16.191630864197528</c:v>
                </c:pt>
                <c:pt idx="206">
                  <c:v>20.40670030864197</c:v>
                </c:pt>
                <c:pt idx="207">
                  <c:v>26.068943595679006</c:v>
                </c:pt>
                <c:pt idx="208">
                  <c:v>31.564745679012344</c:v>
                </c:pt>
                <c:pt idx="209">
                  <c:v>36.890864197530867</c:v>
                </c:pt>
                <c:pt idx="210">
                  <c:v>44.637945679012347</c:v>
                </c:pt>
                <c:pt idx="211">
                  <c:v>50.661892361111107</c:v>
                </c:pt>
                <c:pt idx="212">
                  <c:v>55.359353086419759</c:v>
                </c:pt>
                <c:pt idx="213">
                  <c:v>59.092031249999991</c:v>
                </c:pt>
                <c:pt idx="214">
                  <c:v>62.345560493827158</c:v>
                </c:pt>
                <c:pt idx="215">
                  <c:v>66.922693595679021</c:v>
                </c:pt>
                <c:pt idx="216">
                  <c:v>72.953125</c:v>
                </c:pt>
                <c:pt idx="217">
                  <c:v>79.920959027777769</c:v>
                </c:pt>
                <c:pt idx="218">
                  <c:v>86.498989197530847</c:v>
                </c:pt>
                <c:pt idx="219">
                  <c:v>92.240129938271608</c:v>
                </c:pt>
                <c:pt idx="220">
                  <c:v>96.667033641975294</c:v>
                </c:pt>
                <c:pt idx="221">
                  <c:v>100.05530100308641</c:v>
                </c:pt>
                <c:pt idx="222">
                  <c:v>101.57993125</c:v>
                </c:pt>
                <c:pt idx="223">
                  <c:v>103.11608989197529</c:v>
                </c:pt>
                <c:pt idx="224">
                  <c:v>104.27577438271602</c:v>
                </c:pt>
                <c:pt idx="225">
                  <c:v>105.83210771604938</c:v>
                </c:pt>
                <c:pt idx="226">
                  <c:v>108.18822345679013</c:v>
                </c:pt>
                <c:pt idx="227">
                  <c:v>110.17146766975307</c:v>
                </c:pt>
                <c:pt idx="228">
                  <c:v>112.17272499999997</c:v>
                </c:pt>
                <c:pt idx="229">
                  <c:v>113.78670030864195</c:v>
                </c:pt>
                <c:pt idx="230">
                  <c:v>115.0047472993827</c:v>
                </c:pt>
                <c:pt idx="231">
                  <c:v>115.0047472993827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11.414552160493828</c:v>
                </c:pt>
                <c:pt idx="254">
                  <c:v>11.414552160493828</c:v>
                </c:pt>
                <c:pt idx="255">
                  <c:v>0</c:v>
                </c:pt>
                <c:pt idx="256">
                  <c:v>0</c:v>
                </c:pt>
                <c:pt idx="257">
                  <c:v>7.5745158179012346</c:v>
                </c:pt>
                <c:pt idx="258">
                  <c:v>8.5439817901234552</c:v>
                </c:pt>
                <c:pt idx="259">
                  <c:v>11.543165817901233</c:v>
                </c:pt>
                <c:pt idx="260">
                  <c:v>15.288092901234569</c:v>
                </c:pt>
                <c:pt idx="261">
                  <c:v>19.390760493827155</c:v>
                </c:pt>
                <c:pt idx="262">
                  <c:v>23.794967669753081</c:v>
                </c:pt>
                <c:pt idx="263">
                  <c:v>29.674449151234562</c:v>
                </c:pt>
                <c:pt idx="264">
                  <c:v>38.05271026234567</c:v>
                </c:pt>
                <c:pt idx="265">
                  <c:v>46.949749151234563</c:v>
                </c:pt>
                <c:pt idx="266">
                  <c:v>54.795902777777776</c:v>
                </c:pt>
                <c:pt idx="267">
                  <c:v>59.9707111111111</c:v>
                </c:pt>
                <c:pt idx="268">
                  <c:v>66.30304236111111</c:v>
                </c:pt>
                <c:pt idx="269">
                  <c:v>71.020677777777763</c:v>
                </c:pt>
                <c:pt idx="270">
                  <c:v>75.900431249999997</c:v>
                </c:pt>
                <c:pt idx="271">
                  <c:v>76.231512345679008</c:v>
                </c:pt>
                <c:pt idx="272">
                  <c:v>74.911511111111096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14.700144753086416</c:v>
                </c:pt>
                <c:pt idx="282">
                  <c:v>18.892517669753083</c:v>
                </c:pt>
                <c:pt idx="283">
                  <c:v>25.4907225308642</c:v>
                </c:pt>
                <c:pt idx="284">
                  <c:v>32.857366975308643</c:v>
                </c:pt>
                <c:pt idx="285">
                  <c:v>41.891665817901242</c:v>
                </c:pt>
                <c:pt idx="286">
                  <c:v>50.392055864197516</c:v>
                </c:pt>
                <c:pt idx="287">
                  <c:v>59.677097299382709</c:v>
                </c:pt>
                <c:pt idx="288">
                  <c:v>69.746790123456776</c:v>
                </c:pt>
                <c:pt idx="289">
                  <c:v>80.601134336419733</c:v>
                </c:pt>
                <c:pt idx="290">
                  <c:v>87.206544444444447</c:v>
                </c:pt>
                <c:pt idx="291">
                  <c:v>89.346502777777758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78.906099999999967</c:v>
                </c:pt>
                <c:pt idx="296">
                  <c:v>78.569254706790133</c:v>
                </c:pt>
                <c:pt idx="297">
                  <c:v>78.906099999999967</c:v>
                </c:pt>
                <c:pt idx="298">
                  <c:v>79.920959027777769</c:v>
                </c:pt>
                <c:pt idx="299">
                  <c:v>80.601134336419733</c:v>
                </c:pt>
                <c:pt idx="300">
                  <c:v>80.601134336419733</c:v>
                </c:pt>
                <c:pt idx="301">
                  <c:v>79.920959027777769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58.509847299382692</c:v>
                </c:pt>
                <c:pt idx="309">
                  <c:v>57.930545447530861</c:v>
                </c:pt>
                <c:pt idx="310">
                  <c:v>56.780588040123455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22.336625694444439</c:v>
                </c:pt>
                <c:pt idx="323">
                  <c:v>22.336625694444439</c:v>
                </c:pt>
                <c:pt idx="324">
                  <c:v>0</c:v>
                </c:pt>
                <c:pt idx="325">
                  <c:v>20.57854544753086</c:v>
                </c:pt>
                <c:pt idx="326">
                  <c:v>20.57854544753086</c:v>
                </c:pt>
                <c:pt idx="327">
                  <c:v>20.065171604938268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10.289452854938268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7.5745158179012346</c:v>
                </c:pt>
                <c:pt idx="337">
                  <c:v>7.3670047067901239</c:v>
                </c:pt>
                <c:pt idx="338">
                  <c:v>7.5745158179012346</c:v>
                </c:pt>
                <c:pt idx="339">
                  <c:v>8.5439817901234552</c:v>
                </c:pt>
                <c:pt idx="340">
                  <c:v>11.414552160493828</c:v>
                </c:pt>
                <c:pt idx="341">
                  <c:v>16.03923989197531</c:v>
                </c:pt>
                <c:pt idx="342">
                  <c:v>20.924397299382715</c:v>
                </c:pt>
                <c:pt idx="343">
                  <c:v>22.516396604938272</c:v>
                </c:pt>
                <c:pt idx="344">
                  <c:v>23.060032484567902</c:v>
                </c:pt>
                <c:pt idx="345">
                  <c:v>23.426059027777775</c:v>
                </c:pt>
                <c:pt idx="346">
                  <c:v>25.108844444444436</c:v>
                </c:pt>
                <c:pt idx="347">
                  <c:v>25.4907225308642</c:v>
                </c:pt>
                <c:pt idx="348">
                  <c:v>26.458026929012345</c:v>
                </c:pt>
                <c:pt idx="349">
                  <c:v>27.642569521604933</c:v>
                </c:pt>
                <c:pt idx="350">
                  <c:v>28.446675077160489</c:v>
                </c:pt>
                <c:pt idx="351">
                  <c:v>28.649502777777773</c:v>
                </c:pt>
                <c:pt idx="352">
                  <c:v>28.446675077160489</c:v>
                </c:pt>
                <c:pt idx="353">
                  <c:v>28.244567901234568</c:v>
                </c:pt>
                <c:pt idx="354">
                  <c:v>28.043181249999993</c:v>
                </c:pt>
                <c:pt idx="355">
                  <c:v>28.043181249999993</c:v>
                </c:pt>
                <c:pt idx="356">
                  <c:v>28.446675077160489</c:v>
                </c:pt>
                <c:pt idx="357">
                  <c:v>28.649502777777773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15.436881249999999</c:v>
                </c:pt>
                <c:pt idx="365">
                  <c:v>15.436881249999999</c:v>
                </c:pt>
                <c:pt idx="366">
                  <c:v>15.586390123456789</c:v>
                </c:pt>
                <c:pt idx="367">
                  <c:v>16.191630864197528</c:v>
                </c:pt>
                <c:pt idx="368">
                  <c:v>17.595573225308645</c:v>
                </c:pt>
                <c:pt idx="369">
                  <c:v>19.895488040123453</c:v>
                </c:pt>
                <c:pt idx="370">
                  <c:v>21.273131249999999</c:v>
                </c:pt>
                <c:pt idx="371">
                  <c:v>21.624747299382712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9.0065586419753093E-3</c:v>
                </c:pt>
                <c:pt idx="393">
                  <c:v>0.15887569444444447</c:v>
                </c:pt>
                <c:pt idx="394">
                  <c:v>0.83004444444444425</c:v>
                </c:pt>
                <c:pt idx="395">
                  <c:v>2.4818472993827165</c:v>
                </c:pt>
                <c:pt idx="396">
                  <c:v>5.4504090277777779</c:v>
                </c:pt>
                <c:pt idx="397">
                  <c:v>9.9273891975308661</c:v>
                </c:pt>
                <c:pt idx="398">
                  <c:v>15.736619521604936</c:v>
                </c:pt>
                <c:pt idx="399">
                  <c:v>21.098404012345672</c:v>
                </c:pt>
                <c:pt idx="400">
                  <c:v>23.61015308641975</c:v>
                </c:pt>
                <c:pt idx="401">
                  <c:v>23.61015308641975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6.960628780864198</c:v>
                </c:pt>
                <c:pt idx="411">
                  <c:v>7.061141975308642</c:v>
                </c:pt>
                <c:pt idx="412">
                  <c:v>7.2643299382716044</c:v>
                </c:pt>
                <c:pt idx="413">
                  <c:v>7.5745158179012346</c:v>
                </c:pt>
                <c:pt idx="414">
                  <c:v>7.9981843364197545</c:v>
                </c:pt>
                <c:pt idx="415">
                  <c:v>9.1077923611111107</c:v>
                </c:pt>
                <c:pt idx="416">
                  <c:v>10.907302777777774</c:v>
                </c:pt>
                <c:pt idx="417">
                  <c:v>12.598013966049379</c:v>
                </c:pt>
                <c:pt idx="418">
                  <c:v>13.142730632716054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9.4547249999999998</c:v>
                </c:pt>
                <c:pt idx="423">
                  <c:v>9.6896160493827139</c:v>
                </c:pt>
                <c:pt idx="424">
                  <c:v>10.658001234567898</c:v>
                </c:pt>
                <c:pt idx="425">
                  <c:v>13.142730632716054</c:v>
                </c:pt>
                <c:pt idx="426">
                  <c:v>18.400759567901236</c:v>
                </c:pt>
                <c:pt idx="427">
                  <c:v>27.047055864197532</c:v>
                </c:pt>
                <c:pt idx="428">
                  <c:v>35.974356790123458</c:v>
                </c:pt>
                <c:pt idx="429">
                  <c:v>40.18942623456789</c:v>
                </c:pt>
                <c:pt idx="430">
                  <c:v>40.43044174382716</c:v>
                </c:pt>
                <c:pt idx="431">
                  <c:v>0</c:v>
                </c:pt>
                <c:pt idx="432">
                  <c:v>0</c:v>
                </c:pt>
                <c:pt idx="433">
                  <c:v>35.29454174382716</c:v>
                </c:pt>
                <c:pt idx="434">
                  <c:v>34.844934336419762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9.0065586419753093E-3</c:v>
                </c:pt>
                <c:pt idx="513">
                  <c:v>0.22516396604938269</c:v>
                </c:pt>
                <c:pt idx="514">
                  <c:v>1.5693027777777773</c:v>
                </c:pt>
                <c:pt idx="515">
                  <c:v>5.0162929012345669</c:v>
                </c:pt>
                <c:pt idx="516">
                  <c:v>10.168044444444446</c:v>
                </c:pt>
                <c:pt idx="517">
                  <c:v>15.140025077160495</c:v>
                </c:pt>
                <c:pt idx="518">
                  <c:v>17.278542361111107</c:v>
                </c:pt>
                <c:pt idx="519">
                  <c:v>17.278542361111107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1.4410493827160492E-3</c:v>
                </c:pt>
                <c:pt idx="534">
                  <c:v>5.1877777777777766E-2</c:v>
                </c:pt>
                <c:pt idx="535">
                  <c:v>0.36890864197530859</c:v>
                </c:pt>
                <c:pt idx="536">
                  <c:v>0.97414938271604934</c:v>
                </c:pt>
                <c:pt idx="537">
                  <c:v>2.4224040123456785</c:v>
                </c:pt>
                <c:pt idx="538">
                  <c:v>6.0884336419753078</c:v>
                </c:pt>
                <c:pt idx="539">
                  <c:v>12.733112345679013</c:v>
                </c:pt>
                <c:pt idx="540">
                  <c:v>19.223959027777781</c:v>
                </c:pt>
                <c:pt idx="541">
                  <c:v>21.624747299382712</c:v>
                </c:pt>
                <c:pt idx="542">
                  <c:v>21.624747299382712</c:v>
                </c:pt>
                <c:pt idx="543">
                  <c:v>21.273131249999999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6.3726806327160501</c:v>
                </c:pt>
                <c:pt idx="555">
                  <c:v>6.1824621141975316</c:v>
                </c:pt>
                <c:pt idx="556">
                  <c:v>6.1824621141975316</c:v>
                </c:pt>
                <c:pt idx="557">
                  <c:v>6.3726806327160501</c:v>
                </c:pt>
                <c:pt idx="558">
                  <c:v>6.8608361111111105</c:v>
                </c:pt>
                <c:pt idx="559">
                  <c:v>7.5745158179012346</c:v>
                </c:pt>
                <c:pt idx="560">
                  <c:v>9.8081423611111109</c:v>
                </c:pt>
                <c:pt idx="561">
                  <c:v>10.411581790123456</c:v>
                </c:pt>
                <c:pt idx="562">
                  <c:v>10.411581790123456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3.6026234567901237E-2</c:v>
                </c:pt>
                <c:pt idx="602">
                  <c:v>0.15887569444444447</c:v>
                </c:pt>
                <c:pt idx="603">
                  <c:v>0.83004444444444425</c:v>
                </c:pt>
                <c:pt idx="604">
                  <c:v>2.9833324845679008</c:v>
                </c:pt>
                <c:pt idx="605">
                  <c:v>7.2643299382716044</c:v>
                </c:pt>
                <c:pt idx="606">
                  <c:v>14.123724999999999</c:v>
                </c:pt>
                <c:pt idx="607">
                  <c:v>23.426059027777775</c:v>
                </c:pt>
                <c:pt idx="608">
                  <c:v>33.513404706790112</c:v>
                </c:pt>
                <c:pt idx="609">
                  <c:v>43.629211111111097</c:v>
                </c:pt>
                <c:pt idx="610">
                  <c:v>54.235334567901226</c:v>
                </c:pt>
                <c:pt idx="611">
                  <c:v>66.30304236111111</c:v>
                </c:pt>
                <c:pt idx="612">
                  <c:v>77.563041975308622</c:v>
                </c:pt>
                <c:pt idx="613">
                  <c:v>84.045242361111107</c:v>
                </c:pt>
                <c:pt idx="614">
                  <c:v>85.443060262345668</c:v>
                </c:pt>
                <c:pt idx="615">
                  <c:v>84.742710262345668</c:v>
                </c:pt>
                <c:pt idx="616">
                  <c:v>84.393616049382686</c:v>
                </c:pt>
                <c:pt idx="617">
                  <c:v>83.69758919753086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71.020677777777763</c:v>
                </c:pt>
                <c:pt idx="623">
                  <c:v>70.701125077160469</c:v>
                </c:pt>
                <c:pt idx="624">
                  <c:v>71.340951003086417</c:v>
                </c:pt>
                <c:pt idx="625">
                  <c:v>73.277721373456799</c:v>
                </c:pt>
                <c:pt idx="626">
                  <c:v>75.240430632716055</c:v>
                </c:pt>
                <c:pt idx="627">
                  <c:v>76.231512345679008</c:v>
                </c:pt>
                <c:pt idx="628">
                  <c:v>76.231512345679008</c:v>
                </c:pt>
                <c:pt idx="629">
                  <c:v>76.231512345679008</c:v>
                </c:pt>
                <c:pt idx="630">
                  <c:v>76.563313966049364</c:v>
                </c:pt>
                <c:pt idx="631">
                  <c:v>78.569254706790133</c:v>
                </c:pt>
                <c:pt idx="632">
                  <c:v>81.970131249999994</c:v>
                </c:pt>
                <c:pt idx="633">
                  <c:v>86.14629236111108</c:v>
                </c:pt>
                <c:pt idx="634">
                  <c:v>91.149615817901221</c:v>
                </c:pt>
                <c:pt idx="635">
                  <c:v>95.922011111111132</c:v>
                </c:pt>
                <c:pt idx="636">
                  <c:v>99.675944753086412</c:v>
                </c:pt>
                <c:pt idx="637">
                  <c:v>101.19769290123453</c:v>
                </c:pt>
                <c:pt idx="638">
                  <c:v>101.19769290123453</c:v>
                </c:pt>
                <c:pt idx="639">
                  <c:v>100.81617507716047</c:v>
                </c:pt>
                <c:pt idx="640">
                  <c:v>100.05530100308641</c:v>
                </c:pt>
                <c:pt idx="641">
                  <c:v>99.675944753086412</c:v>
                </c:pt>
                <c:pt idx="642">
                  <c:v>101.57993125</c:v>
                </c:pt>
                <c:pt idx="643">
                  <c:v>106.22299236111108</c:v>
                </c:pt>
                <c:pt idx="644">
                  <c:v>109.77337777777777</c:v>
                </c:pt>
                <c:pt idx="645">
                  <c:v>110.96980902777776</c:v>
                </c:pt>
                <c:pt idx="646">
                  <c:v>112.57513804012343</c:v>
                </c:pt>
                <c:pt idx="647">
                  <c:v>114.19199544753084</c:v>
                </c:pt>
                <c:pt idx="648">
                  <c:v>115.82038124999998</c:v>
                </c:pt>
                <c:pt idx="649">
                  <c:v>116.63889729938271</c:v>
                </c:pt>
                <c:pt idx="650">
                  <c:v>116.22927901234567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5.187777777777776</c:v>
                </c:pt>
                <c:pt idx="666">
                  <c:v>5.6290991512345681</c:v>
                </c:pt>
                <c:pt idx="667">
                  <c:v>7.061141975308642</c:v>
                </c:pt>
                <c:pt idx="668">
                  <c:v>13.005470679012344</c:v>
                </c:pt>
                <c:pt idx="669">
                  <c:v>19.390760493827155</c:v>
                </c:pt>
                <c:pt idx="670">
                  <c:v>28.244567901234568</c:v>
                </c:pt>
                <c:pt idx="671">
                  <c:v>36.890864197530867</c:v>
                </c:pt>
                <c:pt idx="672">
                  <c:v>41.646327160493826</c:v>
                </c:pt>
                <c:pt idx="673">
                  <c:v>46.69</c:v>
                </c:pt>
                <c:pt idx="674">
                  <c:v>52.021882716049376</c:v>
                </c:pt>
                <c:pt idx="675">
                  <c:v>57.641975308641968</c:v>
                </c:pt>
                <c:pt idx="676">
                  <c:v>58.509847299382692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12.868931249999994</c:v>
                </c:pt>
                <c:pt idx="686">
                  <c:v>16.344742361111113</c:v>
                </c:pt>
                <c:pt idx="687">
                  <c:v>20.57854544753086</c:v>
                </c:pt>
                <c:pt idx="688">
                  <c:v>24.166758410493824</c:v>
                </c:pt>
                <c:pt idx="689">
                  <c:v>29.057319753086418</c:v>
                </c:pt>
                <c:pt idx="690">
                  <c:v>33.075325694444437</c:v>
                </c:pt>
                <c:pt idx="691">
                  <c:v>34.39820902777776</c:v>
                </c:pt>
                <c:pt idx="692">
                  <c:v>34.844934336419762</c:v>
                </c:pt>
                <c:pt idx="693">
                  <c:v>36.431169444444443</c:v>
                </c:pt>
                <c:pt idx="694">
                  <c:v>38.522492361111112</c:v>
                </c:pt>
                <c:pt idx="695">
                  <c:v>39.709556790123465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16.191630864197528</c:v>
                </c:pt>
                <c:pt idx="702">
                  <c:v>15.887569444444441</c:v>
                </c:pt>
                <c:pt idx="703">
                  <c:v>15.887569444444441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5.187777777777776</c:v>
                </c:pt>
                <c:pt idx="710">
                  <c:v>6.2772111111111091</c:v>
                </c:pt>
                <c:pt idx="711">
                  <c:v>10.534431249999999</c:v>
                </c:pt>
                <c:pt idx="712">
                  <c:v>16.03923989197531</c:v>
                </c:pt>
                <c:pt idx="713">
                  <c:v>17.121107716049384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5.187777777777776</c:v>
                </c:pt>
                <c:pt idx="719">
                  <c:v>6.0884336419753078</c:v>
                </c:pt>
                <c:pt idx="720">
                  <c:v>9.2227160493827167</c:v>
                </c:pt>
                <c:pt idx="721">
                  <c:v>12.329978780864195</c:v>
                </c:pt>
                <c:pt idx="722">
                  <c:v>15.288092901234569</c:v>
                </c:pt>
                <c:pt idx="723">
                  <c:v>18.23828125</c:v>
                </c:pt>
                <c:pt idx="724">
                  <c:v>20.751111111111104</c:v>
                </c:pt>
                <c:pt idx="725">
                  <c:v>25.4907225308642</c:v>
                </c:pt>
                <c:pt idx="726">
                  <c:v>32.207813966049379</c:v>
                </c:pt>
                <c:pt idx="727">
                  <c:v>43.629211111111097</c:v>
                </c:pt>
                <c:pt idx="728">
                  <c:v>51.475724999999976</c:v>
                </c:pt>
                <c:pt idx="729">
                  <c:v>58.219836111111121</c:v>
                </c:pt>
                <c:pt idx="730">
                  <c:v>62.345560493827158</c:v>
                </c:pt>
                <c:pt idx="731">
                  <c:v>63.248017669753075</c:v>
                </c:pt>
                <c:pt idx="732">
                  <c:v>63.550277777777765</c:v>
                </c:pt>
                <c:pt idx="733">
                  <c:v>64.156959567901239</c:v>
                </c:pt>
                <c:pt idx="734">
                  <c:v>64.766523456790111</c:v>
                </c:pt>
                <c:pt idx="735">
                  <c:v>65.686273225308653</c:v>
                </c:pt>
                <c:pt idx="736">
                  <c:v>66.922693595679021</c:v>
                </c:pt>
                <c:pt idx="737">
                  <c:v>68.798939891975309</c:v>
                </c:pt>
                <c:pt idx="738">
                  <c:v>69.746790123456776</c:v>
                </c:pt>
                <c:pt idx="739">
                  <c:v>70.064181250000004</c:v>
                </c:pt>
                <c:pt idx="740">
                  <c:v>73.929075694444421</c:v>
                </c:pt>
                <c:pt idx="741">
                  <c:v>77.563041975308622</c:v>
                </c:pt>
                <c:pt idx="742">
                  <c:v>80.260686419753071</c:v>
                </c:pt>
                <c:pt idx="743">
                  <c:v>80.601134336419733</c:v>
                </c:pt>
                <c:pt idx="744">
                  <c:v>80.942302777777755</c:v>
                </c:pt>
                <c:pt idx="745">
                  <c:v>80.942302777777755</c:v>
                </c:pt>
                <c:pt idx="746">
                  <c:v>81.284191743827151</c:v>
                </c:pt>
                <c:pt idx="747">
                  <c:v>82.658952854938278</c:v>
                </c:pt>
                <c:pt idx="748">
                  <c:v>85.092524999999995</c:v>
                </c:pt>
                <c:pt idx="749">
                  <c:v>87.916981790123444</c:v>
                </c:pt>
                <c:pt idx="750">
                  <c:v>89.346502777777758</c:v>
                </c:pt>
                <c:pt idx="751">
                  <c:v>89.346502777777758</c:v>
                </c:pt>
                <c:pt idx="752">
                  <c:v>88.988041743827154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5.9025382716049375</c:v>
                </c:pt>
                <c:pt idx="766">
                  <c:v>9.2227160493827167</c:v>
                </c:pt>
                <c:pt idx="767">
                  <c:v>13.142730632716054</c:v>
                </c:pt>
                <c:pt idx="768">
                  <c:v>18.076523456790117</c:v>
                </c:pt>
                <c:pt idx="769">
                  <c:v>23.61015308641975</c:v>
                </c:pt>
                <c:pt idx="770">
                  <c:v>32.640128780864195</c:v>
                </c:pt>
                <c:pt idx="771">
                  <c:v>44.89193063271604</c:v>
                </c:pt>
                <c:pt idx="772">
                  <c:v>57.354125694444427</c:v>
                </c:pt>
                <c:pt idx="773">
                  <c:v>71.340951003086417</c:v>
                </c:pt>
                <c:pt idx="774">
                  <c:v>81.284191743827151</c:v>
                </c:pt>
                <c:pt idx="775">
                  <c:v>93.337128780864177</c:v>
                </c:pt>
                <c:pt idx="776">
                  <c:v>105.44194359567902</c:v>
                </c:pt>
                <c:pt idx="777">
                  <c:v>114.19199544753084</c:v>
                </c:pt>
                <c:pt idx="778">
                  <c:v>121.61051766975308</c:v>
                </c:pt>
                <c:pt idx="779">
                  <c:v>128.83125586419752</c:v>
                </c:pt>
                <c:pt idx="780">
                  <c:v>134.49349915123454</c:v>
                </c:pt>
                <c:pt idx="781">
                  <c:v>138.93193124999999</c:v>
                </c:pt>
                <c:pt idx="782">
                  <c:v>142.08170493827157</c:v>
                </c:pt>
                <c:pt idx="783">
                  <c:v>144.35315902777774</c:v>
                </c:pt>
                <c:pt idx="784">
                  <c:v>145.72467777777777</c:v>
                </c:pt>
                <c:pt idx="785">
                  <c:v>147.56345679012347</c:v>
                </c:pt>
                <c:pt idx="786">
                  <c:v>150.80906026234564</c:v>
                </c:pt>
                <c:pt idx="787">
                  <c:v>153.14896419753086</c:v>
                </c:pt>
                <c:pt idx="788">
                  <c:v>153.61910655864199</c:v>
                </c:pt>
                <c:pt idx="789">
                  <c:v>153.61910655864199</c:v>
                </c:pt>
                <c:pt idx="790">
                  <c:v>154.08996944444445</c:v>
                </c:pt>
                <c:pt idx="791">
                  <c:v>155.50688124999999</c:v>
                </c:pt>
                <c:pt idx="792">
                  <c:v>156.93027777777777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61.747524999999996</c:v>
                </c:pt>
                <c:pt idx="801">
                  <c:v>61.449588040123444</c:v>
                </c:pt>
                <c:pt idx="802">
                  <c:v>63.853258410493829</c:v>
                </c:pt>
                <c:pt idx="803">
                  <c:v>71.98365902777779</c:v>
                </c:pt>
                <c:pt idx="804">
                  <c:v>84.393616049382686</c:v>
                </c:pt>
                <c:pt idx="805">
                  <c:v>95.179870679012325</c:v>
                </c:pt>
                <c:pt idx="806">
                  <c:v>100.05530100308641</c:v>
                </c:pt>
                <c:pt idx="807">
                  <c:v>101.19769290123453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10.411581790123456</c:v>
                </c:pt>
                <c:pt idx="820">
                  <c:v>11.672499999999999</c:v>
                </c:pt>
                <c:pt idx="821">
                  <c:v>16.498574382716043</c:v>
                </c:pt>
                <c:pt idx="822">
                  <c:v>22.157575308641977</c:v>
                </c:pt>
                <c:pt idx="823">
                  <c:v>28.043181249999993</c:v>
                </c:pt>
                <c:pt idx="824">
                  <c:v>34.175927160493821</c:v>
                </c:pt>
                <c:pt idx="825">
                  <c:v>39.232569444444444</c:v>
                </c:pt>
                <c:pt idx="826">
                  <c:v>44.384681249999993</c:v>
                </c:pt>
                <c:pt idx="827">
                  <c:v>49.586869521604939</c:v>
                </c:pt>
                <c:pt idx="828">
                  <c:v>54.515258410493821</c:v>
                </c:pt>
                <c:pt idx="829">
                  <c:v>61.747524999999996</c:v>
                </c:pt>
                <c:pt idx="830">
                  <c:v>69.746790123456776</c:v>
                </c:pt>
                <c:pt idx="831">
                  <c:v>77.229078780864185</c:v>
                </c:pt>
                <c:pt idx="832">
                  <c:v>81.970131249999994</c:v>
                </c:pt>
                <c:pt idx="833">
                  <c:v>83.69758919753086</c:v>
                </c:pt>
                <c:pt idx="834">
                  <c:v>85.443060262345668</c:v>
                </c:pt>
                <c:pt idx="835">
                  <c:v>87.561402854938251</c:v>
                </c:pt>
                <c:pt idx="836">
                  <c:v>89.346502777777758</c:v>
                </c:pt>
                <c:pt idx="837">
                  <c:v>90.787552160493831</c:v>
                </c:pt>
                <c:pt idx="838">
                  <c:v>93.337128780864177</c:v>
                </c:pt>
                <c:pt idx="839">
                  <c:v>96.667033641975294</c:v>
                </c:pt>
                <c:pt idx="840">
                  <c:v>99.297309027777757</c:v>
                </c:pt>
                <c:pt idx="841">
                  <c:v>102.34656952160491</c:v>
                </c:pt>
                <c:pt idx="842">
                  <c:v>107.00692322530865</c:v>
                </c:pt>
                <c:pt idx="843">
                  <c:v>111.77103248456791</c:v>
                </c:pt>
                <c:pt idx="844">
                  <c:v>115.0047472993827</c:v>
                </c:pt>
                <c:pt idx="845">
                  <c:v>116.22927901234567</c:v>
                </c:pt>
                <c:pt idx="846">
                  <c:v>117.04923611111109</c:v>
                </c:pt>
                <c:pt idx="847">
                  <c:v>117.87207530864198</c:v>
                </c:pt>
                <c:pt idx="848">
                  <c:v>119.9417824845679</c:v>
                </c:pt>
                <c:pt idx="849">
                  <c:v>124.13523618827162</c:v>
                </c:pt>
                <c:pt idx="850">
                  <c:v>130.1271195216049</c:v>
                </c:pt>
                <c:pt idx="851">
                  <c:v>134.49349915123454</c:v>
                </c:pt>
                <c:pt idx="852">
                  <c:v>137.14791211419754</c:v>
                </c:pt>
                <c:pt idx="853">
                  <c:v>139.82826396604935</c:v>
                </c:pt>
                <c:pt idx="854">
                  <c:v>142.53455470679009</c:v>
                </c:pt>
                <c:pt idx="855">
                  <c:v>144.35315902777774</c:v>
                </c:pt>
                <c:pt idx="856">
                  <c:v>144.80961141975308</c:v>
                </c:pt>
                <c:pt idx="857">
                  <c:v>145.26678433641976</c:v>
                </c:pt>
                <c:pt idx="858">
                  <c:v>149.87814236111114</c:v>
                </c:pt>
                <c:pt idx="859">
                  <c:v>155.98062623456786</c:v>
                </c:pt>
                <c:pt idx="860">
                  <c:v>160.75770493827156</c:v>
                </c:pt>
                <c:pt idx="861">
                  <c:v>163.65853734567906</c:v>
                </c:pt>
                <c:pt idx="862">
                  <c:v>170.52801975308637</c:v>
                </c:pt>
                <c:pt idx="863">
                  <c:v>182.12018124999992</c:v>
                </c:pt>
                <c:pt idx="864">
                  <c:v>188.31957569444441</c:v>
                </c:pt>
                <c:pt idx="865">
                  <c:v>190.93327901234565</c:v>
                </c:pt>
                <c:pt idx="866">
                  <c:v>194.09350030864195</c:v>
                </c:pt>
                <c:pt idx="867">
                  <c:v>200.4917595679012</c:v>
                </c:pt>
                <c:pt idx="868">
                  <c:v>208.0875308641975</c:v>
                </c:pt>
                <c:pt idx="869">
                  <c:v>211.38609290123449</c:v>
                </c:pt>
                <c:pt idx="870">
                  <c:v>210.83453124999997</c:v>
                </c:pt>
                <c:pt idx="871">
                  <c:v>209.18416944444445</c:v>
                </c:pt>
                <c:pt idx="872">
                  <c:v>206.993774382716</c:v>
                </c:pt>
                <c:pt idx="873">
                  <c:v>204.81490771604939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178.55178271604939</c:v>
                </c:pt>
                <c:pt idx="879">
                  <c:v>176.52854938271602</c:v>
                </c:pt>
                <c:pt idx="880">
                  <c:v>176.52854938271602</c:v>
                </c:pt>
                <c:pt idx="881">
                  <c:v>0</c:v>
                </c:pt>
                <c:pt idx="882">
                  <c:v>166.5853086419753</c:v>
                </c:pt>
                <c:pt idx="883">
                  <c:v>166.5853086419753</c:v>
                </c:pt>
                <c:pt idx="884">
                  <c:v>166.5853086419753</c:v>
                </c:pt>
                <c:pt idx="885">
                  <c:v>167.0756256944444</c:v>
                </c:pt>
                <c:pt idx="886">
                  <c:v>168.55089999999998</c:v>
                </c:pt>
                <c:pt idx="887">
                  <c:v>169.53801882716044</c:v>
                </c:pt>
                <c:pt idx="888">
                  <c:v>170.03265902777775</c:v>
                </c:pt>
                <c:pt idx="889">
                  <c:v>169.04409915123458</c:v>
                </c:pt>
                <c:pt idx="890">
                  <c:v>167.0756256944444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138.93193124999999</c:v>
                </c:pt>
                <c:pt idx="897">
                  <c:v>138.03848063271602</c:v>
                </c:pt>
                <c:pt idx="898">
                  <c:v>138.03848063271602</c:v>
                </c:pt>
                <c:pt idx="899">
                  <c:v>137.59283611111104</c:v>
                </c:pt>
                <c:pt idx="900">
                  <c:v>136.26022569444442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61.747524999999996</c:v>
                </c:pt>
                <c:pt idx="908">
                  <c:v>61.449588040123444</c:v>
                </c:pt>
                <c:pt idx="909">
                  <c:v>63.853258410493829</c:v>
                </c:pt>
                <c:pt idx="910">
                  <c:v>71.98365902777779</c:v>
                </c:pt>
                <c:pt idx="911">
                  <c:v>84.393616049382686</c:v>
                </c:pt>
                <c:pt idx="912">
                  <c:v>95.179870679012325</c:v>
                </c:pt>
                <c:pt idx="913">
                  <c:v>100.05530100308641</c:v>
                </c:pt>
                <c:pt idx="914">
                  <c:v>105.05249999999998</c:v>
                </c:pt>
                <c:pt idx="915">
                  <c:v>117.04923611111109</c:v>
                </c:pt>
                <c:pt idx="916">
                  <c:v>121.61051766975308</c:v>
                </c:pt>
                <c:pt idx="917">
                  <c:v>126.25898271604937</c:v>
                </c:pt>
                <c:pt idx="918">
                  <c:v>125.40732253086418</c:v>
                </c:pt>
                <c:pt idx="919">
                  <c:v>125.83279236111112</c:v>
                </c:pt>
                <c:pt idx="920">
                  <c:v>127.54187692901236</c:v>
                </c:pt>
                <c:pt idx="921">
                  <c:v>131.86502507716045</c:v>
                </c:pt>
                <c:pt idx="922">
                  <c:v>139.82826396604935</c:v>
                </c:pt>
                <c:pt idx="923">
                  <c:v>147.10268124999999</c:v>
                </c:pt>
                <c:pt idx="924">
                  <c:v>152.67954236111109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135.37542137345673</c:v>
                </c:pt>
                <c:pt idx="929">
                  <c:v>133.61445902777774</c:v>
                </c:pt>
                <c:pt idx="930">
                  <c:v>131.86502507716045</c:v>
                </c:pt>
                <c:pt idx="931">
                  <c:v>130.56051512345678</c:v>
                </c:pt>
                <c:pt idx="932">
                  <c:v>128.83125586419752</c:v>
                </c:pt>
                <c:pt idx="933">
                  <c:v>127.113525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112.97827160493827</c:v>
                </c:pt>
                <c:pt idx="938">
                  <c:v>110.96980902777776</c:v>
                </c:pt>
                <c:pt idx="939">
                  <c:v>108.97935956790121</c:v>
                </c:pt>
                <c:pt idx="940">
                  <c:v>106.61459753086419</c:v>
                </c:pt>
                <c:pt idx="941">
                  <c:v>105.44194359567902</c:v>
                </c:pt>
                <c:pt idx="942">
                  <c:v>105.05249999999998</c:v>
                </c:pt>
                <c:pt idx="943">
                  <c:v>104.66377692901233</c:v>
                </c:pt>
                <c:pt idx="944">
                  <c:v>104.66377692901233</c:v>
                </c:pt>
                <c:pt idx="945">
                  <c:v>105.05249999999998</c:v>
                </c:pt>
                <c:pt idx="946">
                  <c:v>105.83210771604938</c:v>
                </c:pt>
                <c:pt idx="947">
                  <c:v>108.97935956790121</c:v>
                </c:pt>
                <c:pt idx="948">
                  <c:v>112.17272499999997</c:v>
                </c:pt>
                <c:pt idx="949">
                  <c:v>113.78670030864195</c:v>
                </c:pt>
                <c:pt idx="950">
                  <c:v>113.38212569444443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24.353734567901231</c:v>
                </c:pt>
                <c:pt idx="960">
                  <c:v>30.92816211419753</c:v>
                </c:pt>
                <c:pt idx="961">
                  <c:v>43.129166975308642</c:v>
                </c:pt>
                <c:pt idx="962">
                  <c:v>58.800579012345665</c:v>
                </c:pt>
                <c:pt idx="963">
                  <c:v>73.929075694444421</c:v>
                </c:pt>
                <c:pt idx="964">
                  <c:v>86.498989197530847</c:v>
                </c:pt>
                <c:pt idx="965">
                  <c:v>94.072063966049356</c:v>
                </c:pt>
                <c:pt idx="966">
                  <c:v>97.789971373456765</c:v>
                </c:pt>
                <c:pt idx="967">
                  <c:v>98.165724999999995</c:v>
                </c:pt>
                <c:pt idx="968">
                  <c:v>97.789971373456765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2.3056790123456787E-2</c:v>
                </c:pt>
                <c:pt idx="1028">
                  <c:v>0.46689999999999998</c:v>
                </c:pt>
                <c:pt idx="1029">
                  <c:v>2.6645003086419745</c:v>
                </c:pt>
                <c:pt idx="1030">
                  <c:v>7.6793521604938251</c:v>
                </c:pt>
                <c:pt idx="1031">
                  <c:v>14.410493827160492</c:v>
                </c:pt>
                <c:pt idx="1032">
                  <c:v>21.448579012345672</c:v>
                </c:pt>
                <c:pt idx="1033">
                  <c:v>28.649502777777773</c:v>
                </c:pt>
                <c:pt idx="1034">
                  <c:v>36.202402854938271</c:v>
                </c:pt>
                <c:pt idx="1035">
                  <c:v>44.132137345679006</c:v>
                </c:pt>
                <c:pt idx="1036">
                  <c:v>50.932449382716051</c:v>
                </c:pt>
                <c:pt idx="1037">
                  <c:v>56.780588040123455</c:v>
                </c:pt>
                <c:pt idx="1038">
                  <c:v>62.046182484567886</c:v>
                </c:pt>
                <c:pt idx="1039">
                  <c:v>68.484430864197535</c:v>
                </c:pt>
                <c:pt idx="1040">
                  <c:v>76.231512345679008</c:v>
                </c:pt>
                <c:pt idx="1041">
                  <c:v>84.393616049382686</c:v>
                </c:pt>
                <c:pt idx="1042">
                  <c:v>91.875904706790124</c:v>
                </c:pt>
                <c:pt idx="1043">
                  <c:v>97.040625694444429</c:v>
                </c:pt>
                <c:pt idx="1044">
                  <c:v>99.675944753086412</c:v>
                </c:pt>
                <c:pt idx="1045">
                  <c:v>100.43537777777775</c:v>
                </c:pt>
                <c:pt idx="1046">
                  <c:v>100.81617507716047</c:v>
                </c:pt>
                <c:pt idx="1047">
                  <c:v>101.57993125</c:v>
                </c:pt>
                <c:pt idx="1048">
                  <c:v>102.34656952160491</c:v>
                </c:pt>
                <c:pt idx="1049">
                  <c:v>101.57993125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5.2746010030864179</c:v>
                </c:pt>
                <c:pt idx="1064">
                  <c:v>5.9025382716049375</c:v>
                </c:pt>
                <c:pt idx="1065">
                  <c:v>8.7673444444444417</c:v>
                </c:pt>
                <c:pt idx="1066">
                  <c:v>14.266749151234565</c:v>
                </c:pt>
                <c:pt idx="1067">
                  <c:v>19.726524999999992</c:v>
                </c:pt>
                <c:pt idx="1068">
                  <c:v>21.801636111111112</c:v>
                </c:pt>
                <c:pt idx="1069">
                  <c:v>22.8781</c:v>
                </c:pt>
                <c:pt idx="1070">
                  <c:v>25.108844444444436</c:v>
                </c:pt>
                <c:pt idx="1071">
                  <c:v>29.881599999999999</c:v>
                </c:pt>
                <c:pt idx="1072">
                  <c:v>36.431169444444443</c:v>
                </c:pt>
                <c:pt idx="1073">
                  <c:v>44.89193063271604</c:v>
                </c:pt>
                <c:pt idx="1074">
                  <c:v>56.209932484567879</c:v>
                </c:pt>
                <c:pt idx="1075">
                  <c:v>71.340951003086417</c:v>
                </c:pt>
                <c:pt idx="1076">
                  <c:v>87.561402854938251</c:v>
                </c:pt>
                <c:pt idx="1077">
                  <c:v>102.34656952160491</c:v>
                </c:pt>
                <c:pt idx="1078">
                  <c:v>114.59801111111109</c:v>
                </c:pt>
                <c:pt idx="1079">
                  <c:v>124.98257322530863</c:v>
                </c:pt>
                <c:pt idx="1080">
                  <c:v>134.9341</c:v>
                </c:pt>
                <c:pt idx="1081">
                  <c:v>141.17816697530864</c:v>
                </c:pt>
                <c:pt idx="1082">
                  <c:v>142.988125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123.71264845679012</c:v>
                </c:pt>
                <c:pt idx="1087">
                  <c:v>123.71264845679012</c:v>
                </c:pt>
                <c:pt idx="1088">
                  <c:v>124.13523618827162</c:v>
                </c:pt>
                <c:pt idx="1089">
                  <c:v>124.55854444444439</c:v>
                </c:pt>
                <c:pt idx="1090">
                  <c:v>124.55854444444439</c:v>
                </c:pt>
                <c:pt idx="1091">
                  <c:v>124.55854444444439</c:v>
                </c:pt>
                <c:pt idx="1092">
                  <c:v>125.83279236111112</c:v>
                </c:pt>
                <c:pt idx="1093">
                  <c:v>130.1271195216049</c:v>
                </c:pt>
                <c:pt idx="1094">
                  <c:v>137.14791211419754</c:v>
                </c:pt>
                <c:pt idx="1095">
                  <c:v>142.988125</c:v>
                </c:pt>
                <c:pt idx="1096">
                  <c:v>146.1832917438272</c:v>
                </c:pt>
                <c:pt idx="1097">
                  <c:v>147.10268124999999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122.8696345679012</c:v>
                </c:pt>
                <c:pt idx="1103">
                  <c:v>124.55854444444439</c:v>
                </c:pt>
                <c:pt idx="1104">
                  <c:v>130.56051512345678</c:v>
                </c:pt>
                <c:pt idx="1105">
                  <c:v>139.82826396604935</c:v>
                </c:pt>
                <c:pt idx="1106">
                  <c:v>147.10268124999999</c:v>
                </c:pt>
                <c:pt idx="1107">
                  <c:v>149.87814236111114</c:v>
                </c:pt>
                <c:pt idx="1108">
                  <c:v>149.41376419753087</c:v>
                </c:pt>
                <c:pt idx="1109">
                  <c:v>0</c:v>
                </c:pt>
                <c:pt idx="1110">
                  <c:v>0</c:v>
                </c:pt>
                <c:pt idx="1111">
                  <c:v>134.9341</c:v>
                </c:pt>
                <c:pt idx="1112">
                  <c:v>135.37542137345673</c:v>
                </c:pt>
                <c:pt idx="1113">
                  <c:v>141.17816697530864</c:v>
                </c:pt>
                <c:pt idx="1114">
                  <c:v>153.61910655864199</c:v>
                </c:pt>
                <c:pt idx="1115">
                  <c:v>166.5853086419753</c:v>
                </c:pt>
                <c:pt idx="1116">
                  <c:v>173.51531512345679</c:v>
                </c:pt>
                <c:pt idx="1117">
                  <c:v>175.0186898919753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157.8828114197531</c:v>
                </c:pt>
                <c:pt idx="1122">
                  <c:v>155.50688124999999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7.2643299382716044</c:v>
                </c:pt>
                <c:pt idx="1139">
                  <c:v>7.3670047067901239</c:v>
                </c:pt>
                <c:pt idx="1140">
                  <c:v>7.6793521604938251</c:v>
                </c:pt>
                <c:pt idx="1141">
                  <c:v>8.2143417438271609</c:v>
                </c:pt>
                <c:pt idx="1142">
                  <c:v>9.6896160493827139</c:v>
                </c:pt>
                <c:pt idx="1143">
                  <c:v>13.142730632716054</c:v>
                </c:pt>
                <c:pt idx="1144">
                  <c:v>18.23828125</c:v>
                </c:pt>
                <c:pt idx="1145">
                  <c:v>21.448579012345672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5.187777777777776</c:v>
                </c:pt>
                <c:pt idx="1152">
                  <c:v>5.187777777777776</c:v>
                </c:pt>
                <c:pt idx="1153">
                  <c:v>6.960628780864198</c:v>
                </c:pt>
                <c:pt idx="1154">
                  <c:v>12.733112345679013</c:v>
                </c:pt>
                <c:pt idx="1155">
                  <c:v>22.696888040123458</c:v>
                </c:pt>
                <c:pt idx="1156">
                  <c:v>31.992737345679018</c:v>
                </c:pt>
                <c:pt idx="1157">
                  <c:v>41.157811419753074</c:v>
                </c:pt>
                <c:pt idx="1158">
                  <c:v>52.570922530864216</c:v>
                </c:pt>
                <c:pt idx="1159">
                  <c:v>67.857574382716038</c:v>
                </c:pt>
                <c:pt idx="1160">
                  <c:v>86.14629236111108</c:v>
                </c:pt>
                <c:pt idx="1161">
                  <c:v>104.27577438271602</c:v>
                </c:pt>
                <c:pt idx="1162">
                  <c:v>120.35788549382711</c:v>
                </c:pt>
                <c:pt idx="1163">
                  <c:v>136.26022569444442</c:v>
                </c:pt>
                <c:pt idx="1164">
                  <c:v>152.21084104938268</c:v>
                </c:pt>
                <c:pt idx="1165">
                  <c:v>168.55089999999998</c:v>
                </c:pt>
                <c:pt idx="1166">
                  <c:v>184.69065308641973</c:v>
                </c:pt>
                <c:pt idx="1167">
                  <c:v>191.98380401234567</c:v>
                </c:pt>
                <c:pt idx="1168">
                  <c:v>198.88246766975308</c:v>
                </c:pt>
                <c:pt idx="1169">
                  <c:v>209.18416944444445</c:v>
                </c:pt>
                <c:pt idx="1170">
                  <c:v>218.62196211419752</c:v>
                </c:pt>
                <c:pt idx="1171">
                  <c:v>227.69480902777772</c:v>
                </c:pt>
                <c:pt idx="1172">
                  <c:v>236.36812499999996</c:v>
                </c:pt>
                <c:pt idx="1173">
                  <c:v>244.01613433641973</c:v>
                </c:pt>
                <c:pt idx="1174">
                  <c:v>251.18391396604932</c:v>
                </c:pt>
                <c:pt idx="1175">
                  <c:v>257.84552499999995</c:v>
                </c:pt>
                <c:pt idx="1176">
                  <c:v>263.36078125</c:v>
                </c:pt>
                <c:pt idx="1177">
                  <c:v>268.3122269290123</c:v>
                </c:pt>
                <c:pt idx="1178">
                  <c:v>273.30978618827152</c:v>
                </c:pt>
                <c:pt idx="1179">
                  <c:v>279.62158248456785</c:v>
                </c:pt>
                <c:pt idx="1180">
                  <c:v>286.00543124999984</c:v>
                </c:pt>
                <c:pt idx="1181">
                  <c:v>292.46133248456783</c:v>
                </c:pt>
                <c:pt idx="1182">
                  <c:v>298.3332484567901</c:v>
                </c:pt>
                <c:pt idx="1183">
                  <c:v>302.94064359567898</c:v>
                </c:pt>
                <c:pt idx="1184">
                  <c:v>306.91793989197527</c:v>
                </c:pt>
                <c:pt idx="1185">
                  <c:v>310.25216790123449</c:v>
                </c:pt>
                <c:pt idx="1186">
                  <c:v>312.26135100308636</c:v>
                </c:pt>
                <c:pt idx="1187">
                  <c:v>312.26135100308636</c:v>
                </c:pt>
                <c:pt idx="1188">
                  <c:v>312.26135100308636</c:v>
                </c:pt>
                <c:pt idx="1189">
                  <c:v>312.26135100308636</c:v>
                </c:pt>
                <c:pt idx="1190">
                  <c:v>312.26135100308636</c:v>
                </c:pt>
                <c:pt idx="1191">
                  <c:v>312.26135100308636</c:v>
                </c:pt>
                <c:pt idx="1192">
                  <c:v>312.26135100308636</c:v>
                </c:pt>
                <c:pt idx="1193">
                  <c:v>312.26135100308636</c:v>
                </c:pt>
                <c:pt idx="1194">
                  <c:v>312.26135100308636</c:v>
                </c:pt>
                <c:pt idx="1195">
                  <c:v>312.26135100308636</c:v>
                </c:pt>
                <c:pt idx="1196">
                  <c:v>312.93251975308641</c:v>
                </c:pt>
                <c:pt idx="1197">
                  <c:v>312.93251975308641</c:v>
                </c:pt>
                <c:pt idx="1198">
                  <c:v>313.60440902777765</c:v>
                </c:pt>
                <c:pt idx="1199">
                  <c:v>316.29917137345683</c:v>
                </c:pt>
                <c:pt idx="1200">
                  <c:v>319.68383611111108</c:v>
                </c:pt>
                <c:pt idx="1201">
                  <c:v>325.1367669753086</c:v>
                </c:pt>
                <c:pt idx="1202">
                  <c:v>330.63581141975311</c:v>
                </c:pt>
                <c:pt idx="1203">
                  <c:v>334.79035679012344</c:v>
                </c:pt>
                <c:pt idx="1204">
                  <c:v>337.57446419753074</c:v>
                </c:pt>
                <c:pt idx="1205">
                  <c:v>338.97084104938267</c:v>
                </c:pt>
                <c:pt idx="1206">
                  <c:v>339.67011026234564</c:v>
                </c:pt>
                <c:pt idx="1207">
                  <c:v>340.37009999999998</c:v>
                </c:pt>
                <c:pt idx="1208">
                  <c:v>341.07081026234556</c:v>
                </c:pt>
                <c:pt idx="1209">
                  <c:v>341.77224104938267</c:v>
                </c:pt>
                <c:pt idx="1210">
                  <c:v>341.77224104938267</c:v>
                </c:pt>
                <c:pt idx="1211">
                  <c:v>341.77224104938267</c:v>
                </c:pt>
                <c:pt idx="1212">
                  <c:v>341.77224104938267</c:v>
                </c:pt>
                <c:pt idx="1213">
                  <c:v>341.07081026234556</c:v>
                </c:pt>
                <c:pt idx="1214">
                  <c:v>341.07081026234556</c:v>
                </c:pt>
                <c:pt idx="1215">
                  <c:v>341.07081026234556</c:v>
                </c:pt>
                <c:pt idx="1216">
                  <c:v>341.07081026234556</c:v>
                </c:pt>
                <c:pt idx="1217">
                  <c:v>340.37009999999998</c:v>
                </c:pt>
                <c:pt idx="1218">
                  <c:v>339.67011026234564</c:v>
                </c:pt>
                <c:pt idx="1219">
                  <c:v>338.97084104938267</c:v>
                </c:pt>
                <c:pt idx="1220">
                  <c:v>338.27229236111106</c:v>
                </c:pt>
                <c:pt idx="1221">
                  <c:v>336.87735655864196</c:v>
                </c:pt>
                <c:pt idx="1222">
                  <c:v>334.79035679012344</c:v>
                </c:pt>
                <c:pt idx="1223">
                  <c:v>332.70984174382716</c:v>
                </c:pt>
                <c:pt idx="1224">
                  <c:v>329.94590902777776</c:v>
                </c:pt>
                <c:pt idx="1225">
                  <c:v>328.56826581790125</c:v>
                </c:pt>
                <c:pt idx="1226">
                  <c:v>327.19350470679012</c:v>
                </c:pt>
                <c:pt idx="1227">
                  <c:v>326.50720493827151</c:v>
                </c:pt>
                <c:pt idx="1228">
                  <c:v>325.1367669753086</c:v>
                </c:pt>
                <c:pt idx="1229">
                  <c:v>324.45262878086419</c:v>
                </c:pt>
                <c:pt idx="1230">
                  <c:v>323.08651396604938</c:v>
                </c:pt>
                <c:pt idx="1231">
                  <c:v>321.72328125000001</c:v>
                </c:pt>
                <c:pt idx="1232">
                  <c:v>321.04274567901228</c:v>
                </c:pt>
                <c:pt idx="1233">
                  <c:v>321.04274567901228</c:v>
                </c:pt>
                <c:pt idx="1234">
                  <c:v>320.36293063271603</c:v>
                </c:pt>
                <c:pt idx="1235">
                  <c:v>320.36293063271603</c:v>
                </c:pt>
                <c:pt idx="1236">
                  <c:v>319.00546211419743</c:v>
                </c:pt>
                <c:pt idx="1237">
                  <c:v>317.65087569444449</c:v>
                </c:pt>
                <c:pt idx="1238">
                  <c:v>314.27701882716053</c:v>
                </c:pt>
                <c:pt idx="1239">
                  <c:v>310.25216790123449</c:v>
                </c:pt>
                <c:pt idx="1240">
                  <c:v>304.92604938271603</c:v>
                </c:pt>
                <c:pt idx="1241">
                  <c:v>300.3035232253086</c:v>
                </c:pt>
                <c:pt idx="1242">
                  <c:v>295.71630277777768</c:v>
                </c:pt>
                <c:pt idx="1243">
                  <c:v>291.8125</c:v>
                </c:pt>
                <c:pt idx="1244">
                  <c:v>287.29084729938268</c:v>
                </c:pt>
                <c:pt idx="1245">
                  <c:v>283.44324544753084</c:v>
                </c:pt>
                <c:pt idx="1246">
                  <c:v>279.62158248456785</c:v>
                </c:pt>
                <c:pt idx="1247">
                  <c:v>275.19575956790123</c:v>
                </c:pt>
                <c:pt idx="1248">
                  <c:v>270.80524236111108</c:v>
                </c:pt>
                <c:pt idx="1249">
                  <c:v>266.45003086419752</c:v>
                </c:pt>
                <c:pt idx="1250">
                  <c:v>262.13012507716041</c:v>
                </c:pt>
                <c:pt idx="1251">
                  <c:v>258.45544915123457</c:v>
                </c:pt>
                <c:pt idx="1252">
                  <c:v>254.80671211419747</c:v>
                </c:pt>
                <c:pt idx="1253">
                  <c:v>251.18391396604932</c:v>
                </c:pt>
                <c:pt idx="1254">
                  <c:v>247.5870547067901</c:v>
                </c:pt>
                <c:pt idx="1255">
                  <c:v>244.01613433641973</c:v>
                </c:pt>
                <c:pt idx="1256">
                  <c:v>240.47115285493831</c:v>
                </c:pt>
                <c:pt idx="1257">
                  <c:v>236.95211026234563</c:v>
                </c:pt>
                <c:pt idx="1258">
                  <c:v>233.45900655864196</c:v>
                </c:pt>
                <c:pt idx="1259">
                  <c:v>229.99184174382717</c:v>
                </c:pt>
                <c:pt idx="1260">
                  <c:v>227.12235216049382</c:v>
                </c:pt>
                <c:pt idx="1261">
                  <c:v>224.83972993827152</c:v>
                </c:pt>
                <c:pt idx="1262">
                  <c:v>223.13532878086417</c:v>
                </c:pt>
                <c:pt idx="1263">
                  <c:v>223.13532878086417</c:v>
                </c:pt>
                <c:pt idx="1264">
                  <c:v>223.70274197530864</c:v>
                </c:pt>
                <c:pt idx="1265">
                  <c:v>225.40930470679007</c:v>
                </c:pt>
                <c:pt idx="1266">
                  <c:v>227.12235216049382</c:v>
                </c:pt>
                <c:pt idx="1267">
                  <c:v>228.26798641975304</c:v>
                </c:pt>
                <c:pt idx="1268">
                  <c:v>229.41650277777771</c:v>
                </c:pt>
                <c:pt idx="1269">
                  <c:v>229.41650277777771</c:v>
                </c:pt>
                <c:pt idx="1270">
                  <c:v>228.26798641975304</c:v>
                </c:pt>
                <c:pt idx="1271">
                  <c:v>226.55061581790116</c:v>
                </c:pt>
                <c:pt idx="1272">
                  <c:v>224.27087569444444</c:v>
                </c:pt>
                <c:pt idx="1273">
                  <c:v>222.00266396604931</c:v>
                </c:pt>
                <c:pt idx="1274">
                  <c:v>220.30907067901231</c:v>
                </c:pt>
                <c:pt idx="1275">
                  <c:v>218.62196211419752</c:v>
                </c:pt>
                <c:pt idx="1276">
                  <c:v>217.50082569444442</c:v>
                </c:pt>
                <c:pt idx="1277">
                  <c:v>217.50082569444442</c:v>
                </c:pt>
                <c:pt idx="1278">
                  <c:v>218.06103364197529</c:v>
                </c:pt>
                <c:pt idx="1279">
                  <c:v>218.62196211419752</c:v>
                </c:pt>
                <c:pt idx="1280">
                  <c:v>219.74598063271603</c:v>
                </c:pt>
                <c:pt idx="1281">
                  <c:v>220.87288125000001</c:v>
                </c:pt>
                <c:pt idx="1282">
                  <c:v>220.87288125000001</c:v>
                </c:pt>
                <c:pt idx="1283">
                  <c:v>221.43741234567904</c:v>
                </c:pt>
                <c:pt idx="1284">
                  <c:v>221.43741234567904</c:v>
                </c:pt>
                <c:pt idx="1285">
                  <c:v>221.43741234567904</c:v>
                </c:pt>
                <c:pt idx="1286">
                  <c:v>220.30907067901231</c:v>
                </c:pt>
                <c:pt idx="1287">
                  <c:v>219.18361111111111</c:v>
                </c:pt>
                <c:pt idx="1288">
                  <c:v>217.50082569444442</c:v>
                </c:pt>
                <c:pt idx="1289">
                  <c:v>215.26719915123451</c:v>
                </c:pt>
                <c:pt idx="1290">
                  <c:v>213.04510100308639</c:v>
                </c:pt>
                <c:pt idx="1291">
                  <c:v>211.38609290123449</c:v>
                </c:pt>
                <c:pt idx="1292">
                  <c:v>209.18416944444445</c:v>
                </c:pt>
                <c:pt idx="1293">
                  <c:v>206.44797692901236</c:v>
                </c:pt>
                <c:pt idx="1294">
                  <c:v>203.7297975308642</c:v>
                </c:pt>
                <c:pt idx="1295">
                  <c:v>201.02963124999997</c:v>
                </c:pt>
                <c:pt idx="1296">
                  <c:v>199.41817777777777</c:v>
                </c:pt>
                <c:pt idx="1297">
                  <c:v>198.88246766975308</c:v>
                </c:pt>
                <c:pt idx="1298">
                  <c:v>199.41817777777777</c:v>
                </c:pt>
                <c:pt idx="1299">
                  <c:v>200.4917595679012</c:v>
                </c:pt>
                <c:pt idx="1300">
                  <c:v>202.10753618827161</c:v>
                </c:pt>
                <c:pt idx="1301">
                  <c:v>203.18832322530864</c:v>
                </c:pt>
                <c:pt idx="1302">
                  <c:v>204.27199236111105</c:v>
                </c:pt>
                <c:pt idx="1303">
                  <c:v>205.35854359567898</c:v>
                </c:pt>
                <c:pt idx="1304">
                  <c:v>206.993774382716</c:v>
                </c:pt>
                <c:pt idx="1305">
                  <c:v>207.54029236111117</c:v>
                </c:pt>
                <c:pt idx="1306">
                  <c:v>208.0875308641975</c:v>
                </c:pt>
                <c:pt idx="1307">
                  <c:v>208.0875308641975</c:v>
                </c:pt>
                <c:pt idx="1308">
                  <c:v>208.0875308641975</c:v>
                </c:pt>
                <c:pt idx="1309">
                  <c:v>207.54029236111117</c:v>
                </c:pt>
                <c:pt idx="1310">
                  <c:v>207.54029236111117</c:v>
                </c:pt>
                <c:pt idx="1311">
                  <c:v>206.993774382716</c:v>
                </c:pt>
                <c:pt idx="1312">
                  <c:v>206.44797692901236</c:v>
                </c:pt>
                <c:pt idx="1313">
                  <c:v>205.35854359567898</c:v>
                </c:pt>
                <c:pt idx="1314">
                  <c:v>203.7297975308642</c:v>
                </c:pt>
                <c:pt idx="1315">
                  <c:v>202.64756944444443</c:v>
                </c:pt>
                <c:pt idx="1316">
                  <c:v>201.02963124999997</c:v>
                </c:pt>
                <c:pt idx="1317">
                  <c:v>197.81320902777773</c:v>
                </c:pt>
                <c:pt idx="1318">
                  <c:v>195.68333804012346</c:v>
                </c:pt>
                <c:pt idx="1319">
                  <c:v>193.56499544753086</c:v>
                </c:pt>
                <c:pt idx="1320">
                  <c:v>194.62272569444445</c:v>
                </c:pt>
                <c:pt idx="1321">
                  <c:v>197.27966049382712</c:v>
                </c:pt>
                <c:pt idx="1322">
                  <c:v>202.10753618827161</c:v>
                </c:pt>
                <c:pt idx="1323">
                  <c:v>208.63548989197525</c:v>
                </c:pt>
                <c:pt idx="1324">
                  <c:v>217.50082569444442</c:v>
                </c:pt>
                <c:pt idx="1325">
                  <c:v>225.97959999999998</c:v>
                </c:pt>
                <c:pt idx="1326">
                  <c:v>232.3004028549382</c:v>
                </c:pt>
                <c:pt idx="1327">
                  <c:v>235.20231604938266</c:v>
                </c:pt>
                <c:pt idx="1328">
                  <c:v>236.36812499999996</c:v>
                </c:pt>
                <c:pt idx="1329">
                  <c:v>236.36812499999996</c:v>
                </c:pt>
                <c:pt idx="1330">
                  <c:v>236.36812499999996</c:v>
                </c:pt>
                <c:pt idx="1331">
                  <c:v>236.36812499999996</c:v>
                </c:pt>
                <c:pt idx="1332">
                  <c:v>236.36812499999996</c:v>
                </c:pt>
                <c:pt idx="1333">
                  <c:v>235.78486026234572</c:v>
                </c:pt>
                <c:pt idx="1334">
                  <c:v>234.03938919753077</c:v>
                </c:pt>
                <c:pt idx="1335">
                  <c:v>232.3004028549382</c:v>
                </c:pt>
                <c:pt idx="1336">
                  <c:v>230.56790123456787</c:v>
                </c:pt>
                <c:pt idx="1337">
                  <c:v>229.99184174382717</c:v>
                </c:pt>
                <c:pt idx="1338">
                  <c:v>229.41650277777771</c:v>
                </c:pt>
                <c:pt idx="1339">
                  <c:v>229.41650277777771</c:v>
                </c:pt>
                <c:pt idx="1340">
                  <c:v>229.41650277777771</c:v>
                </c:pt>
                <c:pt idx="1341">
                  <c:v>229.99184174382717</c:v>
                </c:pt>
                <c:pt idx="1342">
                  <c:v>230.56790123456787</c:v>
                </c:pt>
                <c:pt idx="1343">
                  <c:v>232.87934444444448</c:v>
                </c:pt>
                <c:pt idx="1344">
                  <c:v>235.20231604938266</c:v>
                </c:pt>
                <c:pt idx="1345">
                  <c:v>237.53681604938274</c:v>
                </c:pt>
                <c:pt idx="1346">
                  <c:v>239.29525655864194</c:v>
                </c:pt>
                <c:pt idx="1347">
                  <c:v>239.8828444444444</c:v>
                </c:pt>
                <c:pt idx="1348">
                  <c:v>239.8828444444444</c:v>
                </c:pt>
                <c:pt idx="1349">
                  <c:v>238.70838919753083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128.83125586419752</c:v>
                </c:pt>
                <c:pt idx="1364">
                  <c:v>131.42946790123457</c:v>
                </c:pt>
                <c:pt idx="1365">
                  <c:v>137.59283611111104</c:v>
                </c:pt>
                <c:pt idx="1366">
                  <c:v>141.17816697530864</c:v>
                </c:pt>
                <c:pt idx="1367">
                  <c:v>141.62957569444447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120.35788549382711</c:v>
                </c:pt>
                <c:pt idx="1372">
                  <c:v>120.35788549382711</c:v>
                </c:pt>
                <c:pt idx="1373">
                  <c:v>120.35788549382711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26.849992361111113</c:v>
                </c:pt>
                <c:pt idx="1383">
                  <c:v>30.92816211419753</c:v>
                </c:pt>
                <c:pt idx="1384">
                  <c:v>38.995156558641966</c:v>
                </c:pt>
                <c:pt idx="1385">
                  <c:v>45.658208641975314</c:v>
                </c:pt>
                <c:pt idx="1386">
                  <c:v>48.523375077160487</c:v>
                </c:pt>
                <c:pt idx="1387">
                  <c:v>50.932449382716051</c:v>
                </c:pt>
                <c:pt idx="1388">
                  <c:v>55.92568549382716</c:v>
                </c:pt>
                <c:pt idx="1389">
                  <c:v>65.072386188271594</c:v>
                </c:pt>
                <c:pt idx="1390">
                  <c:v>77.897725694444432</c:v>
                </c:pt>
                <c:pt idx="1391">
                  <c:v>90.787552160493831</c:v>
                </c:pt>
                <c:pt idx="1392">
                  <c:v>100.43537777777775</c:v>
                </c:pt>
                <c:pt idx="1393">
                  <c:v>106.22299236111108</c:v>
                </c:pt>
                <c:pt idx="1394">
                  <c:v>108.58343125</c:v>
                </c:pt>
                <c:pt idx="1395">
                  <c:v>108.58343125</c:v>
                </c:pt>
                <c:pt idx="1396">
                  <c:v>107.79373618827161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26.068943595679006</c:v>
                </c:pt>
                <c:pt idx="1409">
                  <c:v>26.849992361111113</c:v>
                </c:pt>
                <c:pt idx="1410">
                  <c:v>27.244839891975303</c:v>
                </c:pt>
                <c:pt idx="1411">
                  <c:v>27.047055864197532</c:v>
                </c:pt>
                <c:pt idx="1412">
                  <c:v>26.458026929012345</c:v>
                </c:pt>
                <c:pt idx="1413">
                  <c:v>25.682742361111103</c:v>
                </c:pt>
                <c:pt idx="1414">
                  <c:v>25.87548271604938</c:v>
                </c:pt>
                <c:pt idx="1415">
                  <c:v>28.649502777777773</c:v>
                </c:pt>
                <c:pt idx="1416">
                  <c:v>34.844934336419762</c:v>
                </c:pt>
                <c:pt idx="1417">
                  <c:v>43.629211111111097</c:v>
                </c:pt>
                <c:pt idx="1418">
                  <c:v>53.122844444444432</c:v>
                </c:pt>
                <c:pt idx="1419">
                  <c:v>60.265045447530852</c:v>
                </c:pt>
                <c:pt idx="1420">
                  <c:v>62.645659027777768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42.384504706790111</c:v>
                </c:pt>
                <c:pt idx="1425">
                  <c:v>43.129166975308642</c:v>
                </c:pt>
                <c:pt idx="1426">
                  <c:v>47.47140902777776</c:v>
                </c:pt>
                <c:pt idx="1427">
                  <c:v>56.209932484567879</c:v>
                </c:pt>
                <c:pt idx="1428">
                  <c:v>62.946478086419745</c:v>
                </c:pt>
                <c:pt idx="1429">
                  <c:v>65.072386188271594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13.98142137345679</c:v>
                </c:pt>
                <c:pt idx="1438">
                  <c:v>16.03923989197531</c:v>
                </c:pt>
                <c:pt idx="1439">
                  <c:v>17.436697530864194</c:v>
                </c:pt>
                <c:pt idx="1440">
                  <c:v>17.595573225308645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11.672499999999999</c:v>
                </c:pt>
                <c:pt idx="1445">
                  <c:v>12.064825694444444</c:v>
                </c:pt>
                <c:pt idx="1446">
                  <c:v>12.329978780864195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0.17436697530864198</c:v>
                </c:pt>
                <c:pt idx="1480">
                  <c:v>0.69746790123456792</c:v>
                </c:pt>
                <c:pt idx="1481">
                  <c:v>1.42988125</c:v>
                </c:pt>
                <c:pt idx="1482">
                  <c:v>2.2483972993827162</c:v>
                </c:pt>
                <c:pt idx="1483">
                  <c:v>3.0492604938271595</c:v>
                </c:pt>
                <c:pt idx="1484">
                  <c:v>3.8965975308641974</c:v>
                </c:pt>
                <c:pt idx="1485">
                  <c:v>4.764469521604938</c:v>
                </c:pt>
                <c:pt idx="1486">
                  <c:v>5.9951256944444458</c:v>
                </c:pt>
                <c:pt idx="1487">
                  <c:v>7.7849090277777746</c:v>
                </c:pt>
                <c:pt idx="1488">
                  <c:v>10.411581790123456</c:v>
                </c:pt>
                <c:pt idx="1489">
                  <c:v>14.123724999999999</c:v>
                </c:pt>
                <c:pt idx="1490">
                  <c:v>19.223959027777781</c:v>
                </c:pt>
                <c:pt idx="1491">
                  <c:v>25.682742361111103</c:v>
                </c:pt>
                <c:pt idx="1492">
                  <c:v>33.513404706790112</c:v>
                </c:pt>
                <c:pt idx="1493">
                  <c:v>41.891665817901242</c:v>
                </c:pt>
                <c:pt idx="1494">
                  <c:v>50.661892361111107</c:v>
                </c:pt>
                <c:pt idx="1495">
                  <c:v>59.384204012345684</c:v>
                </c:pt>
                <c:pt idx="1496">
                  <c:v>67.54522692901233</c:v>
                </c:pt>
                <c:pt idx="1497">
                  <c:v>75.240430632716055</c:v>
                </c:pt>
                <c:pt idx="1498">
                  <c:v>81.970131249999994</c:v>
                </c:pt>
                <c:pt idx="1499">
                  <c:v>87.561402854938251</c:v>
                </c:pt>
                <c:pt idx="1500">
                  <c:v>91.875904706790124</c:v>
                </c:pt>
                <c:pt idx="1501">
                  <c:v>94.809881249999975</c:v>
                </c:pt>
                <c:pt idx="1502">
                  <c:v>97.789971373456765</c:v>
                </c:pt>
                <c:pt idx="1503">
                  <c:v>100.05530100308641</c:v>
                </c:pt>
                <c:pt idx="1504">
                  <c:v>102.73096944444441</c:v>
                </c:pt>
                <c:pt idx="1505">
                  <c:v>105.05249999999998</c:v>
                </c:pt>
                <c:pt idx="1506">
                  <c:v>107.00692322530865</c:v>
                </c:pt>
                <c:pt idx="1507">
                  <c:v>108.97935956790121</c:v>
                </c:pt>
                <c:pt idx="1508">
                  <c:v>111.37006049382717</c:v>
                </c:pt>
                <c:pt idx="1509">
                  <c:v>114.19199544753084</c:v>
                </c:pt>
                <c:pt idx="1510">
                  <c:v>117.87207530864198</c:v>
                </c:pt>
                <c:pt idx="1511">
                  <c:v>123.29078124999998</c:v>
                </c:pt>
                <c:pt idx="1512">
                  <c:v>130.56051512345678</c:v>
                </c:pt>
                <c:pt idx="1513">
                  <c:v>139.82826396604935</c:v>
                </c:pt>
                <c:pt idx="1514">
                  <c:v>150.80906026234564</c:v>
                </c:pt>
                <c:pt idx="1515">
                  <c:v>162.20487878086414</c:v>
                </c:pt>
                <c:pt idx="1516">
                  <c:v>172.51666790123457</c:v>
                </c:pt>
                <c:pt idx="1517">
                  <c:v>180.07677322530864</c:v>
                </c:pt>
                <c:pt idx="1518">
                  <c:v>186.24158248456791</c:v>
                </c:pt>
                <c:pt idx="1519">
                  <c:v>190.40909729938272</c:v>
                </c:pt>
                <c:pt idx="1520">
                  <c:v>194.09350030864195</c:v>
                </c:pt>
                <c:pt idx="1521">
                  <c:v>196.21472500000002</c:v>
                </c:pt>
                <c:pt idx="1522">
                  <c:v>197.81320902777773</c:v>
                </c:pt>
                <c:pt idx="1523">
                  <c:v>197.27966049382712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130.56051512345678</c:v>
                </c:pt>
                <c:pt idx="1533">
                  <c:v>129.69444444444446</c:v>
                </c:pt>
                <c:pt idx="1534">
                  <c:v>131.42946790123457</c:v>
                </c:pt>
                <c:pt idx="1535">
                  <c:v>135.81746327160491</c:v>
                </c:pt>
                <c:pt idx="1536">
                  <c:v>143.89742716049383</c:v>
                </c:pt>
                <c:pt idx="1537">
                  <c:v>155.03385679012342</c:v>
                </c:pt>
                <c:pt idx="1538">
                  <c:v>168.55089999999998</c:v>
                </c:pt>
                <c:pt idx="1539">
                  <c:v>184.69065308641973</c:v>
                </c:pt>
                <c:pt idx="1540">
                  <c:v>202.10753618827161</c:v>
                </c:pt>
                <c:pt idx="1541">
                  <c:v>221.43741234567904</c:v>
                </c:pt>
                <c:pt idx="1542">
                  <c:v>241.06018179012341</c:v>
                </c:pt>
                <c:pt idx="1543">
                  <c:v>259.67745902777779</c:v>
                </c:pt>
                <c:pt idx="1544">
                  <c:v>275.19575956790123</c:v>
                </c:pt>
                <c:pt idx="1545">
                  <c:v>285.36380401234567</c:v>
                </c:pt>
                <c:pt idx="1546">
                  <c:v>291.8125</c:v>
                </c:pt>
                <c:pt idx="1547">
                  <c:v>295.71630277777768</c:v>
                </c:pt>
                <c:pt idx="1548">
                  <c:v>298.3332484567901</c:v>
                </c:pt>
                <c:pt idx="1549">
                  <c:v>301.62064236111104</c:v>
                </c:pt>
                <c:pt idx="1550">
                  <c:v>304.92604938271603</c:v>
                </c:pt>
                <c:pt idx="1551">
                  <c:v>309.58388124999999</c:v>
                </c:pt>
                <c:pt idx="1552">
                  <c:v>314.27701882716053</c:v>
                </c:pt>
                <c:pt idx="1553">
                  <c:v>319.68383611111108</c:v>
                </c:pt>
                <c:pt idx="1554">
                  <c:v>324.45262878086419</c:v>
                </c:pt>
                <c:pt idx="1555">
                  <c:v>329.94590902777776</c:v>
                </c:pt>
                <c:pt idx="1556">
                  <c:v>336.18096944444443</c:v>
                </c:pt>
                <c:pt idx="1557">
                  <c:v>343.88085655864194</c:v>
                </c:pt>
                <c:pt idx="1558">
                  <c:v>352.38016581790117</c:v>
                </c:pt>
                <c:pt idx="1559">
                  <c:v>363.15020864197533</c:v>
                </c:pt>
                <c:pt idx="1560">
                  <c:v>374.8169444444444</c:v>
                </c:pt>
                <c:pt idx="1561">
                  <c:v>386.66813456790118</c:v>
                </c:pt>
                <c:pt idx="1562">
                  <c:v>398.70377901234565</c:v>
                </c:pt>
                <c:pt idx="1563">
                  <c:v>410.92387777777765</c:v>
                </c:pt>
                <c:pt idx="1564">
                  <c:v>424.10983989197535</c:v>
                </c:pt>
                <c:pt idx="1565">
                  <c:v>437.50403364197524</c:v>
                </c:pt>
                <c:pt idx="1566">
                  <c:v>451.10645902777782</c:v>
                </c:pt>
                <c:pt idx="1567">
                  <c:v>465.73599236111107</c:v>
                </c:pt>
                <c:pt idx="1568">
                  <c:v>478.93600470679013</c:v>
                </c:pt>
                <c:pt idx="1569">
                  <c:v>491.4785382716048</c:v>
                </c:pt>
                <c:pt idx="1570">
                  <c:v>503.33116944444447</c:v>
                </c:pt>
                <c:pt idx="1571">
                  <c:v>514.46363618827149</c:v>
                </c:pt>
                <c:pt idx="1572">
                  <c:v>524.84783804012341</c:v>
                </c:pt>
                <c:pt idx="1573">
                  <c:v>534.45783611111096</c:v>
                </c:pt>
                <c:pt idx="1574">
                  <c:v>541.50168549382693</c:v>
                </c:pt>
                <c:pt idx="1575">
                  <c:v>546.81483456790113</c:v>
                </c:pt>
                <c:pt idx="1576">
                  <c:v>550.37134444444416</c:v>
                </c:pt>
                <c:pt idx="1577">
                  <c:v>551.26227322530883</c:v>
                </c:pt>
                <c:pt idx="1578">
                  <c:v>550.37134444444416</c:v>
                </c:pt>
                <c:pt idx="1579">
                  <c:v>547.70288125000002</c:v>
                </c:pt>
                <c:pt idx="1580">
                  <c:v>545.04090277777766</c:v>
                </c:pt>
                <c:pt idx="1581">
                  <c:v>540.6186824845679</c:v>
                </c:pt>
                <c:pt idx="1582">
                  <c:v>537.09387569444436</c:v>
                </c:pt>
                <c:pt idx="1583">
                  <c:v>531.82828125000003</c:v>
                </c:pt>
                <c:pt idx="1584">
                  <c:v>525.7178716049383</c:v>
                </c:pt>
                <c:pt idx="1585">
                  <c:v>518.77777777777783</c:v>
                </c:pt>
                <c:pt idx="1586">
                  <c:v>511.02529236111093</c:v>
                </c:pt>
                <c:pt idx="1587">
                  <c:v>502.47986952160471</c:v>
                </c:pt>
                <c:pt idx="1588">
                  <c:v>494.00649915123449</c:v>
                </c:pt>
                <c:pt idx="1589">
                  <c:v>486.44207067901232</c:v>
                </c:pt>
                <c:pt idx="1590">
                  <c:v>480.5989756944445</c:v>
                </c:pt>
                <c:pt idx="1591">
                  <c:v>475.61870902777781</c:v>
                </c:pt>
                <c:pt idx="1592">
                  <c:v>472.31294174382714</c:v>
                </c:pt>
                <c:pt idx="1593">
                  <c:v>469.01870285493817</c:v>
                </c:pt>
                <c:pt idx="1594">
                  <c:v>467.37590655864199</c:v>
                </c:pt>
                <c:pt idx="1595">
                  <c:v>465.73599236111107</c:v>
                </c:pt>
                <c:pt idx="1596">
                  <c:v>462.46481026234568</c:v>
                </c:pt>
                <c:pt idx="1597">
                  <c:v>459.20515655864193</c:v>
                </c:pt>
                <c:pt idx="1598">
                  <c:v>453.5285027777777</c:v>
                </c:pt>
                <c:pt idx="1599">
                  <c:v>447.08412993827164</c:v>
                </c:pt>
                <c:pt idx="1600">
                  <c:v>439.889330632716</c:v>
                </c:pt>
                <c:pt idx="1601">
                  <c:v>431.96355902777771</c:v>
                </c:pt>
                <c:pt idx="1602">
                  <c:v>424.10983989197535</c:v>
                </c:pt>
                <c:pt idx="1603">
                  <c:v>417.87874236111111</c:v>
                </c:pt>
                <c:pt idx="1604">
                  <c:v>413.23568124999991</c:v>
                </c:pt>
                <c:pt idx="1605">
                  <c:v>409.38627808641962</c:v>
                </c:pt>
                <c:pt idx="1606">
                  <c:v>407.85156049382721</c:v>
                </c:pt>
                <c:pt idx="1607">
                  <c:v>406.31972500000001</c:v>
                </c:pt>
                <c:pt idx="1608">
                  <c:v>406.31972500000001</c:v>
                </c:pt>
                <c:pt idx="1609">
                  <c:v>406.31972500000001</c:v>
                </c:pt>
                <c:pt idx="1610">
                  <c:v>407.85156049382721</c:v>
                </c:pt>
                <c:pt idx="1611">
                  <c:v>408.61855902777779</c:v>
                </c:pt>
                <c:pt idx="1612">
                  <c:v>410.92387777777765</c:v>
                </c:pt>
                <c:pt idx="1613">
                  <c:v>414.00772345679007</c:v>
                </c:pt>
                <c:pt idx="1614">
                  <c:v>418.65510771604932</c:v>
                </c:pt>
                <c:pt idx="1615">
                  <c:v>424.10983989197535</c:v>
                </c:pt>
                <c:pt idx="1616">
                  <c:v>431.17494475308644</c:v>
                </c:pt>
                <c:pt idx="1617">
                  <c:v>439.889330632716</c:v>
                </c:pt>
                <c:pt idx="1618">
                  <c:v>449.49536581790119</c:v>
                </c:pt>
                <c:pt idx="1619">
                  <c:v>460.0189891975308</c:v>
                </c:pt>
                <c:pt idx="1620">
                  <c:v>469.01870285493817</c:v>
                </c:pt>
                <c:pt idx="1621">
                  <c:v>477.27591581790114</c:v>
                </c:pt>
                <c:pt idx="1622">
                  <c:v>483.93356396604929</c:v>
                </c:pt>
                <c:pt idx="1623">
                  <c:v>488.95706211419736</c:v>
                </c:pt>
                <c:pt idx="1624">
                  <c:v>490.63732569444437</c:v>
                </c:pt>
                <c:pt idx="1625">
                  <c:v>489.79683364197518</c:v>
                </c:pt>
                <c:pt idx="1626">
                  <c:v>486.44207067901232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405.55488804012339</c:v>
                </c:pt>
                <c:pt idx="1634">
                  <c:v>403.26470030864186</c:v>
                </c:pt>
                <c:pt idx="1635">
                  <c:v>402.50274544753086</c:v>
                </c:pt>
                <c:pt idx="1636">
                  <c:v>402.50274544753086</c:v>
                </c:pt>
                <c:pt idx="1637">
                  <c:v>401.74151111111098</c:v>
                </c:pt>
                <c:pt idx="1638">
                  <c:v>399.46213124999997</c:v>
                </c:pt>
                <c:pt idx="1639">
                  <c:v>396.43304544753084</c:v>
                </c:pt>
                <c:pt idx="1640">
                  <c:v>392.66289999999998</c:v>
                </c:pt>
                <c:pt idx="1641">
                  <c:v>389.6597530864197</c:v>
                </c:pt>
                <c:pt idx="1642">
                  <c:v>388.16250277777772</c:v>
                </c:pt>
                <c:pt idx="1643">
                  <c:v>388.91076766975306</c:v>
                </c:pt>
                <c:pt idx="1644">
                  <c:v>392.66289999999998</c:v>
                </c:pt>
                <c:pt idx="1645">
                  <c:v>397.94614729938269</c:v>
                </c:pt>
                <c:pt idx="1646">
                  <c:v>405.55488804012339</c:v>
                </c:pt>
                <c:pt idx="1647">
                  <c:v>414.00772345679007</c:v>
                </c:pt>
                <c:pt idx="1648">
                  <c:v>424.10983989197535</c:v>
                </c:pt>
                <c:pt idx="1649">
                  <c:v>435.12522137345684</c:v>
                </c:pt>
                <c:pt idx="1650">
                  <c:v>446.28182569444436</c:v>
                </c:pt>
                <c:pt idx="1651">
                  <c:v>457.57965285493833</c:v>
                </c:pt>
                <c:pt idx="1652">
                  <c:v>467.37590655864199</c:v>
                </c:pt>
                <c:pt idx="1653">
                  <c:v>476.44695216049371</c:v>
                </c:pt>
                <c:pt idx="1654">
                  <c:v>484.76901234567902</c:v>
                </c:pt>
                <c:pt idx="1655">
                  <c:v>491.4785382716048</c:v>
                </c:pt>
                <c:pt idx="1656">
                  <c:v>498.23417777777757</c:v>
                </c:pt>
                <c:pt idx="1657">
                  <c:v>505.0359308641975</c:v>
                </c:pt>
                <c:pt idx="1658">
                  <c:v>511.88379753086429</c:v>
                </c:pt>
                <c:pt idx="1659">
                  <c:v>518.77777777777783</c:v>
                </c:pt>
                <c:pt idx="1660">
                  <c:v>525.7178716049383</c:v>
                </c:pt>
                <c:pt idx="1661">
                  <c:v>532.70407901234569</c:v>
                </c:pt>
                <c:pt idx="1662">
                  <c:v>538.85483804012335</c:v>
                </c:pt>
                <c:pt idx="1663">
                  <c:v>545.92750841049372</c:v>
                </c:pt>
                <c:pt idx="1664">
                  <c:v>552.15392253086407</c:v>
                </c:pt>
                <c:pt idx="1665">
                  <c:v>557.51894938271619</c:v>
                </c:pt>
                <c:pt idx="1666">
                  <c:v>562.9099151234567</c:v>
                </c:pt>
                <c:pt idx="1667">
                  <c:v>566.51830277777788</c:v>
                </c:pt>
                <c:pt idx="1668">
                  <c:v>570.13821882716036</c:v>
                </c:pt>
                <c:pt idx="1669">
                  <c:v>572.86072137345673</c:v>
                </c:pt>
                <c:pt idx="1670">
                  <c:v>575.58970864197534</c:v>
                </c:pt>
                <c:pt idx="1671">
                  <c:v>577.41263611111094</c:v>
                </c:pt>
                <c:pt idx="1672">
                  <c:v>578.32518063271607</c:v>
                </c:pt>
                <c:pt idx="1673">
                  <c:v>579.23844567901233</c:v>
                </c:pt>
                <c:pt idx="1674">
                  <c:v>580.15243124999995</c:v>
                </c:pt>
                <c:pt idx="1675">
                  <c:v>580.15243124999995</c:v>
                </c:pt>
                <c:pt idx="1676">
                  <c:v>580.15243124999995</c:v>
                </c:pt>
                <c:pt idx="1677">
                  <c:v>579.23844567901233</c:v>
                </c:pt>
                <c:pt idx="1678">
                  <c:v>577.41263611111094</c:v>
                </c:pt>
                <c:pt idx="1679">
                  <c:v>574.67932569444417</c:v>
                </c:pt>
                <c:pt idx="1680">
                  <c:v>571.95249999999999</c:v>
                </c:pt>
                <c:pt idx="1681">
                  <c:v>569.23215902777758</c:v>
                </c:pt>
                <c:pt idx="1682">
                  <c:v>568.32681975308628</c:v>
                </c:pt>
                <c:pt idx="1683">
                  <c:v>568.32681975308628</c:v>
                </c:pt>
                <c:pt idx="1684">
                  <c:v>570.13821882716036</c:v>
                </c:pt>
                <c:pt idx="1685">
                  <c:v>573.76966327160494</c:v>
                </c:pt>
                <c:pt idx="1686">
                  <c:v>577.41263611111094</c:v>
                </c:pt>
                <c:pt idx="1687">
                  <c:v>581.06713734567904</c:v>
                </c:pt>
                <c:pt idx="1688">
                  <c:v>584.73316697530879</c:v>
                </c:pt>
                <c:pt idx="1689">
                  <c:v>586.57050493827148</c:v>
                </c:pt>
                <c:pt idx="1690">
                  <c:v>588.41072499999996</c:v>
                </c:pt>
                <c:pt idx="1691">
                  <c:v>589.33191581790129</c:v>
                </c:pt>
                <c:pt idx="1692">
                  <c:v>590.25382716049387</c:v>
                </c:pt>
                <c:pt idx="1693">
                  <c:v>591.17645902777758</c:v>
                </c:pt>
                <c:pt idx="1694">
                  <c:v>592.09981141975288</c:v>
                </c:pt>
                <c:pt idx="1695">
                  <c:v>593.02388433641988</c:v>
                </c:pt>
                <c:pt idx="1696">
                  <c:v>593.94867777777756</c:v>
                </c:pt>
                <c:pt idx="1697">
                  <c:v>594.87419174382705</c:v>
                </c:pt>
                <c:pt idx="1698">
                  <c:v>595.80042623456779</c:v>
                </c:pt>
                <c:pt idx="1699">
                  <c:v>595.80042623456779</c:v>
                </c:pt>
                <c:pt idx="1700">
                  <c:v>594.87419174382705</c:v>
                </c:pt>
                <c:pt idx="1701">
                  <c:v>593.02388433641988</c:v>
                </c:pt>
                <c:pt idx="1702">
                  <c:v>591.17645902777758</c:v>
                </c:pt>
                <c:pt idx="1703">
                  <c:v>589.33191581790129</c:v>
                </c:pt>
                <c:pt idx="1704">
                  <c:v>586.57050493827148</c:v>
                </c:pt>
                <c:pt idx="1705">
                  <c:v>584.73316697530879</c:v>
                </c:pt>
                <c:pt idx="1706">
                  <c:v>582.89871111111108</c:v>
                </c:pt>
                <c:pt idx="1707">
                  <c:v>581.06713734567904</c:v>
                </c:pt>
                <c:pt idx="1708">
                  <c:v>580.15243124999995</c:v>
                </c:pt>
                <c:pt idx="1709">
                  <c:v>579.23844567901233</c:v>
                </c:pt>
                <c:pt idx="1710">
                  <c:v>578.32518063271607</c:v>
                </c:pt>
                <c:pt idx="1711">
                  <c:v>579.23844567901233</c:v>
                </c:pt>
                <c:pt idx="1712">
                  <c:v>580.15243124999995</c:v>
                </c:pt>
                <c:pt idx="1713">
                  <c:v>581.98256396604927</c:v>
                </c:pt>
                <c:pt idx="1714">
                  <c:v>584.73316697530879</c:v>
                </c:pt>
                <c:pt idx="1715">
                  <c:v>587.49025470678998</c:v>
                </c:pt>
                <c:pt idx="1716">
                  <c:v>591.17645902777758</c:v>
                </c:pt>
                <c:pt idx="1717">
                  <c:v>594.87419174382705</c:v>
                </c:pt>
                <c:pt idx="1718">
                  <c:v>599.51256944444458</c:v>
                </c:pt>
                <c:pt idx="1719">
                  <c:v>604.16896026234554</c:v>
                </c:pt>
                <c:pt idx="1720">
                  <c:v>609.78040655864186</c:v>
                </c:pt>
                <c:pt idx="1721">
                  <c:v>614.47642623456795</c:v>
                </c:pt>
                <c:pt idx="1722">
                  <c:v>618.24621141975285</c:v>
                </c:pt>
                <c:pt idx="1723">
                  <c:v>620.13542716049369</c:v>
                </c:pt>
                <c:pt idx="1724">
                  <c:v>621.08111581790126</c:v>
                </c:pt>
                <c:pt idx="1725">
                  <c:v>620.13542716049369</c:v>
                </c:pt>
                <c:pt idx="1726">
                  <c:v>615.41779174382691</c:v>
                </c:pt>
                <c:pt idx="1727">
                  <c:v>606.97144104938263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298.3332484567901</c:v>
                </c:pt>
                <c:pt idx="1749">
                  <c:v>293.1108854938272</c:v>
                </c:pt>
                <c:pt idx="1750">
                  <c:v>289.22437530864187</c:v>
                </c:pt>
                <c:pt idx="1751">
                  <c:v>286.00543124999984</c:v>
                </c:pt>
                <c:pt idx="1752">
                  <c:v>282.80450030864188</c:v>
                </c:pt>
                <c:pt idx="1753">
                  <c:v>279.62158248456785</c:v>
                </c:pt>
                <c:pt idx="1754">
                  <c:v>276.45667777777771</c:v>
                </c:pt>
                <c:pt idx="1755">
                  <c:v>273.30978618827152</c:v>
                </c:pt>
                <c:pt idx="1756">
                  <c:v>270.18090771604932</c:v>
                </c:pt>
                <c:pt idx="1757">
                  <c:v>267.07004236111106</c:v>
                </c:pt>
                <c:pt idx="1758">
                  <c:v>263.36078125</c:v>
                </c:pt>
                <c:pt idx="1759">
                  <c:v>260.28954475308637</c:v>
                </c:pt>
                <c:pt idx="1760">
                  <c:v>256.62783827160496</c:v>
                </c:pt>
                <c:pt idx="1761">
                  <c:v>252.9920706790123</c:v>
                </c:pt>
                <c:pt idx="1762">
                  <c:v>249.38224197530863</c:v>
                </c:pt>
                <c:pt idx="1763">
                  <c:v>245.79835216049378</c:v>
                </c:pt>
                <c:pt idx="1764">
                  <c:v>242.24040123456791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CE-4BFA-9B7C-537560CBA8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9291583"/>
        <c:axId val="409289919"/>
      </c:scatterChart>
      <c:valAx>
        <c:axId val="40929158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289919"/>
        <c:crosses val="autoZero"/>
        <c:crossBetween val="midCat"/>
      </c:valAx>
      <c:valAx>
        <c:axId val="40928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92915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169333</xdr:colOff>
      <xdr:row>2</xdr:row>
      <xdr:rowOff>25400</xdr:rowOff>
    </xdr:from>
    <xdr:to>
      <xdr:col>23</xdr:col>
      <xdr:colOff>482600</xdr:colOff>
      <xdr:row>28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DDED0F-0795-69F6-C6B6-64755C86C5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522513</xdr:colOff>
      <xdr:row>2</xdr:row>
      <xdr:rowOff>58421</xdr:rowOff>
    </xdr:from>
    <xdr:to>
      <xdr:col>33</xdr:col>
      <xdr:colOff>602776</xdr:colOff>
      <xdr:row>26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506B080-0FCF-9742-23CC-A8AFAE12A0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73782</xdr:colOff>
      <xdr:row>7</xdr:row>
      <xdr:rowOff>98322</xdr:rowOff>
    </xdr:from>
    <xdr:to>
      <xdr:col>40</xdr:col>
      <xdr:colOff>270387</xdr:colOff>
      <xdr:row>34</xdr:row>
      <xdr:rowOff>36870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FB0CD4-6609-E615-1F15-9D2E8C1DE4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25399</xdr:colOff>
      <xdr:row>2</xdr:row>
      <xdr:rowOff>23343</xdr:rowOff>
    </xdr:from>
    <xdr:to>
      <xdr:col>23</xdr:col>
      <xdr:colOff>48381</xdr:colOff>
      <xdr:row>30</xdr:row>
      <xdr:rowOff>84666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29A4CF6-B50A-D4AC-729D-05C3778E63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137160</xdr:colOff>
      <xdr:row>1</xdr:row>
      <xdr:rowOff>99060</xdr:rowOff>
    </xdr:from>
    <xdr:to>
      <xdr:col>21</xdr:col>
      <xdr:colOff>114300</xdr:colOff>
      <xdr:row>25</xdr:row>
      <xdr:rowOff>60960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74A7B6-4EEA-F0AE-9511-01D0F626F1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E597D-6E0F-4C33-B30B-5E0B7CFBDA2B}">
  <dimension ref="B2:G7"/>
  <sheetViews>
    <sheetView zoomScale="62" workbookViewId="0">
      <selection activeCell="E7" sqref="E7"/>
    </sheetView>
  </sheetViews>
  <sheetFormatPr defaultRowHeight="14.4" x14ac:dyDescent="0.3"/>
  <cols>
    <col min="1" max="1" width="8.88671875" style="1"/>
    <col min="2" max="2" width="10.88671875" style="1" bestFit="1" customWidth="1"/>
    <col min="3" max="3" width="15.33203125" style="1" bestFit="1" customWidth="1"/>
    <col min="4" max="4" width="20.88671875" style="1" bestFit="1" customWidth="1"/>
    <col min="5" max="5" width="28.109375" style="1" bestFit="1" customWidth="1"/>
    <col min="6" max="6" width="20.5546875" style="1" bestFit="1" customWidth="1"/>
    <col min="7" max="7" width="17.6640625" style="1" bestFit="1" customWidth="1"/>
    <col min="8" max="16384" width="8.88671875" style="1"/>
  </cols>
  <sheetData>
    <row r="2" spans="2:7" x14ac:dyDescent="0.3">
      <c r="B2" s="28" t="s">
        <v>47</v>
      </c>
      <c r="C2" s="28"/>
      <c r="D2" s="28"/>
      <c r="E2" s="28"/>
      <c r="F2" s="28"/>
      <c r="G2" s="28"/>
    </row>
    <row r="3" spans="2:7" x14ac:dyDescent="0.3">
      <c r="B3" s="15" t="s">
        <v>12</v>
      </c>
      <c r="C3" s="15" t="s">
        <v>13</v>
      </c>
      <c r="D3" s="15" t="s">
        <v>14</v>
      </c>
      <c r="E3" s="15" t="s">
        <v>15</v>
      </c>
      <c r="F3" s="15" t="s">
        <v>16</v>
      </c>
      <c r="G3" s="15" t="s">
        <v>17</v>
      </c>
    </row>
    <row r="4" spans="2:7" x14ac:dyDescent="0.3">
      <c r="B4" s="14">
        <v>96941</v>
      </c>
      <c r="C4" s="14">
        <v>1334</v>
      </c>
      <c r="D4" s="14">
        <f>B4/C4</f>
        <v>72.669415292353818</v>
      </c>
      <c r="E4" s="14">
        <v>1.2E-2</v>
      </c>
      <c r="F4" s="14">
        <v>0.31</v>
      </c>
      <c r="G4" s="14">
        <v>1.4</v>
      </c>
    </row>
    <row r="6" spans="2:7" x14ac:dyDescent="0.3">
      <c r="E6" s="15" t="s">
        <v>23</v>
      </c>
    </row>
    <row r="7" spans="2:7" x14ac:dyDescent="0.3">
      <c r="E7" s="14">
        <f>C4*9.81*E4</f>
        <v>157.03848000000002</v>
      </c>
    </row>
  </sheetData>
  <mergeCells count="1">
    <mergeCell ref="B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AADF5-5817-4F3D-985F-6D93BD2B908D}">
  <dimension ref="A1"/>
  <sheetViews>
    <sheetView topLeftCell="B1" zoomScale="90" workbookViewId="0">
      <selection activeCell="Z9" sqref="Z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C1808"/>
  <sheetViews>
    <sheetView zoomScale="61" workbookViewId="0">
      <selection activeCell="AM12" sqref="AM12"/>
    </sheetView>
  </sheetViews>
  <sheetFormatPr defaultColWidth="11.44140625" defaultRowHeight="14.4" x14ac:dyDescent="0.3"/>
  <cols>
    <col min="1" max="1" width="11.44140625" style="1"/>
    <col min="2" max="2" width="15.109375" style="1" bestFit="1" customWidth="1"/>
    <col min="3" max="4" width="11.44140625" style="1"/>
    <col min="5" max="7" width="14" style="1" customWidth="1"/>
    <col min="8" max="8" width="13.6640625" style="1" customWidth="1"/>
    <col min="9" max="28" width="11.44140625" style="1"/>
    <col min="29" max="29" width="13.44140625" style="1" bestFit="1" customWidth="1"/>
    <col min="30" max="48" width="11.44140625" style="1"/>
    <col min="49" max="49" width="18" style="1" bestFit="1" customWidth="1"/>
    <col min="50" max="50" width="16" style="1" bestFit="1" customWidth="1"/>
    <col min="51" max="51" width="16" style="1" customWidth="1"/>
    <col min="52" max="52" width="16.5546875" style="1" bestFit="1" customWidth="1"/>
    <col min="53" max="53" width="11.44140625" style="1"/>
    <col min="54" max="54" width="12.6640625" style="1" bestFit="1" customWidth="1"/>
    <col min="55" max="55" width="13.77734375" style="1" bestFit="1" customWidth="1"/>
    <col min="56" max="56" width="12.6640625" style="1" bestFit="1" customWidth="1"/>
    <col min="57" max="57" width="13.77734375" style="1" bestFit="1" customWidth="1"/>
    <col min="58" max="16384" width="11.44140625" style="1"/>
  </cols>
  <sheetData>
    <row r="2" spans="2:55" x14ac:dyDescent="0.3">
      <c r="B2" s="2"/>
      <c r="C2" s="2"/>
    </row>
    <row r="3" spans="2:55" x14ac:dyDescent="0.3">
      <c r="D3" s="2"/>
    </row>
    <row r="4" spans="2:55" x14ac:dyDescent="0.3">
      <c r="B4" s="2"/>
      <c r="P4" s="29" t="s">
        <v>56</v>
      </c>
      <c r="Q4" s="29"/>
      <c r="R4" s="29"/>
      <c r="S4" s="29"/>
      <c r="T4" s="29"/>
      <c r="U4" s="29"/>
      <c r="V4" s="29"/>
      <c r="W4" s="29"/>
      <c r="X4" s="29"/>
    </row>
    <row r="6" spans="2:55" ht="115.2" x14ac:dyDescent="0.3">
      <c r="B6" s="3" t="s">
        <v>0</v>
      </c>
      <c r="C6" s="3" t="s">
        <v>1</v>
      </c>
      <c r="D6" s="3" t="s">
        <v>2</v>
      </c>
      <c r="E6" s="4" t="s">
        <v>3</v>
      </c>
      <c r="F6" s="4" t="s">
        <v>3</v>
      </c>
      <c r="G6" s="4" t="s">
        <v>4</v>
      </c>
      <c r="H6" s="17" t="s">
        <v>18</v>
      </c>
      <c r="I6" s="17" t="s">
        <v>19</v>
      </c>
      <c r="J6" s="17" t="s">
        <v>28</v>
      </c>
      <c r="K6" s="17" t="s">
        <v>29</v>
      </c>
      <c r="L6" s="17" t="s">
        <v>27</v>
      </c>
      <c r="M6" s="17" t="s">
        <v>20</v>
      </c>
      <c r="N6" s="17" t="s">
        <v>21</v>
      </c>
      <c r="O6" s="17" t="s">
        <v>24</v>
      </c>
      <c r="P6" s="17" t="s">
        <v>65</v>
      </c>
      <c r="Q6" s="17" t="s">
        <v>66</v>
      </c>
      <c r="R6" s="27" t="s">
        <v>48</v>
      </c>
      <c r="S6" s="27" t="s">
        <v>50</v>
      </c>
      <c r="T6" s="27" t="s">
        <v>49</v>
      </c>
      <c r="U6" s="17" t="s">
        <v>51</v>
      </c>
      <c r="V6" s="17" t="s">
        <v>52</v>
      </c>
      <c r="W6" s="27" t="s">
        <v>53</v>
      </c>
      <c r="AB6" s="20"/>
      <c r="AC6" s="24" t="s">
        <v>30</v>
      </c>
      <c r="AD6" s="24" t="s">
        <v>32</v>
      </c>
      <c r="AE6" s="24" t="s">
        <v>31</v>
      </c>
      <c r="AF6" s="26" t="s">
        <v>33</v>
      </c>
      <c r="AG6" s="24" t="s">
        <v>34</v>
      </c>
      <c r="AH6" s="24" t="s">
        <v>35</v>
      </c>
      <c r="AI6" s="24" t="s">
        <v>36</v>
      </c>
      <c r="AJ6" s="24" t="s">
        <v>46</v>
      </c>
      <c r="AK6" s="24" t="s">
        <v>37</v>
      </c>
      <c r="AL6" s="24" t="s">
        <v>38</v>
      </c>
      <c r="AM6" s="24" t="s">
        <v>39</v>
      </c>
      <c r="AN6" s="24" t="s">
        <v>40</v>
      </c>
      <c r="AO6" s="24" t="s">
        <v>41</v>
      </c>
      <c r="AP6" s="24" t="s">
        <v>42</v>
      </c>
      <c r="AQ6" s="24" t="s">
        <v>43</v>
      </c>
      <c r="AR6" s="24" t="s">
        <v>45</v>
      </c>
      <c r="AS6" s="24" t="s">
        <v>58</v>
      </c>
      <c r="AT6" s="24" t="s">
        <v>57</v>
      </c>
      <c r="AU6" s="24" t="s">
        <v>59</v>
      </c>
      <c r="AV6" s="24" t="s">
        <v>60</v>
      </c>
      <c r="AW6" s="27" t="s">
        <v>55</v>
      </c>
      <c r="AX6" s="27" t="s">
        <v>54</v>
      </c>
      <c r="AZ6" s="27" t="s">
        <v>61</v>
      </c>
      <c r="BA6" s="27" t="s">
        <v>62</v>
      </c>
      <c r="BB6" s="27" t="s">
        <v>63</v>
      </c>
      <c r="BC6" s="27" t="s">
        <v>64</v>
      </c>
    </row>
    <row r="7" spans="2:55" x14ac:dyDescent="0.3">
      <c r="B7" s="3" t="s">
        <v>0</v>
      </c>
      <c r="C7" s="3" t="s">
        <v>5</v>
      </c>
      <c r="D7" s="3" t="s">
        <v>5</v>
      </c>
      <c r="E7" s="3" t="s">
        <v>25</v>
      </c>
      <c r="F7" s="3" t="s">
        <v>11</v>
      </c>
      <c r="G7" s="23" t="s">
        <v>6</v>
      </c>
      <c r="H7" s="17" t="s">
        <v>22</v>
      </c>
      <c r="I7" s="17" t="s">
        <v>22</v>
      </c>
      <c r="J7" s="17" t="s">
        <v>22</v>
      </c>
      <c r="K7" s="18" t="s">
        <v>22</v>
      </c>
      <c r="L7" s="18" t="s">
        <v>22</v>
      </c>
      <c r="M7" s="18" t="s">
        <v>26</v>
      </c>
      <c r="N7" s="18" t="s">
        <v>26</v>
      </c>
      <c r="O7" s="18" t="s">
        <v>26</v>
      </c>
      <c r="P7" s="18" t="s">
        <v>44</v>
      </c>
      <c r="Q7" s="18" t="s">
        <v>44</v>
      </c>
      <c r="R7" s="25" t="s">
        <v>44</v>
      </c>
      <c r="S7" s="25" t="s">
        <v>44</v>
      </c>
      <c r="T7" s="25" t="s">
        <v>44</v>
      </c>
      <c r="U7" s="17" t="s">
        <v>44</v>
      </c>
      <c r="V7" s="17" t="s">
        <v>44</v>
      </c>
      <c r="W7" s="25" t="s">
        <v>44</v>
      </c>
      <c r="AB7" s="20"/>
      <c r="AC7" s="25" t="s">
        <v>11</v>
      </c>
      <c r="AD7" s="25" t="s">
        <v>11</v>
      </c>
      <c r="AE7" s="25" t="s">
        <v>6</v>
      </c>
      <c r="AF7" s="26" t="s">
        <v>6</v>
      </c>
      <c r="AG7" s="25" t="s">
        <v>22</v>
      </c>
      <c r="AH7" s="25" t="s">
        <v>22</v>
      </c>
      <c r="AI7" s="25" t="s">
        <v>22</v>
      </c>
      <c r="AJ7" s="25" t="s">
        <v>22</v>
      </c>
      <c r="AK7" s="25" t="s">
        <v>26</v>
      </c>
      <c r="AL7" s="25" t="s">
        <v>26</v>
      </c>
      <c r="AM7" s="25" t="s">
        <v>26</v>
      </c>
      <c r="AN7" s="25" t="s">
        <v>26</v>
      </c>
      <c r="AO7" s="25" t="s">
        <v>26</v>
      </c>
      <c r="AP7" s="25" t="s">
        <v>26</v>
      </c>
      <c r="AQ7" s="25" t="s">
        <v>44</v>
      </c>
      <c r="AR7" s="25" t="s">
        <v>44</v>
      </c>
      <c r="AS7" s="25" t="s">
        <v>44</v>
      </c>
      <c r="AT7" s="25" t="s">
        <v>44</v>
      </c>
      <c r="AU7" s="25" t="s">
        <v>44</v>
      </c>
      <c r="AV7" s="25" t="s">
        <v>44</v>
      </c>
      <c r="AW7" s="25" t="s">
        <v>44</v>
      </c>
      <c r="AX7" s="25" t="s">
        <v>44</v>
      </c>
      <c r="AZ7" s="25" t="s">
        <v>44</v>
      </c>
      <c r="BA7" s="25" t="s">
        <v>44</v>
      </c>
      <c r="BB7" s="25" t="s">
        <v>44</v>
      </c>
      <c r="BC7" s="25" t="s">
        <v>44</v>
      </c>
    </row>
    <row r="8" spans="2:55" x14ac:dyDescent="0.3">
      <c r="B8" s="16" t="s">
        <v>7</v>
      </c>
      <c r="C8" s="16">
        <v>0</v>
      </c>
      <c r="D8" s="16">
        <v>0</v>
      </c>
      <c r="E8" s="19">
        <v>0</v>
      </c>
      <c r="F8" s="21">
        <f>E8/3.6</f>
        <v>0</v>
      </c>
      <c r="G8" s="14">
        <f>($E9-0)/2/3.6</f>
        <v>0</v>
      </c>
      <c r="H8" s="14">
        <f>('vehicle data'!$C$4)*(G8)</f>
        <v>0</v>
      </c>
      <c r="I8" s="14">
        <f>0.5*1.225*F8^2*('vehicle data'!$F$4)*('vehicle data'!$G$4)</f>
        <v>0</v>
      </c>
      <c r="J8" s="14">
        <f>IF(F8=0,0,H8+I8+'vehicle data'!$E$7)</f>
        <v>0</v>
      </c>
      <c r="K8" s="14">
        <f>IF(J8&lt;=0,0,J8)</f>
        <v>0</v>
      </c>
      <c r="L8" s="14">
        <f>IF(J8&lt;0,J8*-1,0)</f>
        <v>0</v>
      </c>
      <c r="M8" s="14">
        <f>(J8*F8)/1000</f>
        <v>0</v>
      </c>
      <c r="N8" s="14">
        <f>IF(M8&gt;0,M8,0)</f>
        <v>0</v>
      </c>
      <c r="O8" s="14">
        <f>IF(M8&lt;0,M8*-1,0)</f>
        <v>0</v>
      </c>
      <c r="P8" s="14">
        <f>S8*0.7</f>
        <v>0</v>
      </c>
      <c r="Q8" s="14" t="str">
        <f>IF(G8&lt;0,P8,"")</f>
        <v/>
      </c>
      <c r="R8" s="14">
        <f>(0.5*'vehicle data'!$C$4*(WLTC_class_3!F8^2))/1000</f>
        <v>0</v>
      </c>
      <c r="S8" s="14">
        <f>IF(O8&gt;0,R8,0)</f>
        <v>0</v>
      </c>
      <c r="T8" s="14">
        <f>IF(N8&gt;0,R8,0)</f>
        <v>0</v>
      </c>
      <c r="U8" s="14">
        <f>T8</f>
        <v>0</v>
      </c>
      <c r="V8" s="14">
        <f>S8</f>
        <v>0</v>
      </c>
      <c r="W8" s="14">
        <f>T8*0.7</f>
        <v>0</v>
      </c>
      <c r="AC8" s="14">
        <f>MAX(F8:F1808)</f>
        <v>36.472222222222221</v>
      </c>
      <c r="AD8" s="14">
        <f>AVERAGE(F8:F1808)</f>
        <v>12.916373619594058</v>
      </c>
      <c r="AE8" s="14">
        <f>MAX(G8:G1808)</f>
        <v>1.5833333333333333</v>
      </c>
      <c r="AF8" s="14">
        <f>AVERAGEIF(G8:G1808,"&gt;0")</f>
        <v>0.40910553410553396</v>
      </c>
      <c r="AG8" s="14">
        <f>MAX(K8:K1808)</f>
        <v>2273.5773115586421</v>
      </c>
      <c r="AH8" s="14">
        <f>AVERAGE(K8:K1808)</f>
        <v>370.40904271355134</v>
      </c>
      <c r="AI8" s="14">
        <f>MAX(L8:L1808)</f>
        <v>1812.9200713695986</v>
      </c>
      <c r="AJ8" s="14">
        <f>AVERAGE(M8:M1808)</f>
        <v>3.7888282608763961</v>
      </c>
      <c r="AK8" s="14">
        <f>MAX(N8:N1022)</f>
        <v>24.385756952270224</v>
      </c>
      <c r="AL8" s="14">
        <f>AVERAGEIF(N8:N1808,"&gt;0")</f>
        <v>8.6591641016409486</v>
      </c>
      <c r="AM8" s="14">
        <f>MAX(O8:O1808)</f>
        <v>25.915333002060201</v>
      </c>
      <c r="AN8" s="14">
        <f>AVERAGE(O8:O1808)</f>
        <v>1.5287927809974959</v>
      </c>
      <c r="AO8" s="14">
        <f>MAX(P8:P1808)</f>
        <v>636.37358333333316</v>
      </c>
      <c r="AP8" s="14">
        <f>AVERAGE(P8:P1808)</f>
        <v>21.358899292702628</v>
      </c>
      <c r="AQ8" s="14">
        <f>MAX(Q8:Q1808)</f>
        <v>636.37358333333316</v>
      </c>
      <c r="AR8" s="14">
        <f>AVERAGEIF(Q8:Q1808,"&gt;0")</f>
        <v>83.624733969907453</v>
      </c>
      <c r="AS8" s="14">
        <f>MAX(T8:T1808)</f>
        <v>887.25873688271611</v>
      </c>
      <c r="AT8" s="14">
        <f>AVERAGE(T8:T1808)</f>
        <v>149.59909878513969</v>
      </c>
      <c r="AU8" s="14">
        <f>MAX(S8:S1808)</f>
        <v>848.49811111111092</v>
      </c>
      <c r="AV8" s="14">
        <f>AVERAGE(S8:S1808)</f>
        <v>28.478532390270157</v>
      </c>
      <c r="AW8" s="14">
        <f>MAX(W8:W1808)</f>
        <v>621.08111581790126</v>
      </c>
      <c r="AX8" s="14">
        <f>AVERAGEIF(W8:W1808,"&gt;0")</f>
        <v>170.52403602027658</v>
      </c>
      <c r="AZ8" s="14">
        <f>MAX(Q8:Q1022)</f>
        <v>215.96595370370363</v>
      </c>
      <c r="BA8" s="14">
        <f>AVERAGEIF(Q8:Q1022,"&gt;0")</f>
        <v>45.349827959933506</v>
      </c>
      <c r="BB8" s="14">
        <f>MAX(W8:W1022)</f>
        <v>211.38609290123449</v>
      </c>
      <c r="BC8" s="14">
        <f>AVERAGEIF(W8:W1022,"&gt;0")</f>
        <v>60.509004580434315</v>
      </c>
    </row>
    <row r="9" spans="2:55" x14ac:dyDescent="0.3">
      <c r="B9" s="5" t="s">
        <v>7</v>
      </c>
      <c r="C9" s="5">
        <v>1</v>
      </c>
      <c r="D9" s="5">
        <v>1</v>
      </c>
      <c r="E9" s="6">
        <v>0</v>
      </c>
      <c r="F9" s="21">
        <f t="shared" ref="F9:F72" si="0">E9/3.6</f>
        <v>0</v>
      </c>
      <c r="G9" s="14">
        <f>($E10-$E8)/2/3.6</f>
        <v>0</v>
      </c>
      <c r="H9" s="14">
        <f>('vehicle data'!$C$4)*(G9)</f>
        <v>0</v>
      </c>
      <c r="I9" s="14">
        <f>0.5*1.225*F9^2*('vehicle data'!$F$4)*('vehicle data'!$G$4)</f>
        <v>0</v>
      </c>
      <c r="J9" s="14">
        <f>IF(F9=0,0,H9+I9+'vehicle data'!$E$7)</f>
        <v>0</v>
      </c>
      <c r="K9" s="14">
        <f t="shared" ref="K9:K72" si="1">IF(J9&lt;=0,0,J9)</f>
        <v>0</v>
      </c>
      <c r="L9" s="14">
        <f t="shared" ref="L9:L72" si="2">IF(J9&lt;0,J9*-1,0)</f>
        <v>0</v>
      </c>
      <c r="M9" s="14">
        <f t="shared" ref="M9:M72" si="3">(J9*F9)/1000</f>
        <v>0</v>
      </c>
      <c r="N9" s="14">
        <f t="shared" ref="N9:N71" si="4">IF(M9&gt;0,M9,0)</f>
        <v>0</v>
      </c>
      <c r="O9" s="14">
        <f t="shared" ref="O9:O72" si="5">IF(M9&lt;0,M9*-1,0)</f>
        <v>0</v>
      </c>
      <c r="P9" s="14">
        <f>S9*0.75</f>
        <v>0</v>
      </c>
      <c r="Q9" s="14" t="str">
        <f t="shared" ref="Q9:Q72" si="6">IF(G9&lt;0,P9,"")</f>
        <v/>
      </c>
      <c r="R9" s="14">
        <f>(0.5*'vehicle data'!$C$4*(WLTC_class_3!F9^2))/1000</f>
        <v>0</v>
      </c>
      <c r="S9" s="14">
        <f>IF(O9&gt;0,R9,0)</f>
        <v>0</v>
      </c>
      <c r="T9" s="14">
        <f>IF(N9&gt;0,R9,0)</f>
        <v>0</v>
      </c>
      <c r="U9" s="14">
        <f>U8+T9</f>
        <v>0</v>
      </c>
      <c r="V9" s="14">
        <f>V8+S9</f>
        <v>0</v>
      </c>
      <c r="W9" s="14">
        <f t="shared" ref="W9:W72" si="7">T9*0.7</f>
        <v>0</v>
      </c>
    </row>
    <row r="10" spans="2:55" x14ac:dyDescent="0.3">
      <c r="B10" s="5" t="s">
        <v>7</v>
      </c>
      <c r="C10" s="5">
        <v>2</v>
      </c>
      <c r="D10" s="5">
        <v>2</v>
      </c>
      <c r="E10" s="6">
        <v>0</v>
      </c>
      <c r="F10" s="21">
        <f t="shared" si="0"/>
        <v>0</v>
      </c>
      <c r="G10" s="14">
        <f>($E11-$E9)/2/3.6</f>
        <v>0</v>
      </c>
      <c r="H10" s="14">
        <f>('vehicle data'!$C$4)*(G10)</f>
        <v>0</v>
      </c>
      <c r="I10" s="14">
        <f>0.5*1.225*F10^2*('vehicle data'!$F$4)*('vehicle data'!$G$4)</f>
        <v>0</v>
      </c>
      <c r="J10" s="14">
        <f>IF(F10=0,0,H10+I10+'vehicle data'!$E$7)</f>
        <v>0</v>
      </c>
      <c r="K10" s="14">
        <f t="shared" si="1"/>
        <v>0</v>
      </c>
      <c r="L10" s="14">
        <f t="shared" si="2"/>
        <v>0</v>
      </c>
      <c r="M10" s="14">
        <f t="shared" si="3"/>
        <v>0</v>
      </c>
      <c r="N10" s="14">
        <f t="shared" si="4"/>
        <v>0</v>
      </c>
      <c r="O10" s="14">
        <f t="shared" si="5"/>
        <v>0</v>
      </c>
      <c r="P10" s="14">
        <f>S10*0.75</f>
        <v>0</v>
      </c>
      <c r="Q10" s="14" t="str">
        <f t="shared" si="6"/>
        <v/>
      </c>
      <c r="R10" s="14">
        <f>(0.5*'vehicle data'!$C$4*(WLTC_class_3!F10^2))/1000</f>
        <v>0</v>
      </c>
      <c r="S10" s="14">
        <f>IF(O10&gt;0,R10,0)</f>
        <v>0</v>
      </c>
      <c r="T10" s="14">
        <f>IF(N10&gt;0,R10,0)</f>
        <v>0</v>
      </c>
      <c r="U10" s="14">
        <f>U9+T10</f>
        <v>0</v>
      </c>
      <c r="V10" s="14">
        <f>V9+S10</f>
        <v>0</v>
      </c>
      <c r="W10" s="14">
        <f t="shared" si="7"/>
        <v>0</v>
      </c>
    </row>
    <row r="11" spans="2:55" x14ac:dyDescent="0.3">
      <c r="B11" s="5" t="s">
        <v>7</v>
      </c>
      <c r="C11" s="5">
        <v>3</v>
      </c>
      <c r="D11" s="5">
        <v>3</v>
      </c>
      <c r="E11" s="6">
        <v>0</v>
      </c>
      <c r="F11" s="21">
        <f t="shared" si="0"/>
        <v>0</v>
      </c>
      <c r="G11" s="14">
        <f t="shared" ref="G11:G73" si="8">($E12-$E10)/2/3.6</f>
        <v>0</v>
      </c>
      <c r="H11" s="14">
        <f>('vehicle data'!$C$4)*(G11)</f>
        <v>0</v>
      </c>
      <c r="I11" s="14">
        <f>0.5*1.225*F11^2*('vehicle data'!$F$4)*('vehicle data'!$G$4)</f>
        <v>0</v>
      </c>
      <c r="J11" s="14">
        <f>IF(F11=0,0,H11+I11+'vehicle data'!$E$7)</f>
        <v>0</v>
      </c>
      <c r="K11" s="14">
        <f t="shared" si="1"/>
        <v>0</v>
      </c>
      <c r="L11" s="14">
        <f t="shared" si="2"/>
        <v>0</v>
      </c>
      <c r="M11" s="14">
        <f t="shared" si="3"/>
        <v>0</v>
      </c>
      <c r="N11" s="14">
        <f t="shared" si="4"/>
        <v>0</v>
      </c>
      <c r="O11" s="14">
        <f t="shared" si="5"/>
        <v>0</v>
      </c>
      <c r="P11" s="14">
        <f>S11*0.75</f>
        <v>0</v>
      </c>
      <c r="Q11" s="14" t="str">
        <f t="shared" si="6"/>
        <v/>
      </c>
      <c r="R11" s="14">
        <f>(0.5*'vehicle data'!$C$4*(WLTC_class_3!F11^2))/1000</f>
        <v>0</v>
      </c>
      <c r="S11" s="14">
        <f>IF(O11&gt;0,R11,0)</f>
        <v>0</v>
      </c>
      <c r="T11" s="14">
        <f>IF(N11&gt;0,R11,0)</f>
        <v>0</v>
      </c>
      <c r="U11" s="14">
        <f t="shared" ref="U11:U74" si="9">U10+T11</f>
        <v>0</v>
      </c>
      <c r="V11" s="14">
        <f t="shared" ref="V11:V74" si="10">V10+S11</f>
        <v>0</v>
      </c>
      <c r="W11" s="14">
        <f t="shared" si="7"/>
        <v>0</v>
      </c>
    </row>
    <row r="12" spans="2:55" x14ac:dyDescent="0.3">
      <c r="B12" s="5" t="s">
        <v>7</v>
      </c>
      <c r="C12" s="5">
        <v>4</v>
      </c>
      <c r="D12" s="5">
        <v>4</v>
      </c>
      <c r="E12" s="6">
        <v>0</v>
      </c>
      <c r="F12" s="21">
        <f t="shared" si="0"/>
        <v>0</v>
      </c>
      <c r="G12" s="14">
        <f t="shared" si="8"/>
        <v>0</v>
      </c>
      <c r="H12" s="14">
        <f>('vehicle data'!$C$4)*(G12)</f>
        <v>0</v>
      </c>
      <c r="I12" s="14">
        <f>0.5*1.225*F12^2*('vehicle data'!$F$4)*('vehicle data'!$G$4)</f>
        <v>0</v>
      </c>
      <c r="J12" s="14">
        <f>IF(F12=0,0,H12+I12+'vehicle data'!$E$7)</f>
        <v>0</v>
      </c>
      <c r="K12" s="14">
        <f t="shared" si="1"/>
        <v>0</v>
      </c>
      <c r="L12" s="14">
        <f t="shared" si="2"/>
        <v>0</v>
      </c>
      <c r="M12" s="14">
        <f t="shared" si="3"/>
        <v>0</v>
      </c>
      <c r="N12" s="14">
        <f t="shared" si="4"/>
        <v>0</v>
      </c>
      <c r="O12" s="14">
        <f t="shared" si="5"/>
        <v>0</v>
      </c>
      <c r="P12" s="14">
        <f>S12*0.75</f>
        <v>0</v>
      </c>
      <c r="Q12" s="14" t="str">
        <f t="shared" si="6"/>
        <v/>
      </c>
      <c r="R12" s="14">
        <f>(0.5*'vehicle data'!$C$4*(WLTC_class_3!F12^2))/1000</f>
        <v>0</v>
      </c>
      <c r="S12" s="14">
        <f>IF(O12&gt;0,R12,0)</f>
        <v>0</v>
      </c>
      <c r="T12" s="14">
        <f>IF(N12&gt;0,R12,0)</f>
        <v>0</v>
      </c>
      <c r="U12" s="14">
        <f t="shared" si="9"/>
        <v>0</v>
      </c>
      <c r="V12" s="14">
        <f t="shared" si="10"/>
        <v>0</v>
      </c>
      <c r="W12" s="14">
        <f t="shared" si="7"/>
        <v>0</v>
      </c>
    </row>
    <row r="13" spans="2:55" x14ac:dyDescent="0.3">
      <c r="B13" s="5" t="s">
        <v>7</v>
      </c>
      <c r="C13" s="5">
        <v>5</v>
      </c>
      <c r="D13" s="5">
        <v>5</v>
      </c>
      <c r="E13" s="6">
        <v>0</v>
      </c>
      <c r="F13" s="21">
        <f t="shared" si="0"/>
        <v>0</v>
      </c>
      <c r="G13" s="14">
        <f t="shared" si="8"/>
        <v>0</v>
      </c>
      <c r="H13" s="14">
        <f>('vehicle data'!$C$4)*(G13)</f>
        <v>0</v>
      </c>
      <c r="I13" s="14">
        <f>0.5*1.225*F13^2*('vehicle data'!$F$4)*('vehicle data'!$G$4)</f>
        <v>0</v>
      </c>
      <c r="J13" s="14">
        <f>IF(F13=0,0,H13+I13+'vehicle data'!$E$7)</f>
        <v>0</v>
      </c>
      <c r="K13" s="14">
        <f t="shared" si="1"/>
        <v>0</v>
      </c>
      <c r="L13" s="14">
        <f t="shared" si="2"/>
        <v>0</v>
      </c>
      <c r="M13" s="14">
        <f t="shared" si="3"/>
        <v>0</v>
      </c>
      <c r="N13" s="14">
        <f t="shared" si="4"/>
        <v>0</v>
      </c>
      <c r="O13" s="14">
        <f t="shared" si="5"/>
        <v>0</v>
      </c>
      <c r="P13" s="14">
        <f>S13*0.75</f>
        <v>0</v>
      </c>
      <c r="Q13" s="14" t="str">
        <f t="shared" si="6"/>
        <v/>
      </c>
      <c r="R13" s="14">
        <f>(0.5*'vehicle data'!$C$4*(WLTC_class_3!F13^2))/1000</f>
        <v>0</v>
      </c>
      <c r="S13" s="14">
        <f>IF(O13&gt;0,R13,0)</f>
        <v>0</v>
      </c>
      <c r="T13" s="14">
        <f>IF(N13&gt;0,R13,0)</f>
        <v>0</v>
      </c>
      <c r="U13" s="14">
        <f t="shared" si="9"/>
        <v>0</v>
      </c>
      <c r="V13" s="14">
        <f t="shared" si="10"/>
        <v>0</v>
      </c>
      <c r="W13" s="14">
        <f t="shared" si="7"/>
        <v>0</v>
      </c>
      <c r="AC13" s="22"/>
    </row>
    <row r="14" spans="2:55" x14ac:dyDescent="0.3">
      <c r="B14" s="5" t="s">
        <v>7</v>
      </c>
      <c r="C14" s="5">
        <v>6</v>
      </c>
      <c r="D14" s="5">
        <v>6</v>
      </c>
      <c r="E14" s="6">
        <v>0</v>
      </c>
      <c r="F14" s="21">
        <f t="shared" si="0"/>
        <v>0</v>
      </c>
      <c r="G14" s="14">
        <f t="shared" si="8"/>
        <v>0</v>
      </c>
      <c r="H14" s="14">
        <f>('vehicle data'!$C$4)*(G14)</f>
        <v>0</v>
      </c>
      <c r="I14" s="14">
        <f>0.5*1.225*F14^2*('vehicle data'!$F$4)*('vehicle data'!$G$4)</f>
        <v>0</v>
      </c>
      <c r="J14" s="14">
        <f>IF(F14=0,0,H14+I14+'vehicle data'!$E$7)</f>
        <v>0</v>
      </c>
      <c r="K14" s="14">
        <f t="shared" si="1"/>
        <v>0</v>
      </c>
      <c r="L14" s="14">
        <f t="shared" si="2"/>
        <v>0</v>
      </c>
      <c r="M14" s="14">
        <f t="shared" si="3"/>
        <v>0</v>
      </c>
      <c r="N14" s="14">
        <f t="shared" si="4"/>
        <v>0</v>
      </c>
      <c r="O14" s="14">
        <f t="shared" si="5"/>
        <v>0</v>
      </c>
      <c r="P14" s="14">
        <f>S14*0.75</f>
        <v>0</v>
      </c>
      <c r="Q14" s="14" t="str">
        <f t="shared" si="6"/>
        <v/>
      </c>
      <c r="R14" s="14">
        <f>(0.5*'vehicle data'!$C$4*(WLTC_class_3!F14^2))/1000</f>
        <v>0</v>
      </c>
      <c r="S14" s="14">
        <f>IF(O14&gt;0,R14,0)</f>
        <v>0</v>
      </c>
      <c r="T14" s="14">
        <f>IF(N14&gt;0,R14,0)</f>
        <v>0</v>
      </c>
      <c r="U14" s="14">
        <f t="shared" si="9"/>
        <v>0</v>
      </c>
      <c r="V14" s="14">
        <f t="shared" si="10"/>
        <v>0</v>
      </c>
      <c r="W14" s="14">
        <f t="shared" si="7"/>
        <v>0</v>
      </c>
      <c r="AC14" s="22"/>
    </row>
    <row r="15" spans="2:55" x14ac:dyDescent="0.3">
      <c r="B15" s="5" t="s">
        <v>7</v>
      </c>
      <c r="C15" s="5">
        <v>7</v>
      </c>
      <c r="D15" s="5">
        <v>7</v>
      </c>
      <c r="E15" s="6">
        <v>0</v>
      </c>
      <c r="F15" s="21">
        <f t="shared" si="0"/>
        <v>0</v>
      </c>
      <c r="G15" s="14">
        <f t="shared" si="8"/>
        <v>0</v>
      </c>
      <c r="H15" s="14">
        <f>('vehicle data'!$C$4)*(G15)</f>
        <v>0</v>
      </c>
      <c r="I15" s="14">
        <f>0.5*1.225*F15^2*('vehicle data'!$F$4)*('vehicle data'!$G$4)</f>
        <v>0</v>
      </c>
      <c r="J15" s="14">
        <f>IF(F15=0,0,H15+I15+'vehicle data'!$E$7)</f>
        <v>0</v>
      </c>
      <c r="K15" s="14">
        <f t="shared" si="1"/>
        <v>0</v>
      </c>
      <c r="L15" s="14">
        <f t="shared" si="2"/>
        <v>0</v>
      </c>
      <c r="M15" s="14">
        <f t="shared" si="3"/>
        <v>0</v>
      </c>
      <c r="N15" s="14">
        <f t="shared" si="4"/>
        <v>0</v>
      </c>
      <c r="O15" s="14">
        <f t="shared" si="5"/>
        <v>0</v>
      </c>
      <c r="P15" s="14">
        <f>S15*0.75</f>
        <v>0</v>
      </c>
      <c r="Q15" s="14" t="str">
        <f t="shared" si="6"/>
        <v/>
      </c>
      <c r="R15" s="14">
        <f>(0.5*'vehicle data'!$C$4*(WLTC_class_3!F15^2))/1000</f>
        <v>0</v>
      </c>
      <c r="S15" s="14">
        <f>IF(O15&gt;0,R15,0)</f>
        <v>0</v>
      </c>
      <c r="T15" s="14">
        <f>IF(N15&gt;0,R15,0)</f>
        <v>0</v>
      </c>
      <c r="U15" s="14">
        <f t="shared" si="9"/>
        <v>0</v>
      </c>
      <c r="V15" s="14">
        <f t="shared" si="10"/>
        <v>0</v>
      </c>
      <c r="W15" s="14">
        <f t="shared" si="7"/>
        <v>0</v>
      </c>
      <c r="AC15" s="22"/>
    </row>
    <row r="16" spans="2:55" x14ac:dyDescent="0.3">
      <c r="B16" s="5" t="s">
        <v>7</v>
      </c>
      <c r="C16" s="5">
        <v>8</v>
      </c>
      <c r="D16" s="5">
        <v>8</v>
      </c>
      <c r="E16" s="6">
        <v>0</v>
      </c>
      <c r="F16" s="21">
        <f t="shared" si="0"/>
        <v>0</v>
      </c>
      <c r="G16" s="14">
        <f t="shared" si="8"/>
        <v>0</v>
      </c>
      <c r="H16" s="14">
        <f>('vehicle data'!$C$4)*(G16)</f>
        <v>0</v>
      </c>
      <c r="I16" s="14">
        <f>0.5*1.225*F16^2*('vehicle data'!$F$4)*('vehicle data'!$G$4)</f>
        <v>0</v>
      </c>
      <c r="J16" s="14">
        <f>IF(F16=0,0,H16+I16+'vehicle data'!$E$7)</f>
        <v>0</v>
      </c>
      <c r="K16" s="14">
        <f t="shared" si="1"/>
        <v>0</v>
      </c>
      <c r="L16" s="14">
        <f t="shared" si="2"/>
        <v>0</v>
      </c>
      <c r="M16" s="14">
        <f t="shared" si="3"/>
        <v>0</v>
      </c>
      <c r="N16" s="14">
        <f t="shared" si="4"/>
        <v>0</v>
      </c>
      <c r="O16" s="14">
        <f t="shared" si="5"/>
        <v>0</v>
      </c>
      <c r="P16" s="14">
        <f>S16*0.75</f>
        <v>0</v>
      </c>
      <c r="Q16" s="14" t="str">
        <f t="shared" si="6"/>
        <v/>
      </c>
      <c r="R16" s="14">
        <f>(0.5*'vehicle data'!$C$4*(WLTC_class_3!F16^2))/1000</f>
        <v>0</v>
      </c>
      <c r="S16" s="14">
        <f>IF(O16&gt;0,R16,0)</f>
        <v>0</v>
      </c>
      <c r="T16" s="14">
        <f>IF(N16&gt;0,R16,0)</f>
        <v>0</v>
      </c>
      <c r="U16" s="14">
        <f t="shared" si="9"/>
        <v>0</v>
      </c>
      <c r="V16" s="14">
        <f t="shared" si="10"/>
        <v>0</v>
      </c>
      <c r="W16" s="14">
        <f t="shared" si="7"/>
        <v>0</v>
      </c>
    </row>
    <row r="17" spans="2:23" x14ac:dyDescent="0.3">
      <c r="B17" s="5" t="s">
        <v>7</v>
      </c>
      <c r="C17" s="5">
        <v>9</v>
      </c>
      <c r="D17" s="5">
        <v>9</v>
      </c>
      <c r="E17" s="6">
        <v>0</v>
      </c>
      <c r="F17" s="21">
        <f t="shared" si="0"/>
        <v>0</v>
      </c>
      <c r="G17" s="14">
        <f t="shared" si="8"/>
        <v>0</v>
      </c>
      <c r="H17" s="14">
        <f>('vehicle data'!$C$4)*(G17)</f>
        <v>0</v>
      </c>
      <c r="I17" s="14">
        <f>0.5*1.225*F17^2*('vehicle data'!$F$4)*('vehicle data'!$G$4)</f>
        <v>0</v>
      </c>
      <c r="J17" s="14">
        <f>IF(F17=0,0,H17+I17+'vehicle data'!$E$7)</f>
        <v>0</v>
      </c>
      <c r="K17" s="14">
        <f t="shared" si="1"/>
        <v>0</v>
      </c>
      <c r="L17" s="14">
        <f t="shared" si="2"/>
        <v>0</v>
      </c>
      <c r="M17" s="14">
        <f t="shared" si="3"/>
        <v>0</v>
      </c>
      <c r="N17" s="14">
        <f t="shared" si="4"/>
        <v>0</v>
      </c>
      <c r="O17" s="14">
        <f t="shared" si="5"/>
        <v>0</v>
      </c>
      <c r="P17" s="14">
        <f>S17*0.75</f>
        <v>0</v>
      </c>
      <c r="Q17" s="14" t="str">
        <f t="shared" si="6"/>
        <v/>
      </c>
      <c r="R17" s="14">
        <f>(0.5*'vehicle data'!$C$4*(WLTC_class_3!F17^2))/1000</f>
        <v>0</v>
      </c>
      <c r="S17" s="14">
        <f>IF(O17&gt;0,R17,0)</f>
        <v>0</v>
      </c>
      <c r="T17" s="14">
        <f>IF(N17&gt;0,R17,0)</f>
        <v>0</v>
      </c>
      <c r="U17" s="14">
        <f t="shared" si="9"/>
        <v>0</v>
      </c>
      <c r="V17" s="14">
        <f t="shared" si="10"/>
        <v>0</v>
      </c>
      <c r="W17" s="14">
        <f t="shared" si="7"/>
        <v>0</v>
      </c>
    </row>
    <row r="18" spans="2:23" x14ac:dyDescent="0.3">
      <c r="B18" s="5" t="s">
        <v>7</v>
      </c>
      <c r="C18" s="5">
        <v>10</v>
      </c>
      <c r="D18" s="5">
        <v>10</v>
      </c>
      <c r="E18" s="6">
        <v>0</v>
      </c>
      <c r="F18" s="21">
        <f t="shared" si="0"/>
        <v>0</v>
      </c>
      <c r="G18" s="14">
        <f t="shared" si="8"/>
        <v>0</v>
      </c>
      <c r="H18" s="14">
        <f>('vehicle data'!$C$4)*(G18)</f>
        <v>0</v>
      </c>
      <c r="I18" s="14">
        <f>0.5*1.225*F18^2*('vehicle data'!$F$4)*('vehicle data'!$G$4)</f>
        <v>0</v>
      </c>
      <c r="J18" s="14">
        <f>IF(F18=0,0,H18+I18+'vehicle data'!$E$7)</f>
        <v>0</v>
      </c>
      <c r="K18" s="14">
        <f t="shared" si="1"/>
        <v>0</v>
      </c>
      <c r="L18" s="14">
        <f t="shared" si="2"/>
        <v>0</v>
      </c>
      <c r="M18" s="14">
        <f t="shared" si="3"/>
        <v>0</v>
      </c>
      <c r="N18" s="14">
        <f t="shared" si="4"/>
        <v>0</v>
      </c>
      <c r="O18" s="14">
        <f t="shared" si="5"/>
        <v>0</v>
      </c>
      <c r="P18" s="14">
        <f>S18*0.75</f>
        <v>0</v>
      </c>
      <c r="Q18" s="14" t="str">
        <f t="shared" si="6"/>
        <v/>
      </c>
      <c r="R18" s="14">
        <f>(0.5*'vehicle data'!$C$4*(WLTC_class_3!F18^2))/1000</f>
        <v>0</v>
      </c>
      <c r="S18" s="14">
        <f>IF(O18&gt;0,R18,0)</f>
        <v>0</v>
      </c>
      <c r="T18" s="14">
        <f>IF(N18&gt;0,R18,0)</f>
        <v>0</v>
      </c>
      <c r="U18" s="14">
        <f t="shared" si="9"/>
        <v>0</v>
      </c>
      <c r="V18" s="14">
        <f t="shared" si="10"/>
        <v>0</v>
      </c>
      <c r="W18" s="14">
        <f t="shared" si="7"/>
        <v>0</v>
      </c>
    </row>
    <row r="19" spans="2:23" x14ac:dyDescent="0.3">
      <c r="B19" s="5" t="s">
        <v>7</v>
      </c>
      <c r="C19" s="5">
        <v>11</v>
      </c>
      <c r="D19" s="5">
        <v>11</v>
      </c>
      <c r="E19" s="6">
        <v>0</v>
      </c>
      <c r="F19" s="21">
        <f t="shared" si="0"/>
        <v>0</v>
      </c>
      <c r="G19" s="14">
        <f t="shared" si="8"/>
        <v>2.777777777777778E-2</v>
      </c>
      <c r="H19" s="14">
        <f>('vehicle data'!$C$4)*(G19)</f>
        <v>37.055555555555557</v>
      </c>
      <c r="I19" s="14">
        <f>0.5*1.225*F19^2*('vehicle data'!$F$4)*('vehicle data'!$G$4)</f>
        <v>0</v>
      </c>
      <c r="J19" s="14">
        <f>IF(F19=0,0,H19+I19+'vehicle data'!$E$7)</f>
        <v>0</v>
      </c>
      <c r="K19" s="14">
        <f t="shared" si="1"/>
        <v>0</v>
      </c>
      <c r="L19" s="14">
        <f t="shared" si="2"/>
        <v>0</v>
      </c>
      <c r="M19" s="14">
        <f t="shared" si="3"/>
        <v>0</v>
      </c>
      <c r="N19" s="14">
        <f t="shared" si="4"/>
        <v>0</v>
      </c>
      <c r="O19" s="14">
        <f t="shared" si="5"/>
        <v>0</v>
      </c>
      <c r="P19" s="14">
        <f>S19*0.75</f>
        <v>0</v>
      </c>
      <c r="Q19" s="14" t="str">
        <f t="shared" si="6"/>
        <v/>
      </c>
      <c r="R19" s="14">
        <f>(0.5*'vehicle data'!$C$4*(WLTC_class_3!F19^2))/1000</f>
        <v>0</v>
      </c>
      <c r="S19" s="14">
        <f>IF(O19&gt;0,R19,0)</f>
        <v>0</v>
      </c>
      <c r="T19" s="14">
        <f>IF(N19&gt;0,R19,0)</f>
        <v>0</v>
      </c>
      <c r="U19" s="14">
        <f t="shared" si="9"/>
        <v>0</v>
      </c>
      <c r="V19" s="14">
        <f t="shared" si="10"/>
        <v>0</v>
      </c>
      <c r="W19" s="14">
        <f t="shared" si="7"/>
        <v>0</v>
      </c>
    </row>
    <row r="20" spans="2:23" x14ac:dyDescent="0.3">
      <c r="B20" s="5" t="s">
        <v>7</v>
      </c>
      <c r="C20" s="5">
        <v>12</v>
      </c>
      <c r="D20" s="5">
        <v>12</v>
      </c>
      <c r="E20" s="6">
        <v>0.2</v>
      </c>
      <c r="F20" s="21">
        <f t="shared" si="0"/>
        <v>5.5555555555555559E-2</v>
      </c>
      <c r="G20" s="14">
        <f t="shared" si="8"/>
        <v>0.2361111111111111</v>
      </c>
      <c r="H20" s="14">
        <f>('vehicle data'!$C$4)*(G20)</f>
        <v>314.97222222222223</v>
      </c>
      <c r="I20" s="14">
        <f>0.5*1.225*F20^2*('vehicle data'!$F$4)*('vehicle data'!$G$4)</f>
        <v>8.2044753086419763E-4</v>
      </c>
      <c r="J20" s="14">
        <f>IF(F20=0,0,H20+I20+'vehicle data'!$E$7)</f>
        <v>472.01152266975316</v>
      </c>
      <c r="K20" s="14">
        <f t="shared" si="1"/>
        <v>472.01152266975316</v>
      </c>
      <c r="L20" s="14">
        <f t="shared" si="2"/>
        <v>0</v>
      </c>
      <c r="M20" s="14">
        <f t="shared" si="3"/>
        <v>2.6222862370541843E-2</v>
      </c>
      <c r="N20" s="14">
        <f t="shared" si="4"/>
        <v>2.6222862370541843E-2</v>
      </c>
      <c r="O20" s="14">
        <f t="shared" si="5"/>
        <v>0</v>
      </c>
      <c r="P20" s="14">
        <f>S20*0.75</f>
        <v>0</v>
      </c>
      <c r="Q20" s="14" t="str">
        <f t="shared" si="6"/>
        <v/>
      </c>
      <c r="R20" s="14">
        <f>(0.5*'vehicle data'!$C$4*(WLTC_class_3!F20^2))/1000</f>
        <v>2.058641975308642E-3</v>
      </c>
      <c r="S20" s="14">
        <f>IF(O20&gt;0,R20,0)</f>
        <v>0</v>
      </c>
      <c r="T20" s="14">
        <f>IF(N20&gt;0,R20,0)</f>
        <v>2.058641975308642E-3</v>
      </c>
      <c r="U20" s="14">
        <f t="shared" si="9"/>
        <v>2.058641975308642E-3</v>
      </c>
      <c r="V20" s="14">
        <f t="shared" si="10"/>
        <v>0</v>
      </c>
      <c r="W20" s="14">
        <f t="shared" si="7"/>
        <v>1.4410493827160492E-3</v>
      </c>
    </row>
    <row r="21" spans="2:23" x14ac:dyDescent="0.3">
      <c r="B21" s="5" t="s">
        <v>7</v>
      </c>
      <c r="C21" s="5">
        <v>13</v>
      </c>
      <c r="D21" s="5">
        <v>13</v>
      </c>
      <c r="E21" s="6">
        <v>1.7</v>
      </c>
      <c r="F21" s="21">
        <f t="shared" si="0"/>
        <v>0.47222222222222221</v>
      </c>
      <c r="G21" s="14">
        <f t="shared" si="8"/>
        <v>0.72222222222222221</v>
      </c>
      <c r="H21" s="14">
        <f>('vehicle data'!$C$4)*(G21)</f>
        <v>963.44444444444446</v>
      </c>
      <c r="I21" s="14">
        <f>0.5*1.225*F21^2*('vehicle data'!$F$4)*('vehicle data'!$G$4)</f>
        <v>5.9277334104938267E-2</v>
      </c>
      <c r="J21" s="14">
        <f>IF(F21=0,0,H21+I21+'vehicle data'!$E$7)</f>
        <v>1120.5422017785495</v>
      </c>
      <c r="K21" s="14">
        <f t="shared" si="1"/>
        <v>1120.5422017785495</v>
      </c>
      <c r="L21" s="14">
        <f t="shared" si="2"/>
        <v>0</v>
      </c>
      <c r="M21" s="14">
        <f t="shared" si="3"/>
        <v>0.52914492861764839</v>
      </c>
      <c r="N21" s="14">
        <f t="shared" si="4"/>
        <v>0.52914492861764839</v>
      </c>
      <c r="O21" s="14">
        <f t="shared" si="5"/>
        <v>0</v>
      </c>
      <c r="P21" s="14">
        <f>S21*0.75</f>
        <v>0</v>
      </c>
      <c r="Q21" s="14" t="str">
        <f t="shared" si="6"/>
        <v/>
      </c>
      <c r="R21" s="14">
        <f>(0.5*'vehicle data'!$C$4*(WLTC_class_3!F21^2))/1000</f>
        <v>0.14873688271604937</v>
      </c>
      <c r="S21" s="14">
        <f>IF(O21&gt;0,R21,0)</f>
        <v>0</v>
      </c>
      <c r="T21" s="14">
        <f>IF(N21&gt;0,R21,0)</f>
        <v>0.14873688271604937</v>
      </c>
      <c r="U21" s="14">
        <f t="shared" si="9"/>
        <v>0.15079552469135801</v>
      </c>
      <c r="V21" s="14">
        <f t="shared" si="10"/>
        <v>0</v>
      </c>
      <c r="W21" s="14">
        <f t="shared" si="7"/>
        <v>0.10411581790123456</v>
      </c>
    </row>
    <row r="22" spans="2:23" x14ac:dyDescent="0.3">
      <c r="B22" s="5" t="s">
        <v>7</v>
      </c>
      <c r="C22" s="5">
        <v>14</v>
      </c>
      <c r="D22" s="5">
        <v>14</v>
      </c>
      <c r="E22" s="6">
        <v>5.4</v>
      </c>
      <c r="F22" s="21">
        <f t="shared" si="0"/>
        <v>1.5</v>
      </c>
      <c r="G22" s="14">
        <f t="shared" si="8"/>
        <v>1.1388888888888891</v>
      </c>
      <c r="H22" s="14">
        <f>('vehicle data'!$C$4)*(G22)</f>
        <v>1519.2777777777781</v>
      </c>
      <c r="I22" s="14">
        <f>0.5*1.225*F22^2*('vehicle data'!$F$4)*('vehicle data'!$G$4)</f>
        <v>0.59810625000000006</v>
      </c>
      <c r="J22" s="14">
        <f>IF(F22=0,0,H22+I22+'vehicle data'!$E$7)</f>
        <v>1676.914364027778</v>
      </c>
      <c r="K22" s="14">
        <f t="shared" si="1"/>
        <v>1676.914364027778</v>
      </c>
      <c r="L22" s="14">
        <f t="shared" si="2"/>
        <v>0</v>
      </c>
      <c r="M22" s="14">
        <f t="shared" si="3"/>
        <v>2.515371546041667</v>
      </c>
      <c r="N22" s="14">
        <f t="shared" si="4"/>
        <v>2.515371546041667</v>
      </c>
      <c r="O22" s="14">
        <f t="shared" si="5"/>
        <v>0</v>
      </c>
      <c r="P22" s="14">
        <f>S22*0.75</f>
        <v>0</v>
      </c>
      <c r="Q22" s="14" t="str">
        <f t="shared" si="6"/>
        <v/>
      </c>
      <c r="R22" s="14">
        <f>(0.5*'vehicle data'!$C$4*(WLTC_class_3!F22^2))/1000</f>
        <v>1.50075</v>
      </c>
      <c r="S22" s="14">
        <f>IF(O22&gt;0,R22,0)</f>
        <v>0</v>
      </c>
      <c r="T22" s="14">
        <f>IF(N22&gt;0,R22,0)</f>
        <v>1.50075</v>
      </c>
      <c r="U22" s="14">
        <f t="shared" si="9"/>
        <v>1.651545524691358</v>
      </c>
      <c r="V22" s="14">
        <f t="shared" si="10"/>
        <v>0</v>
      </c>
      <c r="W22" s="14">
        <f t="shared" si="7"/>
        <v>1.0505249999999999</v>
      </c>
    </row>
    <row r="23" spans="2:23" x14ac:dyDescent="0.3">
      <c r="B23" s="5" t="s">
        <v>7</v>
      </c>
      <c r="C23" s="5">
        <v>15</v>
      </c>
      <c r="D23" s="5">
        <v>15</v>
      </c>
      <c r="E23" s="6">
        <v>9.9</v>
      </c>
      <c r="F23" s="21">
        <f t="shared" si="0"/>
        <v>2.75</v>
      </c>
      <c r="G23" s="14">
        <f t="shared" si="8"/>
        <v>1.0694444444444444</v>
      </c>
      <c r="H23" s="14">
        <f>('vehicle data'!$C$4)*(G23)</f>
        <v>1426.6388888888889</v>
      </c>
      <c r="I23" s="14">
        <f>0.5*1.225*F23^2*('vehicle data'!$F$4)*('vehicle data'!$G$4)</f>
        <v>2.0103015625000005</v>
      </c>
      <c r="J23" s="14">
        <f>IF(F23=0,0,H23+I23+'vehicle data'!$E$7)</f>
        <v>1585.6876704513888</v>
      </c>
      <c r="K23" s="14">
        <f t="shared" si="1"/>
        <v>1585.6876704513888</v>
      </c>
      <c r="L23" s="14">
        <f t="shared" si="2"/>
        <v>0</v>
      </c>
      <c r="M23" s="14">
        <f t="shared" si="3"/>
        <v>4.3606410937413189</v>
      </c>
      <c r="N23" s="14">
        <f t="shared" si="4"/>
        <v>4.3606410937413189</v>
      </c>
      <c r="O23" s="14">
        <f t="shared" si="5"/>
        <v>0</v>
      </c>
      <c r="P23" s="14">
        <f>S23*0.75</f>
        <v>0</v>
      </c>
      <c r="Q23" s="14" t="str">
        <f t="shared" si="6"/>
        <v/>
      </c>
      <c r="R23" s="14">
        <f>(0.5*'vehicle data'!$C$4*(WLTC_class_3!F23^2))/1000</f>
        <v>5.0441874999999996</v>
      </c>
      <c r="S23" s="14">
        <f>IF(O23&gt;0,R23,0)</f>
        <v>0</v>
      </c>
      <c r="T23" s="14">
        <f>IF(N23&gt;0,R23,0)</f>
        <v>5.0441874999999996</v>
      </c>
      <c r="U23" s="14">
        <f t="shared" si="9"/>
        <v>6.6957330246913571</v>
      </c>
      <c r="V23" s="14">
        <f t="shared" si="10"/>
        <v>0</v>
      </c>
      <c r="W23" s="14">
        <f t="shared" si="7"/>
        <v>3.5309312499999996</v>
      </c>
    </row>
    <row r="24" spans="2:23" x14ac:dyDescent="0.3">
      <c r="B24" s="5" t="s">
        <v>7</v>
      </c>
      <c r="C24" s="5">
        <v>16</v>
      </c>
      <c r="D24" s="5">
        <v>16</v>
      </c>
      <c r="E24" s="6">
        <v>13.1</v>
      </c>
      <c r="F24" s="21">
        <f t="shared" si="0"/>
        <v>3.6388888888888888</v>
      </c>
      <c r="G24" s="14">
        <f t="shared" si="8"/>
        <v>0.97222222222222199</v>
      </c>
      <c r="H24" s="14">
        <f>('vehicle data'!$C$4)*(G24)</f>
        <v>1296.9444444444441</v>
      </c>
      <c r="I24" s="14">
        <f>0.5*1.225*F24^2*('vehicle data'!$F$4)*('vehicle data'!$G$4)</f>
        <v>3.5199250192901235</v>
      </c>
      <c r="J24" s="14">
        <f>IF(F24=0,0,H24+I24+'vehicle data'!$E$7)</f>
        <v>1457.5028494637343</v>
      </c>
      <c r="K24" s="14">
        <f t="shared" si="1"/>
        <v>1457.5028494637343</v>
      </c>
      <c r="L24" s="14">
        <f t="shared" si="2"/>
        <v>0</v>
      </c>
      <c r="M24" s="14">
        <f t="shared" si="3"/>
        <v>5.3036909244374772</v>
      </c>
      <c r="N24" s="14">
        <f t="shared" si="4"/>
        <v>5.3036909244374772</v>
      </c>
      <c r="O24" s="14">
        <f t="shared" si="5"/>
        <v>0</v>
      </c>
      <c r="P24" s="14">
        <f>S24*0.75</f>
        <v>0</v>
      </c>
      <c r="Q24" s="14" t="str">
        <f t="shared" si="6"/>
        <v/>
      </c>
      <c r="R24" s="14">
        <f>(0.5*'vehicle data'!$C$4*(WLTC_class_3!F24^2))/1000</f>
        <v>8.8320887345679022</v>
      </c>
      <c r="S24" s="14">
        <f>IF(O24&gt;0,R24,0)</f>
        <v>0</v>
      </c>
      <c r="T24" s="14">
        <f>IF(N24&gt;0,R24,0)</f>
        <v>8.8320887345679022</v>
      </c>
      <c r="U24" s="14">
        <f t="shared" si="9"/>
        <v>15.527821759259259</v>
      </c>
      <c r="V24" s="14">
        <f t="shared" si="10"/>
        <v>0</v>
      </c>
      <c r="W24" s="14">
        <f t="shared" si="7"/>
        <v>6.1824621141975316</v>
      </c>
    </row>
    <row r="25" spans="2:23" x14ac:dyDescent="0.3">
      <c r="B25" s="5" t="s">
        <v>7</v>
      </c>
      <c r="C25" s="5">
        <v>17</v>
      </c>
      <c r="D25" s="5">
        <v>17</v>
      </c>
      <c r="E25" s="6">
        <v>16.899999999999999</v>
      </c>
      <c r="F25" s="21">
        <f t="shared" si="0"/>
        <v>4.6944444444444438</v>
      </c>
      <c r="G25" s="14">
        <f t="shared" si="8"/>
        <v>1.1944444444444444</v>
      </c>
      <c r="H25" s="14">
        <f>('vehicle data'!$C$4)*(G25)</f>
        <v>1593.3888888888889</v>
      </c>
      <c r="I25" s="14">
        <f>0.5*1.225*F25^2*('vehicle data'!$F$4)*('vehicle data'!$G$4)</f>
        <v>5.8582004822530847</v>
      </c>
      <c r="J25" s="14">
        <f>IF(F25=0,0,H25+I25+'vehicle data'!$E$7)</f>
        <v>1756.2855693711419</v>
      </c>
      <c r="K25" s="14">
        <f t="shared" si="1"/>
        <v>1756.2855693711419</v>
      </c>
      <c r="L25" s="14">
        <f t="shared" si="2"/>
        <v>0</v>
      </c>
      <c r="M25" s="14">
        <f t="shared" si="3"/>
        <v>8.2447850339923043</v>
      </c>
      <c r="N25" s="14">
        <f t="shared" si="4"/>
        <v>8.2447850339923043</v>
      </c>
      <c r="O25" s="14">
        <f t="shared" si="5"/>
        <v>0</v>
      </c>
      <c r="P25" s="14">
        <f>S25*0.75</f>
        <v>0</v>
      </c>
      <c r="Q25" s="14" t="str">
        <f t="shared" si="6"/>
        <v/>
      </c>
      <c r="R25" s="14">
        <f>(0.5*'vehicle data'!$C$4*(WLTC_class_3!F25^2))/1000</f>
        <v>14.699218364197527</v>
      </c>
      <c r="S25" s="14">
        <f>IF(O25&gt;0,R25,0)</f>
        <v>0</v>
      </c>
      <c r="T25" s="14">
        <f>IF(N25&gt;0,R25,0)</f>
        <v>14.699218364197527</v>
      </c>
      <c r="U25" s="14">
        <f t="shared" si="9"/>
        <v>30.227040123456788</v>
      </c>
      <c r="V25" s="14">
        <f t="shared" si="10"/>
        <v>0</v>
      </c>
      <c r="W25" s="14">
        <f t="shared" si="7"/>
        <v>10.289452854938268</v>
      </c>
    </row>
    <row r="26" spans="2:23" x14ac:dyDescent="0.3">
      <c r="B26" s="5" t="s">
        <v>7</v>
      </c>
      <c r="C26" s="5">
        <v>18</v>
      </c>
      <c r="D26" s="5">
        <v>18</v>
      </c>
      <c r="E26" s="6">
        <v>21.7</v>
      </c>
      <c r="F26" s="21">
        <f t="shared" si="0"/>
        <v>6.0277777777777777</v>
      </c>
      <c r="G26" s="14">
        <f t="shared" si="8"/>
        <v>1.2638888888888891</v>
      </c>
      <c r="H26" s="14">
        <f>('vehicle data'!$C$4)*(G26)</f>
        <v>1686.0277777777781</v>
      </c>
      <c r="I26" s="14">
        <f>0.5*1.225*F26^2*('vehicle data'!$F$4)*('vehicle data'!$G$4)</f>
        <v>9.6585134452160482</v>
      </c>
      <c r="J26" s="14">
        <f>IF(F26=0,0,H26+I26+'vehicle data'!$E$7)</f>
        <v>1852.7247712229941</v>
      </c>
      <c r="K26" s="14">
        <f t="shared" si="1"/>
        <v>1852.7247712229941</v>
      </c>
      <c r="L26" s="14">
        <f t="shared" si="2"/>
        <v>0</v>
      </c>
      <c r="M26" s="14">
        <f t="shared" si="3"/>
        <v>11.167813204316381</v>
      </c>
      <c r="N26" s="14">
        <f t="shared" si="4"/>
        <v>11.167813204316381</v>
      </c>
      <c r="O26" s="14">
        <f t="shared" si="5"/>
        <v>0</v>
      </c>
      <c r="P26" s="14">
        <f>S26*0.75</f>
        <v>0</v>
      </c>
      <c r="Q26" s="14" t="str">
        <f t="shared" si="6"/>
        <v/>
      </c>
      <c r="R26" s="14">
        <f>(0.5*'vehicle data'!$C$4*(WLTC_class_3!F26^2))/1000</f>
        <v>24.234847993827159</v>
      </c>
      <c r="S26" s="14">
        <f>IF(O26&gt;0,R26,0)</f>
        <v>0</v>
      </c>
      <c r="T26" s="14">
        <f>IF(N26&gt;0,R26,0)</f>
        <v>24.234847993827159</v>
      </c>
      <c r="U26" s="14">
        <f t="shared" si="9"/>
        <v>54.461888117283948</v>
      </c>
      <c r="V26" s="14">
        <f t="shared" si="10"/>
        <v>0</v>
      </c>
      <c r="W26" s="14">
        <f t="shared" si="7"/>
        <v>16.96439359567901</v>
      </c>
    </row>
    <row r="27" spans="2:23" x14ac:dyDescent="0.3">
      <c r="B27" s="5" t="s">
        <v>7</v>
      </c>
      <c r="C27" s="5">
        <v>19</v>
      </c>
      <c r="D27" s="5">
        <v>19</v>
      </c>
      <c r="E27" s="6">
        <v>26</v>
      </c>
      <c r="F27" s="21">
        <f t="shared" si="0"/>
        <v>7.2222222222222223</v>
      </c>
      <c r="G27" s="14">
        <f t="shared" si="8"/>
        <v>0.80555555555555558</v>
      </c>
      <c r="H27" s="14">
        <f>('vehicle data'!$C$4)*(G27)</f>
        <v>1074.6111111111111</v>
      </c>
      <c r="I27" s="14">
        <f>0.5*1.225*F27^2*('vehicle data'!$F$4)*('vehicle data'!$G$4)</f>
        <v>13.865563271604938</v>
      </c>
      <c r="J27" s="14">
        <f>IF(F27=0,0,H27+I27+'vehicle data'!$E$7)</f>
        <v>1245.515154382716</v>
      </c>
      <c r="K27" s="14">
        <f t="shared" si="1"/>
        <v>1245.515154382716</v>
      </c>
      <c r="L27" s="14">
        <f t="shared" si="2"/>
        <v>0</v>
      </c>
      <c r="M27" s="14">
        <f t="shared" si="3"/>
        <v>8.9953872260973924</v>
      </c>
      <c r="N27" s="14">
        <f t="shared" si="4"/>
        <v>8.9953872260973924</v>
      </c>
      <c r="O27" s="14">
        <f t="shared" si="5"/>
        <v>0</v>
      </c>
      <c r="P27" s="14">
        <f>S27*0.75</f>
        <v>0</v>
      </c>
      <c r="Q27" s="14" t="str">
        <f t="shared" si="6"/>
        <v/>
      </c>
      <c r="R27" s="14">
        <f>(0.5*'vehicle data'!$C$4*(WLTC_class_3!F27^2))/1000</f>
        <v>34.791049382716047</v>
      </c>
      <c r="S27" s="14">
        <f>IF(O27&gt;0,R27,0)</f>
        <v>0</v>
      </c>
      <c r="T27" s="14">
        <f>IF(N27&gt;0,R27,0)</f>
        <v>34.791049382716047</v>
      </c>
      <c r="U27" s="14">
        <f t="shared" si="9"/>
        <v>89.252937500000002</v>
      </c>
      <c r="V27" s="14">
        <f t="shared" si="10"/>
        <v>0</v>
      </c>
      <c r="W27" s="14">
        <f t="shared" si="7"/>
        <v>24.353734567901231</v>
      </c>
    </row>
    <row r="28" spans="2:23" x14ac:dyDescent="0.3">
      <c r="B28" s="5" t="s">
        <v>7</v>
      </c>
      <c r="C28" s="5">
        <v>20</v>
      </c>
      <c r="D28" s="5">
        <v>20</v>
      </c>
      <c r="E28" s="6">
        <v>27.5</v>
      </c>
      <c r="F28" s="21">
        <f t="shared" si="0"/>
        <v>7.6388888888888884</v>
      </c>
      <c r="G28" s="14">
        <f t="shared" si="8"/>
        <v>0.29166666666666685</v>
      </c>
      <c r="H28" s="14">
        <f>('vehicle data'!$C$4)*(G28)</f>
        <v>389.0833333333336</v>
      </c>
      <c r="I28" s="14">
        <f>0.5*1.225*F28^2*('vehicle data'!$F$4)*('vehicle data'!$G$4)</f>
        <v>15.511586130401232</v>
      </c>
      <c r="J28" s="14">
        <f>IF(F28=0,0,H28+I28+'vehicle data'!$E$7)</f>
        <v>561.6333994637348</v>
      </c>
      <c r="K28" s="14">
        <f t="shared" si="1"/>
        <v>561.6333994637348</v>
      </c>
      <c r="L28" s="14">
        <f t="shared" si="2"/>
        <v>0</v>
      </c>
      <c r="M28" s="14">
        <f t="shared" si="3"/>
        <v>4.2902551347924183</v>
      </c>
      <c r="N28" s="14">
        <f t="shared" si="4"/>
        <v>4.2902551347924183</v>
      </c>
      <c r="O28" s="14">
        <f t="shared" si="5"/>
        <v>0</v>
      </c>
      <c r="P28" s="14">
        <f>S28*0.75</f>
        <v>0</v>
      </c>
      <c r="Q28" s="14" t="str">
        <f t="shared" si="6"/>
        <v/>
      </c>
      <c r="R28" s="14">
        <f>(0.5*'vehicle data'!$C$4*(WLTC_class_3!F28^2))/1000</f>
        <v>38.921199845679006</v>
      </c>
      <c r="S28" s="14">
        <f>IF(O28&gt;0,R28,0)</f>
        <v>0</v>
      </c>
      <c r="T28" s="14">
        <f>IF(N28&gt;0,R28,0)</f>
        <v>38.921199845679006</v>
      </c>
      <c r="U28" s="14">
        <f t="shared" si="9"/>
        <v>128.17413734567901</v>
      </c>
      <c r="V28" s="14">
        <f t="shared" si="10"/>
        <v>0</v>
      </c>
      <c r="W28" s="14">
        <f t="shared" si="7"/>
        <v>27.244839891975303</v>
      </c>
    </row>
    <row r="29" spans="2:23" x14ac:dyDescent="0.3">
      <c r="B29" s="5" t="s">
        <v>7</v>
      </c>
      <c r="C29" s="5">
        <v>21</v>
      </c>
      <c r="D29" s="5">
        <v>21</v>
      </c>
      <c r="E29" s="6">
        <v>28.1</v>
      </c>
      <c r="F29" s="21">
        <f t="shared" si="0"/>
        <v>7.8055555555555554</v>
      </c>
      <c r="G29" s="14">
        <f t="shared" si="8"/>
        <v>0.1111111111111112</v>
      </c>
      <c r="H29" s="14">
        <f>('vehicle data'!$C$4)*(G29)</f>
        <v>148.22222222222234</v>
      </c>
      <c r="I29" s="14">
        <f>0.5*1.225*F29^2*('vehicle data'!$F$4)*('vehicle data'!$G$4)</f>
        <v>16.195839371141975</v>
      </c>
      <c r="J29" s="14">
        <f>IF(F29=0,0,H29+I29+'vehicle data'!$E$7)</f>
        <v>321.45654159336436</v>
      </c>
      <c r="K29" s="14">
        <f t="shared" si="1"/>
        <v>321.45654159336436</v>
      </c>
      <c r="L29" s="14">
        <f t="shared" si="2"/>
        <v>0</v>
      </c>
      <c r="M29" s="14">
        <f t="shared" si="3"/>
        <v>2.5091468941037607</v>
      </c>
      <c r="N29" s="14">
        <f t="shared" si="4"/>
        <v>2.5091468941037607</v>
      </c>
      <c r="O29" s="14">
        <f t="shared" si="5"/>
        <v>0</v>
      </c>
      <c r="P29" s="14">
        <f>S29*0.75</f>
        <v>0</v>
      </c>
      <c r="Q29" s="14" t="str">
        <f t="shared" si="6"/>
        <v/>
      </c>
      <c r="R29" s="14">
        <f>(0.5*'vehicle data'!$C$4*(WLTC_class_3!F29^2))/1000</f>
        <v>40.638107253086417</v>
      </c>
      <c r="S29" s="14">
        <f>IF(O29&gt;0,R29,0)</f>
        <v>0</v>
      </c>
      <c r="T29" s="14">
        <f>IF(N29&gt;0,R29,0)</f>
        <v>40.638107253086417</v>
      </c>
      <c r="U29" s="14">
        <f t="shared" si="9"/>
        <v>168.81224459876543</v>
      </c>
      <c r="V29" s="14">
        <f t="shared" si="10"/>
        <v>0</v>
      </c>
      <c r="W29" s="14">
        <f t="shared" si="7"/>
        <v>28.446675077160489</v>
      </c>
    </row>
    <row r="30" spans="2:23" x14ac:dyDescent="0.3">
      <c r="B30" s="5" t="s">
        <v>7</v>
      </c>
      <c r="C30" s="5">
        <v>22</v>
      </c>
      <c r="D30" s="5">
        <v>22</v>
      </c>
      <c r="E30" s="6">
        <v>28.3</v>
      </c>
      <c r="F30" s="21">
        <f t="shared" si="0"/>
        <v>7.8611111111111107</v>
      </c>
      <c r="G30" s="14">
        <f t="shared" si="8"/>
        <v>9.7222222222222127E-2</v>
      </c>
      <c r="H30" s="14">
        <f>('vehicle data'!$C$4)*(G30)</f>
        <v>129.69444444444431</v>
      </c>
      <c r="I30" s="14">
        <f>0.5*1.225*F30^2*('vehicle data'!$F$4)*('vehicle data'!$G$4)</f>
        <v>16.427205574845679</v>
      </c>
      <c r="J30" s="14">
        <f>IF(F30=0,0,H30+I30+'vehicle data'!$E$7)</f>
        <v>303.16013001929002</v>
      </c>
      <c r="K30" s="14">
        <f t="shared" si="1"/>
        <v>303.16013001929002</v>
      </c>
      <c r="L30" s="14">
        <f t="shared" si="2"/>
        <v>0</v>
      </c>
      <c r="M30" s="14">
        <f t="shared" si="3"/>
        <v>2.3831754665405298</v>
      </c>
      <c r="N30" s="14">
        <f t="shared" si="4"/>
        <v>2.3831754665405298</v>
      </c>
      <c r="O30" s="14">
        <f t="shared" si="5"/>
        <v>0</v>
      </c>
      <c r="P30" s="14">
        <f>S30*0.75</f>
        <v>0</v>
      </c>
      <c r="Q30" s="14" t="str">
        <f t="shared" si="6"/>
        <v/>
      </c>
      <c r="R30" s="14">
        <f>(0.5*'vehicle data'!$C$4*(WLTC_class_3!F30^2))/1000</f>
        <v>41.218644290123457</v>
      </c>
      <c r="S30" s="14">
        <f>IF(O30&gt;0,R30,0)</f>
        <v>0</v>
      </c>
      <c r="T30" s="14">
        <f>IF(N30&gt;0,R30,0)</f>
        <v>41.218644290123457</v>
      </c>
      <c r="U30" s="14">
        <f t="shared" si="9"/>
        <v>210.03088888888888</v>
      </c>
      <c r="V30" s="14">
        <f t="shared" si="10"/>
        <v>0</v>
      </c>
      <c r="W30" s="14">
        <f t="shared" si="7"/>
        <v>28.853051003086417</v>
      </c>
    </row>
    <row r="31" spans="2:23" x14ac:dyDescent="0.3">
      <c r="B31" s="5" t="s">
        <v>7</v>
      </c>
      <c r="C31" s="5">
        <v>23</v>
      </c>
      <c r="D31" s="5">
        <v>23</v>
      </c>
      <c r="E31" s="6">
        <v>28.8</v>
      </c>
      <c r="F31" s="21">
        <f t="shared" si="0"/>
        <v>8</v>
      </c>
      <c r="G31" s="14">
        <f t="shared" si="8"/>
        <v>0.1111111111111112</v>
      </c>
      <c r="H31" s="14">
        <f>('vehicle data'!$C$4)*(G31)</f>
        <v>148.22222222222234</v>
      </c>
      <c r="I31" s="14">
        <f>0.5*1.225*F31^2*('vehicle data'!$F$4)*('vehicle data'!$G$4)</f>
        <v>17.012799999999999</v>
      </c>
      <c r="J31" s="14">
        <f>IF(F31=0,0,H31+I31+'vehicle data'!$E$7)</f>
        <v>322.27350222222236</v>
      </c>
      <c r="K31" s="14">
        <f t="shared" si="1"/>
        <v>322.27350222222236</v>
      </c>
      <c r="L31" s="14">
        <f t="shared" si="2"/>
        <v>0</v>
      </c>
      <c r="M31" s="14">
        <f t="shared" si="3"/>
        <v>2.5781880177777787</v>
      </c>
      <c r="N31" s="14">
        <f t="shared" si="4"/>
        <v>2.5781880177777787</v>
      </c>
      <c r="O31" s="14">
        <f t="shared" si="5"/>
        <v>0</v>
      </c>
      <c r="P31" s="14">
        <f>S31*0.75</f>
        <v>0</v>
      </c>
      <c r="Q31" s="14" t="str">
        <f t="shared" si="6"/>
        <v/>
      </c>
      <c r="R31" s="14">
        <f>(0.5*'vehicle data'!$C$4*(WLTC_class_3!F31^2))/1000</f>
        <v>42.688000000000002</v>
      </c>
      <c r="S31" s="14">
        <f>IF(O31&gt;0,R31,0)</f>
        <v>0</v>
      </c>
      <c r="T31" s="14">
        <f>IF(N31&gt;0,R31,0)</f>
        <v>42.688000000000002</v>
      </c>
      <c r="U31" s="14">
        <f t="shared" si="9"/>
        <v>252.7188888888889</v>
      </c>
      <c r="V31" s="14">
        <f t="shared" si="10"/>
        <v>0</v>
      </c>
      <c r="W31" s="14">
        <f t="shared" si="7"/>
        <v>29.881599999999999</v>
      </c>
    </row>
    <row r="32" spans="2:23" x14ac:dyDescent="0.3">
      <c r="B32" s="5" t="s">
        <v>7</v>
      </c>
      <c r="C32" s="5">
        <v>24</v>
      </c>
      <c r="D32" s="5">
        <v>24</v>
      </c>
      <c r="E32" s="6">
        <v>29.1</v>
      </c>
      <c r="F32" s="21">
        <f t="shared" si="0"/>
        <v>8.0833333333333339</v>
      </c>
      <c r="G32" s="14">
        <f t="shared" si="8"/>
        <v>0.27777777777777779</v>
      </c>
      <c r="H32" s="14">
        <f>('vehicle data'!$C$4)*(G32)</f>
        <v>370.5555555555556</v>
      </c>
      <c r="I32" s="14">
        <f>0.5*1.225*F32^2*('vehicle data'!$F$4)*('vehicle data'!$G$4)</f>
        <v>17.369079340277779</v>
      </c>
      <c r="J32" s="14">
        <f>IF(F32=0,0,H32+I32+'vehicle data'!$E$7)</f>
        <v>544.96311489583343</v>
      </c>
      <c r="K32" s="14">
        <f t="shared" si="1"/>
        <v>544.96311489583343</v>
      </c>
      <c r="L32" s="14">
        <f t="shared" si="2"/>
        <v>0</v>
      </c>
      <c r="M32" s="14">
        <f t="shared" si="3"/>
        <v>4.4051185120746537</v>
      </c>
      <c r="N32" s="14">
        <f t="shared" si="4"/>
        <v>4.4051185120746537</v>
      </c>
      <c r="O32" s="14">
        <f t="shared" si="5"/>
        <v>0</v>
      </c>
      <c r="P32" s="14">
        <f>S32*0.75</f>
        <v>0</v>
      </c>
      <c r="Q32" s="14" t="str">
        <f t="shared" si="6"/>
        <v/>
      </c>
      <c r="R32" s="14">
        <f>(0.5*'vehicle data'!$C$4*(WLTC_class_3!F32^2))/1000</f>
        <v>43.581965277777783</v>
      </c>
      <c r="S32" s="14">
        <f>IF(O32&gt;0,R32,0)</f>
        <v>0</v>
      </c>
      <c r="T32" s="14">
        <f>IF(N32&gt;0,R32,0)</f>
        <v>43.581965277777783</v>
      </c>
      <c r="U32" s="14">
        <f t="shared" si="9"/>
        <v>296.30085416666668</v>
      </c>
      <c r="V32" s="14">
        <f t="shared" si="10"/>
        <v>0</v>
      </c>
      <c r="W32" s="14">
        <f t="shared" si="7"/>
        <v>30.507375694444445</v>
      </c>
    </row>
    <row r="33" spans="2:23" x14ac:dyDescent="0.3">
      <c r="B33" s="5" t="s">
        <v>7</v>
      </c>
      <c r="C33" s="5">
        <v>25</v>
      </c>
      <c r="D33" s="5">
        <v>25</v>
      </c>
      <c r="E33" s="6">
        <v>30.8</v>
      </c>
      <c r="F33" s="21">
        <f t="shared" si="0"/>
        <v>8.5555555555555554</v>
      </c>
      <c r="G33" s="14">
        <f t="shared" si="8"/>
        <v>0.38888888888888851</v>
      </c>
      <c r="H33" s="14">
        <f>('vehicle data'!$C$4)*(G33)</f>
        <v>518.77777777777726</v>
      </c>
      <c r="I33" s="14">
        <f>0.5*1.225*F33^2*('vehicle data'!$F$4)*('vehicle data'!$G$4)</f>
        <v>19.45773364197531</v>
      </c>
      <c r="J33" s="14">
        <f>IF(F33=0,0,H33+I33+'vehicle data'!$E$7)</f>
        <v>695.27399141975263</v>
      </c>
      <c r="K33" s="14">
        <f t="shared" si="1"/>
        <v>695.27399141975263</v>
      </c>
      <c r="L33" s="14">
        <f t="shared" si="2"/>
        <v>0</v>
      </c>
      <c r="M33" s="14">
        <f t="shared" si="3"/>
        <v>5.9484552599245495</v>
      </c>
      <c r="N33" s="14">
        <f t="shared" si="4"/>
        <v>5.9484552599245495</v>
      </c>
      <c r="O33" s="14">
        <f t="shared" si="5"/>
        <v>0</v>
      </c>
      <c r="P33" s="14">
        <f>S33*0.75</f>
        <v>0</v>
      </c>
      <c r="Q33" s="14" t="str">
        <f t="shared" si="6"/>
        <v/>
      </c>
      <c r="R33" s="14">
        <f>(0.5*'vehicle data'!$C$4*(WLTC_class_3!F33^2))/1000</f>
        <v>48.822753086419752</v>
      </c>
      <c r="S33" s="14">
        <f>IF(O33&gt;0,R33,0)</f>
        <v>0</v>
      </c>
      <c r="T33" s="14">
        <f>IF(N33&gt;0,R33,0)</f>
        <v>48.822753086419752</v>
      </c>
      <c r="U33" s="14">
        <f t="shared" si="9"/>
        <v>345.12360725308645</v>
      </c>
      <c r="V33" s="14">
        <f t="shared" si="10"/>
        <v>0</v>
      </c>
      <c r="W33" s="14">
        <f t="shared" si="7"/>
        <v>34.175927160493821</v>
      </c>
    </row>
    <row r="34" spans="2:23" x14ac:dyDescent="0.3">
      <c r="B34" s="5" t="s">
        <v>7</v>
      </c>
      <c r="C34" s="5">
        <v>26</v>
      </c>
      <c r="D34" s="5">
        <v>26</v>
      </c>
      <c r="E34" s="6">
        <v>31.9</v>
      </c>
      <c r="F34" s="21">
        <f t="shared" si="0"/>
        <v>8.8611111111111107</v>
      </c>
      <c r="G34" s="14">
        <f t="shared" si="8"/>
        <v>0.45833333333333343</v>
      </c>
      <c r="H34" s="14">
        <f>('vehicle data'!$C$4)*(G34)</f>
        <v>611.41666666666674</v>
      </c>
      <c r="I34" s="14">
        <f>0.5*1.225*F34^2*('vehicle data'!$F$4)*('vehicle data'!$G$4)</f>
        <v>20.872390297067899</v>
      </c>
      <c r="J34" s="14">
        <f>IF(F34=0,0,H34+I34+'vehicle data'!$E$7)</f>
        <v>789.3275369637347</v>
      </c>
      <c r="K34" s="14">
        <f t="shared" si="1"/>
        <v>789.3275369637347</v>
      </c>
      <c r="L34" s="14">
        <f t="shared" si="2"/>
        <v>0</v>
      </c>
      <c r="M34" s="14">
        <f t="shared" si="3"/>
        <v>6.9943190080953155</v>
      </c>
      <c r="N34" s="14">
        <f t="shared" si="4"/>
        <v>6.9943190080953155</v>
      </c>
      <c r="O34" s="14">
        <f t="shared" si="5"/>
        <v>0</v>
      </c>
      <c r="P34" s="14">
        <f>S34*0.75</f>
        <v>0</v>
      </c>
      <c r="Q34" s="14" t="str">
        <f t="shared" si="6"/>
        <v/>
      </c>
      <c r="R34" s="14">
        <f>(0.5*'vehicle data'!$C$4*(WLTC_class_3!F34^2))/1000</f>
        <v>52.372366512345671</v>
      </c>
      <c r="S34" s="14">
        <f>IF(O34&gt;0,R34,0)</f>
        <v>0</v>
      </c>
      <c r="T34" s="14">
        <f>IF(N34&gt;0,R34,0)</f>
        <v>52.372366512345671</v>
      </c>
      <c r="U34" s="14">
        <f t="shared" si="9"/>
        <v>397.4959737654321</v>
      </c>
      <c r="V34" s="14">
        <f t="shared" si="10"/>
        <v>0</v>
      </c>
      <c r="W34" s="14">
        <f t="shared" si="7"/>
        <v>36.660656558641968</v>
      </c>
    </row>
    <row r="35" spans="2:23" x14ac:dyDescent="0.3">
      <c r="B35" s="5" t="s">
        <v>7</v>
      </c>
      <c r="C35" s="5">
        <v>27</v>
      </c>
      <c r="D35" s="5">
        <v>27</v>
      </c>
      <c r="E35" s="6">
        <v>34.1</v>
      </c>
      <c r="F35" s="21">
        <f t="shared" si="0"/>
        <v>9.4722222222222232</v>
      </c>
      <c r="G35" s="14">
        <f t="shared" si="8"/>
        <v>0.65277777777777812</v>
      </c>
      <c r="H35" s="14">
        <f>('vehicle data'!$C$4)*(G35)</f>
        <v>870.805555555556</v>
      </c>
      <c r="I35" s="14">
        <f>0.5*1.225*F35^2*('vehicle data'!$F$4)*('vehicle data'!$G$4)</f>
        <v>23.850614834104942</v>
      </c>
      <c r="J35" s="14">
        <f>IF(F35=0,0,H35+I35+'vehicle data'!$E$7)</f>
        <v>1051.6946503896609</v>
      </c>
      <c r="K35" s="14">
        <f t="shared" si="1"/>
        <v>1051.6946503896609</v>
      </c>
      <c r="L35" s="14">
        <f t="shared" si="2"/>
        <v>0</v>
      </c>
      <c r="M35" s="14">
        <f t="shared" si="3"/>
        <v>9.9618854384131765</v>
      </c>
      <c r="N35" s="14">
        <f t="shared" si="4"/>
        <v>9.9618854384131765</v>
      </c>
      <c r="O35" s="14">
        <f t="shared" si="5"/>
        <v>0</v>
      </c>
      <c r="P35" s="14">
        <f>S35*0.75</f>
        <v>0</v>
      </c>
      <c r="Q35" s="14" t="str">
        <f t="shared" si="6"/>
        <v/>
      </c>
      <c r="R35" s="14">
        <f>(0.5*'vehicle data'!$C$4*(WLTC_class_3!F35^2))/1000</f>
        <v>59.845236882716058</v>
      </c>
      <c r="S35" s="14">
        <f>IF(O35&gt;0,R35,0)</f>
        <v>0</v>
      </c>
      <c r="T35" s="14">
        <f>IF(N35&gt;0,R35,0)</f>
        <v>59.845236882716058</v>
      </c>
      <c r="U35" s="14">
        <f t="shared" si="9"/>
        <v>457.34121064814815</v>
      </c>
      <c r="V35" s="14">
        <f t="shared" si="10"/>
        <v>0</v>
      </c>
      <c r="W35" s="14">
        <f t="shared" si="7"/>
        <v>41.891665817901242</v>
      </c>
    </row>
    <row r="36" spans="2:23" x14ac:dyDescent="0.3">
      <c r="B36" s="5" t="s">
        <v>7</v>
      </c>
      <c r="C36" s="5">
        <v>28</v>
      </c>
      <c r="D36" s="5">
        <v>28</v>
      </c>
      <c r="E36" s="6">
        <v>36.6</v>
      </c>
      <c r="F36" s="21">
        <f t="shared" si="0"/>
        <v>10.166666666666666</v>
      </c>
      <c r="G36" s="14">
        <f t="shared" si="8"/>
        <v>0.69444444444444442</v>
      </c>
      <c r="H36" s="14">
        <f>('vehicle data'!$C$4)*(G36)</f>
        <v>926.3888888888888</v>
      </c>
      <c r="I36" s="14">
        <f>0.5*1.225*F36^2*('vehicle data'!$F$4)*('vehicle data'!$G$4)</f>
        <v>27.47596736111111</v>
      </c>
      <c r="J36" s="14">
        <f>IF(F36=0,0,H36+I36+'vehicle data'!$E$7)</f>
        <v>1110.9033362499999</v>
      </c>
      <c r="K36" s="14">
        <f t="shared" si="1"/>
        <v>1110.9033362499999</v>
      </c>
      <c r="L36" s="14">
        <f t="shared" si="2"/>
        <v>0</v>
      </c>
      <c r="M36" s="14">
        <f t="shared" si="3"/>
        <v>11.294183918541664</v>
      </c>
      <c r="N36" s="14">
        <f t="shared" si="4"/>
        <v>11.294183918541664</v>
      </c>
      <c r="O36" s="14">
        <f t="shared" si="5"/>
        <v>0</v>
      </c>
      <c r="P36" s="14">
        <f>S36*0.75</f>
        <v>0</v>
      </c>
      <c r="Q36" s="14" t="str">
        <f t="shared" si="6"/>
        <v/>
      </c>
      <c r="R36" s="14">
        <f>(0.5*'vehicle data'!$C$4*(WLTC_class_3!F36^2))/1000</f>
        <v>68.941861111111109</v>
      </c>
      <c r="S36" s="14">
        <f>IF(O36&gt;0,R36,0)</f>
        <v>0</v>
      </c>
      <c r="T36" s="14">
        <f>IF(N36&gt;0,R36,0)</f>
        <v>68.941861111111109</v>
      </c>
      <c r="U36" s="14">
        <f t="shared" si="9"/>
        <v>526.2830717592592</v>
      </c>
      <c r="V36" s="14">
        <f t="shared" si="10"/>
        <v>0</v>
      </c>
      <c r="W36" s="14">
        <f t="shared" si="7"/>
        <v>48.259302777777776</v>
      </c>
    </row>
    <row r="37" spans="2:23" x14ac:dyDescent="0.3">
      <c r="B37" s="5" t="s">
        <v>7</v>
      </c>
      <c r="C37" s="5">
        <v>29</v>
      </c>
      <c r="D37" s="5">
        <v>29</v>
      </c>
      <c r="E37" s="6">
        <v>39.1</v>
      </c>
      <c r="F37" s="21">
        <f t="shared" si="0"/>
        <v>10.861111111111111</v>
      </c>
      <c r="G37" s="14">
        <f t="shared" si="8"/>
        <v>0.65277777777777712</v>
      </c>
      <c r="H37" s="14">
        <f>('vehicle data'!$C$4)*(G37)</f>
        <v>870.80555555555463</v>
      </c>
      <c r="I37" s="14">
        <f>0.5*1.225*F37^2*('vehicle data'!$F$4)*('vehicle data'!$G$4)</f>
        <v>31.357709741512345</v>
      </c>
      <c r="J37" s="14">
        <f>IF(F37=0,0,H37+I37+'vehicle data'!$E$7)</f>
        <v>1059.201745297067</v>
      </c>
      <c r="K37" s="14">
        <f t="shared" si="1"/>
        <v>1059.201745297067</v>
      </c>
      <c r="L37" s="14">
        <f t="shared" si="2"/>
        <v>0</v>
      </c>
      <c r="M37" s="14">
        <f t="shared" si="3"/>
        <v>11.504107844754255</v>
      </c>
      <c r="N37" s="14">
        <f t="shared" si="4"/>
        <v>11.504107844754255</v>
      </c>
      <c r="O37" s="14">
        <f t="shared" si="5"/>
        <v>0</v>
      </c>
      <c r="P37" s="14">
        <f>S37*0.75</f>
        <v>0</v>
      </c>
      <c r="Q37" s="14" t="str">
        <f t="shared" si="6"/>
        <v/>
      </c>
      <c r="R37" s="14">
        <f>(0.5*'vehicle data'!$C$4*(WLTC_class_3!F37^2))/1000</f>
        <v>78.681810956790116</v>
      </c>
      <c r="S37" s="14">
        <f>IF(O37&gt;0,R37,0)</f>
        <v>0</v>
      </c>
      <c r="T37" s="14">
        <f>IF(N37&gt;0,R37,0)</f>
        <v>78.681810956790116</v>
      </c>
      <c r="U37" s="14">
        <f t="shared" si="9"/>
        <v>604.96488271604926</v>
      </c>
      <c r="V37" s="14">
        <f t="shared" si="10"/>
        <v>0</v>
      </c>
      <c r="W37" s="14">
        <f t="shared" si="7"/>
        <v>55.077267669753077</v>
      </c>
    </row>
    <row r="38" spans="2:23" x14ac:dyDescent="0.3">
      <c r="B38" s="5" t="s">
        <v>7</v>
      </c>
      <c r="C38" s="5">
        <v>30</v>
      </c>
      <c r="D38" s="5">
        <v>30</v>
      </c>
      <c r="E38" s="6">
        <v>41.3</v>
      </c>
      <c r="F38" s="21">
        <f t="shared" si="0"/>
        <v>11.472222222222221</v>
      </c>
      <c r="G38" s="14">
        <f t="shared" si="8"/>
        <v>0.47222222222222199</v>
      </c>
      <c r="H38" s="14">
        <f>('vehicle data'!$C$4)*(G38)</f>
        <v>629.94444444444412</v>
      </c>
      <c r="I38" s="14">
        <f>0.5*1.225*F38^2*('vehicle data'!$F$4)*('vehicle data'!$G$4)</f>
        <v>34.985728722993819</v>
      </c>
      <c r="J38" s="14">
        <f>IF(F38=0,0,H38+I38+'vehicle data'!$E$7)</f>
        <v>821.96865316743799</v>
      </c>
      <c r="K38" s="14">
        <f t="shared" si="1"/>
        <v>821.96865316743799</v>
      </c>
      <c r="L38" s="14">
        <f t="shared" si="2"/>
        <v>0</v>
      </c>
      <c r="M38" s="14">
        <f t="shared" si="3"/>
        <v>9.4298070488375529</v>
      </c>
      <c r="N38" s="14">
        <f t="shared" si="4"/>
        <v>9.4298070488375529</v>
      </c>
      <c r="O38" s="14">
        <f t="shared" si="5"/>
        <v>0</v>
      </c>
      <c r="P38" s="14">
        <f>S38*0.75</f>
        <v>0</v>
      </c>
      <c r="Q38" s="14" t="str">
        <f t="shared" si="6"/>
        <v/>
      </c>
      <c r="R38" s="14">
        <f>(0.5*'vehicle data'!$C$4*(WLTC_class_3!F38^2))/1000</f>
        <v>87.785125771604925</v>
      </c>
      <c r="S38" s="14">
        <f>IF(O38&gt;0,R38,0)</f>
        <v>0</v>
      </c>
      <c r="T38" s="14">
        <f>IF(N38&gt;0,R38,0)</f>
        <v>87.785125771604925</v>
      </c>
      <c r="U38" s="14">
        <f t="shared" si="9"/>
        <v>692.75000848765421</v>
      </c>
      <c r="V38" s="14">
        <f t="shared" si="10"/>
        <v>0</v>
      </c>
      <c r="W38" s="14">
        <f t="shared" si="7"/>
        <v>61.449588040123444</v>
      </c>
    </row>
    <row r="39" spans="2:23" x14ac:dyDescent="0.3">
      <c r="B39" s="5" t="s">
        <v>7</v>
      </c>
      <c r="C39" s="5">
        <v>31</v>
      </c>
      <c r="D39" s="5">
        <v>31</v>
      </c>
      <c r="E39" s="6">
        <v>42.5</v>
      </c>
      <c r="F39" s="21">
        <f t="shared" si="0"/>
        <v>11.805555555555555</v>
      </c>
      <c r="G39" s="14">
        <f t="shared" si="8"/>
        <v>0.27777777777777779</v>
      </c>
      <c r="H39" s="14">
        <f>('vehicle data'!$C$4)*(G39)</f>
        <v>370.5555555555556</v>
      </c>
      <c r="I39" s="14">
        <f>0.5*1.225*F39^2*('vehicle data'!$F$4)*('vehicle data'!$G$4)</f>
        <v>37.048333815586417</v>
      </c>
      <c r="J39" s="14">
        <f>IF(F39=0,0,H39+I39+'vehicle data'!$E$7)</f>
        <v>564.64236937114208</v>
      </c>
      <c r="K39" s="14">
        <f t="shared" si="1"/>
        <v>564.64236937114208</v>
      </c>
      <c r="L39" s="14">
        <f t="shared" si="2"/>
        <v>0</v>
      </c>
      <c r="M39" s="14">
        <f t="shared" si="3"/>
        <v>6.6659168606315378</v>
      </c>
      <c r="N39" s="14">
        <f t="shared" si="4"/>
        <v>6.6659168606315378</v>
      </c>
      <c r="O39" s="14">
        <f t="shared" si="5"/>
        <v>0</v>
      </c>
      <c r="P39" s="14">
        <f>S39*0.75</f>
        <v>0</v>
      </c>
      <c r="Q39" s="14" t="str">
        <f t="shared" si="6"/>
        <v/>
      </c>
      <c r="R39" s="14">
        <f>(0.5*'vehicle data'!$C$4*(WLTC_class_3!F39^2))/1000</f>
        <v>92.96055169753086</v>
      </c>
      <c r="S39" s="14">
        <f>IF(O39&gt;0,R39,0)</f>
        <v>0</v>
      </c>
      <c r="T39" s="14">
        <f>IF(N39&gt;0,R39,0)</f>
        <v>92.96055169753086</v>
      </c>
      <c r="U39" s="14">
        <f t="shared" si="9"/>
        <v>785.71056018518505</v>
      </c>
      <c r="V39" s="14">
        <f t="shared" si="10"/>
        <v>0</v>
      </c>
      <c r="W39" s="14">
        <f t="shared" si="7"/>
        <v>65.072386188271594</v>
      </c>
    </row>
    <row r="40" spans="2:23" x14ac:dyDescent="0.3">
      <c r="B40" s="5" t="s">
        <v>7</v>
      </c>
      <c r="C40" s="5">
        <v>32</v>
      </c>
      <c r="D40" s="5">
        <v>32</v>
      </c>
      <c r="E40" s="6">
        <v>43.3</v>
      </c>
      <c r="F40" s="21">
        <f t="shared" si="0"/>
        <v>12.027777777777777</v>
      </c>
      <c r="G40" s="14">
        <f t="shared" si="8"/>
        <v>0.19444444444444425</v>
      </c>
      <c r="H40" s="14">
        <f>('vehicle data'!$C$4)*(G40)</f>
        <v>259.38888888888863</v>
      </c>
      <c r="I40" s="14">
        <f>0.5*1.225*F40^2*('vehicle data'!$F$4)*('vehicle data'!$G$4)</f>
        <v>38.456221778549377</v>
      </c>
      <c r="J40" s="14">
        <f>IF(F40=0,0,H40+I40+'vehicle data'!$E$7)</f>
        <v>454.88359066743806</v>
      </c>
      <c r="K40" s="14">
        <f t="shared" si="1"/>
        <v>454.88359066743806</v>
      </c>
      <c r="L40" s="14">
        <f t="shared" si="2"/>
        <v>0</v>
      </c>
      <c r="M40" s="14">
        <f t="shared" si="3"/>
        <v>5.471238743305574</v>
      </c>
      <c r="N40" s="14">
        <f t="shared" si="4"/>
        <v>5.471238743305574</v>
      </c>
      <c r="O40" s="14">
        <f t="shared" si="5"/>
        <v>0</v>
      </c>
      <c r="P40" s="14">
        <f>S40*0.75</f>
        <v>0</v>
      </c>
      <c r="Q40" s="14" t="str">
        <f t="shared" si="6"/>
        <v/>
      </c>
      <c r="R40" s="14">
        <f>(0.5*'vehicle data'!$C$4*(WLTC_class_3!F40^2))/1000</f>
        <v>96.493181327160471</v>
      </c>
      <c r="S40" s="14">
        <f>IF(O40&gt;0,R40,0)</f>
        <v>0</v>
      </c>
      <c r="T40" s="14">
        <f>IF(N40&gt;0,R40,0)</f>
        <v>96.493181327160471</v>
      </c>
      <c r="U40" s="14">
        <f t="shared" si="9"/>
        <v>882.20374151234546</v>
      </c>
      <c r="V40" s="14">
        <f t="shared" si="10"/>
        <v>0</v>
      </c>
      <c r="W40" s="14">
        <f t="shared" si="7"/>
        <v>67.54522692901233</v>
      </c>
    </row>
    <row r="41" spans="2:23" x14ac:dyDescent="0.3">
      <c r="B41" s="5" t="s">
        <v>7</v>
      </c>
      <c r="C41" s="5">
        <v>33</v>
      </c>
      <c r="D41" s="5">
        <v>33</v>
      </c>
      <c r="E41" s="6">
        <v>43.9</v>
      </c>
      <c r="F41" s="21">
        <f t="shared" si="0"/>
        <v>12.194444444444443</v>
      </c>
      <c r="G41" s="14">
        <f t="shared" si="8"/>
        <v>0.15277777777777798</v>
      </c>
      <c r="H41" s="14">
        <f>('vehicle data'!$C$4)*(G41)</f>
        <v>203.80555555555583</v>
      </c>
      <c r="I41" s="14">
        <f>0.5*1.225*F41^2*('vehicle data'!$F$4)*('vehicle data'!$G$4)</f>
        <v>39.529367148919746</v>
      </c>
      <c r="J41" s="14">
        <f>IF(F41=0,0,H41+I41+'vehicle data'!$E$7)</f>
        <v>400.37340270447555</v>
      </c>
      <c r="K41" s="14">
        <f t="shared" si="1"/>
        <v>400.37340270447555</v>
      </c>
      <c r="L41" s="14">
        <f t="shared" si="2"/>
        <v>0</v>
      </c>
      <c r="M41" s="14">
        <f t="shared" si="3"/>
        <v>4.8823312163129096</v>
      </c>
      <c r="N41" s="14">
        <f t="shared" si="4"/>
        <v>4.8823312163129096</v>
      </c>
      <c r="O41" s="14">
        <f t="shared" si="5"/>
        <v>0</v>
      </c>
      <c r="P41" s="14">
        <f>S41*0.75</f>
        <v>0</v>
      </c>
      <c r="Q41" s="14" t="str">
        <f t="shared" si="6"/>
        <v/>
      </c>
      <c r="R41" s="14">
        <f>(0.5*'vehicle data'!$C$4*(WLTC_class_3!F41^2))/1000</f>
        <v>99.185885030864185</v>
      </c>
      <c r="S41" s="14">
        <f>IF(O41&gt;0,R41,0)</f>
        <v>0</v>
      </c>
      <c r="T41" s="14">
        <f>IF(N41&gt;0,R41,0)</f>
        <v>99.185885030864185</v>
      </c>
      <c r="U41" s="14">
        <f t="shared" si="9"/>
        <v>981.3896265432096</v>
      </c>
      <c r="V41" s="14">
        <f t="shared" si="10"/>
        <v>0</v>
      </c>
      <c r="W41" s="14">
        <f t="shared" si="7"/>
        <v>69.430119521604922</v>
      </c>
    </row>
    <row r="42" spans="2:23" x14ac:dyDescent="0.3">
      <c r="B42" s="5" t="s">
        <v>7</v>
      </c>
      <c r="C42" s="5">
        <v>34</v>
      </c>
      <c r="D42" s="5">
        <v>34</v>
      </c>
      <c r="E42" s="6">
        <v>44.4</v>
      </c>
      <c r="F42" s="21">
        <f t="shared" si="0"/>
        <v>12.333333333333332</v>
      </c>
      <c r="G42" s="14">
        <f t="shared" si="8"/>
        <v>8.3333333333333523E-2</v>
      </c>
      <c r="H42" s="14">
        <f>('vehicle data'!$C$4)*(G42)</f>
        <v>111.16666666666691</v>
      </c>
      <c r="I42" s="14">
        <f>0.5*1.225*F42^2*('vehicle data'!$F$4)*('vehicle data'!$G$4)</f>
        <v>40.434936111111099</v>
      </c>
      <c r="J42" s="14">
        <f>IF(F42=0,0,H42+I42+'vehicle data'!$E$7)</f>
        <v>308.64008277777805</v>
      </c>
      <c r="K42" s="14">
        <f t="shared" si="1"/>
        <v>308.64008277777805</v>
      </c>
      <c r="L42" s="14">
        <f t="shared" si="2"/>
        <v>0</v>
      </c>
      <c r="M42" s="14">
        <f t="shared" si="3"/>
        <v>3.8065610209259289</v>
      </c>
      <c r="N42" s="14">
        <f t="shared" si="4"/>
        <v>3.8065610209259289</v>
      </c>
      <c r="O42" s="14">
        <f t="shared" si="5"/>
        <v>0</v>
      </c>
      <c r="P42" s="14">
        <f>S42*0.75</f>
        <v>0</v>
      </c>
      <c r="Q42" s="14" t="str">
        <f t="shared" si="6"/>
        <v/>
      </c>
      <c r="R42" s="14">
        <f>(0.5*'vehicle data'!$C$4*(WLTC_class_3!F42^2))/1000</f>
        <v>101.45811111111109</v>
      </c>
      <c r="S42" s="14">
        <f>IF(O42&gt;0,R42,0)</f>
        <v>0</v>
      </c>
      <c r="T42" s="14">
        <f>IF(N42&gt;0,R42,0)</f>
        <v>101.45811111111109</v>
      </c>
      <c r="U42" s="14">
        <f t="shared" si="9"/>
        <v>1082.8477376543208</v>
      </c>
      <c r="V42" s="14">
        <f t="shared" si="10"/>
        <v>0</v>
      </c>
      <c r="W42" s="14">
        <f t="shared" si="7"/>
        <v>71.020677777777763</v>
      </c>
    </row>
    <row r="43" spans="2:23" x14ac:dyDescent="0.3">
      <c r="B43" s="5" t="s">
        <v>7</v>
      </c>
      <c r="C43" s="5">
        <v>35</v>
      </c>
      <c r="D43" s="5">
        <v>35</v>
      </c>
      <c r="E43" s="6">
        <v>44.5</v>
      </c>
      <c r="F43" s="21">
        <f t="shared" si="0"/>
        <v>12.361111111111111</v>
      </c>
      <c r="G43" s="14">
        <f t="shared" si="8"/>
        <v>-2.7777777777777186E-2</v>
      </c>
      <c r="H43" s="14">
        <f>('vehicle data'!$C$4)*(G43)</f>
        <v>-37.055555555554768</v>
      </c>
      <c r="I43" s="14">
        <f>0.5*1.225*F43^2*('vehicle data'!$F$4)*('vehicle data'!$G$4)</f>
        <v>40.61728057484568</v>
      </c>
      <c r="J43" s="14">
        <f>IF(F43=0,0,H43+I43+'vehicle data'!$E$7)</f>
        <v>160.60020501929094</v>
      </c>
      <c r="K43" s="14">
        <f t="shared" si="1"/>
        <v>160.60020501929094</v>
      </c>
      <c r="L43" s="14">
        <f t="shared" si="2"/>
        <v>0</v>
      </c>
      <c r="M43" s="14">
        <f t="shared" si="3"/>
        <v>1.9851969787106796</v>
      </c>
      <c r="N43" s="14">
        <f t="shared" si="4"/>
        <v>1.9851969787106796</v>
      </c>
      <c r="O43" s="14">
        <f t="shared" si="5"/>
        <v>0</v>
      </c>
      <c r="P43" s="14">
        <f>S43*0.75</f>
        <v>0</v>
      </c>
      <c r="Q43" s="14">
        <f t="shared" si="6"/>
        <v>0</v>
      </c>
      <c r="R43" s="14">
        <f>(0.5*'vehicle data'!$C$4*(WLTC_class_3!F43^2))/1000</f>
        <v>101.91564429012345</v>
      </c>
      <c r="S43" s="14">
        <f>IF(O43&gt;0,R43,0)</f>
        <v>0</v>
      </c>
      <c r="T43" s="14">
        <f>IF(N43&gt;0,R43,0)</f>
        <v>101.91564429012345</v>
      </c>
      <c r="U43" s="14">
        <f t="shared" si="9"/>
        <v>1184.7633819444443</v>
      </c>
      <c r="V43" s="14">
        <f t="shared" si="10"/>
        <v>0</v>
      </c>
      <c r="W43" s="14">
        <f t="shared" si="7"/>
        <v>71.340951003086417</v>
      </c>
    </row>
    <row r="44" spans="2:23" x14ac:dyDescent="0.3">
      <c r="B44" s="5" t="s">
        <v>7</v>
      </c>
      <c r="C44" s="5">
        <v>36</v>
      </c>
      <c r="D44" s="5">
        <v>36</v>
      </c>
      <c r="E44" s="6">
        <v>44.2</v>
      </c>
      <c r="F44" s="21">
        <f t="shared" si="0"/>
        <v>12.277777777777779</v>
      </c>
      <c r="G44" s="14">
        <f t="shared" si="8"/>
        <v>-0.24999999999999961</v>
      </c>
      <c r="H44" s="14">
        <f>('vehicle data'!$C$4)*(G44)</f>
        <v>-333.49999999999949</v>
      </c>
      <c r="I44" s="14">
        <f>0.5*1.225*F44^2*('vehicle data'!$F$4)*('vehicle data'!$G$4)</f>
        <v>40.071477854938273</v>
      </c>
      <c r="J44" s="14">
        <f>IF(F44=0,0,H44+I44+'vehicle data'!$E$7)</f>
        <v>-136.39004214506119</v>
      </c>
      <c r="K44" s="14">
        <f t="shared" si="1"/>
        <v>0</v>
      </c>
      <c r="L44" s="14">
        <f t="shared" si="2"/>
        <v>136.39004214506119</v>
      </c>
      <c r="M44" s="14">
        <f t="shared" si="3"/>
        <v>-1.674566628558807</v>
      </c>
      <c r="N44" s="14">
        <f t="shared" si="4"/>
        <v>0</v>
      </c>
      <c r="O44" s="14">
        <f t="shared" si="5"/>
        <v>1.674566628558807</v>
      </c>
      <c r="P44" s="14">
        <f>S44*0.75</f>
        <v>75.409599537037053</v>
      </c>
      <c r="Q44" s="14">
        <f t="shared" si="6"/>
        <v>75.409599537037053</v>
      </c>
      <c r="R44" s="14">
        <f>(0.5*'vehicle data'!$C$4*(WLTC_class_3!F44^2))/1000</f>
        <v>100.5461327160494</v>
      </c>
      <c r="S44" s="14">
        <f>IF(O44&gt;0,R44,0)</f>
        <v>100.5461327160494</v>
      </c>
      <c r="T44" s="14">
        <f>IF(N44&gt;0,R44,0)</f>
        <v>0</v>
      </c>
      <c r="U44" s="14">
        <f t="shared" si="9"/>
        <v>1184.7633819444443</v>
      </c>
      <c r="V44" s="14">
        <f t="shared" si="10"/>
        <v>100.5461327160494</v>
      </c>
      <c r="W44" s="14">
        <f t="shared" si="7"/>
        <v>0</v>
      </c>
    </row>
    <row r="45" spans="2:23" x14ac:dyDescent="0.3">
      <c r="B45" s="5" t="s">
        <v>7</v>
      </c>
      <c r="C45" s="5">
        <v>37</v>
      </c>
      <c r="D45" s="5">
        <v>37</v>
      </c>
      <c r="E45" s="6">
        <v>42.7</v>
      </c>
      <c r="F45" s="21">
        <f t="shared" si="0"/>
        <v>11.861111111111112</v>
      </c>
      <c r="G45" s="14">
        <f t="shared" si="8"/>
        <v>-0.59722222222222276</v>
      </c>
      <c r="H45" s="14">
        <f>('vehicle data'!$C$4)*(G45)</f>
        <v>-796.69444444444514</v>
      </c>
      <c r="I45" s="14">
        <f>0.5*1.225*F45^2*('vehicle data'!$F$4)*('vehicle data'!$G$4)</f>
        <v>37.397844463734579</v>
      </c>
      <c r="J45" s="14">
        <f>IF(F45=0,0,H45+I45+'vehicle data'!$E$7)</f>
        <v>-602.25811998071049</v>
      </c>
      <c r="K45" s="14">
        <f t="shared" si="1"/>
        <v>0</v>
      </c>
      <c r="L45" s="14">
        <f t="shared" si="2"/>
        <v>602.25811998071049</v>
      </c>
      <c r="M45" s="14">
        <f t="shared" si="3"/>
        <v>-7.1434504786600943</v>
      </c>
      <c r="N45" s="14">
        <f t="shared" si="4"/>
        <v>0</v>
      </c>
      <c r="O45" s="14">
        <f t="shared" si="5"/>
        <v>7.1434504786600943</v>
      </c>
      <c r="P45" s="14">
        <f>S45*0.75</f>
        <v>70.378149884259273</v>
      </c>
      <c r="Q45" s="14">
        <f t="shared" si="6"/>
        <v>70.378149884259273</v>
      </c>
      <c r="R45" s="14">
        <f>(0.5*'vehicle data'!$C$4*(WLTC_class_3!F45^2))/1000</f>
        <v>93.837533179012368</v>
      </c>
      <c r="S45" s="14">
        <f>IF(O45&gt;0,R45,0)</f>
        <v>93.837533179012368</v>
      </c>
      <c r="T45" s="14">
        <f>IF(N45&gt;0,R45,0)</f>
        <v>0</v>
      </c>
      <c r="U45" s="14">
        <f t="shared" si="9"/>
        <v>1184.7633819444443</v>
      </c>
      <c r="V45" s="14">
        <f t="shared" si="10"/>
        <v>194.38366589506177</v>
      </c>
      <c r="W45" s="14">
        <f t="shared" si="7"/>
        <v>0</v>
      </c>
    </row>
    <row r="46" spans="2:23" x14ac:dyDescent="0.3">
      <c r="B46" s="5" t="s">
        <v>7</v>
      </c>
      <c r="C46" s="5">
        <v>38</v>
      </c>
      <c r="D46" s="5">
        <v>38</v>
      </c>
      <c r="E46" s="6">
        <v>39.9</v>
      </c>
      <c r="F46" s="21">
        <f t="shared" si="0"/>
        <v>11.083333333333332</v>
      </c>
      <c r="G46" s="14">
        <f t="shared" si="8"/>
        <v>-0.79166666666666707</v>
      </c>
      <c r="H46" s="14">
        <f>('vehicle data'!$C$4)*(G46)</f>
        <v>-1056.0833333333339</v>
      </c>
      <c r="I46" s="14">
        <f>0.5*1.225*F46^2*('vehicle data'!$F$4)*('vehicle data'!$G$4)</f>
        <v>32.65401684027777</v>
      </c>
      <c r="J46" s="14">
        <f>IF(F46=0,0,H46+I46+'vehicle data'!$E$7)</f>
        <v>-866.3908364930561</v>
      </c>
      <c r="K46" s="14">
        <f t="shared" si="1"/>
        <v>0</v>
      </c>
      <c r="L46" s="14">
        <f t="shared" si="2"/>
        <v>866.3908364930561</v>
      </c>
      <c r="M46" s="14">
        <f t="shared" si="3"/>
        <v>-9.6024984377980385</v>
      </c>
      <c r="N46" s="14">
        <f t="shared" si="4"/>
        <v>0</v>
      </c>
      <c r="O46" s="14">
        <f t="shared" si="5"/>
        <v>9.6024984377980385</v>
      </c>
      <c r="P46" s="14">
        <f>S46*0.75</f>
        <v>61.450848958333324</v>
      </c>
      <c r="Q46" s="14">
        <f t="shared" si="6"/>
        <v>61.450848958333324</v>
      </c>
      <c r="R46" s="14">
        <f>(0.5*'vehicle data'!$C$4*(WLTC_class_3!F46^2))/1000</f>
        <v>81.934465277777761</v>
      </c>
      <c r="S46" s="14">
        <f>IF(O46&gt;0,R46,0)</f>
        <v>81.934465277777761</v>
      </c>
      <c r="T46" s="14">
        <f>IF(N46&gt;0,R46,0)</f>
        <v>0</v>
      </c>
      <c r="U46" s="14">
        <f t="shared" si="9"/>
        <v>1184.7633819444443</v>
      </c>
      <c r="V46" s="14">
        <f t="shared" si="10"/>
        <v>276.31813117283951</v>
      </c>
      <c r="W46" s="14">
        <f t="shared" si="7"/>
        <v>0</v>
      </c>
    </row>
    <row r="47" spans="2:23" x14ac:dyDescent="0.3">
      <c r="B47" s="5" t="s">
        <v>7</v>
      </c>
      <c r="C47" s="5">
        <v>39</v>
      </c>
      <c r="D47" s="5">
        <v>39</v>
      </c>
      <c r="E47" s="6">
        <v>37</v>
      </c>
      <c r="F47" s="21">
        <f t="shared" si="0"/>
        <v>10.277777777777777</v>
      </c>
      <c r="G47" s="14">
        <f t="shared" si="8"/>
        <v>-0.73611111111111072</v>
      </c>
      <c r="H47" s="14">
        <f>('vehicle data'!$C$4)*(G47)</f>
        <v>-981.97222222222172</v>
      </c>
      <c r="I47" s="14">
        <f>0.5*1.225*F47^2*('vehicle data'!$F$4)*('vehicle data'!$G$4)</f>
        <v>28.079816743827159</v>
      </c>
      <c r="J47" s="14">
        <f>IF(F47=0,0,H47+I47+'vehicle data'!$E$7)</f>
        <v>-796.85392547839456</v>
      </c>
      <c r="K47" s="14">
        <f t="shared" si="1"/>
        <v>0</v>
      </c>
      <c r="L47" s="14">
        <f t="shared" si="2"/>
        <v>796.85392547839456</v>
      </c>
      <c r="M47" s="14">
        <f t="shared" si="3"/>
        <v>-8.1898875674168323</v>
      </c>
      <c r="N47" s="14">
        <f t="shared" si="4"/>
        <v>0</v>
      </c>
      <c r="O47" s="14">
        <f t="shared" si="5"/>
        <v>8.1898875674168323</v>
      </c>
      <c r="P47" s="14">
        <f>S47*0.75</f>
        <v>52.842766203703697</v>
      </c>
      <c r="Q47" s="14">
        <f t="shared" si="6"/>
        <v>52.842766203703697</v>
      </c>
      <c r="R47" s="14">
        <f>(0.5*'vehicle data'!$C$4*(WLTC_class_3!F47^2))/1000</f>
        <v>70.457021604938262</v>
      </c>
      <c r="S47" s="14">
        <f>IF(O47&gt;0,R47,0)</f>
        <v>70.457021604938262</v>
      </c>
      <c r="T47" s="14">
        <f>IF(N47&gt;0,R47,0)</f>
        <v>0</v>
      </c>
      <c r="U47" s="14">
        <f t="shared" si="9"/>
        <v>1184.7633819444443</v>
      </c>
      <c r="V47" s="14">
        <f t="shared" si="10"/>
        <v>346.77515277777775</v>
      </c>
      <c r="W47" s="14">
        <f t="shared" si="7"/>
        <v>0</v>
      </c>
    </row>
    <row r="48" spans="2:23" x14ac:dyDescent="0.3">
      <c r="B48" s="5" t="s">
        <v>7</v>
      </c>
      <c r="C48" s="5">
        <v>40</v>
      </c>
      <c r="D48" s="5">
        <v>40</v>
      </c>
      <c r="E48" s="6">
        <v>34.6</v>
      </c>
      <c r="F48" s="21">
        <f t="shared" si="0"/>
        <v>9.6111111111111107</v>
      </c>
      <c r="G48" s="14">
        <f t="shared" si="8"/>
        <v>-0.65277777777777812</v>
      </c>
      <c r="H48" s="14">
        <f>('vehicle data'!$C$4)*(G48)</f>
        <v>-870.805555555556</v>
      </c>
      <c r="I48" s="14">
        <f>0.5*1.225*F48^2*('vehicle data'!$F$4)*('vehicle data'!$G$4)</f>
        <v>24.555174151234564</v>
      </c>
      <c r="J48" s="14">
        <f>IF(F48=0,0,H48+I48+'vehicle data'!$E$7)</f>
        <v>-689.21190140432134</v>
      </c>
      <c r="K48" s="14">
        <f t="shared" si="1"/>
        <v>0</v>
      </c>
      <c r="L48" s="14">
        <f t="shared" si="2"/>
        <v>689.21190140432134</v>
      </c>
      <c r="M48" s="14">
        <f t="shared" si="3"/>
        <v>-6.624092163497088</v>
      </c>
      <c r="N48" s="14">
        <f t="shared" si="4"/>
        <v>0</v>
      </c>
      <c r="O48" s="14">
        <f t="shared" si="5"/>
        <v>6.624092163497088</v>
      </c>
      <c r="P48" s="14">
        <f>S48*0.75</f>
        <v>46.209821759259256</v>
      </c>
      <c r="Q48" s="14">
        <f t="shared" si="6"/>
        <v>46.209821759259256</v>
      </c>
      <c r="R48" s="14">
        <f>(0.5*'vehicle data'!$C$4*(WLTC_class_3!F48^2))/1000</f>
        <v>61.613095679012346</v>
      </c>
      <c r="S48" s="14">
        <f>IF(O48&gt;0,R48,0)</f>
        <v>61.613095679012346</v>
      </c>
      <c r="T48" s="14">
        <f>IF(N48&gt;0,R48,0)</f>
        <v>0</v>
      </c>
      <c r="U48" s="14">
        <f t="shared" si="9"/>
        <v>1184.7633819444443</v>
      </c>
      <c r="V48" s="14">
        <f t="shared" si="10"/>
        <v>408.38824845679011</v>
      </c>
      <c r="W48" s="14">
        <f t="shared" si="7"/>
        <v>0</v>
      </c>
    </row>
    <row r="49" spans="2:23" x14ac:dyDescent="0.3">
      <c r="B49" s="5" t="s">
        <v>7</v>
      </c>
      <c r="C49" s="5">
        <v>41</v>
      </c>
      <c r="D49" s="5">
        <v>41</v>
      </c>
      <c r="E49" s="6">
        <v>32.299999999999997</v>
      </c>
      <c r="F49" s="21">
        <f t="shared" si="0"/>
        <v>8.9722222222222214</v>
      </c>
      <c r="G49" s="14">
        <f t="shared" si="8"/>
        <v>-0.7777777777777779</v>
      </c>
      <c r="H49" s="14">
        <f>('vehicle data'!$C$4)*(G49)</f>
        <v>-1037.5555555555557</v>
      </c>
      <c r="I49" s="14">
        <f>0.5*1.225*F49^2*('vehicle data'!$F$4)*('vehicle data'!$G$4)</f>
        <v>21.399117611882712</v>
      </c>
      <c r="J49" s="14">
        <f>IF(F49=0,0,H49+I49+'vehicle data'!$E$7)</f>
        <v>-859.11795794367288</v>
      </c>
      <c r="K49" s="14">
        <f t="shared" si="1"/>
        <v>0</v>
      </c>
      <c r="L49" s="14">
        <f t="shared" si="2"/>
        <v>859.11795794367288</v>
      </c>
      <c r="M49" s="14">
        <f t="shared" si="3"/>
        <v>-7.7081972337723972</v>
      </c>
      <c r="N49" s="14">
        <f t="shared" si="4"/>
        <v>0</v>
      </c>
      <c r="O49" s="14">
        <f t="shared" si="5"/>
        <v>7.7081972337723972</v>
      </c>
      <c r="P49" s="14">
        <f>S49*0.75</f>
        <v>40.270510995370358</v>
      </c>
      <c r="Q49" s="14">
        <f t="shared" si="6"/>
        <v>40.270510995370358</v>
      </c>
      <c r="R49" s="14">
        <f>(0.5*'vehicle data'!$C$4*(WLTC_class_3!F49^2))/1000</f>
        <v>53.694014660493814</v>
      </c>
      <c r="S49" s="14">
        <f>IF(O49&gt;0,R49,0)</f>
        <v>53.694014660493814</v>
      </c>
      <c r="T49" s="14">
        <f>IF(N49&gt;0,R49,0)</f>
        <v>0</v>
      </c>
      <c r="U49" s="14">
        <f t="shared" si="9"/>
        <v>1184.7633819444443</v>
      </c>
      <c r="V49" s="14">
        <f t="shared" si="10"/>
        <v>462.0822631172839</v>
      </c>
      <c r="W49" s="14">
        <f t="shared" si="7"/>
        <v>0</v>
      </c>
    </row>
    <row r="50" spans="2:23" x14ac:dyDescent="0.3">
      <c r="B50" s="5" t="s">
        <v>7</v>
      </c>
      <c r="C50" s="5">
        <v>42</v>
      </c>
      <c r="D50" s="5">
        <v>42</v>
      </c>
      <c r="E50" s="6">
        <v>29</v>
      </c>
      <c r="F50" s="21">
        <f t="shared" si="0"/>
        <v>8.0555555555555554</v>
      </c>
      <c r="G50" s="14">
        <f t="shared" si="8"/>
        <v>-0.99999999999999933</v>
      </c>
      <c r="H50" s="14">
        <f>('vehicle data'!$C$4)*(G50)</f>
        <v>-1333.9999999999991</v>
      </c>
      <c r="I50" s="14">
        <f>0.5*1.225*F50^2*('vehicle data'!$F$4)*('vehicle data'!$G$4)</f>
        <v>17.249909336419755</v>
      </c>
      <c r="J50" s="14">
        <f>IF(F50=0,0,H50+I50+'vehicle data'!$E$7)</f>
        <v>-1159.7116106635794</v>
      </c>
      <c r="K50" s="14">
        <f t="shared" si="1"/>
        <v>0</v>
      </c>
      <c r="L50" s="14">
        <f t="shared" si="2"/>
        <v>1159.7116106635794</v>
      </c>
      <c r="M50" s="14">
        <f t="shared" si="3"/>
        <v>-9.3421213081232786</v>
      </c>
      <c r="N50" s="14">
        <f t="shared" si="4"/>
        <v>0</v>
      </c>
      <c r="O50" s="14">
        <f t="shared" si="5"/>
        <v>9.3421213081232786</v>
      </c>
      <c r="P50" s="14">
        <f>S50*0.75</f>
        <v>32.462210648148151</v>
      </c>
      <c r="Q50" s="14">
        <f t="shared" si="6"/>
        <v>32.462210648148151</v>
      </c>
      <c r="R50" s="14">
        <f>(0.5*'vehicle data'!$C$4*(WLTC_class_3!F50^2))/1000</f>
        <v>43.282947530864199</v>
      </c>
      <c r="S50" s="14">
        <f>IF(O50&gt;0,R50,0)</f>
        <v>43.282947530864199</v>
      </c>
      <c r="T50" s="14">
        <f>IF(N50&gt;0,R50,0)</f>
        <v>0</v>
      </c>
      <c r="U50" s="14">
        <f t="shared" si="9"/>
        <v>1184.7633819444443</v>
      </c>
      <c r="V50" s="14">
        <f t="shared" si="10"/>
        <v>505.36521064814809</v>
      </c>
      <c r="W50" s="14">
        <f t="shared" si="7"/>
        <v>0</v>
      </c>
    </row>
    <row r="51" spans="2:23" x14ac:dyDescent="0.3">
      <c r="B51" s="5" t="s">
        <v>7</v>
      </c>
      <c r="C51" s="5">
        <v>43</v>
      </c>
      <c r="D51" s="5">
        <v>43</v>
      </c>
      <c r="E51" s="6">
        <v>25.1</v>
      </c>
      <c r="F51" s="21">
        <f t="shared" si="0"/>
        <v>6.9722222222222223</v>
      </c>
      <c r="G51" s="14">
        <f t="shared" si="8"/>
        <v>-0.94444444444444453</v>
      </c>
      <c r="H51" s="14">
        <f>('vehicle data'!$C$4)*(G51)</f>
        <v>-1259.8888888888889</v>
      </c>
      <c r="I51" s="14">
        <f>0.5*1.225*F51^2*('vehicle data'!$F$4)*('vehicle data'!$G$4)</f>
        <v>12.922253722993828</v>
      </c>
      <c r="J51" s="14">
        <f>IF(F51=0,0,H51+I51+'vehicle data'!$E$7)</f>
        <v>-1089.9281551658951</v>
      </c>
      <c r="K51" s="14">
        <f t="shared" si="1"/>
        <v>0</v>
      </c>
      <c r="L51" s="14">
        <f t="shared" si="2"/>
        <v>1089.9281551658951</v>
      </c>
      <c r="M51" s="14">
        <f t="shared" si="3"/>
        <v>-7.5992213040733239</v>
      </c>
      <c r="N51" s="14">
        <f t="shared" si="4"/>
        <v>0</v>
      </c>
      <c r="O51" s="14">
        <f t="shared" si="5"/>
        <v>7.5992213040733239</v>
      </c>
      <c r="P51" s="14">
        <f>S51*0.75</f>
        <v>24.318094328703708</v>
      </c>
      <c r="Q51" s="14">
        <f t="shared" si="6"/>
        <v>24.318094328703708</v>
      </c>
      <c r="R51" s="14">
        <f>(0.5*'vehicle data'!$C$4*(WLTC_class_3!F51^2))/1000</f>
        <v>32.424125771604942</v>
      </c>
      <c r="S51" s="14">
        <f>IF(O51&gt;0,R51,0)</f>
        <v>32.424125771604942</v>
      </c>
      <c r="T51" s="14">
        <f>IF(N51&gt;0,R51,0)</f>
        <v>0</v>
      </c>
      <c r="U51" s="14">
        <f t="shared" si="9"/>
        <v>1184.7633819444443</v>
      </c>
      <c r="V51" s="14">
        <f t="shared" si="10"/>
        <v>537.789336419753</v>
      </c>
      <c r="W51" s="14">
        <f t="shared" si="7"/>
        <v>0</v>
      </c>
    </row>
    <row r="52" spans="2:23" x14ac:dyDescent="0.3">
      <c r="B52" s="5" t="s">
        <v>7</v>
      </c>
      <c r="C52" s="5">
        <v>44</v>
      </c>
      <c r="D52" s="5">
        <v>44</v>
      </c>
      <c r="E52" s="6">
        <v>22.2</v>
      </c>
      <c r="F52" s="21">
        <f t="shared" si="0"/>
        <v>6.1666666666666661</v>
      </c>
      <c r="G52" s="14">
        <f t="shared" si="8"/>
        <v>-0.5833333333333337</v>
      </c>
      <c r="H52" s="14">
        <f>('vehicle data'!$C$4)*(G52)</f>
        <v>-778.1666666666672</v>
      </c>
      <c r="I52" s="14">
        <f>0.5*1.225*F52^2*('vehicle data'!$F$4)*('vehicle data'!$G$4)</f>
        <v>10.108734027777775</v>
      </c>
      <c r="J52" s="14">
        <f>IF(F52=0,0,H52+I52+'vehicle data'!$E$7)</f>
        <v>-611.01945263888933</v>
      </c>
      <c r="K52" s="14">
        <f t="shared" si="1"/>
        <v>0</v>
      </c>
      <c r="L52" s="14">
        <f t="shared" si="2"/>
        <v>611.01945263888933</v>
      </c>
      <c r="M52" s="14">
        <f t="shared" si="3"/>
        <v>-3.7679532912731508</v>
      </c>
      <c r="N52" s="14">
        <f t="shared" si="4"/>
        <v>0</v>
      </c>
      <c r="O52" s="14">
        <f t="shared" si="5"/>
        <v>3.7679532912731508</v>
      </c>
      <c r="P52" s="14">
        <f>S52*0.75</f>
        <v>19.023395833333332</v>
      </c>
      <c r="Q52" s="14">
        <f t="shared" si="6"/>
        <v>19.023395833333332</v>
      </c>
      <c r="R52" s="14">
        <f>(0.5*'vehicle data'!$C$4*(WLTC_class_3!F52^2))/1000</f>
        <v>25.364527777777774</v>
      </c>
      <c r="S52" s="14">
        <f>IF(O52&gt;0,R52,0)</f>
        <v>25.364527777777774</v>
      </c>
      <c r="T52" s="14">
        <f>IF(N52&gt;0,R52,0)</f>
        <v>0</v>
      </c>
      <c r="U52" s="14">
        <f t="shared" si="9"/>
        <v>1184.7633819444443</v>
      </c>
      <c r="V52" s="14">
        <f t="shared" si="10"/>
        <v>563.15386419753077</v>
      </c>
      <c r="W52" s="14">
        <f t="shared" si="7"/>
        <v>0</v>
      </c>
    </row>
    <row r="53" spans="2:23" x14ac:dyDescent="0.3">
      <c r="B53" s="5" t="s">
        <v>7</v>
      </c>
      <c r="C53" s="5">
        <v>45</v>
      </c>
      <c r="D53" s="5">
        <v>45</v>
      </c>
      <c r="E53" s="6">
        <v>20.9</v>
      </c>
      <c r="F53" s="21">
        <f t="shared" si="0"/>
        <v>5.8055555555555554</v>
      </c>
      <c r="G53" s="14">
        <f t="shared" si="8"/>
        <v>-0.25000000000000011</v>
      </c>
      <c r="H53" s="14">
        <f>('vehicle data'!$C$4)*(G53)</f>
        <v>-333.50000000000017</v>
      </c>
      <c r="I53" s="14">
        <f>0.5*1.225*F53^2*('vehicle data'!$F$4)*('vehicle data'!$G$4)</f>
        <v>8.9594921489197521</v>
      </c>
      <c r="J53" s="14">
        <f>IF(F53=0,0,H53+I53+'vehicle data'!$E$7)</f>
        <v>-167.50202785108038</v>
      </c>
      <c r="K53" s="14">
        <f t="shared" si="1"/>
        <v>0</v>
      </c>
      <c r="L53" s="14">
        <f t="shared" si="2"/>
        <v>167.50202785108038</v>
      </c>
      <c r="M53" s="14">
        <f t="shared" si="3"/>
        <v>-0.97244232835766109</v>
      </c>
      <c r="N53" s="14">
        <f t="shared" si="4"/>
        <v>0</v>
      </c>
      <c r="O53" s="14">
        <f t="shared" si="5"/>
        <v>0.97244232835766109</v>
      </c>
      <c r="P53" s="14">
        <f>S53*0.75</f>
        <v>16.860663773148147</v>
      </c>
      <c r="Q53" s="14">
        <f t="shared" si="6"/>
        <v>16.860663773148147</v>
      </c>
      <c r="R53" s="14">
        <f>(0.5*'vehicle data'!$C$4*(WLTC_class_3!F53^2))/1000</f>
        <v>22.480885030864197</v>
      </c>
      <c r="S53" s="14">
        <f>IF(O53&gt;0,R53,0)</f>
        <v>22.480885030864197</v>
      </c>
      <c r="T53" s="14">
        <f>IF(N53&gt;0,R53,0)</f>
        <v>0</v>
      </c>
      <c r="U53" s="14">
        <f t="shared" si="9"/>
        <v>1184.7633819444443</v>
      </c>
      <c r="V53" s="14">
        <f t="shared" si="10"/>
        <v>585.63474922839498</v>
      </c>
      <c r="W53" s="14">
        <f t="shared" si="7"/>
        <v>0</v>
      </c>
    </row>
    <row r="54" spans="2:23" x14ac:dyDescent="0.3">
      <c r="B54" s="5" t="s">
        <v>7</v>
      </c>
      <c r="C54" s="5">
        <v>46</v>
      </c>
      <c r="D54" s="5">
        <v>46</v>
      </c>
      <c r="E54" s="6">
        <v>20.399999999999999</v>
      </c>
      <c r="F54" s="21">
        <f t="shared" si="0"/>
        <v>5.6666666666666661</v>
      </c>
      <c r="G54" s="14">
        <f t="shared" si="8"/>
        <v>-0.19444444444444425</v>
      </c>
      <c r="H54" s="14">
        <f>('vehicle data'!$C$4)*(G54)</f>
        <v>-259.38888888888863</v>
      </c>
      <c r="I54" s="14">
        <f>0.5*1.225*F54^2*('vehicle data'!$F$4)*('vehicle data'!$G$4)</f>
        <v>8.5359361111111092</v>
      </c>
      <c r="J54" s="14">
        <f>IF(F54=0,0,H54+I54+'vehicle data'!$E$7)</f>
        <v>-93.814472777777496</v>
      </c>
      <c r="K54" s="14">
        <f t="shared" si="1"/>
        <v>0</v>
      </c>
      <c r="L54" s="14">
        <f t="shared" si="2"/>
        <v>93.814472777777496</v>
      </c>
      <c r="M54" s="14">
        <f t="shared" si="3"/>
        <v>-0.5316153457407391</v>
      </c>
      <c r="N54" s="14">
        <f t="shared" si="4"/>
        <v>0</v>
      </c>
      <c r="O54" s="14">
        <f t="shared" si="5"/>
        <v>0.5316153457407391</v>
      </c>
      <c r="P54" s="14">
        <f>S54*0.75</f>
        <v>16.063583333333334</v>
      </c>
      <c r="Q54" s="14">
        <f t="shared" si="6"/>
        <v>16.063583333333334</v>
      </c>
      <c r="R54" s="14">
        <f>(0.5*'vehicle data'!$C$4*(WLTC_class_3!F54^2))/1000</f>
        <v>21.418111111111109</v>
      </c>
      <c r="S54" s="14">
        <f>IF(O54&gt;0,R54,0)</f>
        <v>21.418111111111109</v>
      </c>
      <c r="T54" s="14">
        <f>IF(N54&gt;0,R54,0)</f>
        <v>0</v>
      </c>
      <c r="U54" s="14">
        <f t="shared" si="9"/>
        <v>1184.7633819444443</v>
      </c>
      <c r="V54" s="14">
        <f t="shared" si="10"/>
        <v>607.05286033950608</v>
      </c>
      <c r="W54" s="14">
        <f t="shared" si="7"/>
        <v>0</v>
      </c>
    </row>
    <row r="55" spans="2:23" x14ac:dyDescent="0.3">
      <c r="B55" s="5" t="s">
        <v>7</v>
      </c>
      <c r="C55" s="5">
        <v>47</v>
      </c>
      <c r="D55" s="5">
        <v>47</v>
      </c>
      <c r="E55" s="6">
        <v>19.5</v>
      </c>
      <c r="F55" s="21">
        <f t="shared" si="0"/>
        <v>5.416666666666667</v>
      </c>
      <c r="G55" s="14">
        <f t="shared" si="8"/>
        <v>-0.27777777777777779</v>
      </c>
      <c r="H55" s="14">
        <f>('vehicle data'!$C$4)*(G55)</f>
        <v>-370.5555555555556</v>
      </c>
      <c r="I55" s="14">
        <f>0.5*1.225*F55^2*('vehicle data'!$F$4)*('vehicle data'!$G$4)</f>
        <v>7.7993793402777785</v>
      </c>
      <c r="J55" s="14">
        <f>IF(F55=0,0,H55+I55+'vehicle data'!$E$7)</f>
        <v>-205.71769621527781</v>
      </c>
      <c r="K55" s="14">
        <f t="shared" si="1"/>
        <v>0</v>
      </c>
      <c r="L55" s="14">
        <f t="shared" si="2"/>
        <v>205.71769621527781</v>
      </c>
      <c r="M55" s="14">
        <f t="shared" si="3"/>
        <v>-1.1143041878327549</v>
      </c>
      <c r="N55" s="14">
        <f t="shared" si="4"/>
        <v>0</v>
      </c>
      <c r="O55" s="14">
        <f t="shared" si="5"/>
        <v>1.1143041878327549</v>
      </c>
      <c r="P55" s="14">
        <f>S55*0.75</f>
        <v>14.677473958333334</v>
      </c>
      <c r="Q55" s="14">
        <f t="shared" si="6"/>
        <v>14.677473958333334</v>
      </c>
      <c r="R55" s="14">
        <f>(0.5*'vehicle data'!$C$4*(WLTC_class_3!F55^2))/1000</f>
        <v>19.569965277777779</v>
      </c>
      <c r="S55" s="14">
        <f>IF(O55&gt;0,R55,0)</f>
        <v>19.569965277777779</v>
      </c>
      <c r="T55" s="14">
        <f>IF(N55&gt;0,R55,0)</f>
        <v>0</v>
      </c>
      <c r="U55" s="14">
        <f t="shared" si="9"/>
        <v>1184.7633819444443</v>
      </c>
      <c r="V55" s="14">
        <f t="shared" si="10"/>
        <v>626.62282561728387</v>
      </c>
      <c r="W55" s="14">
        <f t="shared" si="7"/>
        <v>0</v>
      </c>
    </row>
    <row r="56" spans="2:23" x14ac:dyDescent="0.3">
      <c r="B56" s="5" t="s">
        <v>7</v>
      </c>
      <c r="C56" s="5">
        <v>48</v>
      </c>
      <c r="D56" s="5">
        <v>48</v>
      </c>
      <c r="E56" s="6">
        <v>18.399999999999999</v>
      </c>
      <c r="F56" s="21">
        <f t="shared" si="0"/>
        <v>5.1111111111111107</v>
      </c>
      <c r="G56" s="14">
        <f t="shared" si="8"/>
        <v>-0.23611111111111099</v>
      </c>
      <c r="H56" s="14">
        <f>('vehicle data'!$C$4)*(G56)</f>
        <v>-314.97222222222206</v>
      </c>
      <c r="I56" s="14">
        <f>0.5*1.225*F56^2*('vehicle data'!$F$4)*('vehicle data'!$G$4)</f>
        <v>6.9442679012345669</v>
      </c>
      <c r="J56" s="14">
        <f>IF(F56=0,0,H56+I56+'vehicle data'!$E$7)</f>
        <v>-150.98947432098745</v>
      </c>
      <c r="K56" s="14">
        <f t="shared" si="1"/>
        <v>0</v>
      </c>
      <c r="L56" s="14">
        <f t="shared" si="2"/>
        <v>150.98947432098745</v>
      </c>
      <c r="M56" s="14">
        <f t="shared" si="3"/>
        <v>-0.77172397986282482</v>
      </c>
      <c r="N56" s="14">
        <f t="shared" si="4"/>
        <v>0</v>
      </c>
      <c r="O56" s="14">
        <f t="shared" si="5"/>
        <v>0.77172397986282482</v>
      </c>
      <c r="P56" s="14">
        <f>S56*0.75</f>
        <v>13.068259259259255</v>
      </c>
      <c r="Q56" s="14">
        <f t="shared" si="6"/>
        <v>13.068259259259255</v>
      </c>
      <c r="R56" s="14">
        <f>(0.5*'vehicle data'!$C$4*(WLTC_class_3!F56^2))/1000</f>
        <v>17.42434567901234</v>
      </c>
      <c r="S56" s="14">
        <f>IF(O56&gt;0,R56,0)</f>
        <v>17.42434567901234</v>
      </c>
      <c r="T56" s="14">
        <f>IF(N56&gt;0,R56,0)</f>
        <v>0</v>
      </c>
      <c r="U56" s="14">
        <f t="shared" si="9"/>
        <v>1184.7633819444443</v>
      </c>
      <c r="V56" s="14">
        <f t="shared" si="10"/>
        <v>644.04717129629626</v>
      </c>
      <c r="W56" s="14">
        <f t="shared" si="7"/>
        <v>0</v>
      </c>
    </row>
    <row r="57" spans="2:23" x14ac:dyDescent="0.3">
      <c r="B57" s="5" t="s">
        <v>7</v>
      </c>
      <c r="C57" s="5">
        <v>49</v>
      </c>
      <c r="D57" s="5">
        <v>49</v>
      </c>
      <c r="E57" s="6">
        <v>17.8</v>
      </c>
      <c r="F57" s="21">
        <f t="shared" si="0"/>
        <v>4.9444444444444446</v>
      </c>
      <c r="G57" s="14">
        <f t="shared" si="8"/>
        <v>-8.3333333333333037E-2</v>
      </c>
      <c r="H57" s="14">
        <f>('vehicle data'!$C$4)*(G57)</f>
        <v>-111.16666666666627</v>
      </c>
      <c r="I57" s="14">
        <f>0.5*1.225*F57^2*('vehicle data'!$F$4)*('vehicle data'!$G$4)</f>
        <v>6.49876489197531</v>
      </c>
      <c r="J57" s="14">
        <f>IF(F57=0,0,H57+I57+'vehicle data'!$E$7)</f>
        <v>52.37057822530906</v>
      </c>
      <c r="K57" s="14">
        <f t="shared" si="1"/>
        <v>52.37057822530906</v>
      </c>
      <c r="L57" s="14">
        <f t="shared" si="2"/>
        <v>0</v>
      </c>
      <c r="M57" s="14">
        <f t="shared" si="3"/>
        <v>0.25894341455847258</v>
      </c>
      <c r="N57" s="14">
        <f t="shared" si="4"/>
        <v>0.25894341455847258</v>
      </c>
      <c r="O57" s="14">
        <f t="shared" si="5"/>
        <v>0</v>
      </c>
      <c r="P57" s="14">
        <f>S57*0.75</f>
        <v>0</v>
      </c>
      <c r="Q57" s="14">
        <f t="shared" si="6"/>
        <v>0</v>
      </c>
      <c r="R57" s="14">
        <f>(0.5*'vehicle data'!$C$4*(WLTC_class_3!F57^2))/1000</f>
        <v>16.306503086419756</v>
      </c>
      <c r="S57" s="14">
        <f>IF(O57&gt;0,R57,0)</f>
        <v>0</v>
      </c>
      <c r="T57" s="14">
        <f>IF(N57&gt;0,R57,0)</f>
        <v>16.306503086419756</v>
      </c>
      <c r="U57" s="14">
        <f t="shared" si="9"/>
        <v>1201.069885030864</v>
      </c>
      <c r="V57" s="14">
        <f t="shared" si="10"/>
        <v>644.04717129629626</v>
      </c>
      <c r="W57" s="14">
        <f t="shared" si="7"/>
        <v>11.414552160493828</v>
      </c>
    </row>
    <row r="58" spans="2:23" x14ac:dyDescent="0.3">
      <c r="B58" s="5" t="s">
        <v>7</v>
      </c>
      <c r="C58" s="5">
        <v>50</v>
      </c>
      <c r="D58" s="5">
        <v>50</v>
      </c>
      <c r="E58" s="6">
        <v>17.8</v>
      </c>
      <c r="F58" s="21">
        <f t="shared" si="0"/>
        <v>4.9444444444444446</v>
      </c>
      <c r="G58" s="14">
        <f t="shared" si="8"/>
        <v>-5.5555555555555851E-2</v>
      </c>
      <c r="H58" s="14">
        <f>('vehicle data'!$C$4)*(G58)</f>
        <v>-74.111111111111498</v>
      </c>
      <c r="I58" s="14">
        <f>0.5*1.225*F58^2*('vehicle data'!$F$4)*('vehicle data'!$G$4)</f>
        <v>6.49876489197531</v>
      </c>
      <c r="J58" s="14">
        <f>IF(F58=0,0,H58+I58+'vehicle data'!$E$7)</f>
        <v>89.426133780863836</v>
      </c>
      <c r="K58" s="14">
        <f t="shared" si="1"/>
        <v>89.426133780863836</v>
      </c>
      <c r="L58" s="14">
        <f t="shared" si="2"/>
        <v>0</v>
      </c>
      <c r="M58" s="14">
        <f t="shared" si="3"/>
        <v>0.44216255036093788</v>
      </c>
      <c r="N58" s="14">
        <f t="shared" si="4"/>
        <v>0.44216255036093788</v>
      </c>
      <c r="O58" s="14">
        <f t="shared" si="5"/>
        <v>0</v>
      </c>
      <c r="P58" s="14">
        <f>S58*0.75</f>
        <v>0</v>
      </c>
      <c r="Q58" s="14">
        <f t="shared" si="6"/>
        <v>0</v>
      </c>
      <c r="R58" s="14">
        <f>(0.5*'vehicle data'!$C$4*(WLTC_class_3!F58^2))/1000</f>
        <v>16.306503086419756</v>
      </c>
      <c r="S58" s="14">
        <f>IF(O58&gt;0,R58,0)</f>
        <v>0</v>
      </c>
      <c r="T58" s="14">
        <f>IF(N58&gt;0,R58,0)</f>
        <v>16.306503086419756</v>
      </c>
      <c r="U58" s="14">
        <f t="shared" si="9"/>
        <v>1217.3763881172838</v>
      </c>
      <c r="V58" s="14">
        <f t="shared" si="10"/>
        <v>644.04717129629626</v>
      </c>
      <c r="W58" s="14">
        <f t="shared" si="7"/>
        <v>11.414552160493828</v>
      </c>
    </row>
    <row r="59" spans="2:23" x14ac:dyDescent="0.3">
      <c r="B59" s="5" t="s">
        <v>7</v>
      </c>
      <c r="C59" s="5">
        <v>51</v>
      </c>
      <c r="D59" s="5">
        <v>51</v>
      </c>
      <c r="E59" s="6">
        <v>17.399999999999999</v>
      </c>
      <c r="F59" s="21">
        <f t="shared" si="0"/>
        <v>4.833333333333333</v>
      </c>
      <c r="G59" s="14">
        <f t="shared" si="8"/>
        <v>-0.29166666666666685</v>
      </c>
      <c r="H59" s="14">
        <f>('vehicle data'!$C$4)*(G59)</f>
        <v>-389.0833333333336</v>
      </c>
      <c r="I59" s="14">
        <f>0.5*1.225*F59^2*('vehicle data'!$F$4)*('vehicle data'!$G$4)</f>
        <v>6.2099673611111106</v>
      </c>
      <c r="J59" s="14">
        <f>IF(F59=0,0,H59+I59+'vehicle data'!$E$7)</f>
        <v>-225.83488597222245</v>
      </c>
      <c r="K59" s="14">
        <f t="shared" si="1"/>
        <v>0</v>
      </c>
      <c r="L59" s="14">
        <f t="shared" si="2"/>
        <v>225.83488597222245</v>
      </c>
      <c r="M59" s="14">
        <f t="shared" si="3"/>
        <v>-1.0915352821990749</v>
      </c>
      <c r="N59" s="14">
        <f t="shared" si="4"/>
        <v>0</v>
      </c>
      <c r="O59" s="14">
        <f t="shared" si="5"/>
        <v>1.0915352821990749</v>
      </c>
      <c r="P59" s="14">
        <f>S59*0.75</f>
        <v>11.68639583333333</v>
      </c>
      <c r="Q59" s="14">
        <f t="shared" si="6"/>
        <v>11.68639583333333</v>
      </c>
      <c r="R59" s="14">
        <f>(0.5*'vehicle data'!$C$4*(WLTC_class_3!F59^2))/1000</f>
        <v>15.581861111111108</v>
      </c>
      <c r="S59" s="14">
        <f>IF(O59&gt;0,R59,0)</f>
        <v>15.581861111111108</v>
      </c>
      <c r="T59" s="14">
        <f>IF(N59&gt;0,R59,0)</f>
        <v>0</v>
      </c>
      <c r="U59" s="14">
        <f t="shared" si="9"/>
        <v>1217.3763881172838</v>
      </c>
      <c r="V59" s="14">
        <f t="shared" si="10"/>
        <v>659.62903240740741</v>
      </c>
      <c r="W59" s="14">
        <f t="shared" si="7"/>
        <v>0</v>
      </c>
    </row>
    <row r="60" spans="2:23" x14ac:dyDescent="0.3">
      <c r="B60" s="5" t="s">
        <v>7</v>
      </c>
      <c r="C60" s="5">
        <v>52</v>
      </c>
      <c r="D60" s="5">
        <v>52</v>
      </c>
      <c r="E60" s="6">
        <v>15.7</v>
      </c>
      <c r="F60" s="21">
        <f t="shared" si="0"/>
        <v>4.3611111111111107</v>
      </c>
      <c r="G60" s="14">
        <f t="shared" si="8"/>
        <v>-0.5972222222222221</v>
      </c>
      <c r="H60" s="14">
        <f>('vehicle data'!$C$4)*(G60)</f>
        <v>-796.69444444444423</v>
      </c>
      <c r="I60" s="14">
        <f>0.5*1.225*F60^2*('vehicle data'!$F$4)*('vehicle data'!$G$4)</f>
        <v>5.0558027970679014</v>
      </c>
      <c r="J60" s="14">
        <f>IF(F60=0,0,H60+I60+'vehicle data'!$E$7)</f>
        <v>-634.60016164737624</v>
      </c>
      <c r="K60" s="14">
        <f t="shared" si="1"/>
        <v>0</v>
      </c>
      <c r="L60" s="14">
        <f t="shared" si="2"/>
        <v>634.60016164737624</v>
      </c>
      <c r="M60" s="14">
        <f t="shared" si="3"/>
        <v>-2.7675618160732793</v>
      </c>
      <c r="N60" s="14">
        <f t="shared" si="4"/>
        <v>0</v>
      </c>
      <c r="O60" s="14">
        <f t="shared" si="5"/>
        <v>2.7675618160732793</v>
      </c>
      <c r="P60" s="14">
        <f>S60*0.75</f>
        <v>9.5143998842592588</v>
      </c>
      <c r="Q60" s="14">
        <f t="shared" si="6"/>
        <v>9.5143998842592588</v>
      </c>
      <c r="R60" s="14">
        <f>(0.5*'vehicle data'!$C$4*(WLTC_class_3!F60^2))/1000</f>
        <v>12.685866512345678</v>
      </c>
      <c r="S60" s="14">
        <f>IF(O60&gt;0,R60,0)</f>
        <v>12.685866512345678</v>
      </c>
      <c r="T60" s="14">
        <f>IF(N60&gt;0,R60,0)</f>
        <v>0</v>
      </c>
      <c r="U60" s="14">
        <f t="shared" si="9"/>
        <v>1217.3763881172838</v>
      </c>
      <c r="V60" s="14">
        <f t="shared" si="10"/>
        <v>672.31489891975309</v>
      </c>
      <c r="W60" s="14">
        <f t="shared" si="7"/>
        <v>0</v>
      </c>
    </row>
    <row r="61" spans="2:23" x14ac:dyDescent="0.3">
      <c r="B61" s="5" t="s">
        <v>7</v>
      </c>
      <c r="C61" s="5">
        <v>53</v>
      </c>
      <c r="D61" s="5">
        <v>53</v>
      </c>
      <c r="E61" s="6">
        <v>13.1</v>
      </c>
      <c r="F61" s="21">
        <f t="shared" si="0"/>
        <v>3.6388888888888888</v>
      </c>
      <c r="G61" s="14">
        <f t="shared" si="8"/>
        <v>-0.49999999999999994</v>
      </c>
      <c r="H61" s="14">
        <f>('vehicle data'!$C$4)*(G61)</f>
        <v>-666.99999999999989</v>
      </c>
      <c r="I61" s="14">
        <f>0.5*1.225*F61^2*('vehicle data'!$F$4)*('vehicle data'!$G$4)</f>
        <v>3.5199250192901235</v>
      </c>
      <c r="J61" s="14">
        <f>IF(F61=0,0,H61+I61+'vehicle data'!$E$7)</f>
        <v>-506.44159498070974</v>
      </c>
      <c r="K61" s="14">
        <f t="shared" si="1"/>
        <v>0</v>
      </c>
      <c r="L61" s="14">
        <f t="shared" si="2"/>
        <v>506.44159498070974</v>
      </c>
      <c r="M61" s="14">
        <f t="shared" si="3"/>
        <v>-1.8428846928464715</v>
      </c>
      <c r="N61" s="14">
        <f t="shared" si="4"/>
        <v>0</v>
      </c>
      <c r="O61" s="14">
        <f t="shared" si="5"/>
        <v>1.8428846928464715</v>
      </c>
      <c r="P61" s="14">
        <f>S61*0.75</f>
        <v>6.6240665509259262</v>
      </c>
      <c r="Q61" s="14">
        <f t="shared" si="6"/>
        <v>6.6240665509259262</v>
      </c>
      <c r="R61" s="14">
        <f>(0.5*'vehicle data'!$C$4*(WLTC_class_3!F61^2))/1000</f>
        <v>8.8320887345679022</v>
      </c>
      <c r="S61" s="14">
        <f>IF(O61&gt;0,R61,0)</f>
        <v>8.8320887345679022</v>
      </c>
      <c r="T61" s="14">
        <f>IF(N61&gt;0,R61,0)</f>
        <v>0</v>
      </c>
      <c r="U61" s="14">
        <f t="shared" si="9"/>
        <v>1217.3763881172838</v>
      </c>
      <c r="V61" s="14">
        <f t="shared" si="10"/>
        <v>681.14698765432104</v>
      </c>
      <c r="W61" s="14">
        <f t="shared" si="7"/>
        <v>0</v>
      </c>
    </row>
    <row r="62" spans="2:23" x14ac:dyDescent="0.3">
      <c r="B62" s="5" t="s">
        <v>7</v>
      </c>
      <c r="C62" s="5">
        <v>54</v>
      </c>
      <c r="D62" s="5">
        <v>54</v>
      </c>
      <c r="E62" s="6">
        <v>12.1</v>
      </c>
      <c r="F62" s="21">
        <f t="shared" si="0"/>
        <v>3.3611111111111107</v>
      </c>
      <c r="G62" s="14">
        <f t="shared" si="8"/>
        <v>-0.15277777777777773</v>
      </c>
      <c r="H62" s="14">
        <f>('vehicle data'!$C$4)*(G62)</f>
        <v>-203.80555555555549</v>
      </c>
      <c r="I62" s="14">
        <f>0.5*1.225*F62^2*('vehicle data'!$F$4)*('vehicle data'!$G$4)</f>
        <v>3.003043074845678</v>
      </c>
      <c r="J62" s="14">
        <f>IF(F62=0,0,H62+I62+'vehicle data'!$E$7)</f>
        <v>-43.764032480709801</v>
      </c>
      <c r="K62" s="14">
        <f t="shared" si="1"/>
        <v>0</v>
      </c>
      <c r="L62" s="14">
        <f t="shared" si="2"/>
        <v>43.764032480709801</v>
      </c>
      <c r="M62" s="14">
        <f t="shared" si="3"/>
        <v>-0.14709577583794126</v>
      </c>
      <c r="N62" s="14">
        <f t="shared" si="4"/>
        <v>0</v>
      </c>
      <c r="O62" s="14">
        <f t="shared" si="5"/>
        <v>0.14709577583794126</v>
      </c>
      <c r="P62" s="14">
        <f>S62*0.75</f>
        <v>5.6513582175925903</v>
      </c>
      <c r="Q62" s="14">
        <f t="shared" si="6"/>
        <v>5.6513582175925903</v>
      </c>
      <c r="R62" s="14">
        <f>(0.5*'vehicle data'!$C$4*(WLTC_class_3!F62^2))/1000</f>
        <v>7.535144290123454</v>
      </c>
      <c r="S62" s="14">
        <f>IF(O62&gt;0,R62,0)</f>
        <v>7.535144290123454</v>
      </c>
      <c r="T62" s="14">
        <f>IF(N62&gt;0,R62,0)</f>
        <v>0</v>
      </c>
      <c r="U62" s="14">
        <f t="shared" si="9"/>
        <v>1217.3763881172838</v>
      </c>
      <c r="V62" s="14">
        <f t="shared" si="10"/>
        <v>688.68213194444445</v>
      </c>
      <c r="W62" s="14">
        <f t="shared" si="7"/>
        <v>0</v>
      </c>
    </row>
    <row r="63" spans="2:23" x14ac:dyDescent="0.3">
      <c r="B63" s="5" t="s">
        <v>7</v>
      </c>
      <c r="C63" s="5">
        <v>55</v>
      </c>
      <c r="D63" s="5">
        <v>55</v>
      </c>
      <c r="E63" s="6">
        <v>12</v>
      </c>
      <c r="F63" s="21">
        <f t="shared" si="0"/>
        <v>3.333333333333333</v>
      </c>
      <c r="G63" s="14">
        <f t="shared" si="8"/>
        <v>-1.388888888888884E-2</v>
      </c>
      <c r="H63" s="14">
        <f>('vehicle data'!$C$4)*(G63)</f>
        <v>-18.527777777777711</v>
      </c>
      <c r="I63" s="14">
        <f>0.5*1.225*F63^2*('vehicle data'!$F$4)*('vehicle data'!$G$4)</f>
        <v>2.9536111111111105</v>
      </c>
      <c r="J63" s="14">
        <f>IF(F63=0,0,H63+I63+'vehicle data'!$E$7)</f>
        <v>141.46431333333342</v>
      </c>
      <c r="K63" s="14">
        <f t="shared" si="1"/>
        <v>141.46431333333342</v>
      </c>
      <c r="L63" s="14">
        <f t="shared" si="2"/>
        <v>0</v>
      </c>
      <c r="M63" s="14">
        <f t="shared" si="3"/>
        <v>0.47154771111111138</v>
      </c>
      <c r="N63" s="14">
        <f t="shared" si="4"/>
        <v>0.47154771111111138</v>
      </c>
      <c r="O63" s="14">
        <f t="shared" si="5"/>
        <v>0</v>
      </c>
      <c r="P63" s="14">
        <f>S63*0.75</f>
        <v>0</v>
      </c>
      <c r="Q63" s="14">
        <f t="shared" si="6"/>
        <v>0</v>
      </c>
      <c r="R63" s="14">
        <f>(0.5*'vehicle data'!$C$4*(WLTC_class_3!F63^2))/1000</f>
        <v>7.4111111111111097</v>
      </c>
      <c r="S63" s="14">
        <f>IF(O63&gt;0,R63,0)</f>
        <v>0</v>
      </c>
      <c r="T63" s="14">
        <f>IF(N63&gt;0,R63,0)</f>
        <v>7.4111111111111097</v>
      </c>
      <c r="U63" s="14">
        <f t="shared" si="9"/>
        <v>1224.7874992283948</v>
      </c>
      <c r="V63" s="14">
        <f t="shared" si="10"/>
        <v>688.68213194444445</v>
      </c>
      <c r="W63" s="14">
        <f t="shared" si="7"/>
        <v>5.187777777777776</v>
      </c>
    </row>
    <row r="64" spans="2:23" x14ac:dyDescent="0.3">
      <c r="B64" s="5" t="s">
        <v>7</v>
      </c>
      <c r="C64" s="5">
        <v>56</v>
      </c>
      <c r="D64" s="5">
        <v>56</v>
      </c>
      <c r="E64" s="6">
        <v>12</v>
      </c>
      <c r="F64" s="21">
        <f t="shared" si="0"/>
        <v>3.333333333333333</v>
      </c>
      <c r="G64" s="14">
        <f t="shared" si="8"/>
        <v>0</v>
      </c>
      <c r="H64" s="14">
        <f>('vehicle data'!$C$4)*(G64)</f>
        <v>0</v>
      </c>
      <c r="I64" s="14">
        <f>0.5*1.225*F64^2*('vehicle data'!$F$4)*('vehicle data'!$G$4)</f>
        <v>2.9536111111111105</v>
      </c>
      <c r="J64" s="14">
        <f>IF(F64=0,0,H64+I64+'vehicle data'!$E$7)</f>
        <v>159.99209111111114</v>
      </c>
      <c r="K64" s="14">
        <f t="shared" si="1"/>
        <v>159.99209111111114</v>
      </c>
      <c r="L64" s="14">
        <f t="shared" si="2"/>
        <v>0</v>
      </c>
      <c r="M64" s="14">
        <f t="shared" si="3"/>
        <v>0.53330697037037045</v>
      </c>
      <c r="N64" s="14">
        <f t="shared" si="4"/>
        <v>0.53330697037037045</v>
      </c>
      <c r="O64" s="14">
        <f t="shared" si="5"/>
        <v>0</v>
      </c>
      <c r="P64" s="14">
        <f>S64*0.75</f>
        <v>0</v>
      </c>
      <c r="Q64" s="14" t="str">
        <f t="shared" si="6"/>
        <v/>
      </c>
      <c r="R64" s="14">
        <f>(0.5*'vehicle data'!$C$4*(WLTC_class_3!F64^2))/1000</f>
        <v>7.4111111111111097</v>
      </c>
      <c r="S64" s="14">
        <f>IF(O64&gt;0,R64,0)</f>
        <v>0</v>
      </c>
      <c r="T64" s="14">
        <f>IF(N64&gt;0,R64,0)</f>
        <v>7.4111111111111097</v>
      </c>
      <c r="U64" s="14">
        <f t="shared" si="9"/>
        <v>1232.1986103395059</v>
      </c>
      <c r="V64" s="14">
        <f t="shared" si="10"/>
        <v>688.68213194444445</v>
      </c>
      <c r="W64" s="14">
        <f t="shared" si="7"/>
        <v>5.187777777777776</v>
      </c>
    </row>
    <row r="65" spans="2:23" x14ac:dyDescent="0.3">
      <c r="B65" s="5" t="s">
        <v>7</v>
      </c>
      <c r="C65" s="5">
        <v>57</v>
      </c>
      <c r="D65" s="5">
        <v>57</v>
      </c>
      <c r="E65" s="6">
        <v>12</v>
      </c>
      <c r="F65" s="21">
        <f t="shared" si="0"/>
        <v>3.333333333333333</v>
      </c>
      <c r="G65" s="14">
        <f t="shared" si="8"/>
        <v>4.1666666666666761E-2</v>
      </c>
      <c r="H65" s="14">
        <f>('vehicle data'!$C$4)*(G65)</f>
        <v>55.583333333333456</v>
      </c>
      <c r="I65" s="14">
        <f>0.5*1.225*F65^2*('vehicle data'!$F$4)*('vehicle data'!$G$4)</f>
        <v>2.9536111111111105</v>
      </c>
      <c r="J65" s="14">
        <f>IF(F65=0,0,H65+I65+'vehicle data'!$E$7)</f>
        <v>215.57542444444459</v>
      </c>
      <c r="K65" s="14">
        <f t="shared" si="1"/>
        <v>215.57542444444459</v>
      </c>
      <c r="L65" s="14">
        <f t="shared" si="2"/>
        <v>0</v>
      </c>
      <c r="M65" s="14">
        <f t="shared" si="3"/>
        <v>0.71858474814814866</v>
      </c>
      <c r="N65" s="14">
        <f t="shared" si="4"/>
        <v>0.71858474814814866</v>
      </c>
      <c r="O65" s="14">
        <f t="shared" si="5"/>
        <v>0</v>
      </c>
      <c r="P65" s="14">
        <f>S65*0.75</f>
        <v>0</v>
      </c>
      <c r="Q65" s="14" t="str">
        <f t="shared" si="6"/>
        <v/>
      </c>
      <c r="R65" s="14">
        <f>(0.5*'vehicle data'!$C$4*(WLTC_class_3!F65^2))/1000</f>
        <v>7.4111111111111097</v>
      </c>
      <c r="S65" s="14">
        <f>IF(O65&gt;0,R65,0)</f>
        <v>0</v>
      </c>
      <c r="T65" s="14">
        <f>IF(N65&gt;0,R65,0)</f>
        <v>7.4111111111111097</v>
      </c>
      <c r="U65" s="14">
        <f t="shared" si="9"/>
        <v>1239.6097214506169</v>
      </c>
      <c r="V65" s="14">
        <f t="shared" si="10"/>
        <v>688.68213194444445</v>
      </c>
      <c r="W65" s="14">
        <f t="shared" si="7"/>
        <v>5.187777777777776</v>
      </c>
    </row>
    <row r="66" spans="2:23" x14ac:dyDescent="0.3">
      <c r="B66" s="5" t="s">
        <v>7</v>
      </c>
      <c r="C66" s="5">
        <v>58</v>
      </c>
      <c r="D66" s="5">
        <v>58</v>
      </c>
      <c r="E66" s="6">
        <v>12.3</v>
      </c>
      <c r="F66" s="21">
        <f t="shared" si="0"/>
        <v>3.416666666666667</v>
      </c>
      <c r="G66" s="14">
        <f t="shared" si="8"/>
        <v>8.3333333333333287E-2</v>
      </c>
      <c r="H66" s="14">
        <f>('vehicle data'!$C$4)*(G66)</f>
        <v>111.1666666666666</v>
      </c>
      <c r="I66" s="14">
        <f>0.5*1.225*F66^2*('vehicle data'!$F$4)*('vehicle data'!$G$4)</f>
        <v>3.103137673611112</v>
      </c>
      <c r="J66" s="14">
        <f>IF(F66=0,0,H66+I66+'vehicle data'!$E$7)</f>
        <v>271.30828434027774</v>
      </c>
      <c r="K66" s="14">
        <f t="shared" si="1"/>
        <v>271.30828434027774</v>
      </c>
      <c r="L66" s="14">
        <f t="shared" si="2"/>
        <v>0</v>
      </c>
      <c r="M66" s="14">
        <f t="shared" si="3"/>
        <v>0.92696997149594906</v>
      </c>
      <c r="N66" s="14">
        <f t="shared" si="4"/>
        <v>0.92696997149594906</v>
      </c>
      <c r="O66" s="14">
        <f t="shared" si="5"/>
        <v>0</v>
      </c>
      <c r="P66" s="14">
        <f>S66*0.75</f>
        <v>0</v>
      </c>
      <c r="Q66" s="14" t="str">
        <f t="shared" si="6"/>
        <v/>
      </c>
      <c r="R66" s="14">
        <f>(0.5*'vehicle data'!$C$4*(WLTC_class_3!F66^2))/1000</f>
        <v>7.7862986111111123</v>
      </c>
      <c r="S66" s="14">
        <f>IF(O66&gt;0,R66,0)</f>
        <v>0</v>
      </c>
      <c r="T66" s="14">
        <f>IF(N66&gt;0,R66,0)</f>
        <v>7.7862986111111123</v>
      </c>
      <c r="U66" s="14">
        <f t="shared" si="9"/>
        <v>1247.396020061728</v>
      </c>
      <c r="V66" s="14">
        <f t="shared" si="10"/>
        <v>688.68213194444445</v>
      </c>
      <c r="W66" s="14">
        <f t="shared" si="7"/>
        <v>5.4504090277777779</v>
      </c>
    </row>
    <row r="67" spans="2:23" x14ac:dyDescent="0.3">
      <c r="B67" s="5" t="s">
        <v>7</v>
      </c>
      <c r="C67" s="5">
        <v>59</v>
      </c>
      <c r="D67" s="5">
        <v>59</v>
      </c>
      <c r="E67" s="6">
        <v>12.6</v>
      </c>
      <c r="F67" s="21">
        <f t="shared" si="0"/>
        <v>3.5</v>
      </c>
      <c r="G67" s="14">
        <f t="shared" si="8"/>
        <v>0.33333333333333315</v>
      </c>
      <c r="H67" s="14">
        <f>('vehicle data'!$C$4)*(G67)</f>
        <v>444.6666666666664</v>
      </c>
      <c r="I67" s="14">
        <f>0.5*1.225*F67^2*('vehicle data'!$F$4)*('vehicle data'!$G$4)</f>
        <v>3.2563562500000005</v>
      </c>
      <c r="J67" s="14">
        <f>IF(F67=0,0,H67+I67+'vehicle data'!$E$7)</f>
        <v>604.9615029166664</v>
      </c>
      <c r="K67" s="14">
        <f t="shared" si="1"/>
        <v>604.9615029166664</v>
      </c>
      <c r="L67" s="14">
        <f t="shared" si="2"/>
        <v>0</v>
      </c>
      <c r="M67" s="14">
        <f t="shared" si="3"/>
        <v>2.1173652602083326</v>
      </c>
      <c r="N67" s="14">
        <f t="shared" si="4"/>
        <v>2.1173652602083326</v>
      </c>
      <c r="O67" s="14">
        <f t="shared" si="5"/>
        <v>0</v>
      </c>
      <c r="P67" s="14">
        <f>S67*0.75</f>
        <v>0</v>
      </c>
      <c r="Q67" s="14" t="str">
        <f t="shared" si="6"/>
        <v/>
      </c>
      <c r="R67" s="14">
        <f>(0.5*'vehicle data'!$C$4*(WLTC_class_3!F67^2))/1000</f>
        <v>8.17075</v>
      </c>
      <c r="S67" s="14">
        <f>IF(O67&gt;0,R67,0)</f>
        <v>0</v>
      </c>
      <c r="T67" s="14">
        <f>IF(N67&gt;0,R67,0)</f>
        <v>8.17075</v>
      </c>
      <c r="U67" s="14">
        <f t="shared" si="9"/>
        <v>1255.566770061728</v>
      </c>
      <c r="V67" s="14">
        <f t="shared" si="10"/>
        <v>688.68213194444445</v>
      </c>
      <c r="W67" s="14">
        <f t="shared" si="7"/>
        <v>5.719525</v>
      </c>
    </row>
    <row r="68" spans="2:23" x14ac:dyDescent="0.3">
      <c r="B68" s="5" t="s">
        <v>7</v>
      </c>
      <c r="C68" s="5">
        <v>60</v>
      </c>
      <c r="D68" s="5">
        <v>60</v>
      </c>
      <c r="E68" s="6">
        <v>14.7</v>
      </c>
      <c r="F68" s="21">
        <f t="shared" si="0"/>
        <v>4.083333333333333</v>
      </c>
      <c r="G68" s="14">
        <f t="shared" si="8"/>
        <v>0.37500000000000011</v>
      </c>
      <c r="H68" s="14">
        <f>('vehicle data'!$C$4)*(G68)</f>
        <v>500.25000000000017</v>
      </c>
      <c r="I68" s="14">
        <f>0.5*1.225*F68^2*('vehicle data'!$F$4)*('vehicle data'!$G$4)</f>
        <v>4.4322626736111106</v>
      </c>
      <c r="J68" s="14">
        <f>IF(F68=0,0,H68+I68+'vehicle data'!$E$7)</f>
        <v>661.72074267361131</v>
      </c>
      <c r="K68" s="14">
        <f t="shared" si="1"/>
        <v>661.72074267361131</v>
      </c>
      <c r="L68" s="14">
        <f t="shared" si="2"/>
        <v>0</v>
      </c>
      <c r="M68" s="14">
        <f t="shared" si="3"/>
        <v>2.7020263659172459</v>
      </c>
      <c r="N68" s="14">
        <f t="shared" si="4"/>
        <v>2.7020263659172459</v>
      </c>
      <c r="O68" s="14">
        <f t="shared" si="5"/>
        <v>0</v>
      </c>
      <c r="P68" s="14">
        <f>S68*0.75</f>
        <v>0</v>
      </c>
      <c r="Q68" s="14" t="str">
        <f t="shared" si="6"/>
        <v/>
      </c>
      <c r="R68" s="14">
        <f>(0.5*'vehicle data'!$C$4*(WLTC_class_3!F68^2))/1000</f>
        <v>11.121298611111108</v>
      </c>
      <c r="S68" s="14">
        <f>IF(O68&gt;0,R68,0)</f>
        <v>0</v>
      </c>
      <c r="T68" s="14">
        <f>IF(N68&gt;0,R68,0)</f>
        <v>11.121298611111108</v>
      </c>
      <c r="U68" s="14">
        <f t="shared" si="9"/>
        <v>1266.6880686728391</v>
      </c>
      <c r="V68" s="14">
        <f t="shared" si="10"/>
        <v>688.68213194444445</v>
      </c>
      <c r="W68" s="14">
        <f t="shared" si="7"/>
        <v>7.7849090277777746</v>
      </c>
    </row>
    <row r="69" spans="2:23" x14ac:dyDescent="0.3">
      <c r="B69" s="5" t="s">
        <v>7</v>
      </c>
      <c r="C69" s="5">
        <v>61</v>
      </c>
      <c r="D69" s="5">
        <v>61</v>
      </c>
      <c r="E69" s="6">
        <v>15.3</v>
      </c>
      <c r="F69" s="21">
        <f t="shared" si="0"/>
        <v>4.25</v>
      </c>
      <c r="G69" s="14">
        <f t="shared" si="8"/>
        <v>0.16666666666666682</v>
      </c>
      <c r="H69" s="14">
        <f>('vehicle data'!$C$4)*(G69)</f>
        <v>222.33333333333354</v>
      </c>
      <c r="I69" s="14">
        <f>0.5*1.225*F69^2*('vehicle data'!$F$4)*('vehicle data'!$G$4)</f>
        <v>4.8014640625</v>
      </c>
      <c r="J69" s="14">
        <f>IF(F69=0,0,H69+I69+'vehicle data'!$E$7)</f>
        <v>384.17327739583357</v>
      </c>
      <c r="K69" s="14">
        <f t="shared" si="1"/>
        <v>384.17327739583357</v>
      </c>
      <c r="L69" s="14">
        <f t="shared" si="2"/>
        <v>0</v>
      </c>
      <c r="M69" s="14">
        <f t="shared" si="3"/>
        <v>1.6327364289322928</v>
      </c>
      <c r="N69" s="14">
        <f t="shared" si="4"/>
        <v>1.6327364289322928</v>
      </c>
      <c r="O69" s="14">
        <f t="shared" si="5"/>
        <v>0</v>
      </c>
      <c r="P69" s="14">
        <f>S69*0.75</f>
        <v>0</v>
      </c>
      <c r="Q69" s="14" t="str">
        <f t="shared" si="6"/>
        <v/>
      </c>
      <c r="R69" s="14">
        <f>(0.5*'vehicle data'!$C$4*(WLTC_class_3!F69^2))/1000</f>
        <v>12.0476875</v>
      </c>
      <c r="S69" s="14">
        <f>IF(O69&gt;0,R69,0)</f>
        <v>0</v>
      </c>
      <c r="T69" s="14">
        <f>IF(N69&gt;0,R69,0)</f>
        <v>12.0476875</v>
      </c>
      <c r="U69" s="14">
        <f t="shared" si="9"/>
        <v>1278.735756172839</v>
      </c>
      <c r="V69" s="14">
        <f t="shared" si="10"/>
        <v>688.68213194444445</v>
      </c>
      <c r="W69" s="14">
        <f t="shared" si="7"/>
        <v>8.4333812500000001</v>
      </c>
    </row>
    <row r="70" spans="2:23" x14ac:dyDescent="0.3">
      <c r="B70" s="5" t="s">
        <v>7</v>
      </c>
      <c r="C70" s="5">
        <v>62</v>
      </c>
      <c r="D70" s="5">
        <v>62</v>
      </c>
      <c r="E70" s="6">
        <v>15.9</v>
      </c>
      <c r="F70" s="21">
        <f t="shared" si="0"/>
        <v>4.416666666666667</v>
      </c>
      <c r="G70" s="14">
        <f t="shared" si="8"/>
        <v>0.12499999999999981</v>
      </c>
      <c r="H70" s="14">
        <f>('vehicle data'!$C$4)*(G70)</f>
        <v>166.74999999999974</v>
      </c>
      <c r="I70" s="14">
        <f>0.5*1.225*F70^2*('vehicle data'!$F$4)*('vehicle data'!$G$4)</f>
        <v>5.1854335069444453</v>
      </c>
      <c r="J70" s="14">
        <f>IF(F70=0,0,H70+I70+'vehicle data'!$E$7)</f>
        <v>328.9739135069442</v>
      </c>
      <c r="K70" s="14">
        <f t="shared" si="1"/>
        <v>328.9739135069442</v>
      </c>
      <c r="L70" s="14">
        <f t="shared" si="2"/>
        <v>0</v>
      </c>
      <c r="M70" s="14">
        <f t="shared" si="3"/>
        <v>1.4529681179890037</v>
      </c>
      <c r="N70" s="14">
        <f t="shared" si="4"/>
        <v>1.4529681179890037</v>
      </c>
      <c r="O70" s="14">
        <f t="shared" si="5"/>
        <v>0</v>
      </c>
      <c r="P70" s="14">
        <f>S70*0.75</f>
        <v>0</v>
      </c>
      <c r="Q70" s="14" t="str">
        <f t="shared" si="6"/>
        <v/>
      </c>
      <c r="R70" s="14">
        <f>(0.5*'vehicle data'!$C$4*(WLTC_class_3!F70^2))/1000</f>
        <v>13.011131944444445</v>
      </c>
      <c r="S70" s="14">
        <f>IF(O70&gt;0,R70,0)</f>
        <v>0</v>
      </c>
      <c r="T70" s="14">
        <f>IF(N70&gt;0,R70,0)</f>
        <v>13.011131944444445</v>
      </c>
      <c r="U70" s="14">
        <f t="shared" si="9"/>
        <v>1291.7468881172836</v>
      </c>
      <c r="V70" s="14">
        <f t="shared" si="10"/>
        <v>688.68213194444445</v>
      </c>
      <c r="W70" s="14">
        <f t="shared" si="7"/>
        <v>9.1077923611111107</v>
      </c>
    </row>
    <row r="71" spans="2:23" x14ac:dyDescent="0.3">
      <c r="B71" s="5" t="s">
        <v>7</v>
      </c>
      <c r="C71" s="5">
        <v>63</v>
      </c>
      <c r="D71" s="5">
        <v>63</v>
      </c>
      <c r="E71" s="6">
        <v>16.2</v>
      </c>
      <c r="F71" s="21">
        <f t="shared" si="0"/>
        <v>4.5</v>
      </c>
      <c r="G71" s="14">
        <f t="shared" si="8"/>
        <v>0.16666666666666682</v>
      </c>
      <c r="H71" s="14">
        <f>('vehicle data'!$C$4)*(G71)</f>
        <v>222.33333333333354</v>
      </c>
      <c r="I71" s="14">
        <f>0.5*1.225*F71^2*('vehicle data'!$F$4)*('vehicle data'!$G$4)</f>
        <v>5.3829562500000003</v>
      </c>
      <c r="J71" s="14">
        <f>IF(F71=0,0,H71+I71+'vehicle data'!$E$7)</f>
        <v>384.75476958333354</v>
      </c>
      <c r="K71" s="14">
        <f t="shared" si="1"/>
        <v>384.75476958333354</v>
      </c>
      <c r="L71" s="14">
        <f t="shared" si="2"/>
        <v>0</v>
      </c>
      <c r="M71" s="14">
        <f t="shared" si="3"/>
        <v>1.731396463125001</v>
      </c>
      <c r="N71" s="14">
        <f t="shared" si="4"/>
        <v>1.731396463125001</v>
      </c>
      <c r="O71" s="14">
        <f t="shared" si="5"/>
        <v>0</v>
      </c>
      <c r="P71" s="14">
        <f>S71*0.75</f>
        <v>0</v>
      </c>
      <c r="Q71" s="14" t="str">
        <f t="shared" si="6"/>
        <v/>
      </c>
      <c r="R71" s="14">
        <f>(0.5*'vehicle data'!$C$4*(WLTC_class_3!F71^2))/1000</f>
        <v>13.50675</v>
      </c>
      <c r="S71" s="14">
        <f>IF(O71&gt;0,R71,0)</f>
        <v>0</v>
      </c>
      <c r="T71" s="14">
        <f>IF(N71&gt;0,R71,0)</f>
        <v>13.50675</v>
      </c>
      <c r="U71" s="14">
        <f t="shared" si="9"/>
        <v>1305.2536381172836</v>
      </c>
      <c r="V71" s="14">
        <f t="shared" si="10"/>
        <v>688.68213194444445</v>
      </c>
      <c r="W71" s="14">
        <f t="shared" si="7"/>
        <v>9.4547249999999998</v>
      </c>
    </row>
    <row r="72" spans="2:23" x14ac:dyDescent="0.3">
      <c r="B72" s="5" t="s">
        <v>7</v>
      </c>
      <c r="C72" s="5">
        <v>64</v>
      </c>
      <c r="D72" s="5">
        <v>64</v>
      </c>
      <c r="E72" s="6">
        <v>17.100000000000001</v>
      </c>
      <c r="F72" s="21">
        <f t="shared" si="0"/>
        <v>4.75</v>
      </c>
      <c r="G72" s="14">
        <f t="shared" si="8"/>
        <v>0.2222222222222224</v>
      </c>
      <c r="H72" s="14">
        <f>('vehicle data'!$C$4)*(G72)</f>
        <v>296.44444444444468</v>
      </c>
      <c r="I72" s="14">
        <f>0.5*1.225*F72^2*('vehicle data'!$F$4)*('vehicle data'!$G$4)</f>
        <v>5.9976765624999997</v>
      </c>
      <c r="J72" s="14">
        <f>IF(F72=0,0,H72+I72+'vehicle data'!$E$7)</f>
        <v>459.48060100694465</v>
      </c>
      <c r="K72" s="14">
        <f t="shared" si="1"/>
        <v>459.48060100694465</v>
      </c>
      <c r="L72" s="14">
        <f t="shared" si="2"/>
        <v>0</v>
      </c>
      <c r="M72" s="14">
        <f t="shared" si="3"/>
        <v>2.1825328547829872</v>
      </c>
      <c r="N72" s="14">
        <f t="shared" ref="N72:N135" si="11">IF(M72&gt;0,M72,0)</f>
        <v>2.1825328547829872</v>
      </c>
      <c r="O72" s="14">
        <f t="shared" si="5"/>
        <v>0</v>
      </c>
      <c r="P72" s="14">
        <f>S72*0.75</f>
        <v>0</v>
      </c>
      <c r="Q72" s="14" t="str">
        <f t="shared" si="6"/>
        <v/>
      </c>
      <c r="R72" s="14">
        <f>(0.5*'vehicle data'!$C$4*(WLTC_class_3!F72^2))/1000</f>
        <v>15.0491875</v>
      </c>
      <c r="S72" s="14">
        <f>IF(O72&gt;0,R72,0)</f>
        <v>0</v>
      </c>
      <c r="T72" s="14">
        <f>IF(N72&gt;0,R72,0)</f>
        <v>15.0491875</v>
      </c>
      <c r="U72" s="14">
        <f t="shared" si="9"/>
        <v>1320.3028256172836</v>
      </c>
      <c r="V72" s="14">
        <f t="shared" si="10"/>
        <v>688.68213194444445</v>
      </c>
      <c r="W72" s="14">
        <f t="shared" si="7"/>
        <v>10.534431249999999</v>
      </c>
    </row>
    <row r="73" spans="2:23" x14ac:dyDescent="0.3">
      <c r="B73" s="5" t="s">
        <v>7</v>
      </c>
      <c r="C73" s="5">
        <v>65</v>
      </c>
      <c r="D73" s="5">
        <v>65</v>
      </c>
      <c r="E73" s="6">
        <v>17.8</v>
      </c>
      <c r="F73" s="21">
        <f t="shared" ref="F73:F136" si="12">E73/3.6</f>
        <v>4.9444444444444446</v>
      </c>
      <c r="G73" s="14">
        <f t="shared" si="8"/>
        <v>0.1388888888888889</v>
      </c>
      <c r="H73" s="14">
        <f>('vehicle data'!$C$4)*(G73)</f>
        <v>185.2777777777778</v>
      </c>
      <c r="I73" s="14">
        <f>0.5*1.225*F73^2*('vehicle data'!$F$4)*('vehicle data'!$G$4)</f>
        <v>6.49876489197531</v>
      </c>
      <c r="J73" s="14">
        <f>IF(F73=0,0,H73+I73+'vehicle data'!$E$7)</f>
        <v>348.81502266975315</v>
      </c>
      <c r="K73" s="14">
        <f t="shared" ref="K73:K136" si="13">IF(J73&lt;=0,0,J73)</f>
        <v>348.81502266975315</v>
      </c>
      <c r="L73" s="14">
        <f t="shared" ref="L73:L136" si="14">IF(J73&lt;0,J73*-1,0)</f>
        <v>0</v>
      </c>
      <c r="M73" s="14">
        <f t="shared" ref="M73:M136" si="15">(J73*F73)/1000</f>
        <v>1.7246965009782238</v>
      </c>
      <c r="N73" s="14">
        <f t="shared" si="11"/>
        <v>1.7246965009782238</v>
      </c>
      <c r="O73" s="14">
        <f t="shared" ref="O73:O136" si="16">IF(M73&lt;0,M73*-1,0)</f>
        <v>0</v>
      </c>
      <c r="P73" s="14">
        <f>S73*0.75</f>
        <v>0</v>
      </c>
      <c r="Q73" s="14" t="str">
        <f t="shared" ref="Q73:Q136" si="17">IF(G73&lt;0,P73,"")</f>
        <v/>
      </c>
      <c r="R73" s="14">
        <f>(0.5*'vehicle data'!$C$4*(WLTC_class_3!F73^2))/1000</f>
        <v>16.306503086419756</v>
      </c>
      <c r="S73" s="14">
        <f>IF(O73&gt;0,R73,0)</f>
        <v>0</v>
      </c>
      <c r="T73" s="14">
        <f>IF(N73&gt;0,R73,0)</f>
        <v>16.306503086419756</v>
      </c>
      <c r="U73" s="14">
        <f t="shared" si="9"/>
        <v>1336.6093287037033</v>
      </c>
      <c r="V73" s="14">
        <f t="shared" si="10"/>
        <v>688.68213194444445</v>
      </c>
      <c r="W73" s="14">
        <f t="shared" ref="W73:W136" si="18">T73*0.7</f>
        <v>11.414552160493828</v>
      </c>
    </row>
    <row r="74" spans="2:23" x14ac:dyDescent="0.3">
      <c r="B74" s="5" t="s">
        <v>7</v>
      </c>
      <c r="C74" s="5">
        <v>66</v>
      </c>
      <c r="D74" s="5">
        <v>66</v>
      </c>
      <c r="E74" s="6">
        <v>18.100000000000001</v>
      </c>
      <c r="F74" s="21">
        <f t="shared" si="12"/>
        <v>5.0277777777777777</v>
      </c>
      <c r="G74" s="14">
        <f t="shared" ref="G74:G137" si="19">($E75-$E73)/2/3.6</f>
        <v>8.3333333333333037E-2</v>
      </c>
      <c r="H74" s="14">
        <f>('vehicle data'!$C$4)*(G74)</f>
        <v>111.16666666666627</v>
      </c>
      <c r="I74" s="14">
        <f>0.5*1.225*F74^2*('vehicle data'!$F$4)*('vehicle data'!$G$4)</f>
        <v>6.7196703896604939</v>
      </c>
      <c r="J74" s="14">
        <f>IF(F74=0,0,H74+I74+'vehicle data'!$E$7)</f>
        <v>274.92481705632679</v>
      </c>
      <c r="K74" s="14">
        <f t="shared" si="13"/>
        <v>274.92481705632679</v>
      </c>
      <c r="L74" s="14">
        <f t="shared" si="14"/>
        <v>0</v>
      </c>
      <c r="M74" s="14">
        <f t="shared" si="15"/>
        <v>1.3822608857554208</v>
      </c>
      <c r="N74" s="14">
        <f t="shared" si="11"/>
        <v>1.3822608857554208</v>
      </c>
      <c r="O74" s="14">
        <f t="shared" si="16"/>
        <v>0</v>
      </c>
      <c r="P74" s="14">
        <f>S74*0.75</f>
        <v>0</v>
      </c>
      <c r="Q74" s="14" t="str">
        <f t="shared" si="17"/>
        <v/>
      </c>
      <c r="R74" s="14">
        <f>(0.5*'vehicle data'!$C$4*(WLTC_class_3!F74^2))/1000</f>
        <v>16.860792438271606</v>
      </c>
      <c r="S74" s="14">
        <f>IF(O74&gt;0,R74,0)</f>
        <v>0</v>
      </c>
      <c r="T74" s="14">
        <f>IF(N74&gt;0,R74,0)</f>
        <v>16.860792438271606</v>
      </c>
      <c r="U74" s="14">
        <f t="shared" si="9"/>
        <v>1353.4701211419749</v>
      </c>
      <c r="V74" s="14">
        <f t="shared" si="10"/>
        <v>688.68213194444445</v>
      </c>
      <c r="W74" s="14">
        <f t="shared" si="18"/>
        <v>11.802554706790124</v>
      </c>
    </row>
    <row r="75" spans="2:23" x14ac:dyDescent="0.3">
      <c r="B75" s="5" t="s">
        <v>7</v>
      </c>
      <c r="C75" s="5">
        <v>67</v>
      </c>
      <c r="D75" s="5">
        <v>67</v>
      </c>
      <c r="E75" s="6">
        <v>18.399999999999999</v>
      </c>
      <c r="F75" s="21">
        <f t="shared" si="12"/>
        <v>5.1111111111111107</v>
      </c>
      <c r="G75" s="14">
        <f t="shared" si="19"/>
        <v>0.30555555555555547</v>
      </c>
      <c r="H75" s="14">
        <f>('vehicle data'!$C$4)*(G75)</f>
        <v>407.61111111111097</v>
      </c>
      <c r="I75" s="14">
        <f>0.5*1.225*F75^2*('vehicle data'!$F$4)*('vehicle data'!$G$4)</f>
        <v>6.9442679012345669</v>
      </c>
      <c r="J75" s="14">
        <f>IF(F75=0,0,H75+I75+'vehicle data'!$E$7)</f>
        <v>571.59385901234555</v>
      </c>
      <c r="K75" s="14">
        <f t="shared" si="13"/>
        <v>571.59385901234555</v>
      </c>
      <c r="L75" s="14">
        <f t="shared" si="14"/>
        <v>0</v>
      </c>
      <c r="M75" s="14">
        <f t="shared" si="15"/>
        <v>2.9214797238408767</v>
      </c>
      <c r="N75" s="14">
        <f t="shared" si="11"/>
        <v>2.9214797238408767</v>
      </c>
      <c r="O75" s="14">
        <f t="shared" si="16"/>
        <v>0</v>
      </c>
      <c r="P75" s="14">
        <f>S75*0.75</f>
        <v>0</v>
      </c>
      <c r="Q75" s="14" t="str">
        <f t="shared" si="17"/>
        <v/>
      </c>
      <c r="R75" s="14">
        <f>(0.5*'vehicle data'!$C$4*(WLTC_class_3!F75^2))/1000</f>
        <v>17.42434567901234</v>
      </c>
      <c r="S75" s="14">
        <f>IF(O75&gt;0,R75,0)</f>
        <v>0</v>
      </c>
      <c r="T75" s="14">
        <f>IF(N75&gt;0,R75,0)</f>
        <v>17.42434567901234</v>
      </c>
      <c r="U75" s="14">
        <f t="shared" ref="U75:U138" si="20">U74+T75</f>
        <v>1370.8944668209872</v>
      </c>
      <c r="V75" s="14">
        <f t="shared" ref="V75:V138" si="21">V74+S75</f>
        <v>688.68213194444445</v>
      </c>
      <c r="W75" s="14">
        <f t="shared" si="18"/>
        <v>12.197041975308638</v>
      </c>
    </row>
    <row r="76" spans="2:23" x14ac:dyDescent="0.3">
      <c r="B76" s="5" t="s">
        <v>7</v>
      </c>
      <c r="C76" s="5">
        <v>68</v>
      </c>
      <c r="D76" s="5">
        <v>68</v>
      </c>
      <c r="E76" s="6">
        <v>20.3</v>
      </c>
      <c r="F76" s="21">
        <f t="shared" si="12"/>
        <v>5.6388888888888893</v>
      </c>
      <c r="G76" s="14">
        <f t="shared" si="19"/>
        <v>0.66666666666666674</v>
      </c>
      <c r="H76" s="14">
        <f>('vehicle data'!$C$4)*(G76)</f>
        <v>889.33333333333348</v>
      </c>
      <c r="I76" s="14">
        <f>0.5*1.225*F76^2*('vehicle data'!$F$4)*('vehicle data'!$G$4)</f>
        <v>8.4524555748456809</v>
      </c>
      <c r="J76" s="14">
        <f>IF(F76=0,0,H76+I76+'vehicle data'!$E$7)</f>
        <v>1054.8242689081792</v>
      </c>
      <c r="K76" s="14">
        <f t="shared" si="13"/>
        <v>1054.8242689081792</v>
      </c>
      <c r="L76" s="14">
        <f t="shared" si="14"/>
        <v>0</v>
      </c>
      <c r="M76" s="14">
        <f t="shared" si="15"/>
        <v>5.9480368496766776</v>
      </c>
      <c r="N76" s="14">
        <f t="shared" si="11"/>
        <v>5.9480368496766776</v>
      </c>
      <c r="O76" s="14">
        <f t="shared" si="16"/>
        <v>0</v>
      </c>
      <c r="P76" s="14">
        <f>S76*0.75</f>
        <v>0</v>
      </c>
      <c r="Q76" s="14" t="str">
        <f t="shared" si="17"/>
        <v/>
      </c>
      <c r="R76" s="14">
        <f>(0.5*'vehicle data'!$C$4*(WLTC_class_3!F76^2))/1000</f>
        <v>21.208644290123459</v>
      </c>
      <c r="S76" s="14">
        <f>IF(O76&gt;0,R76,0)</f>
        <v>0</v>
      </c>
      <c r="T76" s="14">
        <f>IF(N76&gt;0,R76,0)</f>
        <v>21.208644290123459</v>
      </c>
      <c r="U76" s="14">
        <f t="shared" si="20"/>
        <v>1392.1031111111106</v>
      </c>
      <c r="V76" s="14">
        <f t="shared" si="21"/>
        <v>688.68213194444445</v>
      </c>
      <c r="W76" s="14">
        <f t="shared" si="18"/>
        <v>14.846051003086421</v>
      </c>
    </row>
    <row r="77" spans="2:23" x14ac:dyDescent="0.3">
      <c r="B77" s="5" t="s">
        <v>7</v>
      </c>
      <c r="C77" s="5">
        <v>69</v>
      </c>
      <c r="D77" s="5">
        <v>69</v>
      </c>
      <c r="E77" s="6">
        <v>23.2</v>
      </c>
      <c r="F77" s="21">
        <f t="shared" si="12"/>
        <v>6.4444444444444438</v>
      </c>
      <c r="G77" s="14">
        <f t="shared" si="19"/>
        <v>0.86111111111111094</v>
      </c>
      <c r="H77" s="14">
        <f>('vehicle data'!$C$4)*(G77)</f>
        <v>1148.7222222222219</v>
      </c>
      <c r="I77" s="14">
        <f>0.5*1.225*F77^2*('vehicle data'!$F$4)*('vehicle data'!$G$4)</f>
        <v>11.03994197530864</v>
      </c>
      <c r="J77" s="14">
        <f>IF(F77=0,0,H77+I77+'vehicle data'!$E$7)</f>
        <v>1316.8006441975306</v>
      </c>
      <c r="K77" s="14">
        <f t="shared" si="13"/>
        <v>1316.8006441975306</v>
      </c>
      <c r="L77" s="14">
        <f t="shared" si="14"/>
        <v>0</v>
      </c>
      <c r="M77" s="14">
        <f t="shared" si="15"/>
        <v>8.486048595939641</v>
      </c>
      <c r="N77" s="14">
        <f t="shared" si="11"/>
        <v>8.486048595939641</v>
      </c>
      <c r="O77" s="14">
        <f t="shared" si="16"/>
        <v>0</v>
      </c>
      <c r="P77" s="14">
        <f>S77*0.75</f>
        <v>0</v>
      </c>
      <c r="Q77" s="14" t="str">
        <f t="shared" si="17"/>
        <v/>
      </c>
      <c r="R77" s="14">
        <f>(0.5*'vehicle data'!$C$4*(WLTC_class_3!F77^2))/1000</f>
        <v>27.701086419753079</v>
      </c>
      <c r="S77" s="14">
        <f>IF(O77&gt;0,R77,0)</f>
        <v>0</v>
      </c>
      <c r="T77" s="14">
        <f>IF(N77&gt;0,R77,0)</f>
        <v>27.701086419753079</v>
      </c>
      <c r="U77" s="14">
        <f t="shared" si="20"/>
        <v>1419.8041975308636</v>
      </c>
      <c r="V77" s="14">
        <f t="shared" si="21"/>
        <v>688.68213194444445</v>
      </c>
      <c r="W77" s="14">
        <f t="shared" si="18"/>
        <v>19.390760493827155</v>
      </c>
    </row>
    <row r="78" spans="2:23" x14ac:dyDescent="0.3">
      <c r="B78" s="5" t="s">
        <v>7</v>
      </c>
      <c r="C78" s="5">
        <v>70</v>
      </c>
      <c r="D78" s="5">
        <v>70</v>
      </c>
      <c r="E78" s="6">
        <v>26.5</v>
      </c>
      <c r="F78" s="21">
        <f t="shared" si="12"/>
        <v>7.3611111111111107</v>
      </c>
      <c r="G78" s="14">
        <f t="shared" si="19"/>
        <v>0.91666666666666685</v>
      </c>
      <c r="H78" s="14">
        <f>('vehicle data'!$C$4)*(G78)</f>
        <v>1222.8333333333335</v>
      </c>
      <c r="I78" s="14">
        <f>0.5*1.225*F78^2*('vehicle data'!$F$4)*('vehicle data'!$G$4)</f>
        <v>14.403981963734566</v>
      </c>
      <c r="J78" s="14">
        <f>IF(F78=0,0,H78+I78+'vehicle data'!$E$7)</f>
        <v>1394.275795297068</v>
      </c>
      <c r="K78" s="14">
        <f t="shared" si="13"/>
        <v>1394.275795297068</v>
      </c>
      <c r="L78" s="14">
        <f t="shared" si="14"/>
        <v>0</v>
      </c>
      <c r="M78" s="14">
        <f t="shared" si="15"/>
        <v>10.263419048714528</v>
      </c>
      <c r="N78" s="14">
        <f t="shared" si="11"/>
        <v>10.263419048714528</v>
      </c>
      <c r="O78" s="14">
        <f t="shared" si="16"/>
        <v>0</v>
      </c>
      <c r="P78" s="14">
        <f>S78*0.75</f>
        <v>0</v>
      </c>
      <c r="Q78" s="14" t="str">
        <f t="shared" si="17"/>
        <v/>
      </c>
      <c r="R78" s="14">
        <f>(0.5*'vehicle data'!$C$4*(WLTC_class_3!F78^2))/1000</f>
        <v>36.142033179012337</v>
      </c>
      <c r="S78" s="14">
        <f>IF(O78&gt;0,R78,0)</f>
        <v>0</v>
      </c>
      <c r="T78" s="14">
        <f>IF(N78&gt;0,R78,0)</f>
        <v>36.142033179012337</v>
      </c>
      <c r="U78" s="14">
        <f t="shared" si="20"/>
        <v>1455.9462307098759</v>
      </c>
      <c r="V78" s="14">
        <f t="shared" si="21"/>
        <v>688.68213194444445</v>
      </c>
      <c r="W78" s="14">
        <f t="shared" si="18"/>
        <v>25.299423225308633</v>
      </c>
    </row>
    <row r="79" spans="2:23" x14ac:dyDescent="0.3">
      <c r="B79" s="5" t="s">
        <v>7</v>
      </c>
      <c r="C79" s="5">
        <v>71</v>
      </c>
      <c r="D79" s="5">
        <v>71</v>
      </c>
      <c r="E79" s="6">
        <v>29.8</v>
      </c>
      <c r="F79" s="21">
        <f t="shared" si="12"/>
        <v>8.2777777777777786</v>
      </c>
      <c r="G79" s="14">
        <f t="shared" si="19"/>
        <v>0.84722222222222243</v>
      </c>
      <c r="H79" s="14">
        <f>('vehicle data'!$C$4)*(G79)</f>
        <v>1130.1944444444448</v>
      </c>
      <c r="I79" s="14">
        <f>0.5*1.225*F79^2*('vehicle data'!$F$4)*('vehicle data'!$G$4)</f>
        <v>18.214755632716052</v>
      </c>
      <c r="J79" s="14">
        <f>IF(F79=0,0,H79+I79+'vehicle data'!$E$7)</f>
        <v>1305.4476800771608</v>
      </c>
      <c r="K79" s="14">
        <f t="shared" si="13"/>
        <v>1305.4476800771608</v>
      </c>
      <c r="L79" s="14">
        <f t="shared" si="14"/>
        <v>0</v>
      </c>
      <c r="M79" s="14">
        <f t="shared" si="15"/>
        <v>10.806205796194277</v>
      </c>
      <c r="N79" s="14">
        <f t="shared" si="11"/>
        <v>10.806205796194277</v>
      </c>
      <c r="O79" s="14">
        <f t="shared" si="16"/>
        <v>0</v>
      </c>
      <c r="P79" s="14">
        <f>S79*0.75</f>
        <v>0</v>
      </c>
      <c r="Q79" s="14" t="str">
        <f t="shared" si="17"/>
        <v/>
      </c>
      <c r="R79" s="14">
        <f>(0.5*'vehicle data'!$C$4*(WLTC_class_3!F79^2))/1000</f>
        <v>45.703910493827173</v>
      </c>
      <c r="S79" s="14">
        <f>IF(O79&gt;0,R79,0)</f>
        <v>0</v>
      </c>
      <c r="T79" s="14">
        <f>IF(N79&gt;0,R79,0)</f>
        <v>45.703910493827173</v>
      </c>
      <c r="U79" s="14">
        <f t="shared" si="20"/>
        <v>1501.650141203703</v>
      </c>
      <c r="V79" s="14">
        <f t="shared" si="21"/>
        <v>688.68213194444445</v>
      </c>
      <c r="W79" s="14">
        <f t="shared" si="18"/>
        <v>31.992737345679018</v>
      </c>
    </row>
    <row r="80" spans="2:23" x14ac:dyDescent="0.3">
      <c r="B80" s="5" t="s">
        <v>7</v>
      </c>
      <c r="C80" s="5">
        <v>72</v>
      </c>
      <c r="D80" s="5">
        <v>72</v>
      </c>
      <c r="E80" s="6">
        <v>32.6</v>
      </c>
      <c r="F80" s="21">
        <f t="shared" si="12"/>
        <v>9.0555555555555554</v>
      </c>
      <c r="G80" s="14">
        <f t="shared" si="19"/>
        <v>0.63888888888888862</v>
      </c>
      <c r="H80" s="14">
        <f>('vehicle data'!$C$4)*(G80)</f>
        <v>852.27777777777737</v>
      </c>
      <c r="I80" s="14">
        <f>0.5*1.225*F80^2*('vehicle data'!$F$4)*('vehicle data'!$G$4)</f>
        <v>21.798470447530867</v>
      </c>
      <c r="J80" s="14">
        <f>IF(F80=0,0,H80+I80+'vehicle data'!$E$7)</f>
        <v>1031.1147282253082</v>
      </c>
      <c r="K80" s="14">
        <f t="shared" si="13"/>
        <v>1031.1147282253082</v>
      </c>
      <c r="L80" s="14">
        <f t="shared" si="14"/>
        <v>0</v>
      </c>
      <c r="M80" s="14">
        <f t="shared" si="15"/>
        <v>9.3373167055958461</v>
      </c>
      <c r="N80" s="14">
        <f t="shared" si="11"/>
        <v>9.3373167055958461</v>
      </c>
      <c r="O80" s="14">
        <f t="shared" si="16"/>
        <v>0</v>
      </c>
      <c r="P80" s="14">
        <f>S80*0.75</f>
        <v>0</v>
      </c>
      <c r="Q80" s="14" t="str">
        <f t="shared" si="17"/>
        <v/>
      </c>
      <c r="R80" s="14">
        <f>(0.5*'vehicle data'!$C$4*(WLTC_class_3!F80^2))/1000</f>
        <v>54.696058641975306</v>
      </c>
      <c r="S80" s="14">
        <f>IF(O80&gt;0,R80,0)</f>
        <v>0</v>
      </c>
      <c r="T80" s="14">
        <f>IF(N80&gt;0,R80,0)</f>
        <v>54.696058641975306</v>
      </c>
      <c r="U80" s="14">
        <f t="shared" si="20"/>
        <v>1556.3461998456783</v>
      </c>
      <c r="V80" s="14">
        <f t="shared" si="21"/>
        <v>688.68213194444445</v>
      </c>
      <c r="W80" s="14">
        <f t="shared" si="18"/>
        <v>38.287241049382715</v>
      </c>
    </row>
    <row r="81" spans="2:23" x14ac:dyDescent="0.3">
      <c r="B81" s="5" t="s">
        <v>7</v>
      </c>
      <c r="C81" s="5">
        <v>73</v>
      </c>
      <c r="D81" s="5">
        <v>73</v>
      </c>
      <c r="E81" s="6">
        <v>34.4</v>
      </c>
      <c r="F81" s="21">
        <f t="shared" si="12"/>
        <v>9.5555555555555554</v>
      </c>
      <c r="G81" s="14">
        <f t="shared" si="19"/>
        <v>0.40277777777777757</v>
      </c>
      <c r="H81" s="14">
        <f>('vehicle data'!$C$4)*(G81)</f>
        <v>537.30555555555532</v>
      </c>
      <c r="I81" s="14">
        <f>0.5*1.225*F81^2*('vehicle data'!$F$4)*('vehicle data'!$G$4)</f>
        <v>24.272119753086418</v>
      </c>
      <c r="J81" s="14">
        <f>IF(F81=0,0,H81+I81+'vehicle data'!$E$7)</f>
        <v>718.61615530864174</v>
      </c>
      <c r="K81" s="14">
        <f t="shared" si="13"/>
        <v>718.61615530864174</v>
      </c>
      <c r="L81" s="14">
        <f t="shared" si="14"/>
        <v>0</v>
      </c>
      <c r="M81" s="14">
        <f t="shared" si="15"/>
        <v>6.8667765951714657</v>
      </c>
      <c r="N81" s="14">
        <f t="shared" si="11"/>
        <v>6.8667765951714657</v>
      </c>
      <c r="O81" s="14">
        <f t="shared" si="16"/>
        <v>0</v>
      </c>
      <c r="P81" s="14">
        <f>S81*0.75</f>
        <v>0</v>
      </c>
      <c r="Q81" s="14" t="str">
        <f t="shared" si="17"/>
        <v/>
      </c>
      <c r="R81" s="14">
        <f>(0.5*'vehicle data'!$C$4*(WLTC_class_3!F81^2))/1000</f>
        <v>60.902864197530853</v>
      </c>
      <c r="S81" s="14">
        <f>IF(O81&gt;0,R81,0)</f>
        <v>0</v>
      </c>
      <c r="T81" s="14">
        <f>IF(N81&gt;0,R81,0)</f>
        <v>60.902864197530853</v>
      </c>
      <c r="U81" s="14">
        <f t="shared" si="20"/>
        <v>1617.249064043209</v>
      </c>
      <c r="V81" s="14">
        <f t="shared" si="21"/>
        <v>688.68213194444445</v>
      </c>
      <c r="W81" s="14">
        <f t="shared" si="18"/>
        <v>42.632004938271592</v>
      </c>
    </row>
    <row r="82" spans="2:23" x14ac:dyDescent="0.3">
      <c r="B82" s="5" t="s">
        <v>7</v>
      </c>
      <c r="C82" s="5">
        <v>74</v>
      </c>
      <c r="D82" s="5">
        <v>74</v>
      </c>
      <c r="E82" s="6">
        <v>35.5</v>
      </c>
      <c r="F82" s="21">
        <f t="shared" si="12"/>
        <v>9.8611111111111107</v>
      </c>
      <c r="G82" s="14">
        <f t="shared" si="19"/>
        <v>0.27777777777777779</v>
      </c>
      <c r="H82" s="14">
        <f>('vehicle data'!$C$4)*(G82)</f>
        <v>370.5555555555556</v>
      </c>
      <c r="I82" s="14">
        <f>0.5*1.225*F82^2*('vehicle data'!$F$4)*('vehicle data'!$G$4)</f>
        <v>25.849225019290117</v>
      </c>
      <c r="J82" s="14">
        <f>IF(F82=0,0,H82+I82+'vehicle data'!$E$7)</f>
        <v>553.44326057484579</v>
      </c>
      <c r="K82" s="14">
        <f t="shared" si="13"/>
        <v>553.44326057484579</v>
      </c>
      <c r="L82" s="14">
        <f t="shared" si="14"/>
        <v>0</v>
      </c>
      <c r="M82" s="14">
        <f t="shared" si="15"/>
        <v>5.4575654862241736</v>
      </c>
      <c r="N82" s="14">
        <f t="shared" si="11"/>
        <v>5.4575654862241736</v>
      </c>
      <c r="O82" s="14">
        <f t="shared" si="16"/>
        <v>0</v>
      </c>
      <c r="P82" s="14">
        <f>S82*0.75</f>
        <v>0</v>
      </c>
      <c r="Q82" s="14" t="str">
        <f t="shared" si="17"/>
        <v/>
      </c>
      <c r="R82" s="14">
        <f>(0.5*'vehicle data'!$C$4*(WLTC_class_3!F82^2))/1000</f>
        <v>64.860088734567896</v>
      </c>
      <c r="S82" s="14">
        <f>IF(O82&gt;0,R82,0)</f>
        <v>0</v>
      </c>
      <c r="T82" s="14">
        <f>IF(N82&gt;0,R82,0)</f>
        <v>64.860088734567896</v>
      </c>
      <c r="U82" s="14">
        <f t="shared" si="20"/>
        <v>1682.1091527777769</v>
      </c>
      <c r="V82" s="14">
        <f t="shared" si="21"/>
        <v>688.68213194444445</v>
      </c>
      <c r="W82" s="14">
        <f t="shared" si="18"/>
        <v>45.402062114197527</v>
      </c>
    </row>
    <row r="83" spans="2:23" x14ac:dyDescent="0.3">
      <c r="B83" s="5" t="s">
        <v>7</v>
      </c>
      <c r="C83" s="5">
        <v>75</v>
      </c>
      <c r="D83" s="5">
        <v>75</v>
      </c>
      <c r="E83" s="6">
        <v>36.4</v>
      </c>
      <c r="F83" s="21">
        <f t="shared" si="12"/>
        <v>10.111111111111111</v>
      </c>
      <c r="G83" s="14">
        <f t="shared" si="19"/>
        <v>0.26388888888888867</v>
      </c>
      <c r="H83" s="14">
        <f>('vehicle data'!$C$4)*(G83)</f>
        <v>352.02777777777749</v>
      </c>
      <c r="I83" s="14">
        <f>0.5*1.225*F83^2*('vehicle data'!$F$4)*('vehicle data'!$G$4)</f>
        <v>27.176504012345678</v>
      </c>
      <c r="J83" s="14">
        <f>IF(F83=0,0,H83+I83+'vehicle data'!$E$7)</f>
        <v>536.24276179012315</v>
      </c>
      <c r="K83" s="14">
        <f t="shared" si="13"/>
        <v>536.24276179012315</v>
      </c>
      <c r="L83" s="14">
        <f t="shared" si="14"/>
        <v>0</v>
      </c>
      <c r="M83" s="14">
        <f t="shared" si="15"/>
        <v>5.4220101469890221</v>
      </c>
      <c r="N83" s="14">
        <f t="shared" si="11"/>
        <v>5.4220101469890221</v>
      </c>
      <c r="O83" s="14">
        <f t="shared" si="16"/>
        <v>0</v>
      </c>
      <c r="P83" s="14">
        <f>S83*0.75</f>
        <v>0</v>
      </c>
      <c r="Q83" s="14" t="str">
        <f t="shared" si="17"/>
        <v/>
      </c>
      <c r="R83" s="14">
        <f>(0.5*'vehicle data'!$C$4*(WLTC_class_3!F83^2))/1000</f>
        <v>68.190456790123449</v>
      </c>
      <c r="S83" s="14">
        <f>IF(O83&gt;0,R83,0)</f>
        <v>0</v>
      </c>
      <c r="T83" s="14">
        <f>IF(N83&gt;0,R83,0)</f>
        <v>68.190456790123449</v>
      </c>
      <c r="U83" s="14">
        <f t="shared" si="20"/>
        <v>1750.2996095679005</v>
      </c>
      <c r="V83" s="14">
        <f t="shared" si="21"/>
        <v>688.68213194444445</v>
      </c>
      <c r="W83" s="14">
        <f t="shared" si="18"/>
        <v>47.733319753086413</v>
      </c>
    </row>
    <row r="84" spans="2:23" x14ac:dyDescent="0.3">
      <c r="B84" s="5" t="s">
        <v>7</v>
      </c>
      <c r="C84" s="5">
        <v>76</v>
      </c>
      <c r="D84" s="5">
        <v>76</v>
      </c>
      <c r="E84" s="6">
        <v>37.4</v>
      </c>
      <c r="F84" s="21">
        <f t="shared" si="12"/>
        <v>10.388888888888888</v>
      </c>
      <c r="G84" s="14">
        <f t="shared" si="19"/>
        <v>0.29166666666666685</v>
      </c>
      <c r="H84" s="14">
        <f>('vehicle data'!$C$4)*(G84)</f>
        <v>389.0833333333336</v>
      </c>
      <c r="I84" s="14">
        <f>0.5*1.225*F84^2*('vehicle data'!$F$4)*('vehicle data'!$G$4)</f>
        <v>28.69022970679012</v>
      </c>
      <c r="J84" s="14">
        <f>IF(F84=0,0,H84+I84+'vehicle data'!$E$7)</f>
        <v>574.81204304012374</v>
      </c>
      <c r="K84" s="14">
        <f t="shared" si="13"/>
        <v>574.81204304012374</v>
      </c>
      <c r="L84" s="14">
        <f t="shared" si="14"/>
        <v>0</v>
      </c>
      <c r="M84" s="14">
        <f t="shared" si="15"/>
        <v>5.9716584471390624</v>
      </c>
      <c r="N84" s="14">
        <f t="shared" si="11"/>
        <v>5.9716584471390624</v>
      </c>
      <c r="O84" s="14">
        <f t="shared" si="16"/>
        <v>0</v>
      </c>
      <c r="P84" s="14">
        <f>S84*0.75</f>
        <v>0</v>
      </c>
      <c r="Q84" s="14" t="str">
        <f t="shared" si="17"/>
        <v/>
      </c>
      <c r="R84" s="14">
        <f>(0.5*'vehicle data'!$C$4*(WLTC_class_3!F84^2))/1000</f>
        <v>71.988651234567882</v>
      </c>
      <c r="S84" s="14">
        <f>IF(O84&gt;0,R84,0)</f>
        <v>0</v>
      </c>
      <c r="T84" s="14">
        <f>IF(N84&gt;0,R84,0)</f>
        <v>71.988651234567882</v>
      </c>
      <c r="U84" s="14">
        <f t="shared" si="20"/>
        <v>1822.2882608024684</v>
      </c>
      <c r="V84" s="14">
        <f t="shared" si="21"/>
        <v>688.68213194444445</v>
      </c>
      <c r="W84" s="14">
        <f t="shared" si="18"/>
        <v>50.392055864197516</v>
      </c>
    </row>
    <row r="85" spans="2:23" x14ac:dyDescent="0.3">
      <c r="B85" s="5" t="s">
        <v>7</v>
      </c>
      <c r="C85" s="5">
        <v>77</v>
      </c>
      <c r="D85" s="5">
        <v>77</v>
      </c>
      <c r="E85" s="6">
        <v>38.5</v>
      </c>
      <c r="F85" s="21">
        <f t="shared" si="12"/>
        <v>10.694444444444445</v>
      </c>
      <c r="G85" s="14">
        <f t="shared" si="19"/>
        <v>0.26388888888888867</v>
      </c>
      <c r="H85" s="14">
        <f>('vehicle data'!$C$4)*(G85)</f>
        <v>352.02777777777749</v>
      </c>
      <c r="I85" s="14">
        <f>0.5*1.225*F85^2*('vehicle data'!$F$4)*('vehicle data'!$G$4)</f>
        <v>30.402708815586418</v>
      </c>
      <c r="J85" s="14">
        <f>IF(F85=0,0,H85+I85+'vehicle data'!$E$7)</f>
        <v>539.46896659336392</v>
      </c>
      <c r="K85" s="14">
        <f t="shared" si="13"/>
        <v>539.46896659336392</v>
      </c>
      <c r="L85" s="14">
        <f t="shared" si="14"/>
        <v>0</v>
      </c>
      <c r="M85" s="14">
        <f t="shared" si="15"/>
        <v>5.7693208927345871</v>
      </c>
      <c r="N85" s="14">
        <f t="shared" si="11"/>
        <v>5.7693208927345871</v>
      </c>
      <c r="O85" s="14">
        <f t="shared" si="16"/>
        <v>0</v>
      </c>
      <c r="P85" s="14">
        <f>S85*0.75</f>
        <v>0</v>
      </c>
      <c r="Q85" s="14" t="str">
        <f t="shared" si="17"/>
        <v/>
      </c>
      <c r="R85" s="14">
        <f>(0.5*'vehicle data'!$C$4*(WLTC_class_3!F85^2))/1000</f>
        <v>76.285551697530877</v>
      </c>
      <c r="S85" s="14">
        <f>IF(O85&gt;0,R85,0)</f>
        <v>0</v>
      </c>
      <c r="T85" s="14">
        <f>IF(N85&gt;0,R85,0)</f>
        <v>76.285551697530877</v>
      </c>
      <c r="U85" s="14">
        <f t="shared" si="20"/>
        <v>1898.5738124999993</v>
      </c>
      <c r="V85" s="14">
        <f t="shared" si="21"/>
        <v>688.68213194444445</v>
      </c>
      <c r="W85" s="14">
        <f t="shared" si="18"/>
        <v>53.399886188271608</v>
      </c>
    </row>
    <row r="86" spans="2:23" x14ac:dyDescent="0.3">
      <c r="B86" s="5" t="s">
        <v>7</v>
      </c>
      <c r="C86" s="5">
        <v>78</v>
      </c>
      <c r="D86" s="5">
        <v>78</v>
      </c>
      <c r="E86" s="6">
        <v>39.299999999999997</v>
      </c>
      <c r="F86" s="21">
        <f t="shared" si="12"/>
        <v>10.916666666666666</v>
      </c>
      <c r="G86" s="14">
        <f t="shared" si="19"/>
        <v>0.1388888888888889</v>
      </c>
      <c r="H86" s="14">
        <f>('vehicle data'!$C$4)*(G86)</f>
        <v>185.2777777777778</v>
      </c>
      <c r="I86" s="14">
        <f>0.5*1.225*F86^2*('vehicle data'!$F$4)*('vehicle data'!$G$4)</f>
        <v>31.679325173611112</v>
      </c>
      <c r="J86" s="14">
        <f>IF(F86=0,0,H86+I86+'vehicle data'!$E$7)</f>
        <v>373.99558295138894</v>
      </c>
      <c r="K86" s="14">
        <f t="shared" si="13"/>
        <v>373.99558295138894</v>
      </c>
      <c r="L86" s="14">
        <f t="shared" si="14"/>
        <v>0</v>
      </c>
      <c r="M86" s="14">
        <f t="shared" si="15"/>
        <v>4.0827851138859952</v>
      </c>
      <c r="N86" s="14">
        <f t="shared" si="11"/>
        <v>4.0827851138859952</v>
      </c>
      <c r="O86" s="14">
        <f t="shared" si="16"/>
        <v>0</v>
      </c>
      <c r="P86" s="14">
        <f>S86*0.75</f>
        <v>0</v>
      </c>
      <c r="Q86" s="14" t="str">
        <f t="shared" si="17"/>
        <v/>
      </c>
      <c r="R86" s="14">
        <f>(0.5*'vehicle data'!$C$4*(WLTC_class_3!F86^2))/1000</f>
        <v>79.488798611111108</v>
      </c>
      <c r="S86" s="14">
        <f>IF(O86&gt;0,R86,0)</f>
        <v>0</v>
      </c>
      <c r="T86" s="14">
        <f>IF(N86&gt;0,R86,0)</f>
        <v>79.488798611111108</v>
      </c>
      <c r="U86" s="14">
        <f t="shared" si="20"/>
        <v>1978.0626111111105</v>
      </c>
      <c r="V86" s="14">
        <f t="shared" si="21"/>
        <v>688.68213194444445</v>
      </c>
      <c r="W86" s="14">
        <f t="shared" si="18"/>
        <v>55.642159027777772</v>
      </c>
    </row>
    <row r="87" spans="2:23" x14ac:dyDescent="0.3">
      <c r="B87" s="5" t="s">
        <v>7</v>
      </c>
      <c r="C87" s="5">
        <v>79</v>
      </c>
      <c r="D87" s="5">
        <v>79</v>
      </c>
      <c r="E87" s="6">
        <v>39.5</v>
      </c>
      <c r="F87" s="21">
        <f t="shared" si="12"/>
        <v>10.972222222222221</v>
      </c>
      <c r="G87" s="14">
        <f t="shared" si="19"/>
        <v>-4.1666666666666269E-2</v>
      </c>
      <c r="H87" s="14">
        <f>('vehicle data'!$C$4)*(G87)</f>
        <v>-55.583333333332803</v>
      </c>
      <c r="I87" s="14">
        <f>0.5*1.225*F87^2*('vehicle data'!$F$4)*('vehicle data'!$G$4)</f>
        <v>32.002581500771598</v>
      </c>
      <c r="J87" s="14">
        <f>IF(F87=0,0,H87+I87+'vehicle data'!$E$7)</f>
        <v>133.4577281674388</v>
      </c>
      <c r="K87" s="14">
        <f t="shared" si="13"/>
        <v>133.4577281674388</v>
      </c>
      <c r="L87" s="14">
        <f t="shared" si="14"/>
        <v>0</v>
      </c>
      <c r="M87" s="14">
        <f t="shared" si="15"/>
        <v>1.4643278507260644</v>
      </c>
      <c r="N87" s="14">
        <f t="shared" si="11"/>
        <v>1.4643278507260644</v>
      </c>
      <c r="O87" s="14">
        <f t="shared" si="16"/>
        <v>0</v>
      </c>
      <c r="P87" s="14">
        <f>S87*0.75</f>
        <v>0</v>
      </c>
      <c r="Q87" s="14">
        <f t="shared" si="17"/>
        <v>0</v>
      </c>
      <c r="R87" s="14">
        <f>(0.5*'vehicle data'!$C$4*(WLTC_class_3!F87^2))/1000</f>
        <v>80.299903549382691</v>
      </c>
      <c r="S87" s="14">
        <f>IF(O87&gt;0,R87,0)</f>
        <v>0</v>
      </c>
      <c r="T87" s="14">
        <f>IF(N87&gt;0,R87,0)</f>
        <v>80.299903549382691</v>
      </c>
      <c r="U87" s="14">
        <f t="shared" si="20"/>
        <v>2058.3625146604932</v>
      </c>
      <c r="V87" s="14">
        <f t="shared" si="21"/>
        <v>688.68213194444445</v>
      </c>
      <c r="W87" s="14">
        <f t="shared" si="18"/>
        <v>56.209932484567879</v>
      </c>
    </row>
    <row r="88" spans="2:23" x14ac:dyDescent="0.3">
      <c r="B88" s="5" t="s">
        <v>7</v>
      </c>
      <c r="C88" s="5">
        <v>80</v>
      </c>
      <c r="D88" s="5">
        <v>80</v>
      </c>
      <c r="E88" s="6">
        <v>39</v>
      </c>
      <c r="F88" s="21">
        <f t="shared" si="12"/>
        <v>10.833333333333334</v>
      </c>
      <c r="G88" s="14">
        <f t="shared" si="19"/>
        <v>-0.1388888888888889</v>
      </c>
      <c r="H88" s="14">
        <f>('vehicle data'!$C$4)*(G88)</f>
        <v>-185.2777777777778</v>
      </c>
      <c r="I88" s="14">
        <f>0.5*1.225*F88^2*('vehicle data'!$F$4)*('vehicle data'!$G$4)</f>
        <v>31.197517361111114</v>
      </c>
      <c r="J88" s="14">
        <f>IF(F88=0,0,H88+I88+'vehicle data'!$E$7)</f>
        <v>2.9582195833333458</v>
      </c>
      <c r="K88" s="14">
        <f t="shared" si="13"/>
        <v>2.9582195833333458</v>
      </c>
      <c r="L88" s="14">
        <f t="shared" si="14"/>
        <v>0</v>
      </c>
      <c r="M88" s="14">
        <f t="shared" si="15"/>
        <v>3.2047378819444583E-2</v>
      </c>
      <c r="N88" s="14">
        <f t="shared" si="11"/>
        <v>3.2047378819444583E-2</v>
      </c>
      <c r="O88" s="14">
        <f t="shared" si="16"/>
        <v>0</v>
      </c>
      <c r="P88" s="14">
        <f>S88*0.75</f>
        <v>0</v>
      </c>
      <c r="Q88" s="14">
        <f t="shared" si="17"/>
        <v>0</v>
      </c>
      <c r="R88" s="14">
        <f>(0.5*'vehicle data'!$C$4*(WLTC_class_3!F88^2))/1000</f>
        <v>78.279861111111117</v>
      </c>
      <c r="S88" s="14">
        <f>IF(O88&gt;0,R88,0)</f>
        <v>0</v>
      </c>
      <c r="T88" s="14">
        <f>IF(N88&gt;0,R88,0)</f>
        <v>78.279861111111117</v>
      </c>
      <c r="U88" s="14">
        <f t="shared" si="20"/>
        <v>2136.6423757716043</v>
      </c>
      <c r="V88" s="14">
        <f t="shared" si="21"/>
        <v>688.68213194444445</v>
      </c>
      <c r="W88" s="14">
        <f t="shared" si="18"/>
        <v>54.795902777777776</v>
      </c>
    </row>
    <row r="89" spans="2:23" x14ac:dyDescent="0.3">
      <c r="B89" s="5" t="s">
        <v>7</v>
      </c>
      <c r="C89" s="5">
        <v>81</v>
      </c>
      <c r="D89" s="5">
        <v>81</v>
      </c>
      <c r="E89" s="6">
        <v>38.5</v>
      </c>
      <c r="F89" s="21">
        <f t="shared" si="12"/>
        <v>10.694444444444445</v>
      </c>
      <c r="G89" s="14">
        <f t="shared" si="19"/>
        <v>-0.23611111111111149</v>
      </c>
      <c r="H89" s="14">
        <f>('vehicle data'!$C$4)*(G89)</f>
        <v>-314.97222222222274</v>
      </c>
      <c r="I89" s="14">
        <f>0.5*1.225*F89^2*('vehicle data'!$F$4)*('vehicle data'!$G$4)</f>
        <v>30.402708815586418</v>
      </c>
      <c r="J89" s="14">
        <f>IF(F89=0,0,H89+I89+'vehicle data'!$E$7)</f>
        <v>-127.53103340663628</v>
      </c>
      <c r="K89" s="14">
        <f t="shared" si="13"/>
        <v>0</v>
      </c>
      <c r="L89" s="14">
        <f t="shared" si="14"/>
        <v>127.53103340663628</v>
      </c>
      <c r="M89" s="14">
        <f t="shared" si="15"/>
        <v>-1.3638735517098604</v>
      </c>
      <c r="N89" s="14">
        <f t="shared" si="11"/>
        <v>0</v>
      </c>
      <c r="O89" s="14">
        <f t="shared" si="16"/>
        <v>1.3638735517098604</v>
      </c>
      <c r="P89" s="14">
        <f>S89*0.75</f>
        <v>57.214163773148158</v>
      </c>
      <c r="Q89" s="14">
        <f t="shared" si="17"/>
        <v>57.214163773148158</v>
      </c>
      <c r="R89" s="14">
        <f>(0.5*'vehicle data'!$C$4*(WLTC_class_3!F89^2))/1000</f>
        <v>76.285551697530877</v>
      </c>
      <c r="S89" s="14">
        <f>IF(O89&gt;0,R89,0)</f>
        <v>76.285551697530877</v>
      </c>
      <c r="T89" s="14">
        <f>IF(N89&gt;0,R89,0)</f>
        <v>0</v>
      </c>
      <c r="U89" s="14">
        <f t="shared" si="20"/>
        <v>2136.6423757716043</v>
      </c>
      <c r="V89" s="14">
        <f t="shared" si="21"/>
        <v>764.96768364197533</v>
      </c>
      <c r="W89" s="14">
        <f t="shared" si="18"/>
        <v>0</v>
      </c>
    </row>
    <row r="90" spans="2:23" x14ac:dyDescent="0.3">
      <c r="B90" s="5" t="s">
        <v>7</v>
      </c>
      <c r="C90" s="5">
        <v>82</v>
      </c>
      <c r="D90" s="5">
        <v>82</v>
      </c>
      <c r="E90" s="6">
        <v>37.299999999999997</v>
      </c>
      <c r="F90" s="21">
        <f t="shared" si="12"/>
        <v>10.361111111111111</v>
      </c>
      <c r="G90" s="14">
        <f t="shared" si="19"/>
        <v>-0.20833333333333331</v>
      </c>
      <c r="H90" s="14">
        <f>('vehicle data'!$C$4)*(G90)</f>
        <v>-277.91666666666663</v>
      </c>
      <c r="I90" s="14">
        <f>0.5*1.225*F90^2*('vehicle data'!$F$4)*('vehicle data'!$G$4)</f>
        <v>28.537011130401229</v>
      </c>
      <c r="J90" s="14">
        <f>IF(F90=0,0,H90+I90+'vehicle data'!$E$7)</f>
        <v>-92.341175536265382</v>
      </c>
      <c r="K90" s="14">
        <f t="shared" si="13"/>
        <v>0</v>
      </c>
      <c r="L90" s="14">
        <f t="shared" si="14"/>
        <v>92.341175536265382</v>
      </c>
      <c r="M90" s="14">
        <f t="shared" si="15"/>
        <v>-0.95675717986186082</v>
      </c>
      <c r="N90" s="14">
        <f t="shared" si="11"/>
        <v>0</v>
      </c>
      <c r="O90" s="14">
        <f t="shared" si="16"/>
        <v>0.95675717986186082</v>
      </c>
      <c r="P90" s="14">
        <f>S90*0.75</f>
        <v>53.703149884259254</v>
      </c>
      <c r="Q90" s="14">
        <f t="shared" si="17"/>
        <v>53.703149884259254</v>
      </c>
      <c r="R90" s="14">
        <f>(0.5*'vehicle data'!$C$4*(WLTC_class_3!F90^2))/1000</f>
        <v>71.604199845679005</v>
      </c>
      <c r="S90" s="14">
        <f>IF(O90&gt;0,R90,0)</f>
        <v>71.604199845679005</v>
      </c>
      <c r="T90" s="14">
        <f>IF(N90&gt;0,R90,0)</f>
        <v>0</v>
      </c>
      <c r="U90" s="14">
        <f t="shared" si="20"/>
        <v>2136.6423757716043</v>
      </c>
      <c r="V90" s="14">
        <f t="shared" si="21"/>
        <v>836.5718834876543</v>
      </c>
      <c r="W90" s="14">
        <f t="shared" si="18"/>
        <v>0</v>
      </c>
    </row>
    <row r="91" spans="2:23" x14ac:dyDescent="0.3">
      <c r="B91" s="5" t="s">
        <v>7</v>
      </c>
      <c r="C91" s="5">
        <v>83</v>
      </c>
      <c r="D91" s="5">
        <v>83</v>
      </c>
      <c r="E91" s="6">
        <v>37</v>
      </c>
      <c r="F91" s="21">
        <f t="shared" si="12"/>
        <v>10.277777777777777</v>
      </c>
      <c r="G91" s="14">
        <f t="shared" si="19"/>
        <v>-8.3333333333332538E-2</v>
      </c>
      <c r="H91" s="14">
        <f>('vehicle data'!$C$4)*(G91)</f>
        <v>-111.16666666666561</v>
      </c>
      <c r="I91" s="14">
        <f>0.5*1.225*F91^2*('vehicle data'!$F$4)*('vehicle data'!$G$4)</f>
        <v>28.079816743827159</v>
      </c>
      <c r="J91" s="14">
        <f>IF(F91=0,0,H91+I91+'vehicle data'!$E$7)</f>
        <v>73.951630077161582</v>
      </c>
      <c r="K91" s="14">
        <f t="shared" si="13"/>
        <v>73.951630077161582</v>
      </c>
      <c r="L91" s="14">
        <f t="shared" si="14"/>
        <v>0</v>
      </c>
      <c r="M91" s="14">
        <f t="shared" si="15"/>
        <v>0.76005842023749393</v>
      </c>
      <c r="N91" s="14">
        <f t="shared" si="11"/>
        <v>0.76005842023749393</v>
      </c>
      <c r="O91" s="14">
        <f t="shared" si="16"/>
        <v>0</v>
      </c>
      <c r="P91" s="14">
        <f>S91*0.75</f>
        <v>0</v>
      </c>
      <c r="Q91" s="14">
        <f t="shared" si="17"/>
        <v>0</v>
      </c>
      <c r="R91" s="14">
        <f>(0.5*'vehicle data'!$C$4*(WLTC_class_3!F91^2))/1000</f>
        <v>70.457021604938262</v>
      </c>
      <c r="S91" s="14">
        <f>IF(O91&gt;0,R91,0)</f>
        <v>0</v>
      </c>
      <c r="T91" s="14">
        <f>IF(N91&gt;0,R91,0)</f>
        <v>70.457021604938262</v>
      </c>
      <c r="U91" s="14">
        <f t="shared" si="20"/>
        <v>2207.0993973765426</v>
      </c>
      <c r="V91" s="14">
        <f t="shared" si="21"/>
        <v>836.5718834876543</v>
      </c>
      <c r="W91" s="14">
        <f t="shared" si="18"/>
        <v>49.319915123456781</v>
      </c>
    </row>
    <row r="92" spans="2:23" x14ac:dyDescent="0.3">
      <c r="B92" s="5" t="s">
        <v>7</v>
      </c>
      <c r="C92" s="5">
        <v>84</v>
      </c>
      <c r="D92" s="5">
        <v>84</v>
      </c>
      <c r="E92" s="6">
        <v>36.700000000000003</v>
      </c>
      <c r="F92" s="21">
        <f t="shared" si="12"/>
        <v>10.194444444444445</v>
      </c>
      <c r="G92" s="14">
        <f t="shared" si="19"/>
        <v>-0.15277777777777798</v>
      </c>
      <c r="H92" s="14">
        <f>('vehicle data'!$C$4)*(G92)</f>
        <v>-203.80555555555583</v>
      </c>
      <c r="I92" s="14">
        <f>0.5*1.225*F92^2*('vehicle data'!$F$4)*('vehicle data'!$G$4)</f>
        <v>27.626314371141977</v>
      </c>
      <c r="J92" s="14">
        <f>IF(F92=0,0,H92+I92+'vehicle data'!$E$7)</f>
        <v>-19.140761184413833</v>
      </c>
      <c r="K92" s="14">
        <f t="shared" si="13"/>
        <v>0</v>
      </c>
      <c r="L92" s="14">
        <f t="shared" si="14"/>
        <v>19.140761184413833</v>
      </c>
      <c r="M92" s="14">
        <f t="shared" si="15"/>
        <v>-0.19512942651888548</v>
      </c>
      <c r="N92" s="14">
        <f t="shared" si="11"/>
        <v>0</v>
      </c>
      <c r="O92" s="14">
        <f t="shared" si="16"/>
        <v>0.19512942651888548</v>
      </c>
      <c r="P92" s="14">
        <f>S92*0.75</f>
        <v>51.989330439814808</v>
      </c>
      <c r="Q92" s="14">
        <f t="shared" si="17"/>
        <v>51.989330439814808</v>
      </c>
      <c r="R92" s="14">
        <f>(0.5*'vehicle data'!$C$4*(WLTC_class_3!F92^2))/1000</f>
        <v>69.319107253086415</v>
      </c>
      <c r="S92" s="14">
        <f>IF(O92&gt;0,R92,0)</f>
        <v>69.319107253086415</v>
      </c>
      <c r="T92" s="14">
        <f>IF(N92&gt;0,R92,0)</f>
        <v>0</v>
      </c>
      <c r="U92" s="14">
        <f t="shared" si="20"/>
        <v>2207.0993973765426</v>
      </c>
      <c r="V92" s="14">
        <f t="shared" si="21"/>
        <v>905.89099074074068</v>
      </c>
      <c r="W92" s="14">
        <f t="shared" si="18"/>
        <v>0</v>
      </c>
    </row>
    <row r="93" spans="2:23" x14ac:dyDescent="0.3">
      <c r="B93" s="5" t="s">
        <v>7</v>
      </c>
      <c r="C93" s="5">
        <v>85</v>
      </c>
      <c r="D93" s="5">
        <v>85</v>
      </c>
      <c r="E93" s="6">
        <v>35.9</v>
      </c>
      <c r="F93" s="21">
        <f t="shared" si="12"/>
        <v>9.9722222222222214</v>
      </c>
      <c r="G93" s="14">
        <f t="shared" si="19"/>
        <v>-0.19444444444444522</v>
      </c>
      <c r="H93" s="14">
        <f>('vehicle data'!$C$4)*(G93)</f>
        <v>-259.38888888888994</v>
      </c>
      <c r="I93" s="14">
        <f>0.5*1.225*F93^2*('vehicle data'!$F$4)*('vehicle data'!$G$4)</f>
        <v>26.43502455632715</v>
      </c>
      <c r="J93" s="14">
        <f>IF(F93=0,0,H93+I93+'vehicle data'!$E$7)</f>
        <v>-75.915384332562752</v>
      </c>
      <c r="K93" s="14">
        <f t="shared" si="13"/>
        <v>0</v>
      </c>
      <c r="L93" s="14">
        <f t="shared" si="14"/>
        <v>75.915384332562752</v>
      </c>
      <c r="M93" s="14">
        <f t="shared" si="15"/>
        <v>-0.75704508264972303</v>
      </c>
      <c r="N93" s="14">
        <f t="shared" si="11"/>
        <v>0</v>
      </c>
      <c r="O93" s="14">
        <f t="shared" si="16"/>
        <v>0.75704508264972303</v>
      </c>
      <c r="P93" s="14">
        <f>S93*0.75</f>
        <v>49.747469328703687</v>
      </c>
      <c r="Q93" s="14">
        <f t="shared" si="17"/>
        <v>49.747469328703687</v>
      </c>
      <c r="R93" s="14">
        <f>(0.5*'vehicle data'!$C$4*(WLTC_class_3!F93^2))/1000</f>
        <v>66.329959104938254</v>
      </c>
      <c r="S93" s="14">
        <f>IF(O93&gt;0,R93,0)</f>
        <v>66.329959104938254</v>
      </c>
      <c r="T93" s="14">
        <f>IF(N93&gt;0,R93,0)</f>
        <v>0</v>
      </c>
      <c r="U93" s="14">
        <f t="shared" si="20"/>
        <v>2207.0993973765426</v>
      </c>
      <c r="V93" s="14">
        <f t="shared" si="21"/>
        <v>972.22094984567889</v>
      </c>
      <c r="W93" s="14">
        <f t="shared" si="18"/>
        <v>0</v>
      </c>
    </row>
    <row r="94" spans="2:23" x14ac:dyDescent="0.3">
      <c r="B94" s="5" t="s">
        <v>7</v>
      </c>
      <c r="C94" s="5">
        <v>86</v>
      </c>
      <c r="D94" s="5">
        <v>86</v>
      </c>
      <c r="E94" s="6">
        <v>35.299999999999997</v>
      </c>
      <c r="F94" s="21">
        <f t="shared" si="12"/>
        <v>9.8055555555555554</v>
      </c>
      <c r="G94" s="14">
        <f t="shared" si="19"/>
        <v>-0.18055555555555516</v>
      </c>
      <c r="H94" s="14">
        <f>('vehicle data'!$C$4)*(G94)</f>
        <v>-240.8611111111106</v>
      </c>
      <c r="I94" s="14">
        <f>0.5*1.225*F94^2*('vehicle data'!$F$4)*('vehicle data'!$G$4)</f>
        <v>25.558786593364193</v>
      </c>
      <c r="J94" s="14">
        <f>IF(F94=0,0,H94+I94+'vehicle data'!$E$7)</f>
        <v>-58.263844517746378</v>
      </c>
      <c r="K94" s="14">
        <f t="shared" si="13"/>
        <v>0</v>
      </c>
      <c r="L94" s="14">
        <f t="shared" si="14"/>
        <v>58.263844517746378</v>
      </c>
      <c r="M94" s="14">
        <f t="shared" si="15"/>
        <v>-0.57130936429901302</v>
      </c>
      <c r="N94" s="14">
        <f t="shared" si="11"/>
        <v>0</v>
      </c>
      <c r="O94" s="14">
        <f t="shared" si="16"/>
        <v>0.57130936429901302</v>
      </c>
      <c r="P94" s="14">
        <f>S94*0.75</f>
        <v>48.098497106481474</v>
      </c>
      <c r="Q94" s="14">
        <f t="shared" si="17"/>
        <v>48.098497106481474</v>
      </c>
      <c r="R94" s="14">
        <f>(0.5*'vehicle data'!$C$4*(WLTC_class_3!F94^2))/1000</f>
        <v>64.131329475308632</v>
      </c>
      <c r="S94" s="14">
        <f>IF(O94&gt;0,R94,0)</f>
        <v>64.131329475308632</v>
      </c>
      <c r="T94" s="14">
        <f>IF(N94&gt;0,R94,0)</f>
        <v>0</v>
      </c>
      <c r="U94" s="14">
        <f t="shared" si="20"/>
        <v>2207.0993973765426</v>
      </c>
      <c r="V94" s="14">
        <f t="shared" si="21"/>
        <v>1036.3522793209875</v>
      </c>
      <c r="W94" s="14">
        <f t="shared" si="18"/>
        <v>0</v>
      </c>
    </row>
    <row r="95" spans="2:23" x14ac:dyDescent="0.3">
      <c r="B95" s="5" t="s">
        <v>7</v>
      </c>
      <c r="C95" s="5">
        <v>87</v>
      </c>
      <c r="D95" s="5">
        <v>87</v>
      </c>
      <c r="E95" s="6">
        <v>34.6</v>
      </c>
      <c r="F95" s="21">
        <f t="shared" si="12"/>
        <v>9.6111111111111107</v>
      </c>
      <c r="G95" s="14">
        <f t="shared" si="19"/>
        <v>-0.15277777777777699</v>
      </c>
      <c r="H95" s="14">
        <f>('vehicle data'!$C$4)*(G95)</f>
        <v>-203.80555555555449</v>
      </c>
      <c r="I95" s="14">
        <f>0.5*1.225*F95^2*('vehicle data'!$F$4)*('vehicle data'!$G$4)</f>
        <v>24.555174151234564</v>
      </c>
      <c r="J95" s="14">
        <f>IF(F95=0,0,H95+I95+'vehicle data'!$E$7)</f>
        <v>-22.211901404319917</v>
      </c>
      <c r="K95" s="14">
        <f t="shared" si="13"/>
        <v>0</v>
      </c>
      <c r="L95" s="14">
        <f t="shared" si="14"/>
        <v>22.211901404319917</v>
      </c>
      <c r="M95" s="14">
        <f t="shared" si="15"/>
        <v>-0.21348105238596363</v>
      </c>
      <c r="N95" s="14">
        <f t="shared" si="11"/>
        <v>0</v>
      </c>
      <c r="O95" s="14">
        <f t="shared" si="16"/>
        <v>0.21348105238596363</v>
      </c>
      <c r="P95" s="14">
        <f>S95*0.75</f>
        <v>46.209821759259256</v>
      </c>
      <c r="Q95" s="14">
        <f t="shared" si="17"/>
        <v>46.209821759259256</v>
      </c>
      <c r="R95" s="14">
        <f>(0.5*'vehicle data'!$C$4*(WLTC_class_3!F95^2))/1000</f>
        <v>61.613095679012346</v>
      </c>
      <c r="S95" s="14">
        <f>IF(O95&gt;0,R95,0)</f>
        <v>61.613095679012346</v>
      </c>
      <c r="T95" s="14">
        <f>IF(N95&gt;0,R95,0)</f>
        <v>0</v>
      </c>
      <c r="U95" s="14">
        <f t="shared" si="20"/>
        <v>2207.0993973765426</v>
      </c>
      <c r="V95" s="14">
        <f t="shared" si="21"/>
        <v>1097.9653749999998</v>
      </c>
      <c r="W95" s="14">
        <f t="shared" si="18"/>
        <v>0</v>
      </c>
    </row>
    <row r="96" spans="2:23" x14ac:dyDescent="0.3">
      <c r="B96" s="5" t="s">
        <v>7</v>
      </c>
      <c r="C96" s="5">
        <v>88</v>
      </c>
      <c r="D96" s="5">
        <v>88</v>
      </c>
      <c r="E96" s="6">
        <v>34.200000000000003</v>
      </c>
      <c r="F96" s="21">
        <f t="shared" si="12"/>
        <v>9.5</v>
      </c>
      <c r="G96" s="14">
        <f t="shared" si="19"/>
        <v>-0.37500000000000039</v>
      </c>
      <c r="H96" s="14">
        <f>('vehicle data'!$C$4)*(G96)</f>
        <v>-500.25000000000051</v>
      </c>
      <c r="I96" s="14">
        <f>0.5*1.225*F96^2*('vehicle data'!$F$4)*('vehicle data'!$G$4)</f>
        <v>23.990706249999999</v>
      </c>
      <c r="J96" s="14">
        <f>IF(F96=0,0,H96+I96+'vehicle data'!$E$7)</f>
        <v>-319.2208137500005</v>
      </c>
      <c r="K96" s="14">
        <f t="shared" si="13"/>
        <v>0</v>
      </c>
      <c r="L96" s="14">
        <f t="shared" si="14"/>
        <v>319.2208137500005</v>
      </c>
      <c r="M96" s="14">
        <f t="shared" si="15"/>
        <v>-3.0325977306250049</v>
      </c>
      <c r="N96" s="14">
        <f t="shared" si="11"/>
        <v>0</v>
      </c>
      <c r="O96" s="14">
        <f t="shared" si="16"/>
        <v>3.0325977306250049</v>
      </c>
      <c r="P96" s="14">
        <f>S96*0.75</f>
        <v>45.147562499999999</v>
      </c>
      <c r="Q96" s="14">
        <f t="shared" si="17"/>
        <v>45.147562499999999</v>
      </c>
      <c r="R96" s="14">
        <f>(0.5*'vehicle data'!$C$4*(WLTC_class_3!F96^2))/1000</f>
        <v>60.196750000000002</v>
      </c>
      <c r="S96" s="14">
        <f>IF(O96&gt;0,R96,0)</f>
        <v>60.196750000000002</v>
      </c>
      <c r="T96" s="14">
        <f>IF(N96&gt;0,R96,0)</f>
        <v>0</v>
      </c>
      <c r="U96" s="14">
        <f t="shared" si="20"/>
        <v>2207.0993973765426</v>
      </c>
      <c r="V96" s="14">
        <f t="shared" si="21"/>
        <v>1158.1621249999998</v>
      </c>
      <c r="W96" s="14">
        <f t="shared" si="18"/>
        <v>0</v>
      </c>
    </row>
    <row r="97" spans="2:23" x14ac:dyDescent="0.3">
      <c r="B97" s="5" t="s">
        <v>7</v>
      </c>
      <c r="C97" s="5">
        <v>89</v>
      </c>
      <c r="D97" s="5">
        <v>89</v>
      </c>
      <c r="E97" s="6">
        <v>31.9</v>
      </c>
      <c r="F97" s="21">
        <f t="shared" si="12"/>
        <v>8.8611111111111107</v>
      </c>
      <c r="G97" s="14">
        <f t="shared" si="19"/>
        <v>-0.95833333333333359</v>
      </c>
      <c r="H97" s="14">
        <f>('vehicle data'!$C$4)*(G97)</f>
        <v>-1278.416666666667</v>
      </c>
      <c r="I97" s="14">
        <f>0.5*1.225*F97^2*('vehicle data'!$F$4)*('vehicle data'!$G$4)</f>
        <v>20.872390297067899</v>
      </c>
      <c r="J97" s="14">
        <f>IF(F97=0,0,H97+I97+'vehicle data'!$E$7)</f>
        <v>-1100.5057963695992</v>
      </c>
      <c r="K97" s="14">
        <f t="shared" si="13"/>
        <v>0</v>
      </c>
      <c r="L97" s="14">
        <f t="shared" si="14"/>
        <v>1100.5057963695992</v>
      </c>
      <c r="M97" s="14">
        <f t="shared" si="15"/>
        <v>-9.751704140052837</v>
      </c>
      <c r="N97" s="14">
        <f t="shared" si="11"/>
        <v>0</v>
      </c>
      <c r="O97" s="14">
        <f t="shared" si="16"/>
        <v>9.751704140052837</v>
      </c>
      <c r="P97" s="14">
        <f>S97*0.75</f>
        <v>39.279274884259252</v>
      </c>
      <c r="Q97" s="14">
        <f t="shared" si="17"/>
        <v>39.279274884259252</v>
      </c>
      <c r="R97" s="14">
        <f>(0.5*'vehicle data'!$C$4*(WLTC_class_3!F97^2))/1000</f>
        <v>52.372366512345671</v>
      </c>
      <c r="S97" s="14">
        <f>IF(O97&gt;0,R97,0)</f>
        <v>52.372366512345671</v>
      </c>
      <c r="T97" s="14">
        <f>IF(N97&gt;0,R97,0)</f>
        <v>0</v>
      </c>
      <c r="U97" s="14">
        <f t="shared" si="20"/>
        <v>2207.0993973765426</v>
      </c>
      <c r="V97" s="14">
        <f t="shared" si="21"/>
        <v>1210.5344915123455</v>
      </c>
      <c r="W97" s="14">
        <f t="shared" si="18"/>
        <v>0</v>
      </c>
    </row>
    <row r="98" spans="2:23" x14ac:dyDescent="0.3">
      <c r="B98" s="5" t="s">
        <v>7</v>
      </c>
      <c r="C98" s="5">
        <v>90</v>
      </c>
      <c r="D98" s="5">
        <v>90</v>
      </c>
      <c r="E98" s="6">
        <v>27.3</v>
      </c>
      <c r="F98" s="21">
        <f t="shared" si="12"/>
        <v>7.583333333333333</v>
      </c>
      <c r="G98" s="14">
        <f t="shared" si="19"/>
        <v>-1.3749999999999998</v>
      </c>
      <c r="H98" s="14">
        <f>('vehicle data'!$C$4)*(G98)</f>
        <v>-1834.2499999999998</v>
      </c>
      <c r="I98" s="14">
        <f>0.5*1.225*F98^2*('vehicle data'!$F$4)*('vehicle data'!$G$4)</f>
        <v>15.286783506944445</v>
      </c>
      <c r="J98" s="14">
        <f>IF(F98=0,0,H98+I98+'vehicle data'!$E$7)</f>
        <v>-1661.9247364930554</v>
      </c>
      <c r="K98" s="14">
        <f t="shared" si="13"/>
        <v>0</v>
      </c>
      <c r="L98" s="14">
        <f t="shared" si="14"/>
        <v>1661.9247364930554</v>
      </c>
      <c r="M98" s="14">
        <f t="shared" si="15"/>
        <v>-12.602929251739004</v>
      </c>
      <c r="N98" s="14">
        <f t="shared" si="11"/>
        <v>0</v>
      </c>
      <c r="O98" s="14">
        <f t="shared" si="16"/>
        <v>12.602929251739004</v>
      </c>
      <c r="P98" s="14">
        <f>S98*0.75</f>
        <v>28.767848958333335</v>
      </c>
      <c r="Q98" s="14">
        <f t="shared" si="17"/>
        <v>28.767848958333335</v>
      </c>
      <c r="R98" s="14">
        <f>(0.5*'vehicle data'!$C$4*(WLTC_class_3!F98^2))/1000</f>
        <v>38.357131944444447</v>
      </c>
      <c r="S98" s="14">
        <f>IF(O98&gt;0,R98,0)</f>
        <v>38.357131944444447</v>
      </c>
      <c r="T98" s="14">
        <f>IF(N98&gt;0,R98,0)</f>
        <v>0</v>
      </c>
      <c r="U98" s="14">
        <f t="shared" si="20"/>
        <v>2207.0993973765426</v>
      </c>
      <c r="V98" s="14">
        <f t="shared" si="21"/>
        <v>1248.8916234567901</v>
      </c>
      <c r="W98" s="14">
        <f t="shared" si="18"/>
        <v>0</v>
      </c>
    </row>
    <row r="99" spans="2:23" x14ac:dyDescent="0.3">
      <c r="B99" s="5" t="s">
        <v>7</v>
      </c>
      <c r="C99" s="5">
        <v>91</v>
      </c>
      <c r="D99" s="5">
        <v>91</v>
      </c>
      <c r="E99" s="6">
        <v>22</v>
      </c>
      <c r="F99" s="21">
        <f t="shared" si="12"/>
        <v>6.1111111111111107</v>
      </c>
      <c r="G99" s="14">
        <f t="shared" si="19"/>
        <v>-1.4305555555555556</v>
      </c>
      <c r="H99" s="14">
        <f>('vehicle data'!$C$4)*(G99)</f>
        <v>-1908.3611111111111</v>
      </c>
      <c r="I99" s="14">
        <f>0.5*1.225*F99^2*('vehicle data'!$F$4)*('vehicle data'!$G$4)</f>
        <v>9.9274151234567896</v>
      </c>
      <c r="J99" s="14">
        <f>IF(F99=0,0,H99+I99+'vehicle data'!$E$7)</f>
        <v>-1741.3952159876544</v>
      </c>
      <c r="K99" s="14">
        <f t="shared" si="13"/>
        <v>0</v>
      </c>
      <c r="L99" s="14">
        <f t="shared" si="14"/>
        <v>1741.3952159876544</v>
      </c>
      <c r="M99" s="14">
        <f t="shared" si="15"/>
        <v>-10.641859653257887</v>
      </c>
      <c r="N99" s="14">
        <f t="shared" si="11"/>
        <v>0</v>
      </c>
      <c r="O99" s="14">
        <f t="shared" si="16"/>
        <v>10.641859653257887</v>
      </c>
      <c r="P99" s="14">
        <f>S99*0.75</f>
        <v>18.682175925925925</v>
      </c>
      <c r="Q99" s="14">
        <f t="shared" si="17"/>
        <v>18.682175925925925</v>
      </c>
      <c r="R99" s="14">
        <f>(0.5*'vehicle data'!$C$4*(WLTC_class_3!F99^2))/1000</f>
        <v>24.909567901234567</v>
      </c>
      <c r="S99" s="14">
        <f>IF(O99&gt;0,R99,0)</f>
        <v>24.909567901234567</v>
      </c>
      <c r="T99" s="14">
        <f>IF(N99&gt;0,R99,0)</f>
        <v>0</v>
      </c>
      <c r="U99" s="14">
        <f t="shared" si="20"/>
        <v>2207.0993973765426</v>
      </c>
      <c r="V99" s="14">
        <f t="shared" si="21"/>
        <v>1273.8011913580247</v>
      </c>
      <c r="W99" s="14">
        <f t="shared" si="18"/>
        <v>0</v>
      </c>
    </row>
    <row r="100" spans="2:23" x14ac:dyDescent="0.3">
      <c r="B100" s="5" t="s">
        <v>7</v>
      </c>
      <c r="C100" s="5">
        <v>92</v>
      </c>
      <c r="D100" s="5">
        <v>92</v>
      </c>
      <c r="E100" s="6">
        <v>17</v>
      </c>
      <c r="F100" s="21">
        <f t="shared" si="12"/>
        <v>4.7222222222222223</v>
      </c>
      <c r="G100" s="14">
        <f t="shared" si="19"/>
        <v>-1.0833333333333335</v>
      </c>
      <c r="H100" s="14">
        <f>('vehicle data'!$C$4)*(G100)</f>
        <v>-1445.166666666667</v>
      </c>
      <c r="I100" s="14">
        <f>0.5*1.225*F100^2*('vehicle data'!$F$4)*('vehicle data'!$G$4)</f>
        <v>5.9277334104938273</v>
      </c>
      <c r="J100" s="14">
        <f>IF(F100=0,0,H100+I100+'vehicle data'!$E$7)</f>
        <v>-1282.2004532561732</v>
      </c>
      <c r="K100" s="14">
        <f t="shared" si="13"/>
        <v>0</v>
      </c>
      <c r="L100" s="14">
        <f t="shared" si="14"/>
        <v>1282.2004532561732</v>
      </c>
      <c r="M100" s="14">
        <f t="shared" si="15"/>
        <v>-6.0548354737097068</v>
      </c>
      <c r="N100" s="14">
        <f t="shared" si="11"/>
        <v>0</v>
      </c>
      <c r="O100" s="14">
        <f t="shared" si="16"/>
        <v>6.0548354737097068</v>
      </c>
      <c r="P100" s="14">
        <f>S100*0.75</f>
        <v>11.155266203703704</v>
      </c>
      <c r="Q100" s="14">
        <f t="shared" si="17"/>
        <v>11.155266203703704</v>
      </c>
      <c r="R100" s="14">
        <f>(0.5*'vehicle data'!$C$4*(WLTC_class_3!F100^2))/1000</f>
        <v>14.873688271604939</v>
      </c>
      <c r="S100" s="14">
        <f>IF(O100&gt;0,R100,0)</f>
        <v>14.873688271604939</v>
      </c>
      <c r="T100" s="14">
        <f>IF(N100&gt;0,R100,0)</f>
        <v>0</v>
      </c>
      <c r="U100" s="14">
        <f t="shared" si="20"/>
        <v>2207.0993973765426</v>
      </c>
      <c r="V100" s="14">
        <f t="shared" si="21"/>
        <v>1288.6748796296297</v>
      </c>
      <c r="W100" s="14">
        <f t="shared" si="18"/>
        <v>0</v>
      </c>
    </row>
    <row r="101" spans="2:23" x14ac:dyDescent="0.3">
      <c r="B101" s="5" t="s">
        <v>7</v>
      </c>
      <c r="C101" s="5">
        <v>93</v>
      </c>
      <c r="D101" s="5">
        <v>93</v>
      </c>
      <c r="E101" s="6">
        <v>14.2</v>
      </c>
      <c r="F101" s="21">
        <f t="shared" si="12"/>
        <v>3.9444444444444442</v>
      </c>
      <c r="G101" s="14">
        <f t="shared" si="19"/>
        <v>-0.69444444444444442</v>
      </c>
      <c r="H101" s="14">
        <f>('vehicle data'!$C$4)*(G101)</f>
        <v>-926.3888888888888</v>
      </c>
      <c r="I101" s="14">
        <f>0.5*1.225*F101^2*('vehicle data'!$F$4)*('vehicle data'!$G$4)</f>
        <v>4.1358760030864197</v>
      </c>
      <c r="J101" s="14">
        <f>IF(F101=0,0,H101+I101+'vehicle data'!$E$7)</f>
        <v>-765.21453288580233</v>
      </c>
      <c r="K101" s="14">
        <f t="shared" si="13"/>
        <v>0</v>
      </c>
      <c r="L101" s="14">
        <f t="shared" si="14"/>
        <v>765.21453288580233</v>
      </c>
      <c r="M101" s="14">
        <f t="shared" si="15"/>
        <v>-3.0183462130495538</v>
      </c>
      <c r="N101" s="14">
        <f t="shared" si="11"/>
        <v>0</v>
      </c>
      <c r="O101" s="14">
        <f t="shared" si="16"/>
        <v>3.0183462130495538</v>
      </c>
      <c r="P101" s="14">
        <f>S101*0.75</f>
        <v>7.783210648148148</v>
      </c>
      <c r="Q101" s="14">
        <f t="shared" si="17"/>
        <v>7.783210648148148</v>
      </c>
      <c r="R101" s="14">
        <f>(0.5*'vehicle data'!$C$4*(WLTC_class_3!F101^2))/1000</f>
        <v>10.377614197530864</v>
      </c>
      <c r="S101" s="14">
        <f>IF(O101&gt;0,R101,0)</f>
        <v>10.377614197530864</v>
      </c>
      <c r="T101" s="14">
        <f>IF(N101&gt;0,R101,0)</f>
        <v>0</v>
      </c>
      <c r="U101" s="14">
        <f t="shared" si="20"/>
        <v>2207.0993973765426</v>
      </c>
      <c r="V101" s="14">
        <f t="shared" si="21"/>
        <v>1299.0524938271606</v>
      </c>
      <c r="W101" s="14">
        <f t="shared" si="18"/>
        <v>0</v>
      </c>
    </row>
    <row r="102" spans="2:23" x14ac:dyDescent="0.3">
      <c r="B102" s="5" t="s">
        <v>7</v>
      </c>
      <c r="C102" s="5">
        <v>94</v>
      </c>
      <c r="D102" s="5">
        <v>94</v>
      </c>
      <c r="E102" s="6">
        <v>12</v>
      </c>
      <c r="F102" s="21">
        <f t="shared" si="12"/>
        <v>3.333333333333333</v>
      </c>
      <c r="G102" s="14">
        <f t="shared" si="19"/>
        <v>-0.70833333333333326</v>
      </c>
      <c r="H102" s="14">
        <f>('vehicle data'!$C$4)*(G102)</f>
        <v>-944.91666666666652</v>
      </c>
      <c r="I102" s="14">
        <f>0.5*1.225*F102^2*('vehicle data'!$F$4)*('vehicle data'!$G$4)</f>
        <v>2.9536111111111105</v>
      </c>
      <c r="J102" s="14">
        <f>IF(F102=0,0,H102+I102+'vehicle data'!$E$7)</f>
        <v>-784.92457555555541</v>
      </c>
      <c r="K102" s="14">
        <f t="shared" si="13"/>
        <v>0</v>
      </c>
      <c r="L102" s="14">
        <f t="shared" si="14"/>
        <v>784.92457555555541</v>
      </c>
      <c r="M102" s="14">
        <f t="shared" si="15"/>
        <v>-2.6164152518518513</v>
      </c>
      <c r="N102" s="14">
        <f t="shared" si="11"/>
        <v>0</v>
      </c>
      <c r="O102" s="14">
        <f t="shared" si="16"/>
        <v>2.6164152518518513</v>
      </c>
      <c r="P102" s="14">
        <f>S102*0.75</f>
        <v>5.5583333333333318</v>
      </c>
      <c r="Q102" s="14">
        <f t="shared" si="17"/>
        <v>5.5583333333333318</v>
      </c>
      <c r="R102" s="14">
        <f>(0.5*'vehicle data'!$C$4*(WLTC_class_3!F102^2))/1000</f>
        <v>7.4111111111111097</v>
      </c>
      <c r="S102" s="14">
        <f>IF(O102&gt;0,R102,0)</f>
        <v>7.4111111111111097</v>
      </c>
      <c r="T102" s="14">
        <f>IF(N102&gt;0,R102,0)</f>
        <v>0</v>
      </c>
      <c r="U102" s="14">
        <f t="shared" si="20"/>
        <v>2207.0993973765426</v>
      </c>
      <c r="V102" s="14">
        <f t="shared" si="21"/>
        <v>1306.4636049382716</v>
      </c>
      <c r="W102" s="14">
        <f t="shared" si="18"/>
        <v>0</v>
      </c>
    </row>
    <row r="103" spans="2:23" x14ac:dyDescent="0.3">
      <c r="B103" s="5" t="s">
        <v>7</v>
      </c>
      <c r="C103" s="5">
        <v>95</v>
      </c>
      <c r="D103" s="5">
        <v>95</v>
      </c>
      <c r="E103" s="6">
        <v>9.1</v>
      </c>
      <c r="F103" s="21">
        <f t="shared" si="12"/>
        <v>2.5277777777777777</v>
      </c>
      <c r="G103" s="14">
        <f t="shared" si="19"/>
        <v>-0.86111111111111116</v>
      </c>
      <c r="H103" s="14">
        <f>('vehicle data'!$C$4)*(G103)</f>
        <v>-1148.7222222222224</v>
      </c>
      <c r="I103" s="14">
        <f>0.5*1.225*F103^2*('vehicle data'!$F$4)*('vehicle data'!$G$4)</f>
        <v>1.6985315007716049</v>
      </c>
      <c r="J103" s="14">
        <f>IF(F103=0,0,H103+I103+'vehicle data'!$E$7)</f>
        <v>-989.9852107214507</v>
      </c>
      <c r="K103" s="14">
        <f t="shared" si="13"/>
        <v>0</v>
      </c>
      <c r="L103" s="14">
        <f t="shared" si="14"/>
        <v>989.9852107214507</v>
      </c>
      <c r="M103" s="14">
        <f t="shared" si="15"/>
        <v>-2.5024626159903338</v>
      </c>
      <c r="N103" s="14">
        <f t="shared" si="11"/>
        <v>0</v>
      </c>
      <c r="O103" s="14">
        <f t="shared" si="16"/>
        <v>2.5024626159903338</v>
      </c>
      <c r="P103" s="14">
        <f>S103*0.75</f>
        <v>3.1964276620370367</v>
      </c>
      <c r="Q103" s="14">
        <f t="shared" si="17"/>
        <v>3.1964276620370367</v>
      </c>
      <c r="R103" s="14">
        <f>(0.5*'vehicle data'!$C$4*(WLTC_class_3!F103^2))/1000</f>
        <v>4.2619035493827155</v>
      </c>
      <c r="S103" s="14">
        <f>IF(O103&gt;0,R103,0)</f>
        <v>4.2619035493827155</v>
      </c>
      <c r="T103" s="14">
        <f>IF(N103&gt;0,R103,0)</f>
        <v>0</v>
      </c>
      <c r="U103" s="14">
        <f t="shared" si="20"/>
        <v>2207.0993973765426</v>
      </c>
      <c r="V103" s="14">
        <f t="shared" si="21"/>
        <v>1310.7255084876542</v>
      </c>
      <c r="W103" s="14">
        <f t="shared" si="18"/>
        <v>0</v>
      </c>
    </row>
    <row r="104" spans="2:23" x14ac:dyDescent="0.3">
      <c r="B104" s="5" t="s">
        <v>7</v>
      </c>
      <c r="C104" s="5">
        <v>96</v>
      </c>
      <c r="D104" s="5">
        <v>96</v>
      </c>
      <c r="E104" s="6">
        <v>5.8</v>
      </c>
      <c r="F104" s="21">
        <f t="shared" si="12"/>
        <v>1.6111111111111109</v>
      </c>
      <c r="G104" s="14">
        <f t="shared" si="19"/>
        <v>-0.76388888888888884</v>
      </c>
      <c r="H104" s="14">
        <f>('vehicle data'!$C$4)*(G104)</f>
        <v>-1019.0277777777777</v>
      </c>
      <c r="I104" s="14">
        <f>0.5*1.225*F104^2*('vehicle data'!$F$4)*('vehicle data'!$G$4)</f>
        <v>0.68999637345678999</v>
      </c>
      <c r="J104" s="14">
        <f>IF(F104=0,0,H104+I104+'vehicle data'!$E$7)</f>
        <v>-861.29930140432089</v>
      </c>
      <c r="K104" s="14">
        <f t="shared" si="13"/>
        <v>0</v>
      </c>
      <c r="L104" s="14">
        <f t="shared" si="14"/>
        <v>861.29930140432089</v>
      </c>
      <c r="M104" s="14">
        <f t="shared" si="15"/>
        <v>-1.3876488744847391</v>
      </c>
      <c r="N104" s="14">
        <f t="shared" si="11"/>
        <v>0</v>
      </c>
      <c r="O104" s="14">
        <f t="shared" si="16"/>
        <v>1.3876488744847391</v>
      </c>
      <c r="P104" s="14">
        <f>S104*0.75</f>
        <v>1.2984884259259255</v>
      </c>
      <c r="Q104" s="14">
        <f t="shared" si="17"/>
        <v>1.2984884259259255</v>
      </c>
      <c r="R104" s="14">
        <f>(0.5*'vehicle data'!$C$4*(WLTC_class_3!F104^2))/1000</f>
        <v>1.7313179012345674</v>
      </c>
      <c r="S104" s="14">
        <f>IF(O104&gt;0,R104,0)</f>
        <v>1.7313179012345674</v>
      </c>
      <c r="T104" s="14">
        <f>IF(N104&gt;0,R104,0)</f>
        <v>0</v>
      </c>
      <c r="U104" s="14">
        <f t="shared" si="20"/>
        <v>2207.0993973765426</v>
      </c>
      <c r="V104" s="14">
        <f t="shared" si="21"/>
        <v>1312.4568263888889</v>
      </c>
      <c r="W104" s="14">
        <f t="shared" si="18"/>
        <v>0</v>
      </c>
    </row>
    <row r="105" spans="2:23" x14ac:dyDescent="0.3">
      <c r="B105" s="5" t="s">
        <v>7</v>
      </c>
      <c r="C105" s="5">
        <v>97</v>
      </c>
      <c r="D105" s="5">
        <v>97</v>
      </c>
      <c r="E105" s="6">
        <v>3.6</v>
      </c>
      <c r="F105" s="21">
        <f t="shared" si="12"/>
        <v>1</v>
      </c>
      <c r="G105" s="14">
        <f t="shared" si="19"/>
        <v>-0.49999999999999994</v>
      </c>
      <c r="H105" s="14">
        <f>('vehicle data'!$C$4)*(G105)</f>
        <v>-666.99999999999989</v>
      </c>
      <c r="I105" s="14">
        <f>0.5*1.225*F105^2*('vehicle data'!$F$4)*('vehicle data'!$G$4)</f>
        <v>0.26582499999999998</v>
      </c>
      <c r="J105" s="14">
        <f>IF(F105=0,0,H105+I105+'vehicle data'!$E$7)</f>
        <v>-509.69569499999989</v>
      </c>
      <c r="K105" s="14">
        <f t="shared" si="13"/>
        <v>0</v>
      </c>
      <c r="L105" s="14">
        <f t="shared" si="14"/>
        <v>509.69569499999989</v>
      </c>
      <c r="M105" s="14">
        <f t="shared" si="15"/>
        <v>-0.50969569499999989</v>
      </c>
      <c r="N105" s="14">
        <f t="shared" si="11"/>
        <v>0</v>
      </c>
      <c r="O105" s="14">
        <f t="shared" si="16"/>
        <v>0.50969569499999989</v>
      </c>
      <c r="P105" s="14">
        <f>S105*0.75</f>
        <v>0.50025000000000008</v>
      </c>
      <c r="Q105" s="14">
        <f t="shared" si="17"/>
        <v>0.50025000000000008</v>
      </c>
      <c r="R105" s="14">
        <f>(0.5*'vehicle data'!$C$4*(WLTC_class_3!F105^2))/1000</f>
        <v>0.66700000000000004</v>
      </c>
      <c r="S105" s="14">
        <f>IF(O105&gt;0,R105,0)</f>
        <v>0.66700000000000004</v>
      </c>
      <c r="T105" s="14">
        <f>IF(N105&gt;0,R105,0)</f>
        <v>0</v>
      </c>
      <c r="U105" s="14">
        <f t="shared" si="20"/>
        <v>2207.0993973765426</v>
      </c>
      <c r="V105" s="14">
        <f t="shared" si="21"/>
        <v>1313.1238263888888</v>
      </c>
      <c r="W105" s="14">
        <f t="shared" si="18"/>
        <v>0</v>
      </c>
    </row>
    <row r="106" spans="2:23" x14ac:dyDescent="0.3">
      <c r="B106" s="5" t="s">
        <v>7</v>
      </c>
      <c r="C106" s="5">
        <v>98</v>
      </c>
      <c r="D106" s="5">
        <v>98</v>
      </c>
      <c r="E106" s="6">
        <v>2.2000000000000002</v>
      </c>
      <c r="F106" s="21">
        <f t="shared" si="12"/>
        <v>0.61111111111111116</v>
      </c>
      <c r="G106" s="14">
        <f t="shared" si="19"/>
        <v>-0.5</v>
      </c>
      <c r="H106" s="14">
        <f>('vehicle data'!$C$4)*(G106)</f>
        <v>-667</v>
      </c>
      <c r="I106" s="14">
        <f>0.5*1.225*F106^2*('vehicle data'!$F$4)*('vehicle data'!$G$4)</f>
        <v>9.9274151234567912E-2</v>
      </c>
      <c r="J106" s="14">
        <f>IF(F106=0,0,H106+I106+'vehicle data'!$E$7)</f>
        <v>-509.86224584876538</v>
      </c>
      <c r="K106" s="14">
        <f t="shared" si="13"/>
        <v>0</v>
      </c>
      <c r="L106" s="14">
        <f t="shared" si="14"/>
        <v>509.86224584876538</v>
      </c>
      <c r="M106" s="14">
        <f t="shared" si="15"/>
        <v>-0.31158248357424556</v>
      </c>
      <c r="N106" s="14">
        <f t="shared" si="11"/>
        <v>0</v>
      </c>
      <c r="O106" s="14">
        <f t="shared" si="16"/>
        <v>0.31158248357424556</v>
      </c>
      <c r="P106" s="14">
        <f>S106*0.75</f>
        <v>0.18682175925925926</v>
      </c>
      <c r="Q106" s="14">
        <f t="shared" si="17"/>
        <v>0.18682175925925926</v>
      </c>
      <c r="R106" s="14">
        <f>(0.5*'vehicle data'!$C$4*(WLTC_class_3!F106^2))/1000</f>
        <v>0.24909567901234569</v>
      </c>
      <c r="S106" s="14">
        <f>IF(O106&gt;0,R106,0)</f>
        <v>0.24909567901234569</v>
      </c>
      <c r="T106" s="14">
        <f>IF(N106&gt;0,R106,0)</f>
        <v>0</v>
      </c>
      <c r="U106" s="14">
        <f t="shared" si="20"/>
        <v>2207.0993973765426</v>
      </c>
      <c r="V106" s="14">
        <f t="shared" si="21"/>
        <v>1313.3729220679011</v>
      </c>
      <c r="W106" s="14">
        <f t="shared" si="18"/>
        <v>0</v>
      </c>
    </row>
    <row r="107" spans="2:23" x14ac:dyDescent="0.3">
      <c r="B107" s="5" t="s">
        <v>7</v>
      </c>
      <c r="C107" s="5">
        <v>99</v>
      </c>
      <c r="D107" s="5">
        <v>99</v>
      </c>
      <c r="E107" s="6">
        <v>0</v>
      </c>
      <c r="F107" s="21">
        <f t="shared" si="12"/>
        <v>0</v>
      </c>
      <c r="G107" s="14">
        <f t="shared" si="19"/>
        <v>-0.30555555555555558</v>
      </c>
      <c r="H107" s="14">
        <f>('vehicle data'!$C$4)*(G107)</f>
        <v>-407.61111111111114</v>
      </c>
      <c r="I107" s="14">
        <f>0.5*1.225*F107^2*('vehicle data'!$F$4)*('vehicle data'!$G$4)</f>
        <v>0</v>
      </c>
      <c r="J107" s="14">
        <f>IF(F107=0,0,H107+I107+'vehicle data'!$E$7)</f>
        <v>0</v>
      </c>
      <c r="K107" s="14">
        <f t="shared" si="13"/>
        <v>0</v>
      </c>
      <c r="L107" s="14">
        <f t="shared" si="14"/>
        <v>0</v>
      </c>
      <c r="M107" s="14">
        <f t="shared" si="15"/>
        <v>0</v>
      </c>
      <c r="N107" s="14">
        <f t="shared" si="11"/>
        <v>0</v>
      </c>
      <c r="O107" s="14">
        <f t="shared" si="16"/>
        <v>0</v>
      </c>
      <c r="P107" s="14">
        <f>S107*0.75</f>
        <v>0</v>
      </c>
      <c r="Q107" s="14">
        <f t="shared" si="17"/>
        <v>0</v>
      </c>
      <c r="R107" s="14">
        <f>(0.5*'vehicle data'!$C$4*(WLTC_class_3!F107^2))/1000</f>
        <v>0</v>
      </c>
      <c r="S107" s="14">
        <f>IF(O107&gt;0,R107,0)</f>
        <v>0</v>
      </c>
      <c r="T107" s="14">
        <f>IF(N107&gt;0,R107,0)</f>
        <v>0</v>
      </c>
      <c r="U107" s="14">
        <f t="shared" si="20"/>
        <v>2207.0993973765426</v>
      </c>
      <c r="V107" s="14">
        <f t="shared" si="21"/>
        <v>1313.3729220679011</v>
      </c>
      <c r="W107" s="14">
        <f t="shared" si="18"/>
        <v>0</v>
      </c>
    </row>
    <row r="108" spans="2:23" x14ac:dyDescent="0.3">
      <c r="B108" s="5" t="s">
        <v>7</v>
      </c>
      <c r="C108" s="5">
        <v>100</v>
      </c>
      <c r="D108" s="5">
        <v>100</v>
      </c>
      <c r="E108" s="6">
        <v>0</v>
      </c>
      <c r="F108" s="21">
        <f t="shared" si="12"/>
        <v>0</v>
      </c>
      <c r="G108" s="14">
        <f t="shared" si="19"/>
        <v>0</v>
      </c>
      <c r="H108" s="14">
        <f>('vehicle data'!$C$4)*(G108)</f>
        <v>0</v>
      </c>
      <c r="I108" s="14">
        <f>0.5*1.225*F108^2*('vehicle data'!$F$4)*('vehicle data'!$G$4)</f>
        <v>0</v>
      </c>
      <c r="J108" s="14">
        <f>IF(F108=0,0,H108+I108+'vehicle data'!$E$7)</f>
        <v>0</v>
      </c>
      <c r="K108" s="14">
        <f t="shared" si="13"/>
        <v>0</v>
      </c>
      <c r="L108" s="14">
        <f t="shared" si="14"/>
        <v>0</v>
      </c>
      <c r="M108" s="14">
        <f t="shared" si="15"/>
        <v>0</v>
      </c>
      <c r="N108" s="14">
        <f t="shared" si="11"/>
        <v>0</v>
      </c>
      <c r="O108" s="14">
        <f t="shared" si="16"/>
        <v>0</v>
      </c>
      <c r="P108" s="14">
        <f>S108*0.75</f>
        <v>0</v>
      </c>
      <c r="Q108" s="14" t="str">
        <f t="shared" si="17"/>
        <v/>
      </c>
      <c r="R108" s="14">
        <f>(0.5*'vehicle data'!$C$4*(WLTC_class_3!F108^2))/1000</f>
        <v>0</v>
      </c>
      <c r="S108" s="14">
        <f>IF(O108&gt;0,R108,0)</f>
        <v>0</v>
      </c>
      <c r="T108" s="14">
        <f>IF(N108&gt;0,R108,0)</f>
        <v>0</v>
      </c>
      <c r="U108" s="14">
        <f t="shared" si="20"/>
        <v>2207.0993973765426</v>
      </c>
      <c r="V108" s="14">
        <f t="shared" si="21"/>
        <v>1313.3729220679011</v>
      </c>
      <c r="W108" s="14">
        <f t="shared" si="18"/>
        <v>0</v>
      </c>
    </row>
    <row r="109" spans="2:23" x14ac:dyDescent="0.3">
      <c r="B109" s="5" t="s">
        <v>7</v>
      </c>
      <c r="C109" s="5">
        <v>101</v>
      </c>
      <c r="D109" s="5">
        <v>101</v>
      </c>
      <c r="E109" s="6">
        <v>0</v>
      </c>
      <c r="F109" s="21">
        <f t="shared" si="12"/>
        <v>0</v>
      </c>
      <c r="G109" s="14">
        <f t="shared" si="19"/>
        <v>0</v>
      </c>
      <c r="H109" s="14">
        <f>('vehicle data'!$C$4)*(G109)</f>
        <v>0</v>
      </c>
      <c r="I109" s="14">
        <f>0.5*1.225*F109^2*('vehicle data'!$F$4)*('vehicle data'!$G$4)</f>
        <v>0</v>
      </c>
      <c r="J109" s="14">
        <f>IF(F109=0,0,H109+I109+'vehicle data'!$E$7)</f>
        <v>0</v>
      </c>
      <c r="K109" s="14">
        <f t="shared" si="13"/>
        <v>0</v>
      </c>
      <c r="L109" s="14">
        <f t="shared" si="14"/>
        <v>0</v>
      </c>
      <c r="M109" s="14">
        <f t="shared" si="15"/>
        <v>0</v>
      </c>
      <c r="N109" s="14">
        <f t="shared" si="11"/>
        <v>0</v>
      </c>
      <c r="O109" s="14">
        <f t="shared" si="16"/>
        <v>0</v>
      </c>
      <c r="P109" s="14">
        <f>S109*0.75</f>
        <v>0</v>
      </c>
      <c r="Q109" s="14" t="str">
        <f t="shared" si="17"/>
        <v/>
      </c>
      <c r="R109" s="14">
        <f>(0.5*'vehicle data'!$C$4*(WLTC_class_3!F109^2))/1000</f>
        <v>0</v>
      </c>
      <c r="S109" s="14">
        <f>IF(O109&gt;0,R109,0)</f>
        <v>0</v>
      </c>
      <c r="T109" s="14">
        <f>IF(N109&gt;0,R109,0)</f>
        <v>0</v>
      </c>
      <c r="U109" s="14">
        <f t="shared" si="20"/>
        <v>2207.0993973765426</v>
      </c>
      <c r="V109" s="14">
        <f t="shared" si="21"/>
        <v>1313.3729220679011</v>
      </c>
      <c r="W109" s="14">
        <f t="shared" si="18"/>
        <v>0</v>
      </c>
    </row>
    <row r="110" spans="2:23" x14ac:dyDescent="0.3">
      <c r="B110" s="5" t="s">
        <v>7</v>
      </c>
      <c r="C110" s="5">
        <v>102</v>
      </c>
      <c r="D110" s="5">
        <v>102</v>
      </c>
      <c r="E110" s="6">
        <v>0</v>
      </c>
      <c r="F110" s="21">
        <f t="shared" si="12"/>
        <v>0</v>
      </c>
      <c r="G110" s="14">
        <f t="shared" si="19"/>
        <v>0</v>
      </c>
      <c r="H110" s="14">
        <f>('vehicle data'!$C$4)*(G110)</f>
        <v>0</v>
      </c>
      <c r="I110" s="14">
        <f>0.5*1.225*F110^2*('vehicle data'!$F$4)*('vehicle data'!$G$4)</f>
        <v>0</v>
      </c>
      <c r="J110" s="14">
        <f>IF(F110=0,0,H110+I110+'vehicle data'!$E$7)</f>
        <v>0</v>
      </c>
      <c r="K110" s="14">
        <f t="shared" si="13"/>
        <v>0</v>
      </c>
      <c r="L110" s="14">
        <f t="shared" si="14"/>
        <v>0</v>
      </c>
      <c r="M110" s="14">
        <f t="shared" si="15"/>
        <v>0</v>
      </c>
      <c r="N110" s="14">
        <f t="shared" si="11"/>
        <v>0</v>
      </c>
      <c r="O110" s="14">
        <f t="shared" si="16"/>
        <v>0</v>
      </c>
      <c r="P110" s="14">
        <f>S110*0.75</f>
        <v>0</v>
      </c>
      <c r="Q110" s="14" t="str">
        <f t="shared" si="17"/>
        <v/>
      </c>
      <c r="R110" s="14">
        <f>(0.5*'vehicle data'!$C$4*(WLTC_class_3!F110^2))/1000</f>
        <v>0</v>
      </c>
      <c r="S110" s="14">
        <f>IF(O110&gt;0,R110,0)</f>
        <v>0</v>
      </c>
      <c r="T110" s="14">
        <f>IF(N110&gt;0,R110,0)</f>
        <v>0</v>
      </c>
      <c r="U110" s="14">
        <f t="shared" si="20"/>
        <v>2207.0993973765426</v>
      </c>
      <c r="V110" s="14">
        <f t="shared" si="21"/>
        <v>1313.3729220679011</v>
      </c>
      <c r="W110" s="14">
        <f t="shared" si="18"/>
        <v>0</v>
      </c>
    </row>
    <row r="111" spans="2:23" x14ac:dyDescent="0.3">
      <c r="B111" s="5" t="s">
        <v>7</v>
      </c>
      <c r="C111" s="5">
        <v>103</v>
      </c>
      <c r="D111" s="5">
        <v>103</v>
      </c>
      <c r="E111" s="6">
        <v>0</v>
      </c>
      <c r="F111" s="21">
        <f t="shared" si="12"/>
        <v>0</v>
      </c>
      <c r="G111" s="14">
        <f t="shared" si="19"/>
        <v>0</v>
      </c>
      <c r="H111" s="14">
        <f>('vehicle data'!$C$4)*(G111)</f>
        <v>0</v>
      </c>
      <c r="I111" s="14">
        <f>0.5*1.225*F111^2*('vehicle data'!$F$4)*('vehicle data'!$G$4)</f>
        <v>0</v>
      </c>
      <c r="J111" s="14">
        <f>IF(F111=0,0,H111+I111+'vehicle data'!$E$7)</f>
        <v>0</v>
      </c>
      <c r="K111" s="14">
        <f t="shared" si="13"/>
        <v>0</v>
      </c>
      <c r="L111" s="14">
        <f t="shared" si="14"/>
        <v>0</v>
      </c>
      <c r="M111" s="14">
        <f t="shared" si="15"/>
        <v>0</v>
      </c>
      <c r="N111" s="14">
        <f t="shared" si="11"/>
        <v>0</v>
      </c>
      <c r="O111" s="14">
        <f t="shared" si="16"/>
        <v>0</v>
      </c>
      <c r="P111" s="14">
        <f>S111*0.75</f>
        <v>0</v>
      </c>
      <c r="Q111" s="14" t="str">
        <f t="shared" si="17"/>
        <v/>
      </c>
      <c r="R111" s="14">
        <f>(0.5*'vehicle data'!$C$4*(WLTC_class_3!F111^2))/1000</f>
        <v>0</v>
      </c>
      <c r="S111" s="14">
        <f>IF(O111&gt;0,R111,0)</f>
        <v>0</v>
      </c>
      <c r="T111" s="14">
        <f>IF(N111&gt;0,R111,0)</f>
        <v>0</v>
      </c>
      <c r="U111" s="14">
        <f t="shared" si="20"/>
        <v>2207.0993973765426</v>
      </c>
      <c r="V111" s="14">
        <f t="shared" si="21"/>
        <v>1313.3729220679011</v>
      </c>
      <c r="W111" s="14">
        <f t="shared" si="18"/>
        <v>0</v>
      </c>
    </row>
    <row r="112" spans="2:23" x14ac:dyDescent="0.3">
      <c r="B112" s="5" t="s">
        <v>7</v>
      </c>
      <c r="C112" s="5">
        <v>104</v>
      </c>
      <c r="D112" s="5">
        <v>104</v>
      </c>
      <c r="E112" s="6">
        <v>0</v>
      </c>
      <c r="F112" s="21">
        <f t="shared" si="12"/>
        <v>0</v>
      </c>
      <c r="G112" s="14">
        <f t="shared" si="19"/>
        <v>0</v>
      </c>
      <c r="H112" s="14">
        <f>('vehicle data'!$C$4)*(G112)</f>
        <v>0</v>
      </c>
      <c r="I112" s="14">
        <f>0.5*1.225*F112^2*('vehicle data'!$F$4)*('vehicle data'!$G$4)</f>
        <v>0</v>
      </c>
      <c r="J112" s="14">
        <f>IF(F112=0,0,H112+I112+'vehicle data'!$E$7)</f>
        <v>0</v>
      </c>
      <c r="K112" s="14">
        <f t="shared" si="13"/>
        <v>0</v>
      </c>
      <c r="L112" s="14">
        <f t="shared" si="14"/>
        <v>0</v>
      </c>
      <c r="M112" s="14">
        <f t="shared" si="15"/>
        <v>0</v>
      </c>
      <c r="N112" s="14">
        <f t="shared" si="11"/>
        <v>0</v>
      </c>
      <c r="O112" s="14">
        <f t="shared" si="16"/>
        <v>0</v>
      </c>
      <c r="P112" s="14">
        <f>S112*0.75</f>
        <v>0</v>
      </c>
      <c r="Q112" s="14" t="str">
        <f t="shared" si="17"/>
        <v/>
      </c>
      <c r="R112" s="14">
        <f>(0.5*'vehicle data'!$C$4*(WLTC_class_3!F112^2))/1000</f>
        <v>0</v>
      </c>
      <c r="S112" s="14">
        <f>IF(O112&gt;0,R112,0)</f>
        <v>0</v>
      </c>
      <c r="T112" s="14">
        <f>IF(N112&gt;0,R112,0)</f>
        <v>0</v>
      </c>
      <c r="U112" s="14">
        <f t="shared" si="20"/>
        <v>2207.0993973765426</v>
      </c>
      <c r="V112" s="14">
        <f t="shared" si="21"/>
        <v>1313.3729220679011</v>
      </c>
      <c r="W112" s="14">
        <f t="shared" si="18"/>
        <v>0</v>
      </c>
    </row>
    <row r="113" spans="2:23" x14ac:dyDescent="0.3">
      <c r="B113" s="5" t="s">
        <v>7</v>
      </c>
      <c r="C113" s="5">
        <v>105</v>
      </c>
      <c r="D113" s="5">
        <v>105</v>
      </c>
      <c r="E113" s="6">
        <v>0</v>
      </c>
      <c r="F113" s="21">
        <f t="shared" si="12"/>
        <v>0</v>
      </c>
      <c r="G113" s="14">
        <f t="shared" si="19"/>
        <v>0</v>
      </c>
      <c r="H113" s="14">
        <f>('vehicle data'!$C$4)*(G113)</f>
        <v>0</v>
      </c>
      <c r="I113" s="14">
        <f>0.5*1.225*F113^2*('vehicle data'!$F$4)*('vehicle data'!$G$4)</f>
        <v>0</v>
      </c>
      <c r="J113" s="14">
        <f>IF(F113=0,0,H113+I113+'vehicle data'!$E$7)</f>
        <v>0</v>
      </c>
      <c r="K113" s="14">
        <f t="shared" si="13"/>
        <v>0</v>
      </c>
      <c r="L113" s="14">
        <f t="shared" si="14"/>
        <v>0</v>
      </c>
      <c r="M113" s="14">
        <f t="shared" si="15"/>
        <v>0</v>
      </c>
      <c r="N113" s="14">
        <f t="shared" si="11"/>
        <v>0</v>
      </c>
      <c r="O113" s="14">
        <f t="shared" si="16"/>
        <v>0</v>
      </c>
      <c r="P113" s="14">
        <f>S113*0.75</f>
        <v>0</v>
      </c>
      <c r="Q113" s="14" t="str">
        <f t="shared" si="17"/>
        <v/>
      </c>
      <c r="R113" s="14">
        <f>(0.5*'vehicle data'!$C$4*(WLTC_class_3!F113^2))/1000</f>
        <v>0</v>
      </c>
      <c r="S113" s="14">
        <f>IF(O113&gt;0,R113,0)</f>
        <v>0</v>
      </c>
      <c r="T113" s="14">
        <f>IF(N113&gt;0,R113,0)</f>
        <v>0</v>
      </c>
      <c r="U113" s="14">
        <f t="shared" si="20"/>
        <v>2207.0993973765426</v>
      </c>
      <c r="V113" s="14">
        <f t="shared" si="21"/>
        <v>1313.3729220679011</v>
      </c>
      <c r="W113" s="14">
        <f t="shared" si="18"/>
        <v>0</v>
      </c>
    </row>
    <row r="114" spans="2:23" x14ac:dyDescent="0.3">
      <c r="B114" s="5" t="s">
        <v>7</v>
      </c>
      <c r="C114" s="5">
        <v>106</v>
      </c>
      <c r="D114" s="5">
        <v>106</v>
      </c>
      <c r="E114" s="6">
        <v>0</v>
      </c>
      <c r="F114" s="21">
        <f t="shared" si="12"/>
        <v>0</v>
      </c>
      <c r="G114" s="14">
        <f t="shared" si="19"/>
        <v>0</v>
      </c>
      <c r="H114" s="14">
        <f>('vehicle data'!$C$4)*(G114)</f>
        <v>0</v>
      </c>
      <c r="I114" s="14">
        <f>0.5*1.225*F114^2*('vehicle data'!$F$4)*('vehicle data'!$G$4)</f>
        <v>0</v>
      </c>
      <c r="J114" s="14">
        <f>IF(F114=0,0,H114+I114+'vehicle data'!$E$7)</f>
        <v>0</v>
      </c>
      <c r="K114" s="14">
        <f t="shared" si="13"/>
        <v>0</v>
      </c>
      <c r="L114" s="14">
        <f t="shared" si="14"/>
        <v>0</v>
      </c>
      <c r="M114" s="14">
        <f t="shared" si="15"/>
        <v>0</v>
      </c>
      <c r="N114" s="14">
        <f t="shared" si="11"/>
        <v>0</v>
      </c>
      <c r="O114" s="14">
        <f t="shared" si="16"/>
        <v>0</v>
      </c>
      <c r="P114" s="14">
        <f>S114*0.75</f>
        <v>0</v>
      </c>
      <c r="Q114" s="14" t="str">
        <f t="shared" si="17"/>
        <v/>
      </c>
      <c r="R114" s="14">
        <f>(0.5*'vehicle data'!$C$4*(WLTC_class_3!F114^2))/1000</f>
        <v>0</v>
      </c>
      <c r="S114" s="14">
        <f>IF(O114&gt;0,R114,0)</f>
        <v>0</v>
      </c>
      <c r="T114" s="14">
        <f>IF(N114&gt;0,R114,0)</f>
        <v>0</v>
      </c>
      <c r="U114" s="14">
        <f t="shared" si="20"/>
        <v>2207.0993973765426</v>
      </c>
      <c r="V114" s="14">
        <f t="shared" si="21"/>
        <v>1313.3729220679011</v>
      </c>
      <c r="W114" s="14">
        <f t="shared" si="18"/>
        <v>0</v>
      </c>
    </row>
    <row r="115" spans="2:23" x14ac:dyDescent="0.3">
      <c r="B115" s="5" t="s">
        <v>7</v>
      </c>
      <c r="C115" s="5">
        <v>107</v>
      </c>
      <c r="D115" s="5">
        <v>107</v>
      </c>
      <c r="E115" s="6">
        <v>0</v>
      </c>
      <c r="F115" s="21">
        <f t="shared" si="12"/>
        <v>0</v>
      </c>
      <c r="G115" s="14">
        <f t="shared" si="19"/>
        <v>0</v>
      </c>
      <c r="H115" s="14">
        <f>('vehicle data'!$C$4)*(G115)</f>
        <v>0</v>
      </c>
      <c r="I115" s="14">
        <f>0.5*1.225*F115^2*('vehicle data'!$F$4)*('vehicle data'!$G$4)</f>
        <v>0</v>
      </c>
      <c r="J115" s="14">
        <f>IF(F115=0,0,H115+I115+'vehicle data'!$E$7)</f>
        <v>0</v>
      </c>
      <c r="K115" s="14">
        <f t="shared" si="13"/>
        <v>0</v>
      </c>
      <c r="L115" s="14">
        <f t="shared" si="14"/>
        <v>0</v>
      </c>
      <c r="M115" s="14">
        <f t="shared" si="15"/>
        <v>0</v>
      </c>
      <c r="N115" s="14">
        <f t="shared" si="11"/>
        <v>0</v>
      </c>
      <c r="O115" s="14">
        <f t="shared" si="16"/>
        <v>0</v>
      </c>
      <c r="P115" s="14">
        <f>S115*0.75</f>
        <v>0</v>
      </c>
      <c r="Q115" s="14" t="str">
        <f t="shared" si="17"/>
        <v/>
      </c>
      <c r="R115" s="14">
        <f>(0.5*'vehicle data'!$C$4*(WLTC_class_3!F115^2))/1000</f>
        <v>0</v>
      </c>
      <c r="S115" s="14">
        <f>IF(O115&gt;0,R115,0)</f>
        <v>0</v>
      </c>
      <c r="T115" s="14">
        <f>IF(N115&gt;0,R115,0)</f>
        <v>0</v>
      </c>
      <c r="U115" s="14">
        <f t="shared" si="20"/>
        <v>2207.0993973765426</v>
      </c>
      <c r="V115" s="14">
        <f t="shared" si="21"/>
        <v>1313.3729220679011</v>
      </c>
      <c r="W115" s="14">
        <f t="shared" si="18"/>
        <v>0</v>
      </c>
    </row>
    <row r="116" spans="2:23" x14ac:dyDescent="0.3">
      <c r="B116" s="5" t="s">
        <v>7</v>
      </c>
      <c r="C116" s="5">
        <v>108</v>
      </c>
      <c r="D116" s="5">
        <v>108</v>
      </c>
      <c r="E116" s="6">
        <v>0</v>
      </c>
      <c r="F116" s="21">
        <f t="shared" si="12"/>
        <v>0</v>
      </c>
      <c r="G116" s="14">
        <f t="shared" si="19"/>
        <v>0</v>
      </c>
      <c r="H116" s="14">
        <f>('vehicle data'!$C$4)*(G116)</f>
        <v>0</v>
      </c>
      <c r="I116" s="14">
        <f>0.5*1.225*F116^2*('vehicle data'!$F$4)*('vehicle data'!$G$4)</f>
        <v>0</v>
      </c>
      <c r="J116" s="14">
        <f>IF(F116=0,0,H116+I116+'vehicle data'!$E$7)</f>
        <v>0</v>
      </c>
      <c r="K116" s="14">
        <f t="shared" si="13"/>
        <v>0</v>
      </c>
      <c r="L116" s="14">
        <f t="shared" si="14"/>
        <v>0</v>
      </c>
      <c r="M116" s="14">
        <f t="shared" si="15"/>
        <v>0</v>
      </c>
      <c r="N116" s="14">
        <f t="shared" si="11"/>
        <v>0</v>
      </c>
      <c r="O116" s="14">
        <f t="shared" si="16"/>
        <v>0</v>
      </c>
      <c r="P116" s="14">
        <f>S116*0.75</f>
        <v>0</v>
      </c>
      <c r="Q116" s="14" t="str">
        <f t="shared" si="17"/>
        <v/>
      </c>
      <c r="R116" s="14">
        <f>(0.5*'vehicle data'!$C$4*(WLTC_class_3!F116^2))/1000</f>
        <v>0</v>
      </c>
      <c r="S116" s="14">
        <f>IF(O116&gt;0,R116,0)</f>
        <v>0</v>
      </c>
      <c r="T116" s="14">
        <f>IF(N116&gt;0,R116,0)</f>
        <v>0</v>
      </c>
      <c r="U116" s="14">
        <f t="shared" si="20"/>
        <v>2207.0993973765426</v>
      </c>
      <c r="V116" s="14">
        <f t="shared" si="21"/>
        <v>1313.3729220679011</v>
      </c>
      <c r="W116" s="14">
        <f t="shared" si="18"/>
        <v>0</v>
      </c>
    </row>
    <row r="117" spans="2:23" x14ac:dyDescent="0.3">
      <c r="B117" s="5" t="s">
        <v>7</v>
      </c>
      <c r="C117" s="5">
        <v>109</v>
      </c>
      <c r="D117" s="5">
        <v>109</v>
      </c>
      <c r="E117" s="6">
        <v>0</v>
      </c>
      <c r="F117" s="21">
        <f t="shared" si="12"/>
        <v>0</v>
      </c>
      <c r="G117" s="14">
        <f t="shared" si="19"/>
        <v>0</v>
      </c>
      <c r="H117" s="14">
        <f>('vehicle data'!$C$4)*(G117)</f>
        <v>0</v>
      </c>
      <c r="I117" s="14">
        <f>0.5*1.225*F117^2*('vehicle data'!$F$4)*('vehicle data'!$G$4)</f>
        <v>0</v>
      </c>
      <c r="J117" s="14">
        <f>IF(F117=0,0,H117+I117+'vehicle data'!$E$7)</f>
        <v>0</v>
      </c>
      <c r="K117" s="14">
        <f t="shared" si="13"/>
        <v>0</v>
      </c>
      <c r="L117" s="14">
        <f t="shared" si="14"/>
        <v>0</v>
      </c>
      <c r="M117" s="14">
        <f t="shared" si="15"/>
        <v>0</v>
      </c>
      <c r="N117" s="14">
        <f t="shared" si="11"/>
        <v>0</v>
      </c>
      <c r="O117" s="14">
        <f t="shared" si="16"/>
        <v>0</v>
      </c>
      <c r="P117" s="14">
        <f>S117*0.75</f>
        <v>0</v>
      </c>
      <c r="Q117" s="14" t="str">
        <f t="shared" si="17"/>
        <v/>
      </c>
      <c r="R117" s="14">
        <f>(0.5*'vehicle data'!$C$4*(WLTC_class_3!F117^2))/1000</f>
        <v>0</v>
      </c>
      <c r="S117" s="14">
        <f>IF(O117&gt;0,R117,0)</f>
        <v>0</v>
      </c>
      <c r="T117" s="14">
        <f>IF(N117&gt;0,R117,0)</f>
        <v>0</v>
      </c>
      <c r="U117" s="14">
        <f t="shared" si="20"/>
        <v>2207.0993973765426</v>
      </c>
      <c r="V117" s="14">
        <f t="shared" si="21"/>
        <v>1313.3729220679011</v>
      </c>
      <c r="W117" s="14">
        <f t="shared" si="18"/>
        <v>0</v>
      </c>
    </row>
    <row r="118" spans="2:23" x14ac:dyDescent="0.3">
      <c r="B118" s="5" t="s">
        <v>7</v>
      </c>
      <c r="C118" s="5">
        <v>110</v>
      </c>
      <c r="D118" s="5">
        <v>110</v>
      </c>
      <c r="E118" s="6">
        <v>0</v>
      </c>
      <c r="F118" s="21">
        <f t="shared" si="12"/>
        <v>0</v>
      </c>
      <c r="G118" s="14">
        <f t="shared" si="19"/>
        <v>0</v>
      </c>
      <c r="H118" s="14">
        <f>('vehicle data'!$C$4)*(G118)</f>
        <v>0</v>
      </c>
      <c r="I118" s="14">
        <f>0.5*1.225*F118^2*('vehicle data'!$F$4)*('vehicle data'!$G$4)</f>
        <v>0</v>
      </c>
      <c r="J118" s="14">
        <f>IF(F118=0,0,H118+I118+'vehicle data'!$E$7)</f>
        <v>0</v>
      </c>
      <c r="K118" s="14">
        <f t="shared" si="13"/>
        <v>0</v>
      </c>
      <c r="L118" s="14">
        <f t="shared" si="14"/>
        <v>0</v>
      </c>
      <c r="M118" s="14">
        <f t="shared" si="15"/>
        <v>0</v>
      </c>
      <c r="N118" s="14">
        <f t="shared" si="11"/>
        <v>0</v>
      </c>
      <c r="O118" s="14">
        <f t="shared" si="16"/>
        <v>0</v>
      </c>
      <c r="P118" s="14">
        <f>S118*0.75</f>
        <v>0</v>
      </c>
      <c r="Q118" s="14" t="str">
        <f t="shared" si="17"/>
        <v/>
      </c>
      <c r="R118" s="14">
        <f>(0.5*'vehicle data'!$C$4*(WLTC_class_3!F118^2))/1000</f>
        <v>0</v>
      </c>
      <c r="S118" s="14">
        <f>IF(O118&gt;0,R118,0)</f>
        <v>0</v>
      </c>
      <c r="T118" s="14">
        <f>IF(N118&gt;0,R118,0)</f>
        <v>0</v>
      </c>
      <c r="U118" s="14">
        <f t="shared" si="20"/>
        <v>2207.0993973765426</v>
      </c>
      <c r="V118" s="14">
        <f t="shared" si="21"/>
        <v>1313.3729220679011</v>
      </c>
      <c r="W118" s="14">
        <f t="shared" si="18"/>
        <v>0</v>
      </c>
    </row>
    <row r="119" spans="2:23" x14ac:dyDescent="0.3">
      <c r="B119" s="5" t="s">
        <v>7</v>
      </c>
      <c r="C119" s="5">
        <v>111</v>
      </c>
      <c r="D119" s="5">
        <v>111</v>
      </c>
      <c r="E119" s="6">
        <v>0</v>
      </c>
      <c r="F119" s="21">
        <f t="shared" si="12"/>
        <v>0</v>
      </c>
      <c r="G119" s="14">
        <f t="shared" si="19"/>
        <v>0</v>
      </c>
      <c r="H119" s="14">
        <f>('vehicle data'!$C$4)*(G119)</f>
        <v>0</v>
      </c>
      <c r="I119" s="14">
        <f>0.5*1.225*F119^2*('vehicle data'!$F$4)*('vehicle data'!$G$4)</f>
        <v>0</v>
      </c>
      <c r="J119" s="14">
        <f>IF(F119=0,0,H119+I119+'vehicle data'!$E$7)</f>
        <v>0</v>
      </c>
      <c r="K119" s="14">
        <f t="shared" si="13"/>
        <v>0</v>
      </c>
      <c r="L119" s="14">
        <f t="shared" si="14"/>
        <v>0</v>
      </c>
      <c r="M119" s="14">
        <f t="shared" si="15"/>
        <v>0</v>
      </c>
      <c r="N119" s="14">
        <f t="shared" si="11"/>
        <v>0</v>
      </c>
      <c r="O119" s="14">
        <f t="shared" si="16"/>
        <v>0</v>
      </c>
      <c r="P119" s="14">
        <f>S119*0.75</f>
        <v>0</v>
      </c>
      <c r="Q119" s="14" t="str">
        <f t="shared" si="17"/>
        <v/>
      </c>
      <c r="R119" s="14">
        <f>(0.5*'vehicle data'!$C$4*(WLTC_class_3!F119^2))/1000</f>
        <v>0</v>
      </c>
      <c r="S119" s="14">
        <f>IF(O119&gt;0,R119,0)</f>
        <v>0</v>
      </c>
      <c r="T119" s="14">
        <f>IF(N119&gt;0,R119,0)</f>
        <v>0</v>
      </c>
      <c r="U119" s="14">
        <f t="shared" si="20"/>
        <v>2207.0993973765426</v>
      </c>
      <c r="V119" s="14">
        <f t="shared" si="21"/>
        <v>1313.3729220679011</v>
      </c>
      <c r="W119" s="14">
        <f t="shared" si="18"/>
        <v>0</v>
      </c>
    </row>
    <row r="120" spans="2:23" x14ac:dyDescent="0.3">
      <c r="B120" s="5" t="s">
        <v>7</v>
      </c>
      <c r="C120" s="5">
        <v>112</v>
      </c>
      <c r="D120" s="5">
        <v>112</v>
      </c>
      <c r="E120" s="6">
        <v>0</v>
      </c>
      <c r="F120" s="21">
        <f t="shared" si="12"/>
        <v>0</v>
      </c>
      <c r="G120" s="14">
        <f t="shared" si="19"/>
        <v>0</v>
      </c>
      <c r="H120" s="14">
        <f>('vehicle data'!$C$4)*(G120)</f>
        <v>0</v>
      </c>
      <c r="I120" s="14">
        <f>0.5*1.225*F120^2*('vehicle data'!$F$4)*('vehicle data'!$G$4)</f>
        <v>0</v>
      </c>
      <c r="J120" s="14">
        <f>IF(F120=0,0,H120+I120+'vehicle data'!$E$7)</f>
        <v>0</v>
      </c>
      <c r="K120" s="14">
        <f t="shared" si="13"/>
        <v>0</v>
      </c>
      <c r="L120" s="14">
        <f t="shared" si="14"/>
        <v>0</v>
      </c>
      <c r="M120" s="14">
        <f t="shared" si="15"/>
        <v>0</v>
      </c>
      <c r="N120" s="14">
        <f t="shared" si="11"/>
        <v>0</v>
      </c>
      <c r="O120" s="14">
        <f t="shared" si="16"/>
        <v>0</v>
      </c>
      <c r="P120" s="14">
        <f>S120*0.75</f>
        <v>0</v>
      </c>
      <c r="Q120" s="14" t="str">
        <f t="shared" si="17"/>
        <v/>
      </c>
      <c r="R120" s="14">
        <f>(0.5*'vehicle data'!$C$4*(WLTC_class_3!F120^2))/1000</f>
        <v>0</v>
      </c>
      <c r="S120" s="14">
        <f>IF(O120&gt;0,R120,0)</f>
        <v>0</v>
      </c>
      <c r="T120" s="14">
        <f>IF(N120&gt;0,R120,0)</f>
        <v>0</v>
      </c>
      <c r="U120" s="14">
        <f t="shared" si="20"/>
        <v>2207.0993973765426</v>
      </c>
      <c r="V120" s="14">
        <f t="shared" si="21"/>
        <v>1313.3729220679011</v>
      </c>
      <c r="W120" s="14">
        <f t="shared" si="18"/>
        <v>0</v>
      </c>
    </row>
    <row r="121" spans="2:23" x14ac:dyDescent="0.3">
      <c r="B121" s="5" t="s">
        <v>7</v>
      </c>
      <c r="C121" s="5">
        <v>113</v>
      </c>
      <c r="D121" s="5">
        <v>113</v>
      </c>
      <c r="E121" s="6">
        <v>0</v>
      </c>
      <c r="F121" s="21">
        <f t="shared" si="12"/>
        <v>0</v>
      </c>
      <c r="G121" s="14">
        <f t="shared" si="19"/>
        <v>0</v>
      </c>
      <c r="H121" s="14">
        <f>('vehicle data'!$C$4)*(G121)</f>
        <v>0</v>
      </c>
      <c r="I121" s="14">
        <f>0.5*1.225*F121^2*('vehicle data'!$F$4)*('vehicle data'!$G$4)</f>
        <v>0</v>
      </c>
      <c r="J121" s="14">
        <f>IF(F121=0,0,H121+I121+'vehicle data'!$E$7)</f>
        <v>0</v>
      </c>
      <c r="K121" s="14">
        <f t="shared" si="13"/>
        <v>0</v>
      </c>
      <c r="L121" s="14">
        <f t="shared" si="14"/>
        <v>0</v>
      </c>
      <c r="M121" s="14">
        <f t="shared" si="15"/>
        <v>0</v>
      </c>
      <c r="N121" s="14">
        <f t="shared" si="11"/>
        <v>0</v>
      </c>
      <c r="O121" s="14">
        <f t="shared" si="16"/>
        <v>0</v>
      </c>
      <c r="P121" s="14">
        <f>S121*0.75</f>
        <v>0</v>
      </c>
      <c r="Q121" s="14" t="str">
        <f t="shared" si="17"/>
        <v/>
      </c>
      <c r="R121" s="14">
        <f>(0.5*'vehicle data'!$C$4*(WLTC_class_3!F121^2))/1000</f>
        <v>0</v>
      </c>
      <c r="S121" s="14">
        <f>IF(O121&gt;0,R121,0)</f>
        <v>0</v>
      </c>
      <c r="T121" s="14">
        <f>IF(N121&gt;0,R121,0)</f>
        <v>0</v>
      </c>
      <c r="U121" s="14">
        <f t="shared" si="20"/>
        <v>2207.0993973765426</v>
      </c>
      <c r="V121" s="14">
        <f t="shared" si="21"/>
        <v>1313.3729220679011</v>
      </c>
      <c r="W121" s="14">
        <f t="shared" si="18"/>
        <v>0</v>
      </c>
    </row>
    <row r="122" spans="2:23" x14ac:dyDescent="0.3">
      <c r="B122" s="5" t="s">
        <v>7</v>
      </c>
      <c r="C122" s="5">
        <v>114</v>
      </c>
      <c r="D122" s="5">
        <v>114</v>
      </c>
      <c r="E122" s="6">
        <v>0</v>
      </c>
      <c r="F122" s="21">
        <f t="shared" si="12"/>
        <v>0</v>
      </c>
      <c r="G122" s="14">
        <f t="shared" si="19"/>
        <v>0</v>
      </c>
      <c r="H122" s="14">
        <f>('vehicle data'!$C$4)*(G122)</f>
        <v>0</v>
      </c>
      <c r="I122" s="14">
        <f>0.5*1.225*F122^2*('vehicle data'!$F$4)*('vehicle data'!$G$4)</f>
        <v>0</v>
      </c>
      <c r="J122" s="14">
        <f>IF(F122=0,0,H122+I122+'vehicle data'!$E$7)</f>
        <v>0</v>
      </c>
      <c r="K122" s="14">
        <f t="shared" si="13"/>
        <v>0</v>
      </c>
      <c r="L122" s="14">
        <f t="shared" si="14"/>
        <v>0</v>
      </c>
      <c r="M122" s="14">
        <f t="shared" si="15"/>
        <v>0</v>
      </c>
      <c r="N122" s="14">
        <f t="shared" si="11"/>
        <v>0</v>
      </c>
      <c r="O122" s="14">
        <f t="shared" si="16"/>
        <v>0</v>
      </c>
      <c r="P122" s="14">
        <f>S122*0.75</f>
        <v>0</v>
      </c>
      <c r="Q122" s="14" t="str">
        <f t="shared" si="17"/>
        <v/>
      </c>
      <c r="R122" s="14">
        <f>(0.5*'vehicle data'!$C$4*(WLTC_class_3!F122^2))/1000</f>
        <v>0</v>
      </c>
      <c r="S122" s="14">
        <f>IF(O122&gt;0,R122,0)</f>
        <v>0</v>
      </c>
      <c r="T122" s="14">
        <f>IF(N122&gt;0,R122,0)</f>
        <v>0</v>
      </c>
      <c r="U122" s="14">
        <f t="shared" si="20"/>
        <v>2207.0993973765426</v>
      </c>
      <c r="V122" s="14">
        <f t="shared" si="21"/>
        <v>1313.3729220679011</v>
      </c>
      <c r="W122" s="14">
        <f t="shared" si="18"/>
        <v>0</v>
      </c>
    </row>
    <row r="123" spans="2:23" x14ac:dyDescent="0.3">
      <c r="B123" s="5" t="s">
        <v>7</v>
      </c>
      <c r="C123" s="5">
        <v>115</v>
      </c>
      <c r="D123" s="5">
        <v>115</v>
      </c>
      <c r="E123" s="6">
        <v>0</v>
      </c>
      <c r="F123" s="21">
        <f t="shared" si="12"/>
        <v>0</v>
      </c>
      <c r="G123" s="14">
        <f t="shared" si="19"/>
        <v>0</v>
      </c>
      <c r="H123" s="14">
        <f>('vehicle data'!$C$4)*(G123)</f>
        <v>0</v>
      </c>
      <c r="I123" s="14">
        <f>0.5*1.225*F123^2*('vehicle data'!$F$4)*('vehicle data'!$G$4)</f>
        <v>0</v>
      </c>
      <c r="J123" s="14">
        <f>IF(F123=0,0,H123+I123+'vehicle data'!$E$7)</f>
        <v>0</v>
      </c>
      <c r="K123" s="14">
        <f t="shared" si="13"/>
        <v>0</v>
      </c>
      <c r="L123" s="14">
        <f t="shared" si="14"/>
        <v>0</v>
      </c>
      <c r="M123" s="14">
        <f t="shared" si="15"/>
        <v>0</v>
      </c>
      <c r="N123" s="14">
        <f t="shared" si="11"/>
        <v>0</v>
      </c>
      <c r="O123" s="14">
        <f t="shared" si="16"/>
        <v>0</v>
      </c>
      <c r="P123" s="14">
        <f>S123*0.75</f>
        <v>0</v>
      </c>
      <c r="Q123" s="14" t="str">
        <f t="shared" si="17"/>
        <v/>
      </c>
      <c r="R123" s="14">
        <f>(0.5*'vehicle data'!$C$4*(WLTC_class_3!F123^2))/1000</f>
        <v>0</v>
      </c>
      <c r="S123" s="14">
        <f>IF(O123&gt;0,R123,0)</f>
        <v>0</v>
      </c>
      <c r="T123" s="14">
        <f>IF(N123&gt;0,R123,0)</f>
        <v>0</v>
      </c>
      <c r="U123" s="14">
        <f t="shared" si="20"/>
        <v>2207.0993973765426</v>
      </c>
      <c r="V123" s="14">
        <f t="shared" si="21"/>
        <v>1313.3729220679011</v>
      </c>
      <c r="W123" s="14">
        <f t="shared" si="18"/>
        <v>0</v>
      </c>
    </row>
    <row r="124" spans="2:23" x14ac:dyDescent="0.3">
      <c r="B124" s="5" t="s">
        <v>7</v>
      </c>
      <c r="C124" s="5">
        <v>116</v>
      </c>
      <c r="D124" s="5">
        <v>116</v>
      </c>
      <c r="E124" s="6">
        <v>0</v>
      </c>
      <c r="F124" s="21">
        <f t="shared" si="12"/>
        <v>0</v>
      </c>
      <c r="G124" s="14">
        <f t="shared" si="19"/>
        <v>0</v>
      </c>
      <c r="H124" s="14">
        <f>('vehicle data'!$C$4)*(G124)</f>
        <v>0</v>
      </c>
      <c r="I124" s="14">
        <f>0.5*1.225*F124^2*('vehicle data'!$F$4)*('vehicle data'!$G$4)</f>
        <v>0</v>
      </c>
      <c r="J124" s="14">
        <f>IF(F124=0,0,H124+I124+'vehicle data'!$E$7)</f>
        <v>0</v>
      </c>
      <c r="K124" s="14">
        <f t="shared" si="13"/>
        <v>0</v>
      </c>
      <c r="L124" s="14">
        <f t="shared" si="14"/>
        <v>0</v>
      </c>
      <c r="M124" s="14">
        <f t="shared" si="15"/>
        <v>0</v>
      </c>
      <c r="N124" s="14">
        <f t="shared" si="11"/>
        <v>0</v>
      </c>
      <c r="O124" s="14">
        <f t="shared" si="16"/>
        <v>0</v>
      </c>
      <c r="P124" s="14">
        <f>S124*0.75</f>
        <v>0</v>
      </c>
      <c r="Q124" s="14" t="str">
        <f t="shared" si="17"/>
        <v/>
      </c>
      <c r="R124" s="14">
        <f>(0.5*'vehicle data'!$C$4*(WLTC_class_3!F124^2))/1000</f>
        <v>0</v>
      </c>
      <c r="S124" s="14">
        <f>IF(O124&gt;0,R124,0)</f>
        <v>0</v>
      </c>
      <c r="T124" s="14">
        <f>IF(N124&gt;0,R124,0)</f>
        <v>0</v>
      </c>
      <c r="U124" s="14">
        <f t="shared" si="20"/>
        <v>2207.0993973765426</v>
      </c>
      <c r="V124" s="14">
        <f t="shared" si="21"/>
        <v>1313.3729220679011</v>
      </c>
      <c r="W124" s="14">
        <f t="shared" si="18"/>
        <v>0</v>
      </c>
    </row>
    <row r="125" spans="2:23" x14ac:dyDescent="0.3">
      <c r="B125" s="5" t="s">
        <v>7</v>
      </c>
      <c r="C125" s="5">
        <v>117</v>
      </c>
      <c r="D125" s="5">
        <v>117</v>
      </c>
      <c r="E125" s="6">
        <v>0</v>
      </c>
      <c r="F125" s="21">
        <f t="shared" si="12"/>
        <v>0</v>
      </c>
      <c r="G125" s="14">
        <f t="shared" si="19"/>
        <v>0</v>
      </c>
      <c r="H125" s="14">
        <f>('vehicle data'!$C$4)*(G125)</f>
        <v>0</v>
      </c>
      <c r="I125" s="14">
        <f>0.5*1.225*F125^2*('vehicle data'!$F$4)*('vehicle data'!$G$4)</f>
        <v>0</v>
      </c>
      <c r="J125" s="14">
        <f>IF(F125=0,0,H125+I125+'vehicle data'!$E$7)</f>
        <v>0</v>
      </c>
      <c r="K125" s="14">
        <f t="shared" si="13"/>
        <v>0</v>
      </c>
      <c r="L125" s="14">
        <f t="shared" si="14"/>
        <v>0</v>
      </c>
      <c r="M125" s="14">
        <f t="shared" si="15"/>
        <v>0</v>
      </c>
      <c r="N125" s="14">
        <f t="shared" si="11"/>
        <v>0</v>
      </c>
      <c r="O125" s="14">
        <f t="shared" si="16"/>
        <v>0</v>
      </c>
      <c r="P125" s="14">
        <f>S125*0.75</f>
        <v>0</v>
      </c>
      <c r="Q125" s="14" t="str">
        <f t="shared" si="17"/>
        <v/>
      </c>
      <c r="R125" s="14">
        <f>(0.5*'vehicle data'!$C$4*(WLTC_class_3!F125^2))/1000</f>
        <v>0</v>
      </c>
      <c r="S125" s="14">
        <f>IF(O125&gt;0,R125,0)</f>
        <v>0</v>
      </c>
      <c r="T125" s="14">
        <f>IF(N125&gt;0,R125,0)</f>
        <v>0</v>
      </c>
      <c r="U125" s="14">
        <f t="shared" si="20"/>
        <v>2207.0993973765426</v>
      </c>
      <c r="V125" s="14">
        <f t="shared" si="21"/>
        <v>1313.3729220679011</v>
      </c>
      <c r="W125" s="14">
        <f t="shared" si="18"/>
        <v>0</v>
      </c>
    </row>
    <row r="126" spans="2:23" x14ac:dyDescent="0.3">
      <c r="B126" s="5" t="s">
        <v>7</v>
      </c>
      <c r="C126" s="5">
        <v>118</v>
      </c>
      <c r="D126" s="5">
        <v>118</v>
      </c>
      <c r="E126" s="6">
        <v>0</v>
      </c>
      <c r="F126" s="21">
        <f t="shared" si="12"/>
        <v>0</v>
      </c>
      <c r="G126" s="14">
        <f t="shared" si="19"/>
        <v>0</v>
      </c>
      <c r="H126" s="14">
        <f>('vehicle data'!$C$4)*(G126)</f>
        <v>0</v>
      </c>
      <c r="I126" s="14">
        <f>0.5*1.225*F126^2*('vehicle data'!$F$4)*('vehicle data'!$G$4)</f>
        <v>0</v>
      </c>
      <c r="J126" s="14">
        <f>IF(F126=0,0,H126+I126+'vehicle data'!$E$7)</f>
        <v>0</v>
      </c>
      <c r="K126" s="14">
        <f t="shared" si="13"/>
        <v>0</v>
      </c>
      <c r="L126" s="14">
        <f t="shared" si="14"/>
        <v>0</v>
      </c>
      <c r="M126" s="14">
        <f t="shared" si="15"/>
        <v>0</v>
      </c>
      <c r="N126" s="14">
        <f t="shared" si="11"/>
        <v>0</v>
      </c>
      <c r="O126" s="14">
        <f t="shared" si="16"/>
        <v>0</v>
      </c>
      <c r="P126" s="14">
        <f>S126*0.75</f>
        <v>0</v>
      </c>
      <c r="Q126" s="14" t="str">
        <f t="shared" si="17"/>
        <v/>
      </c>
      <c r="R126" s="14">
        <f>(0.5*'vehicle data'!$C$4*(WLTC_class_3!F126^2))/1000</f>
        <v>0</v>
      </c>
      <c r="S126" s="14">
        <f>IF(O126&gt;0,R126,0)</f>
        <v>0</v>
      </c>
      <c r="T126" s="14">
        <f>IF(N126&gt;0,R126,0)</f>
        <v>0</v>
      </c>
      <c r="U126" s="14">
        <f t="shared" si="20"/>
        <v>2207.0993973765426</v>
      </c>
      <c r="V126" s="14">
        <f t="shared" si="21"/>
        <v>1313.3729220679011</v>
      </c>
      <c r="W126" s="14">
        <f t="shared" si="18"/>
        <v>0</v>
      </c>
    </row>
    <row r="127" spans="2:23" x14ac:dyDescent="0.3">
      <c r="B127" s="5" t="s">
        <v>7</v>
      </c>
      <c r="C127" s="5">
        <v>119</v>
      </c>
      <c r="D127" s="5">
        <v>119</v>
      </c>
      <c r="E127" s="6">
        <v>0</v>
      </c>
      <c r="F127" s="21">
        <f t="shared" si="12"/>
        <v>0</v>
      </c>
      <c r="G127" s="14">
        <f t="shared" si="19"/>
        <v>0</v>
      </c>
      <c r="H127" s="14">
        <f>('vehicle data'!$C$4)*(G127)</f>
        <v>0</v>
      </c>
      <c r="I127" s="14">
        <f>0.5*1.225*F127^2*('vehicle data'!$F$4)*('vehicle data'!$G$4)</f>
        <v>0</v>
      </c>
      <c r="J127" s="14">
        <f>IF(F127=0,0,H127+I127+'vehicle data'!$E$7)</f>
        <v>0</v>
      </c>
      <c r="K127" s="14">
        <f t="shared" si="13"/>
        <v>0</v>
      </c>
      <c r="L127" s="14">
        <f t="shared" si="14"/>
        <v>0</v>
      </c>
      <c r="M127" s="14">
        <f t="shared" si="15"/>
        <v>0</v>
      </c>
      <c r="N127" s="14">
        <f t="shared" si="11"/>
        <v>0</v>
      </c>
      <c r="O127" s="14">
        <f t="shared" si="16"/>
        <v>0</v>
      </c>
      <c r="P127" s="14">
        <f>S127*0.75</f>
        <v>0</v>
      </c>
      <c r="Q127" s="14" t="str">
        <f t="shared" si="17"/>
        <v/>
      </c>
      <c r="R127" s="14">
        <f>(0.5*'vehicle data'!$C$4*(WLTC_class_3!F127^2))/1000</f>
        <v>0</v>
      </c>
      <c r="S127" s="14">
        <f>IF(O127&gt;0,R127,0)</f>
        <v>0</v>
      </c>
      <c r="T127" s="14">
        <f>IF(N127&gt;0,R127,0)</f>
        <v>0</v>
      </c>
      <c r="U127" s="14">
        <f t="shared" si="20"/>
        <v>2207.0993973765426</v>
      </c>
      <c r="V127" s="14">
        <f t="shared" si="21"/>
        <v>1313.3729220679011</v>
      </c>
      <c r="W127" s="14">
        <f t="shared" si="18"/>
        <v>0</v>
      </c>
    </row>
    <row r="128" spans="2:23" x14ac:dyDescent="0.3">
      <c r="B128" s="5" t="s">
        <v>7</v>
      </c>
      <c r="C128" s="5">
        <v>120</v>
      </c>
      <c r="D128" s="5">
        <v>120</v>
      </c>
      <c r="E128" s="6">
        <v>0</v>
      </c>
      <c r="F128" s="21">
        <f t="shared" si="12"/>
        <v>0</v>
      </c>
      <c r="G128" s="14">
        <f t="shared" si="19"/>
        <v>0</v>
      </c>
      <c r="H128" s="14">
        <f>('vehicle data'!$C$4)*(G128)</f>
        <v>0</v>
      </c>
      <c r="I128" s="14">
        <f>0.5*1.225*F128^2*('vehicle data'!$F$4)*('vehicle data'!$G$4)</f>
        <v>0</v>
      </c>
      <c r="J128" s="14">
        <f>IF(F128=0,0,H128+I128+'vehicle data'!$E$7)</f>
        <v>0</v>
      </c>
      <c r="K128" s="14">
        <f t="shared" si="13"/>
        <v>0</v>
      </c>
      <c r="L128" s="14">
        <f t="shared" si="14"/>
        <v>0</v>
      </c>
      <c r="M128" s="14">
        <f t="shared" si="15"/>
        <v>0</v>
      </c>
      <c r="N128" s="14">
        <f t="shared" si="11"/>
        <v>0</v>
      </c>
      <c r="O128" s="14">
        <f t="shared" si="16"/>
        <v>0</v>
      </c>
      <c r="P128" s="14">
        <f>S128*0.75</f>
        <v>0</v>
      </c>
      <c r="Q128" s="14" t="str">
        <f t="shared" si="17"/>
        <v/>
      </c>
      <c r="R128" s="14">
        <f>(0.5*'vehicle data'!$C$4*(WLTC_class_3!F128^2))/1000</f>
        <v>0</v>
      </c>
      <c r="S128" s="14">
        <f>IF(O128&gt;0,R128,0)</f>
        <v>0</v>
      </c>
      <c r="T128" s="14">
        <f>IF(N128&gt;0,R128,0)</f>
        <v>0</v>
      </c>
      <c r="U128" s="14">
        <f t="shared" si="20"/>
        <v>2207.0993973765426</v>
      </c>
      <c r="V128" s="14">
        <f t="shared" si="21"/>
        <v>1313.3729220679011</v>
      </c>
      <c r="W128" s="14">
        <f t="shared" si="18"/>
        <v>0</v>
      </c>
    </row>
    <row r="129" spans="2:23" x14ac:dyDescent="0.3">
      <c r="B129" s="5" t="s">
        <v>7</v>
      </c>
      <c r="C129" s="5">
        <v>121</v>
      </c>
      <c r="D129" s="5">
        <v>121</v>
      </c>
      <c r="E129" s="6">
        <v>0</v>
      </c>
      <c r="F129" s="21">
        <f t="shared" si="12"/>
        <v>0</v>
      </c>
      <c r="G129" s="14">
        <f t="shared" si="19"/>
        <v>0</v>
      </c>
      <c r="H129" s="14">
        <f>('vehicle data'!$C$4)*(G129)</f>
        <v>0</v>
      </c>
      <c r="I129" s="14">
        <f>0.5*1.225*F129^2*('vehicle data'!$F$4)*('vehicle data'!$G$4)</f>
        <v>0</v>
      </c>
      <c r="J129" s="14">
        <f>IF(F129=0,0,H129+I129+'vehicle data'!$E$7)</f>
        <v>0</v>
      </c>
      <c r="K129" s="14">
        <f t="shared" si="13"/>
        <v>0</v>
      </c>
      <c r="L129" s="14">
        <f t="shared" si="14"/>
        <v>0</v>
      </c>
      <c r="M129" s="14">
        <f t="shared" si="15"/>
        <v>0</v>
      </c>
      <c r="N129" s="14">
        <f t="shared" si="11"/>
        <v>0</v>
      </c>
      <c r="O129" s="14">
        <f t="shared" si="16"/>
        <v>0</v>
      </c>
      <c r="P129" s="14">
        <f>S129*0.75</f>
        <v>0</v>
      </c>
      <c r="Q129" s="14" t="str">
        <f t="shared" si="17"/>
        <v/>
      </c>
      <c r="R129" s="14">
        <f>(0.5*'vehicle data'!$C$4*(WLTC_class_3!F129^2))/1000</f>
        <v>0</v>
      </c>
      <c r="S129" s="14">
        <f>IF(O129&gt;0,R129,0)</f>
        <v>0</v>
      </c>
      <c r="T129" s="14">
        <f>IF(N129&gt;0,R129,0)</f>
        <v>0</v>
      </c>
      <c r="U129" s="14">
        <f t="shared" si="20"/>
        <v>2207.0993973765426</v>
      </c>
      <c r="V129" s="14">
        <f t="shared" si="21"/>
        <v>1313.3729220679011</v>
      </c>
      <c r="W129" s="14">
        <f t="shared" si="18"/>
        <v>0</v>
      </c>
    </row>
    <row r="130" spans="2:23" x14ac:dyDescent="0.3">
      <c r="B130" s="5" t="s">
        <v>7</v>
      </c>
      <c r="C130" s="5">
        <v>122</v>
      </c>
      <c r="D130" s="5">
        <v>122</v>
      </c>
      <c r="E130" s="6">
        <v>0</v>
      </c>
      <c r="F130" s="21">
        <f t="shared" si="12"/>
        <v>0</v>
      </c>
      <c r="G130" s="14">
        <f t="shared" si="19"/>
        <v>0</v>
      </c>
      <c r="H130" s="14">
        <f>('vehicle data'!$C$4)*(G130)</f>
        <v>0</v>
      </c>
      <c r="I130" s="14">
        <f>0.5*1.225*F130^2*('vehicle data'!$F$4)*('vehicle data'!$G$4)</f>
        <v>0</v>
      </c>
      <c r="J130" s="14">
        <f>IF(F130=0,0,H130+I130+'vehicle data'!$E$7)</f>
        <v>0</v>
      </c>
      <c r="K130" s="14">
        <f t="shared" si="13"/>
        <v>0</v>
      </c>
      <c r="L130" s="14">
        <f t="shared" si="14"/>
        <v>0</v>
      </c>
      <c r="M130" s="14">
        <f t="shared" si="15"/>
        <v>0</v>
      </c>
      <c r="N130" s="14">
        <f t="shared" si="11"/>
        <v>0</v>
      </c>
      <c r="O130" s="14">
        <f t="shared" si="16"/>
        <v>0</v>
      </c>
      <c r="P130" s="14">
        <f>S130*0.75</f>
        <v>0</v>
      </c>
      <c r="Q130" s="14" t="str">
        <f t="shared" si="17"/>
        <v/>
      </c>
      <c r="R130" s="14">
        <f>(0.5*'vehicle data'!$C$4*(WLTC_class_3!F130^2))/1000</f>
        <v>0</v>
      </c>
      <c r="S130" s="14">
        <f>IF(O130&gt;0,R130,0)</f>
        <v>0</v>
      </c>
      <c r="T130" s="14">
        <f>IF(N130&gt;0,R130,0)</f>
        <v>0</v>
      </c>
      <c r="U130" s="14">
        <f t="shared" si="20"/>
        <v>2207.0993973765426</v>
      </c>
      <c r="V130" s="14">
        <f t="shared" si="21"/>
        <v>1313.3729220679011</v>
      </c>
      <c r="W130" s="14">
        <f t="shared" si="18"/>
        <v>0</v>
      </c>
    </row>
    <row r="131" spans="2:23" x14ac:dyDescent="0.3">
      <c r="B131" s="5" t="s">
        <v>7</v>
      </c>
      <c r="C131" s="5">
        <v>123</v>
      </c>
      <c r="D131" s="5">
        <v>123</v>
      </c>
      <c r="E131" s="6">
        <v>0</v>
      </c>
      <c r="F131" s="21">
        <f t="shared" si="12"/>
        <v>0</v>
      </c>
      <c r="G131" s="14">
        <f t="shared" si="19"/>
        <v>0</v>
      </c>
      <c r="H131" s="14">
        <f>('vehicle data'!$C$4)*(G131)</f>
        <v>0</v>
      </c>
      <c r="I131" s="14">
        <f>0.5*1.225*F131^2*('vehicle data'!$F$4)*('vehicle data'!$G$4)</f>
        <v>0</v>
      </c>
      <c r="J131" s="14">
        <f>IF(F131=0,0,H131+I131+'vehicle data'!$E$7)</f>
        <v>0</v>
      </c>
      <c r="K131" s="14">
        <f t="shared" si="13"/>
        <v>0</v>
      </c>
      <c r="L131" s="14">
        <f t="shared" si="14"/>
        <v>0</v>
      </c>
      <c r="M131" s="14">
        <f t="shared" si="15"/>
        <v>0</v>
      </c>
      <c r="N131" s="14">
        <f t="shared" si="11"/>
        <v>0</v>
      </c>
      <c r="O131" s="14">
        <f t="shared" si="16"/>
        <v>0</v>
      </c>
      <c r="P131" s="14">
        <f>S131*0.75</f>
        <v>0</v>
      </c>
      <c r="Q131" s="14" t="str">
        <f t="shared" si="17"/>
        <v/>
      </c>
      <c r="R131" s="14">
        <f>(0.5*'vehicle data'!$C$4*(WLTC_class_3!F131^2))/1000</f>
        <v>0</v>
      </c>
      <c r="S131" s="14">
        <f>IF(O131&gt;0,R131,0)</f>
        <v>0</v>
      </c>
      <c r="T131" s="14">
        <f>IF(N131&gt;0,R131,0)</f>
        <v>0</v>
      </c>
      <c r="U131" s="14">
        <f t="shared" si="20"/>
        <v>2207.0993973765426</v>
      </c>
      <c r="V131" s="14">
        <f t="shared" si="21"/>
        <v>1313.3729220679011</v>
      </c>
      <c r="W131" s="14">
        <f t="shared" si="18"/>
        <v>0</v>
      </c>
    </row>
    <row r="132" spans="2:23" x14ac:dyDescent="0.3">
      <c r="B132" s="5" t="s">
        <v>7</v>
      </c>
      <c r="C132" s="5">
        <v>124</v>
      </c>
      <c r="D132" s="5">
        <v>124</v>
      </c>
      <c r="E132" s="6">
        <v>0</v>
      </c>
      <c r="F132" s="21">
        <f t="shared" si="12"/>
        <v>0</v>
      </c>
      <c r="G132" s="14">
        <f t="shared" si="19"/>
        <v>0</v>
      </c>
      <c r="H132" s="14">
        <f>('vehicle data'!$C$4)*(G132)</f>
        <v>0</v>
      </c>
      <c r="I132" s="14">
        <f>0.5*1.225*F132^2*('vehicle data'!$F$4)*('vehicle data'!$G$4)</f>
        <v>0</v>
      </c>
      <c r="J132" s="14">
        <f>IF(F132=0,0,H132+I132+'vehicle data'!$E$7)</f>
        <v>0</v>
      </c>
      <c r="K132" s="14">
        <f t="shared" si="13"/>
        <v>0</v>
      </c>
      <c r="L132" s="14">
        <f t="shared" si="14"/>
        <v>0</v>
      </c>
      <c r="M132" s="14">
        <f t="shared" si="15"/>
        <v>0</v>
      </c>
      <c r="N132" s="14">
        <f t="shared" si="11"/>
        <v>0</v>
      </c>
      <c r="O132" s="14">
        <f t="shared" si="16"/>
        <v>0</v>
      </c>
      <c r="P132" s="14">
        <f>S132*0.75</f>
        <v>0</v>
      </c>
      <c r="Q132" s="14" t="str">
        <f t="shared" si="17"/>
        <v/>
      </c>
      <c r="R132" s="14">
        <f>(0.5*'vehicle data'!$C$4*(WLTC_class_3!F132^2))/1000</f>
        <v>0</v>
      </c>
      <c r="S132" s="14">
        <f>IF(O132&gt;0,R132,0)</f>
        <v>0</v>
      </c>
      <c r="T132" s="14">
        <f>IF(N132&gt;0,R132,0)</f>
        <v>0</v>
      </c>
      <c r="U132" s="14">
        <f t="shared" si="20"/>
        <v>2207.0993973765426</v>
      </c>
      <c r="V132" s="14">
        <f t="shared" si="21"/>
        <v>1313.3729220679011</v>
      </c>
      <c r="W132" s="14">
        <f t="shared" si="18"/>
        <v>0</v>
      </c>
    </row>
    <row r="133" spans="2:23" x14ac:dyDescent="0.3">
      <c r="B133" s="5" t="s">
        <v>7</v>
      </c>
      <c r="C133" s="5">
        <v>125</v>
      </c>
      <c r="D133" s="5">
        <v>125</v>
      </c>
      <c r="E133" s="6">
        <v>0</v>
      </c>
      <c r="F133" s="21">
        <f t="shared" si="12"/>
        <v>0</v>
      </c>
      <c r="G133" s="14">
        <f t="shared" si="19"/>
        <v>0</v>
      </c>
      <c r="H133" s="14">
        <f>('vehicle data'!$C$4)*(G133)</f>
        <v>0</v>
      </c>
      <c r="I133" s="14">
        <f>0.5*1.225*F133^2*('vehicle data'!$F$4)*('vehicle data'!$G$4)</f>
        <v>0</v>
      </c>
      <c r="J133" s="14">
        <f>IF(F133=0,0,H133+I133+'vehicle data'!$E$7)</f>
        <v>0</v>
      </c>
      <c r="K133" s="14">
        <f t="shared" si="13"/>
        <v>0</v>
      </c>
      <c r="L133" s="14">
        <f t="shared" si="14"/>
        <v>0</v>
      </c>
      <c r="M133" s="14">
        <f t="shared" si="15"/>
        <v>0</v>
      </c>
      <c r="N133" s="14">
        <f t="shared" si="11"/>
        <v>0</v>
      </c>
      <c r="O133" s="14">
        <f t="shared" si="16"/>
        <v>0</v>
      </c>
      <c r="P133" s="14">
        <f>S133*0.75</f>
        <v>0</v>
      </c>
      <c r="Q133" s="14" t="str">
        <f t="shared" si="17"/>
        <v/>
      </c>
      <c r="R133" s="14">
        <f>(0.5*'vehicle data'!$C$4*(WLTC_class_3!F133^2))/1000</f>
        <v>0</v>
      </c>
      <c r="S133" s="14">
        <f>IF(O133&gt;0,R133,0)</f>
        <v>0</v>
      </c>
      <c r="T133" s="14">
        <f>IF(N133&gt;0,R133,0)</f>
        <v>0</v>
      </c>
      <c r="U133" s="14">
        <f t="shared" si="20"/>
        <v>2207.0993973765426</v>
      </c>
      <c r="V133" s="14">
        <f t="shared" si="21"/>
        <v>1313.3729220679011</v>
      </c>
      <c r="W133" s="14">
        <f t="shared" si="18"/>
        <v>0</v>
      </c>
    </row>
    <row r="134" spans="2:23" x14ac:dyDescent="0.3">
      <c r="B134" s="5" t="s">
        <v>7</v>
      </c>
      <c r="C134" s="5">
        <v>126</v>
      </c>
      <c r="D134" s="5">
        <v>126</v>
      </c>
      <c r="E134" s="6">
        <v>0</v>
      </c>
      <c r="F134" s="21">
        <f t="shared" si="12"/>
        <v>0</v>
      </c>
      <c r="G134" s="14">
        <f t="shared" si="19"/>
        <v>0</v>
      </c>
      <c r="H134" s="14">
        <f>('vehicle data'!$C$4)*(G134)</f>
        <v>0</v>
      </c>
      <c r="I134" s="14">
        <f>0.5*1.225*F134^2*('vehicle data'!$F$4)*('vehicle data'!$G$4)</f>
        <v>0</v>
      </c>
      <c r="J134" s="14">
        <f>IF(F134=0,0,H134+I134+'vehicle data'!$E$7)</f>
        <v>0</v>
      </c>
      <c r="K134" s="14">
        <f t="shared" si="13"/>
        <v>0</v>
      </c>
      <c r="L134" s="14">
        <f t="shared" si="14"/>
        <v>0</v>
      </c>
      <c r="M134" s="14">
        <f t="shared" si="15"/>
        <v>0</v>
      </c>
      <c r="N134" s="14">
        <f t="shared" si="11"/>
        <v>0</v>
      </c>
      <c r="O134" s="14">
        <f t="shared" si="16"/>
        <v>0</v>
      </c>
      <c r="P134" s="14">
        <f>S134*0.75</f>
        <v>0</v>
      </c>
      <c r="Q134" s="14" t="str">
        <f t="shared" si="17"/>
        <v/>
      </c>
      <c r="R134" s="14">
        <f>(0.5*'vehicle data'!$C$4*(WLTC_class_3!F134^2))/1000</f>
        <v>0</v>
      </c>
      <c r="S134" s="14">
        <f>IF(O134&gt;0,R134,0)</f>
        <v>0</v>
      </c>
      <c r="T134" s="14">
        <f>IF(N134&gt;0,R134,0)</f>
        <v>0</v>
      </c>
      <c r="U134" s="14">
        <f t="shared" si="20"/>
        <v>2207.0993973765426</v>
      </c>
      <c r="V134" s="14">
        <f t="shared" si="21"/>
        <v>1313.3729220679011</v>
      </c>
      <c r="W134" s="14">
        <f t="shared" si="18"/>
        <v>0</v>
      </c>
    </row>
    <row r="135" spans="2:23" x14ac:dyDescent="0.3">
      <c r="B135" s="5" t="s">
        <v>7</v>
      </c>
      <c r="C135" s="5">
        <v>127</v>
      </c>
      <c r="D135" s="5">
        <v>127</v>
      </c>
      <c r="E135" s="6">
        <v>0</v>
      </c>
      <c r="F135" s="21">
        <f t="shared" si="12"/>
        <v>0</v>
      </c>
      <c r="G135" s="14">
        <f t="shared" si="19"/>
        <v>0</v>
      </c>
      <c r="H135" s="14">
        <f>('vehicle data'!$C$4)*(G135)</f>
        <v>0</v>
      </c>
      <c r="I135" s="14">
        <f>0.5*1.225*F135^2*('vehicle data'!$F$4)*('vehicle data'!$G$4)</f>
        <v>0</v>
      </c>
      <c r="J135" s="14">
        <f>IF(F135=0,0,H135+I135+'vehicle data'!$E$7)</f>
        <v>0</v>
      </c>
      <c r="K135" s="14">
        <f t="shared" si="13"/>
        <v>0</v>
      </c>
      <c r="L135" s="14">
        <f t="shared" si="14"/>
        <v>0</v>
      </c>
      <c r="M135" s="14">
        <f t="shared" si="15"/>
        <v>0</v>
      </c>
      <c r="N135" s="14">
        <f t="shared" si="11"/>
        <v>0</v>
      </c>
      <c r="O135" s="14">
        <f t="shared" si="16"/>
        <v>0</v>
      </c>
      <c r="P135" s="14">
        <f>S135*0.75</f>
        <v>0</v>
      </c>
      <c r="Q135" s="14" t="str">
        <f t="shared" si="17"/>
        <v/>
      </c>
      <c r="R135" s="14">
        <f>(0.5*'vehicle data'!$C$4*(WLTC_class_3!F135^2))/1000</f>
        <v>0</v>
      </c>
      <c r="S135" s="14">
        <f>IF(O135&gt;0,R135,0)</f>
        <v>0</v>
      </c>
      <c r="T135" s="14">
        <f>IF(N135&gt;0,R135,0)</f>
        <v>0</v>
      </c>
      <c r="U135" s="14">
        <f t="shared" si="20"/>
        <v>2207.0993973765426</v>
      </c>
      <c r="V135" s="14">
        <f t="shared" si="21"/>
        <v>1313.3729220679011</v>
      </c>
      <c r="W135" s="14">
        <f t="shared" si="18"/>
        <v>0</v>
      </c>
    </row>
    <row r="136" spans="2:23" x14ac:dyDescent="0.3">
      <c r="B136" s="5" t="s">
        <v>7</v>
      </c>
      <c r="C136" s="5">
        <v>128</v>
      </c>
      <c r="D136" s="5">
        <v>128</v>
      </c>
      <c r="E136" s="6">
        <v>0</v>
      </c>
      <c r="F136" s="21">
        <f t="shared" si="12"/>
        <v>0</v>
      </c>
      <c r="G136" s="14">
        <f t="shared" si="19"/>
        <v>0</v>
      </c>
      <c r="H136" s="14">
        <f>('vehicle data'!$C$4)*(G136)</f>
        <v>0</v>
      </c>
      <c r="I136" s="14">
        <f>0.5*1.225*F136^2*('vehicle data'!$F$4)*('vehicle data'!$G$4)</f>
        <v>0</v>
      </c>
      <c r="J136" s="14">
        <f>IF(F136=0,0,H136+I136+'vehicle data'!$E$7)</f>
        <v>0</v>
      </c>
      <c r="K136" s="14">
        <f t="shared" si="13"/>
        <v>0</v>
      </c>
      <c r="L136" s="14">
        <f t="shared" si="14"/>
        <v>0</v>
      </c>
      <c r="M136" s="14">
        <f t="shared" si="15"/>
        <v>0</v>
      </c>
      <c r="N136" s="14">
        <f t="shared" ref="N136:N199" si="22">IF(M136&gt;0,M136,0)</f>
        <v>0</v>
      </c>
      <c r="O136" s="14">
        <f t="shared" si="16"/>
        <v>0</v>
      </c>
      <c r="P136" s="14">
        <f>S136*0.75</f>
        <v>0</v>
      </c>
      <c r="Q136" s="14" t="str">
        <f t="shared" si="17"/>
        <v/>
      </c>
      <c r="R136" s="14">
        <f>(0.5*'vehicle data'!$C$4*(WLTC_class_3!F136^2))/1000</f>
        <v>0</v>
      </c>
      <c r="S136" s="14">
        <f>IF(O136&gt;0,R136,0)</f>
        <v>0</v>
      </c>
      <c r="T136" s="14">
        <f>IF(N136&gt;0,R136,0)</f>
        <v>0</v>
      </c>
      <c r="U136" s="14">
        <f t="shared" si="20"/>
        <v>2207.0993973765426</v>
      </c>
      <c r="V136" s="14">
        <f t="shared" si="21"/>
        <v>1313.3729220679011</v>
      </c>
      <c r="W136" s="14">
        <f t="shared" si="18"/>
        <v>0</v>
      </c>
    </row>
    <row r="137" spans="2:23" x14ac:dyDescent="0.3">
      <c r="B137" s="5" t="s">
        <v>7</v>
      </c>
      <c r="C137" s="5">
        <v>129</v>
      </c>
      <c r="D137" s="5">
        <v>129</v>
      </c>
      <c r="E137" s="6">
        <v>0</v>
      </c>
      <c r="F137" s="21">
        <f t="shared" ref="F137:F200" si="23">E137/3.6</f>
        <v>0</v>
      </c>
      <c r="G137" s="14">
        <f t="shared" si="19"/>
        <v>0</v>
      </c>
      <c r="H137" s="14">
        <f>('vehicle data'!$C$4)*(G137)</f>
        <v>0</v>
      </c>
      <c r="I137" s="14">
        <f>0.5*1.225*F137^2*('vehicle data'!$F$4)*('vehicle data'!$G$4)</f>
        <v>0</v>
      </c>
      <c r="J137" s="14">
        <f>IF(F137=0,0,H137+I137+'vehicle data'!$E$7)</f>
        <v>0</v>
      </c>
      <c r="K137" s="14">
        <f t="shared" ref="K137:K200" si="24">IF(J137&lt;=0,0,J137)</f>
        <v>0</v>
      </c>
      <c r="L137" s="14">
        <f t="shared" ref="L137:L200" si="25">IF(J137&lt;0,J137*-1,0)</f>
        <v>0</v>
      </c>
      <c r="M137" s="14">
        <f t="shared" ref="M137:M200" si="26">(J137*F137)/1000</f>
        <v>0</v>
      </c>
      <c r="N137" s="14">
        <f t="shared" si="22"/>
        <v>0</v>
      </c>
      <c r="O137" s="14">
        <f t="shared" ref="O137:O200" si="27">IF(M137&lt;0,M137*-1,0)</f>
        <v>0</v>
      </c>
      <c r="P137" s="14">
        <f>S137*0.75</f>
        <v>0</v>
      </c>
      <c r="Q137" s="14" t="str">
        <f t="shared" ref="Q137:Q200" si="28">IF(G137&lt;0,P137,"")</f>
        <v/>
      </c>
      <c r="R137" s="14">
        <f>(0.5*'vehicle data'!$C$4*(WLTC_class_3!F137^2))/1000</f>
        <v>0</v>
      </c>
      <c r="S137" s="14">
        <f>IF(O137&gt;0,R137,0)</f>
        <v>0</v>
      </c>
      <c r="T137" s="14">
        <f>IF(N137&gt;0,R137,0)</f>
        <v>0</v>
      </c>
      <c r="U137" s="14">
        <f t="shared" si="20"/>
        <v>2207.0993973765426</v>
      </c>
      <c r="V137" s="14">
        <f t="shared" si="21"/>
        <v>1313.3729220679011</v>
      </c>
      <c r="W137" s="14">
        <f t="shared" ref="W137:W200" si="29">T137*0.7</f>
        <v>0</v>
      </c>
    </row>
    <row r="138" spans="2:23" x14ac:dyDescent="0.3">
      <c r="B138" s="5" t="s">
        <v>7</v>
      </c>
      <c r="C138" s="5">
        <v>130</v>
      </c>
      <c r="D138" s="5">
        <v>130</v>
      </c>
      <c r="E138" s="6">
        <v>0</v>
      </c>
      <c r="F138" s="21">
        <f t="shared" si="23"/>
        <v>0</v>
      </c>
      <c r="G138" s="14">
        <f t="shared" ref="G138:G201" si="30">($E139-$E137)/2/3.6</f>
        <v>0</v>
      </c>
      <c r="H138" s="14">
        <f>('vehicle data'!$C$4)*(G138)</f>
        <v>0</v>
      </c>
      <c r="I138" s="14">
        <f>0.5*1.225*F138^2*('vehicle data'!$F$4)*('vehicle data'!$G$4)</f>
        <v>0</v>
      </c>
      <c r="J138" s="14">
        <f>IF(F138=0,0,H138+I138+'vehicle data'!$E$7)</f>
        <v>0</v>
      </c>
      <c r="K138" s="14">
        <f t="shared" si="24"/>
        <v>0</v>
      </c>
      <c r="L138" s="14">
        <f t="shared" si="25"/>
        <v>0</v>
      </c>
      <c r="M138" s="14">
        <f t="shared" si="26"/>
        <v>0</v>
      </c>
      <c r="N138" s="14">
        <f t="shared" si="22"/>
        <v>0</v>
      </c>
      <c r="O138" s="14">
        <f t="shared" si="27"/>
        <v>0</v>
      </c>
      <c r="P138" s="14">
        <f>S138*0.75</f>
        <v>0</v>
      </c>
      <c r="Q138" s="14" t="str">
        <f t="shared" si="28"/>
        <v/>
      </c>
      <c r="R138" s="14">
        <f>(0.5*'vehicle data'!$C$4*(WLTC_class_3!F138^2))/1000</f>
        <v>0</v>
      </c>
      <c r="S138" s="14">
        <f>IF(O138&gt;0,R138,0)</f>
        <v>0</v>
      </c>
      <c r="T138" s="14">
        <f>IF(N138&gt;0,R138,0)</f>
        <v>0</v>
      </c>
      <c r="U138" s="14">
        <f t="shared" si="20"/>
        <v>2207.0993973765426</v>
      </c>
      <c r="V138" s="14">
        <f t="shared" si="21"/>
        <v>1313.3729220679011</v>
      </c>
      <c r="W138" s="14">
        <f t="shared" si="29"/>
        <v>0</v>
      </c>
    </row>
    <row r="139" spans="2:23" x14ac:dyDescent="0.3">
      <c r="B139" s="5" t="s">
        <v>7</v>
      </c>
      <c r="C139" s="5">
        <v>131</v>
      </c>
      <c r="D139" s="5">
        <v>131</v>
      </c>
      <c r="E139" s="6">
        <v>0</v>
      </c>
      <c r="F139" s="21">
        <f t="shared" si="23"/>
        <v>0</v>
      </c>
      <c r="G139" s="14">
        <f t="shared" si="30"/>
        <v>0</v>
      </c>
      <c r="H139" s="14">
        <f>('vehicle data'!$C$4)*(G139)</f>
        <v>0</v>
      </c>
      <c r="I139" s="14">
        <f>0.5*1.225*F139^2*('vehicle data'!$F$4)*('vehicle data'!$G$4)</f>
        <v>0</v>
      </c>
      <c r="J139" s="14">
        <f>IF(F139=0,0,H139+I139+'vehicle data'!$E$7)</f>
        <v>0</v>
      </c>
      <c r="K139" s="14">
        <f t="shared" si="24"/>
        <v>0</v>
      </c>
      <c r="L139" s="14">
        <f t="shared" si="25"/>
        <v>0</v>
      </c>
      <c r="M139" s="14">
        <f t="shared" si="26"/>
        <v>0</v>
      </c>
      <c r="N139" s="14">
        <f t="shared" si="22"/>
        <v>0</v>
      </c>
      <c r="O139" s="14">
        <f t="shared" si="27"/>
        <v>0</v>
      </c>
      <c r="P139" s="14">
        <f>S139*0.75</f>
        <v>0</v>
      </c>
      <c r="Q139" s="14" t="str">
        <f t="shared" si="28"/>
        <v/>
      </c>
      <c r="R139" s="14">
        <f>(0.5*'vehicle data'!$C$4*(WLTC_class_3!F139^2))/1000</f>
        <v>0</v>
      </c>
      <c r="S139" s="14">
        <f>IF(O139&gt;0,R139,0)</f>
        <v>0</v>
      </c>
      <c r="T139" s="14">
        <f>IF(N139&gt;0,R139,0)</f>
        <v>0</v>
      </c>
      <c r="U139" s="14">
        <f t="shared" ref="U139:U202" si="31">U138+T139</f>
        <v>2207.0993973765426</v>
      </c>
      <c r="V139" s="14">
        <f t="shared" ref="V139:V202" si="32">V138+S139</f>
        <v>1313.3729220679011</v>
      </c>
      <c r="W139" s="14">
        <f t="shared" si="29"/>
        <v>0</v>
      </c>
    </row>
    <row r="140" spans="2:23" x14ac:dyDescent="0.3">
      <c r="B140" s="5" t="s">
        <v>7</v>
      </c>
      <c r="C140" s="5">
        <v>132</v>
      </c>
      <c r="D140" s="5">
        <v>132</v>
      </c>
      <c r="E140" s="6">
        <v>0</v>
      </c>
      <c r="F140" s="21">
        <f t="shared" si="23"/>
        <v>0</v>
      </c>
      <c r="G140" s="14">
        <f t="shared" si="30"/>
        <v>0</v>
      </c>
      <c r="H140" s="14">
        <f>('vehicle data'!$C$4)*(G140)</f>
        <v>0</v>
      </c>
      <c r="I140" s="14">
        <f>0.5*1.225*F140^2*('vehicle data'!$F$4)*('vehicle data'!$G$4)</f>
        <v>0</v>
      </c>
      <c r="J140" s="14">
        <f>IF(F140=0,0,H140+I140+'vehicle data'!$E$7)</f>
        <v>0</v>
      </c>
      <c r="K140" s="14">
        <f t="shared" si="24"/>
        <v>0</v>
      </c>
      <c r="L140" s="14">
        <f t="shared" si="25"/>
        <v>0</v>
      </c>
      <c r="M140" s="14">
        <f t="shared" si="26"/>
        <v>0</v>
      </c>
      <c r="N140" s="14">
        <f t="shared" si="22"/>
        <v>0</v>
      </c>
      <c r="O140" s="14">
        <f t="shared" si="27"/>
        <v>0</v>
      </c>
      <c r="P140" s="14">
        <f>S140*0.75</f>
        <v>0</v>
      </c>
      <c r="Q140" s="14" t="str">
        <f t="shared" si="28"/>
        <v/>
      </c>
      <c r="R140" s="14">
        <f>(0.5*'vehicle data'!$C$4*(WLTC_class_3!F140^2))/1000</f>
        <v>0</v>
      </c>
      <c r="S140" s="14">
        <f>IF(O140&gt;0,R140,0)</f>
        <v>0</v>
      </c>
      <c r="T140" s="14">
        <f>IF(N140&gt;0,R140,0)</f>
        <v>0</v>
      </c>
      <c r="U140" s="14">
        <f t="shared" si="31"/>
        <v>2207.0993973765426</v>
      </c>
      <c r="V140" s="14">
        <f t="shared" si="32"/>
        <v>1313.3729220679011</v>
      </c>
      <c r="W140" s="14">
        <f t="shared" si="29"/>
        <v>0</v>
      </c>
    </row>
    <row r="141" spans="2:23" x14ac:dyDescent="0.3">
      <c r="B141" s="5" t="s">
        <v>7</v>
      </c>
      <c r="C141" s="5">
        <v>133</v>
      </c>
      <c r="D141" s="5">
        <v>133</v>
      </c>
      <c r="E141" s="6">
        <v>0</v>
      </c>
      <c r="F141" s="21">
        <f t="shared" si="23"/>
        <v>0</v>
      </c>
      <c r="G141" s="14">
        <f t="shared" si="30"/>
        <v>0</v>
      </c>
      <c r="H141" s="14">
        <f>('vehicle data'!$C$4)*(G141)</f>
        <v>0</v>
      </c>
      <c r="I141" s="14">
        <f>0.5*1.225*F141^2*('vehicle data'!$F$4)*('vehicle data'!$G$4)</f>
        <v>0</v>
      </c>
      <c r="J141" s="14">
        <f>IF(F141=0,0,H141+I141+'vehicle data'!$E$7)</f>
        <v>0</v>
      </c>
      <c r="K141" s="14">
        <f t="shared" si="24"/>
        <v>0</v>
      </c>
      <c r="L141" s="14">
        <f t="shared" si="25"/>
        <v>0</v>
      </c>
      <c r="M141" s="14">
        <f t="shared" si="26"/>
        <v>0</v>
      </c>
      <c r="N141" s="14">
        <f t="shared" si="22"/>
        <v>0</v>
      </c>
      <c r="O141" s="14">
        <f t="shared" si="27"/>
        <v>0</v>
      </c>
      <c r="P141" s="14">
        <f>S141*0.75</f>
        <v>0</v>
      </c>
      <c r="Q141" s="14" t="str">
        <f t="shared" si="28"/>
        <v/>
      </c>
      <c r="R141" s="14">
        <f>(0.5*'vehicle data'!$C$4*(WLTC_class_3!F141^2))/1000</f>
        <v>0</v>
      </c>
      <c r="S141" s="14">
        <f>IF(O141&gt;0,R141,0)</f>
        <v>0</v>
      </c>
      <c r="T141" s="14">
        <f>IF(N141&gt;0,R141,0)</f>
        <v>0</v>
      </c>
      <c r="U141" s="14">
        <f t="shared" si="31"/>
        <v>2207.0993973765426</v>
      </c>
      <c r="V141" s="14">
        <f t="shared" si="32"/>
        <v>1313.3729220679011</v>
      </c>
      <c r="W141" s="14">
        <f t="shared" si="29"/>
        <v>0</v>
      </c>
    </row>
    <row r="142" spans="2:23" x14ac:dyDescent="0.3">
      <c r="B142" s="5" t="s">
        <v>7</v>
      </c>
      <c r="C142" s="5">
        <v>134</v>
      </c>
      <c r="D142" s="5">
        <v>134</v>
      </c>
      <c r="E142" s="6">
        <v>0</v>
      </c>
      <c r="F142" s="21">
        <f t="shared" si="23"/>
        <v>0</v>
      </c>
      <c r="G142" s="14">
        <f t="shared" si="30"/>
        <v>0</v>
      </c>
      <c r="H142" s="14">
        <f>('vehicle data'!$C$4)*(G142)</f>
        <v>0</v>
      </c>
      <c r="I142" s="14">
        <f>0.5*1.225*F142^2*('vehicle data'!$F$4)*('vehicle data'!$G$4)</f>
        <v>0</v>
      </c>
      <c r="J142" s="14">
        <f>IF(F142=0,0,H142+I142+'vehicle data'!$E$7)</f>
        <v>0</v>
      </c>
      <c r="K142" s="14">
        <f t="shared" si="24"/>
        <v>0</v>
      </c>
      <c r="L142" s="14">
        <f t="shared" si="25"/>
        <v>0</v>
      </c>
      <c r="M142" s="14">
        <f t="shared" si="26"/>
        <v>0</v>
      </c>
      <c r="N142" s="14">
        <f t="shared" si="22"/>
        <v>0</v>
      </c>
      <c r="O142" s="14">
        <f t="shared" si="27"/>
        <v>0</v>
      </c>
      <c r="P142" s="14">
        <f>S142*0.75</f>
        <v>0</v>
      </c>
      <c r="Q142" s="14" t="str">
        <f t="shared" si="28"/>
        <v/>
      </c>
      <c r="R142" s="14">
        <f>(0.5*'vehicle data'!$C$4*(WLTC_class_3!F142^2))/1000</f>
        <v>0</v>
      </c>
      <c r="S142" s="14">
        <f>IF(O142&gt;0,R142,0)</f>
        <v>0</v>
      </c>
      <c r="T142" s="14">
        <f>IF(N142&gt;0,R142,0)</f>
        <v>0</v>
      </c>
      <c r="U142" s="14">
        <f t="shared" si="31"/>
        <v>2207.0993973765426</v>
      </c>
      <c r="V142" s="14">
        <f t="shared" si="32"/>
        <v>1313.3729220679011</v>
      </c>
      <c r="W142" s="14">
        <f t="shared" si="29"/>
        <v>0</v>
      </c>
    </row>
    <row r="143" spans="2:23" x14ac:dyDescent="0.3">
      <c r="B143" s="5" t="s">
        <v>7</v>
      </c>
      <c r="C143" s="5">
        <v>135</v>
      </c>
      <c r="D143" s="5">
        <v>135</v>
      </c>
      <c r="E143" s="6">
        <v>0</v>
      </c>
      <c r="F143" s="21">
        <f t="shared" si="23"/>
        <v>0</v>
      </c>
      <c r="G143" s="14">
        <f t="shared" si="30"/>
        <v>0</v>
      </c>
      <c r="H143" s="14">
        <f>('vehicle data'!$C$4)*(G143)</f>
        <v>0</v>
      </c>
      <c r="I143" s="14">
        <f>0.5*1.225*F143^2*('vehicle data'!$F$4)*('vehicle data'!$G$4)</f>
        <v>0</v>
      </c>
      <c r="J143" s="14">
        <f>IF(F143=0,0,H143+I143+'vehicle data'!$E$7)</f>
        <v>0</v>
      </c>
      <c r="K143" s="14">
        <f t="shared" si="24"/>
        <v>0</v>
      </c>
      <c r="L143" s="14">
        <f t="shared" si="25"/>
        <v>0</v>
      </c>
      <c r="M143" s="14">
        <f t="shared" si="26"/>
        <v>0</v>
      </c>
      <c r="N143" s="14">
        <f t="shared" si="22"/>
        <v>0</v>
      </c>
      <c r="O143" s="14">
        <f t="shared" si="27"/>
        <v>0</v>
      </c>
      <c r="P143" s="14">
        <f>S143*0.75</f>
        <v>0</v>
      </c>
      <c r="Q143" s="14" t="str">
        <f t="shared" si="28"/>
        <v/>
      </c>
      <c r="R143" s="14">
        <f>(0.5*'vehicle data'!$C$4*(WLTC_class_3!F143^2))/1000</f>
        <v>0</v>
      </c>
      <c r="S143" s="14">
        <f>IF(O143&gt;0,R143,0)</f>
        <v>0</v>
      </c>
      <c r="T143" s="14">
        <f>IF(N143&gt;0,R143,0)</f>
        <v>0</v>
      </c>
      <c r="U143" s="14">
        <f t="shared" si="31"/>
        <v>2207.0993973765426</v>
      </c>
      <c r="V143" s="14">
        <f t="shared" si="32"/>
        <v>1313.3729220679011</v>
      </c>
      <c r="W143" s="14">
        <f t="shared" si="29"/>
        <v>0</v>
      </c>
    </row>
    <row r="144" spans="2:23" x14ac:dyDescent="0.3">
      <c r="B144" s="5" t="s">
        <v>7</v>
      </c>
      <c r="C144" s="5">
        <v>136</v>
      </c>
      <c r="D144" s="5">
        <v>136</v>
      </c>
      <c r="E144" s="6">
        <v>0</v>
      </c>
      <c r="F144" s="21">
        <f t="shared" si="23"/>
        <v>0</v>
      </c>
      <c r="G144" s="14">
        <f t="shared" si="30"/>
        <v>0</v>
      </c>
      <c r="H144" s="14">
        <f>('vehicle data'!$C$4)*(G144)</f>
        <v>0</v>
      </c>
      <c r="I144" s="14">
        <f>0.5*1.225*F144^2*('vehicle data'!$F$4)*('vehicle data'!$G$4)</f>
        <v>0</v>
      </c>
      <c r="J144" s="14">
        <f>IF(F144=0,0,H144+I144+'vehicle data'!$E$7)</f>
        <v>0</v>
      </c>
      <c r="K144" s="14">
        <f t="shared" si="24"/>
        <v>0</v>
      </c>
      <c r="L144" s="14">
        <f t="shared" si="25"/>
        <v>0</v>
      </c>
      <c r="M144" s="14">
        <f t="shared" si="26"/>
        <v>0</v>
      </c>
      <c r="N144" s="14">
        <f t="shared" si="22"/>
        <v>0</v>
      </c>
      <c r="O144" s="14">
        <f t="shared" si="27"/>
        <v>0</v>
      </c>
      <c r="P144" s="14">
        <f>S144*0.75</f>
        <v>0</v>
      </c>
      <c r="Q144" s="14" t="str">
        <f t="shared" si="28"/>
        <v/>
      </c>
      <c r="R144" s="14">
        <f>(0.5*'vehicle data'!$C$4*(WLTC_class_3!F144^2))/1000</f>
        <v>0</v>
      </c>
      <c r="S144" s="14">
        <f>IF(O144&gt;0,R144,0)</f>
        <v>0</v>
      </c>
      <c r="T144" s="14">
        <f>IF(N144&gt;0,R144,0)</f>
        <v>0</v>
      </c>
      <c r="U144" s="14">
        <f t="shared" si="31"/>
        <v>2207.0993973765426</v>
      </c>
      <c r="V144" s="14">
        <f t="shared" si="32"/>
        <v>1313.3729220679011</v>
      </c>
      <c r="W144" s="14">
        <f t="shared" si="29"/>
        <v>0</v>
      </c>
    </row>
    <row r="145" spans="2:23" x14ac:dyDescent="0.3">
      <c r="B145" s="5" t="s">
        <v>7</v>
      </c>
      <c r="C145" s="5">
        <v>137</v>
      </c>
      <c r="D145" s="5">
        <v>137</v>
      </c>
      <c r="E145" s="6">
        <v>0</v>
      </c>
      <c r="F145" s="21">
        <f t="shared" si="23"/>
        <v>0</v>
      </c>
      <c r="G145" s="14">
        <f t="shared" si="30"/>
        <v>2.777777777777778E-2</v>
      </c>
      <c r="H145" s="14">
        <f>('vehicle data'!$C$4)*(G145)</f>
        <v>37.055555555555557</v>
      </c>
      <c r="I145" s="14">
        <f>0.5*1.225*F145^2*('vehicle data'!$F$4)*('vehicle data'!$G$4)</f>
        <v>0</v>
      </c>
      <c r="J145" s="14">
        <f>IF(F145=0,0,H145+I145+'vehicle data'!$E$7)</f>
        <v>0</v>
      </c>
      <c r="K145" s="14">
        <f t="shared" si="24"/>
        <v>0</v>
      </c>
      <c r="L145" s="14">
        <f t="shared" si="25"/>
        <v>0</v>
      </c>
      <c r="M145" s="14">
        <f t="shared" si="26"/>
        <v>0</v>
      </c>
      <c r="N145" s="14">
        <f t="shared" si="22"/>
        <v>0</v>
      </c>
      <c r="O145" s="14">
        <f t="shared" si="27"/>
        <v>0</v>
      </c>
      <c r="P145" s="14">
        <f>S145*0.75</f>
        <v>0</v>
      </c>
      <c r="Q145" s="14" t="str">
        <f t="shared" si="28"/>
        <v/>
      </c>
      <c r="R145" s="14">
        <f>(0.5*'vehicle data'!$C$4*(WLTC_class_3!F145^2))/1000</f>
        <v>0</v>
      </c>
      <c r="S145" s="14">
        <f>IF(O145&gt;0,R145,0)</f>
        <v>0</v>
      </c>
      <c r="T145" s="14">
        <f>IF(N145&gt;0,R145,0)</f>
        <v>0</v>
      </c>
      <c r="U145" s="14">
        <f t="shared" si="31"/>
        <v>2207.0993973765426</v>
      </c>
      <c r="V145" s="14">
        <f t="shared" si="32"/>
        <v>1313.3729220679011</v>
      </c>
      <c r="W145" s="14">
        <f t="shared" si="29"/>
        <v>0</v>
      </c>
    </row>
    <row r="146" spans="2:23" x14ac:dyDescent="0.3">
      <c r="B146" s="5" t="s">
        <v>7</v>
      </c>
      <c r="C146" s="5">
        <v>138</v>
      </c>
      <c r="D146" s="5">
        <v>138</v>
      </c>
      <c r="E146" s="6">
        <v>0.2</v>
      </c>
      <c r="F146" s="21">
        <f t="shared" si="23"/>
        <v>5.5555555555555559E-2</v>
      </c>
      <c r="G146" s="14">
        <f t="shared" si="30"/>
        <v>0.2638888888888889</v>
      </c>
      <c r="H146" s="14">
        <f>('vehicle data'!$C$4)*(G146)</f>
        <v>352.02777777777777</v>
      </c>
      <c r="I146" s="14">
        <f>0.5*1.225*F146^2*('vehicle data'!$F$4)*('vehicle data'!$G$4)</f>
        <v>8.2044753086419763E-4</v>
      </c>
      <c r="J146" s="14">
        <f>IF(F146=0,0,H146+I146+'vehicle data'!$E$7)</f>
        <v>509.06707822530871</v>
      </c>
      <c r="K146" s="14">
        <f t="shared" si="24"/>
        <v>509.06707822530871</v>
      </c>
      <c r="L146" s="14">
        <f t="shared" si="25"/>
        <v>0</v>
      </c>
      <c r="M146" s="14">
        <f t="shared" si="26"/>
        <v>2.8281504345850486E-2</v>
      </c>
      <c r="N146" s="14">
        <f t="shared" si="22"/>
        <v>2.8281504345850486E-2</v>
      </c>
      <c r="O146" s="14">
        <f t="shared" si="27"/>
        <v>0</v>
      </c>
      <c r="P146" s="14">
        <f>S146*0.75</f>
        <v>0</v>
      </c>
      <c r="Q146" s="14" t="str">
        <f t="shared" si="28"/>
        <v/>
      </c>
      <c r="R146" s="14">
        <f>(0.5*'vehicle data'!$C$4*(WLTC_class_3!F146^2))/1000</f>
        <v>2.058641975308642E-3</v>
      </c>
      <c r="S146" s="14">
        <f>IF(O146&gt;0,R146,0)</f>
        <v>0</v>
      </c>
      <c r="T146" s="14">
        <f>IF(N146&gt;0,R146,0)</f>
        <v>2.058641975308642E-3</v>
      </c>
      <c r="U146" s="14">
        <f t="shared" si="31"/>
        <v>2207.1014560185181</v>
      </c>
      <c r="V146" s="14">
        <f t="shared" si="32"/>
        <v>1313.3729220679011</v>
      </c>
      <c r="W146" s="14">
        <f t="shared" si="29"/>
        <v>1.4410493827160492E-3</v>
      </c>
    </row>
    <row r="147" spans="2:23" x14ac:dyDescent="0.3">
      <c r="B147" s="5" t="s">
        <v>7</v>
      </c>
      <c r="C147" s="5">
        <v>139</v>
      </c>
      <c r="D147" s="5">
        <v>139</v>
      </c>
      <c r="E147" s="6">
        <v>1.9</v>
      </c>
      <c r="F147" s="21">
        <f t="shared" si="23"/>
        <v>0.52777777777777779</v>
      </c>
      <c r="G147" s="14">
        <f t="shared" si="30"/>
        <v>0.81944444444444431</v>
      </c>
      <c r="H147" s="14">
        <f>('vehicle data'!$C$4)*(G147)</f>
        <v>1093.1388888888887</v>
      </c>
      <c r="I147" s="14">
        <f>0.5*1.225*F147^2*('vehicle data'!$F$4)*('vehicle data'!$G$4)</f>
        <v>7.4045389660493829E-2</v>
      </c>
      <c r="J147" s="14">
        <f>IF(F147=0,0,H147+I147+'vehicle data'!$E$7)</f>
        <v>1250.2514142785492</v>
      </c>
      <c r="K147" s="14">
        <f t="shared" si="24"/>
        <v>1250.2514142785492</v>
      </c>
      <c r="L147" s="14">
        <f t="shared" si="25"/>
        <v>0</v>
      </c>
      <c r="M147" s="14">
        <f t="shared" si="26"/>
        <v>0.6598549130914565</v>
      </c>
      <c r="N147" s="14">
        <f t="shared" si="22"/>
        <v>0.6598549130914565</v>
      </c>
      <c r="O147" s="14">
        <f t="shared" si="27"/>
        <v>0</v>
      </c>
      <c r="P147" s="14">
        <f>S147*0.75</f>
        <v>0</v>
      </c>
      <c r="Q147" s="14" t="str">
        <f t="shared" si="28"/>
        <v/>
      </c>
      <c r="R147" s="14">
        <f>(0.5*'vehicle data'!$C$4*(WLTC_class_3!F147^2))/1000</f>
        <v>0.18579243827160494</v>
      </c>
      <c r="S147" s="14">
        <f>IF(O147&gt;0,R147,0)</f>
        <v>0</v>
      </c>
      <c r="T147" s="14">
        <f>IF(N147&gt;0,R147,0)</f>
        <v>0.18579243827160494</v>
      </c>
      <c r="U147" s="14">
        <f t="shared" si="31"/>
        <v>2207.2872484567897</v>
      </c>
      <c r="V147" s="14">
        <f t="shared" si="32"/>
        <v>1313.3729220679011</v>
      </c>
      <c r="W147" s="14">
        <f t="shared" si="29"/>
        <v>0.13005470679012346</v>
      </c>
    </row>
    <row r="148" spans="2:23" x14ac:dyDescent="0.3">
      <c r="B148" s="5" t="s">
        <v>7</v>
      </c>
      <c r="C148" s="5">
        <v>140</v>
      </c>
      <c r="D148" s="5">
        <v>140</v>
      </c>
      <c r="E148" s="6">
        <v>6.1</v>
      </c>
      <c r="F148" s="21">
        <f t="shared" si="23"/>
        <v>1.6944444444444442</v>
      </c>
      <c r="G148" s="14">
        <f t="shared" si="30"/>
        <v>1.3611111111111109</v>
      </c>
      <c r="H148" s="14">
        <f>('vehicle data'!$C$4)*(G148)</f>
        <v>1815.7222222222219</v>
      </c>
      <c r="I148" s="14">
        <f>0.5*1.225*F148^2*('vehicle data'!$F$4)*('vehicle data'!$G$4)</f>
        <v>0.76322131558641948</v>
      </c>
      <c r="J148" s="14">
        <f>IF(F148=0,0,H148+I148+'vehicle data'!$E$7)</f>
        <v>1973.5239235378083</v>
      </c>
      <c r="K148" s="14">
        <f t="shared" si="24"/>
        <v>1973.5239235378083</v>
      </c>
      <c r="L148" s="14">
        <f t="shared" si="25"/>
        <v>0</v>
      </c>
      <c r="M148" s="14">
        <f t="shared" si="26"/>
        <v>3.3440266482168415</v>
      </c>
      <c r="N148" s="14">
        <f t="shared" si="22"/>
        <v>3.3440266482168415</v>
      </c>
      <c r="O148" s="14">
        <f t="shared" si="27"/>
        <v>0</v>
      </c>
      <c r="P148" s="14">
        <f>S148*0.75</f>
        <v>0</v>
      </c>
      <c r="Q148" s="14" t="str">
        <f t="shared" si="28"/>
        <v/>
      </c>
      <c r="R148" s="14">
        <f>(0.5*'vehicle data'!$C$4*(WLTC_class_3!F148^2))/1000</f>
        <v>1.9150516975308636</v>
      </c>
      <c r="S148" s="14">
        <f>IF(O148&gt;0,R148,0)</f>
        <v>0</v>
      </c>
      <c r="T148" s="14">
        <f>IF(N148&gt;0,R148,0)</f>
        <v>1.9150516975308636</v>
      </c>
      <c r="U148" s="14">
        <f t="shared" si="31"/>
        <v>2209.2023001543207</v>
      </c>
      <c r="V148" s="14">
        <f t="shared" si="32"/>
        <v>1313.3729220679011</v>
      </c>
      <c r="W148" s="14">
        <f t="shared" si="29"/>
        <v>1.3405361882716045</v>
      </c>
    </row>
    <row r="149" spans="2:23" x14ac:dyDescent="0.3">
      <c r="B149" s="5" t="s">
        <v>7</v>
      </c>
      <c r="C149" s="5">
        <v>141</v>
      </c>
      <c r="D149" s="5">
        <v>141</v>
      </c>
      <c r="E149" s="6">
        <v>11.7</v>
      </c>
      <c r="F149" s="21">
        <f t="shared" si="23"/>
        <v>3.2499999999999996</v>
      </c>
      <c r="G149" s="14">
        <f t="shared" si="30"/>
        <v>1.4305555555555554</v>
      </c>
      <c r="H149" s="14">
        <f>('vehicle data'!$C$4)*(G149)</f>
        <v>1908.3611111111109</v>
      </c>
      <c r="I149" s="14">
        <f>0.5*1.225*F149^2*('vehicle data'!$F$4)*('vehicle data'!$G$4)</f>
        <v>2.8077765624999995</v>
      </c>
      <c r="J149" s="14">
        <f>IF(F149=0,0,H149+I149+'vehicle data'!$E$7)</f>
        <v>2068.2073676736109</v>
      </c>
      <c r="K149" s="14">
        <f t="shared" si="24"/>
        <v>2068.2073676736109</v>
      </c>
      <c r="L149" s="14">
        <f t="shared" si="25"/>
        <v>0</v>
      </c>
      <c r="M149" s="14">
        <f t="shared" si="26"/>
        <v>6.7216739449392344</v>
      </c>
      <c r="N149" s="14">
        <f t="shared" si="22"/>
        <v>6.7216739449392344</v>
      </c>
      <c r="O149" s="14">
        <f t="shared" si="27"/>
        <v>0</v>
      </c>
      <c r="P149" s="14">
        <f>S149*0.75</f>
        <v>0</v>
      </c>
      <c r="Q149" s="14" t="str">
        <f t="shared" si="28"/>
        <v/>
      </c>
      <c r="R149" s="14">
        <f>(0.5*'vehicle data'!$C$4*(WLTC_class_3!F149^2))/1000</f>
        <v>7.0451874999999973</v>
      </c>
      <c r="S149" s="14">
        <f>IF(O149&gt;0,R149,0)</f>
        <v>0</v>
      </c>
      <c r="T149" s="14">
        <f>IF(N149&gt;0,R149,0)</f>
        <v>7.0451874999999973</v>
      </c>
      <c r="U149" s="14">
        <f t="shared" si="31"/>
        <v>2216.2474876543206</v>
      </c>
      <c r="V149" s="14">
        <f t="shared" si="32"/>
        <v>1313.3729220679011</v>
      </c>
      <c r="W149" s="14">
        <f t="shared" si="29"/>
        <v>4.9316312499999979</v>
      </c>
    </row>
    <row r="150" spans="2:23" x14ac:dyDescent="0.3">
      <c r="B150" s="5" t="s">
        <v>7</v>
      </c>
      <c r="C150" s="5">
        <v>142</v>
      </c>
      <c r="D150" s="5">
        <v>142</v>
      </c>
      <c r="E150" s="6">
        <v>16.399999999999999</v>
      </c>
      <c r="F150" s="21">
        <f t="shared" si="23"/>
        <v>4.5555555555555554</v>
      </c>
      <c r="G150" s="14">
        <f t="shared" si="30"/>
        <v>0.99999999999999989</v>
      </c>
      <c r="H150" s="14">
        <f>('vehicle data'!$C$4)*(G150)</f>
        <v>1333.9999999999998</v>
      </c>
      <c r="I150" s="14">
        <f>0.5*1.225*F150^2*('vehicle data'!$F$4)*('vehicle data'!$G$4)</f>
        <v>5.5166891975308641</v>
      </c>
      <c r="J150" s="14">
        <f>IF(F150=0,0,H150+I150+'vehicle data'!$E$7)</f>
        <v>1496.5551691975306</v>
      </c>
      <c r="K150" s="14">
        <f t="shared" si="24"/>
        <v>1496.5551691975306</v>
      </c>
      <c r="L150" s="14">
        <f t="shared" si="25"/>
        <v>0</v>
      </c>
      <c r="M150" s="14">
        <f t="shared" si="26"/>
        <v>6.8176402152331947</v>
      </c>
      <c r="N150" s="14">
        <f t="shared" si="22"/>
        <v>6.8176402152331947</v>
      </c>
      <c r="O150" s="14">
        <f t="shared" si="27"/>
        <v>0</v>
      </c>
      <c r="P150" s="14">
        <f>S150*0.75</f>
        <v>0</v>
      </c>
      <c r="Q150" s="14" t="str">
        <f t="shared" si="28"/>
        <v/>
      </c>
      <c r="R150" s="14">
        <f>(0.5*'vehicle data'!$C$4*(WLTC_class_3!F150^2))/1000</f>
        <v>13.842308641975308</v>
      </c>
      <c r="S150" s="14">
        <f>IF(O150&gt;0,R150,0)</f>
        <v>0</v>
      </c>
      <c r="T150" s="14">
        <f>IF(N150&gt;0,R150,0)</f>
        <v>13.842308641975308</v>
      </c>
      <c r="U150" s="14">
        <f t="shared" si="31"/>
        <v>2230.0897962962958</v>
      </c>
      <c r="V150" s="14">
        <f t="shared" si="32"/>
        <v>1313.3729220679011</v>
      </c>
      <c r="W150" s="14">
        <f t="shared" si="29"/>
        <v>9.6896160493827139</v>
      </c>
    </row>
    <row r="151" spans="2:23" x14ac:dyDescent="0.3">
      <c r="B151" s="5" t="s">
        <v>7</v>
      </c>
      <c r="C151" s="5">
        <v>143</v>
      </c>
      <c r="D151" s="5">
        <v>143</v>
      </c>
      <c r="E151" s="6">
        <v>18.899999999999999</v>
      </c>
      <c r="F151" s="21">
        <f t="shared" si="23"/>
        <v>5.2499999999999991</v>
      </c>
      <c r="G151" s="14">
        <f t="shared" si="30"/>
        <v>0.4861111111111111</v>
      </c>
      <c r="H151" s="14">
        <f>('vehicle data'!$C$4)*(G151)</f>
        <v>648.47222222222217</v>
      </c>
      <c r="I151" s="14">
        <f>0.5*1.225*F151^2*('vehicle data'!$F$4)*('vehicle data'!$G$4)</f>
        <v>7.3268015624999974</v>
      </c>
      <c r="J151" s="14">
        <f>IF(F151=0,0,H151+I151+'vehicle data'!$E$7)</f>
        <v>812.83750378472223</v>
      </c>
      <c r="K151" s="14">
        <f t="shared" si="24"/>
        <v>812.83750378472223</v>
      </c>
      <c r="L151" s="14">
        <f t="shared" si="25"/>
        <v>0</v>
      </c>
      <c r="M151" s="14">
        <f t="shared" si="26"/>
        <v>4.2673968948697913</v>
      </c>
      <c r="N151" s="14">
        <f t="shared" si="22"/>
        <v>4.2673968948697913</v>
      </c>
      <c r="O151" s="14">
        <f t="shared" si="27"/>
        <v>0</v>
      </c>
      <c r="P151" s="14">
        <f>S151*0.75</f>
        <v>0</v>
      </c>
      <c r="Q151" s="14" t="str">
        <f t="shared" si="28"/>
        <v/>
      </c>
      <c r="R151" s="14">
        <f>(0.5*'vehicle data'!$C$4*(WLTC_class_3!F151^2))/1000</f>
        <v>18.384187499999992</v>
      </c>
      <c r="S151" s="14">
        <f>IF(O151&gt;0,R151,0)</f>
        <v>0</v>
      </c>
      <c r="T151" s="14">
        <f>IF(N151&gt;0,R151,0)</f>
        <v>18.384187499999992</v>
      </c>
      <c r="U151" s="14">
        <f t="shared" si="31"/>
        <v>2248.4739837962957</v>
      </c>
      <c r="V151" s="14">
        <f t="shared" si="32"/>
        <v>1313.3729220679011</v>
      </c>
      <c r="W151" s="14">
        <f t="shared" si="29"/>
        <v>12.868931249999994</v>
      </c>
    </row>
    <row r="152" spans="2:23" x14ac:dyDescent="0.3">
      <c r="B152" s="5" t="s">
        <v>7</v>
      </c>
      <c r="C152" s="5">
        <v>144</v>
      </c>
      <c r="D152" s="5">
        <v>144</v>
      </c>
      <c r="E152" s="6">
        <v>19.899999999999999</v>
      </c>
      <c r="F152" s="21">
        <f t="shared" si="23"/>
        <v>5.5277777777777777</v>
      </c>
      <c r="G152" s="14">
        <f t="shared" si="30"/>
        <v>0.26388888888888917</v>
      </c>
      <c r="H152" s="14">
        <f>('vehicle data'!$C$4)*(G152)</f>
        <v>352.02777777777817</v>
      </c>
      <c r="I152" s="14">
        <f>0.5*1.225*F152^2*('vehicle data'!$F$4)*('vehicle data'!$G$4)</f>
        <v>8.1226356674382707</v>
      </c>
      <c r="J152" s="14">
        <f>IF(F152=0,0,H152+I152+'vehicle data'!$E$7)</f>
        <v>517.18889344521642</v>
      </c>
      <c r="K152" s="14">
        <f t="shared" si="24"/>
        <v>517.18889344521642</v>
      </c>
      <c r="L152" s="14">
        <f t="shared" si="25"/>
        <v>0</v>
      </c>
      <c r="M152" s="14">
        <f t="shared" si="26"/>
        <v>2.8589052720999462</v>
      </c>
      <c r="N152" s="14">
        <f t="shared" si="22"/>
        <v>2.8589052720999462</v>
      </c>
      <c r="O152" s="14">
        <f t="shared" si="27"/>
        <v>0</v>
      </c>
      <c r="P152" s="14">
        <f>S152*0.75</f>
        <v>0</v>
      </c>
      <c r="Q152" s="14" t="str">
        <f t="shared" si="28"/>
        <v/>
      </c>
      <c r="R152" s="14">
        <f>(0.5*'vehicle data'!$C$4*(WLTC_class_3!F152^2))/1000</f>
        <v>20.38107021604938</v>
      </c>
      <c r="S152" s="14">
        <f>IF(O152&gt;0,R152,0)</f>
        <v>0</v>
      </c>
      <c r="T152" s="14">
        <f>IF(N152&gt;0,R152,0)</f>
        <v>20.38107021604938</v>
      </c>
      <c r="U152" s="14">
        <f t="shared" si="31"/>
        <v>2268.8550540123451</v>
      </c>
      <c r="V152" s="14">
        <f t="shared" si="32"/>
        <v>1313.3729220679011</v>
      </c>
      <c r="W152" s="14">
        <f t="shared" si="29"/>
        <v>14.266749151234565</v>
      </c>
    </row>
    <row r="153" spans="2:23" x14ac:dyDescent="0.3">
      <c r="B153" s="5" t="s">
        <v>7</v>
      </c>
      <c r="C153" s="5">
        <v>145</v>
      </c>
      <c r="D153" s="5">
        <v>145</v>
      </c>
      <c r="E153" s="6">
        <v>20.8</v>
      </c>
      <c r="F153" s="21">
        <f t="shared" si="23"/>
        <v>5.7777777777777777</v>
      </c>
      <c r="G153" s="14">
        <f t="shared" si="30"/>
        <v>0.40277777777777807</v>
      </c>
      <c r="H153" s="14">
        <f>('vehicle data'!$C$4)*(G153)</f>
        <v>537.305555555556</v>
      </c>
      <c r="I153" s="14">
        <f>0.5*1.225*F153^2*('vehicle data'!$F$4)*('vehicle data'!$G$4)</f>
        <v>8.8739604938271608</v>
      </c>
      <c r="J153" s="14">
        <f>IF(F153=0,0,H153+I153+'vehicle data'!$E$7)</f>
        <v>703.21799604938326</v>
      </c>
      <c r="K153" s="14">
        <f t="shared" si="24"/>
        <v>703.21799604938326</v>
      </c>
      <c r="L153" s="14">
        <f t="shared" si="25"/>
        <v>0</v>
      </c>
      <c r="M153" s="14">
        <f t="shared" si="26"/>
        <v>4.0630373105075481</v>
      </c>
      <c r="N153" s="14">
        <f t="shared" si="22"/>
        <v>4.0630373105075481</v>
      </c>
      <c r="O153" s="14">
        <f t="shared" si="27"/>
        <v>0</v>
      </c>
      <c r="P153" s="14">
        <f>S153*0.75</f>
        <v>0</v>
      </c>
      <c r="Q153" s="14" t="str">
        <f t="shared" si="28"/>
        <v/>
      </c>
      <c r="R153" s="14">
        <f>(0.5*'vehicle data'!$C$4*(WLTC_class_3!F153^2))/1000</f>
        <v>22.266271604938272</v>
      </c>
      <c r="S153" s="14">
        <f>IF(O153&gt;0,R153,0)</f>
        <v>0</v>
      </c>
      <c r="T153" s="14">
        <f>IF(N153&gt;0,R153,0)</f>
        <v>22.266271604938272</v>
      </c>
      <c r="U153" s="14">
        <f t="shared" si="31"/>
        <v>2291.1213256172832</v>
      </c>
      <c r="V153" s="14">
        <f t="shared" si="32"/>
        <v>1313.3729220679011</v>
      </c>
      <c r="W153" s="14">
        <f t="shared" si="29"/>
        <v>15.586390123456789</v>
      </c>
    </row>
    <row r="154" spans="2:23" x14ac:dyDescent="0.3">
      <c r="B154" s="5" t="s">
        <v>7</v>
      </c>
      <c r="C154" s="5">
        <v>146</v>
      </c>
      <c r="D154" s="5">
        <v>146</v>
      </c>
      <c r="E154" s="6">
        <v>22.8</v>
      </c>
      <c r="F154" s="21">
        <f t="shared" si="23"/>
        <v>6.333333333333333</v>
      </c>
      <c r="G154" s="14">
        <f t="shared" si="30"/>
        <v>0.63888888888888862</v>
      </c>
      <c r="H154" s="14">
        <f>('vehicle data'!$C$4)*(G154)</f>
        <v>852.27777777777737</v>
      </c>
      <c r="I154" s="14">
        <f>0.5*1.225*F154^2*('vehicle data'!$F$4)*('vehicle data'!$G$4)</f>
        <v>10.662536111111111</v>
      </c>
      <c r="J154" s="14">
        <f>IF(F154=0,0,H154+I154+'vehicle data'!$E$7)</f>
        <v>1019.9787938888885</v>
      </c>
      <c r="K154" s="14">
        <f t="shared" si="24"/>
        <v>1019.9787938888885</v>
      </c>
      <c r="L154" s="14">
        <f t="shared" si="25"/>
        <v>0</v>
      </c>
      <c r="M154" s="14">
        <f t="shared" si="26"/>
        <v>6.4598656946296265</v>
      </c>
      <c r="N154" s="14">
        <f t="shared" si="22"/>
        <v>6.4598656946296265</v>
      </c>
      <c r="O154" s="14">
        <f t="shared" si="27"/>
        <v>0</v>
      </c>
      <c r="P154" s="14">
        <f>S154*0.75</f>
        <v>0</v>
      </c>
      <c r="Q154" s="14" t="str">
        <f t="shared" si="28"/>
        <v/>
      </c>
      <c r="R154" s="14">
        <f>(0.5*'vehicle data'!$C$4*(WLTC_class_3!F154^2))/1000</f>
        <v>26.754111111111108</v>
      </c>
      <c r="S154" s="14">
        <f>IF(O154&gt;0,R154,0)</f>
        <v>0</v>
      </c>
      <c r="T154" s="14">
        <f>IF(N154&gt;0,R154,0)</f>
        <v>26.754111111111108</v>
      </c>
      <c r="U154" s="14">
        <f t="shared" si="31"/>
        <v>2317.8754367283941</v>
      </c>
      <c r="V154" s="14">
        <f t="shared" si="32"/>
        <v>1313.3729220679011</v>
      </c>
      <c r="W154" s="14">
        <f t="shared" si="29"/>
        <v>18.727877777777774</v>
      </c>
    </row>
    <row r="155" spans="2:23" x14ac:dyDescent="0.3">
      <c r="B155" s="5" t="s">
        <v>7</v>
      </c>
      <c r="C155" s="5">
        <v>147</v>
      </c>
      <c r="D155" s="5">
        <v>147</v>
      </c>
      <c r="E155" s="6">
        <v>25.4</v>
      </c>
      <c r="F155" s="21">
        <f t="shared" si="23"/>
        <v>7.0555555555555554</v>
      </c>
      <c r="G155" s="14">
        <f t="shared" si="30"/>
        <v>0.68055555555555536</v>
      </c>
      <c r="H155" s="14">
        <f>('vehicle data'!$C$4)*(G155)</f>
        <v>907.86111111111086</v>
      </c>
      <c r="I155" s="14">
        <f>0.5*1.225*F155^2*('vehicle data'!$F$4)*('vehicle data'!$G$4)</f>
        <v>13.232998225308641</v>
      </c>
      <c r="J155" s="14">
        <f>IF(F155=0,0,H155+I155+'vehicle data'!$E$7)</f>
        <v>1078.1325893364194</v>
      </c>
      <c r="K155" s="14">
        <f t="shared" si="24"/>
        <v>1078.1325893364194</v>
      </c>
      <c r="L155" s="14">
        <f t="shared" si="25"/>
        <v>0</v>
      </c>
      <c r="M155" s="14">
        <f t="shared" si="26"/>
        <v>7.60682438031807</v>
      </c>
      <c r="N155" s="14">
        <f t="shared" si="22"/>
        <v>7.60682438031807</v>
      </c>
      <c r="O155" s="14">
        <f t="shared" si="27"/>
        <v>0</v>
      </c>
      <c r="P155" s="14">
        <f>S155*0.75</f>
        <v>0</v>
      </c>
      <c r="Q155" s="14" t="str">
        <f t="shared" si="28"/>
        <v/>
      </c>
      <c r="R155" s="14">
        <f>(0.5*'vehicle data'!$C$4*(WLTC_class_3!F155^2))/1000</f>
        <v>33.203836419753081</v>
      </c>
      <c r="S155" s="14">
        <f>IF(O155&gt;0,R155,0)</f>
        <v>0</v>
      </c>
      <c r="T155" s="14">
        <f>IF(N155&gt;0,R155,0)</f>
        <v>33.203836419753081</v>
      </c>
      <c r="U155" s="14">
        <f t="shared" si="31"/>
        <v>2351.079273148147</v>
      </c>
      <c r="V155" s="14">
        <f t="shared" si="32"/>
        <v>1313.3729220679011</v>
      </c>
      <c r="W155" s="14">
        <f t="shared" si="29"/>
        <v>23.242685493827157</v>
      </c>
    </row>
    <row r="156" spans="2:23" x14ac:dyDescent="0.3">
      <c r="B156" s="5" t="s">
        <v>7</v>
      </c>
      <c r="C156" s="5">
        <v>148</v>
      </c>
      <c r="D156" s="5">
        <v>148</v>
      </c>
      <c r="E156" s="6">
        <v>27.7</v>
      </c>
      <c r="F156" s="21">
        <f t="shared" si="23"/>
        <v>7.6944444444444438</v>
      </c>
      <c r="G156" s="14">
        <f t="shared" si="30"/>
        <v>0.5277777777777779</v>
      </c>
      <c r="H156" s="14">
        <f>('vehicle data'!$C$4)*(G156)</f>
        <v>704.05555555555577</v>
      </c>
      <c r="I156" s="14">
        <f>0.5*1.225*F156^2*('vehicle data'!$F$4)*('vehicle data'!$G$4)</f>
        <v>15.738029648919749</v>
      </c>
      <c r="J156" s="14">
        <f>IF(F156=0,0,H156+I156+'vehicle data'!$E$7)</f>
        <v>876.83206520447561</v>
      </c>
      <c r="K156" s="14">
        <f t="shared" si="24"/>
        <v>876.83206520447561</v>
      </c>
      <c r="L156" s="14">
        <f t="shared" si="25"/>
        <v>0</v>
      </c>
      <c r="M156" s="14">
        <f t="shared" si="26"/>
        <v>6.7467356128233256</v>
      </c>
      <c r="N156" s="14">
        <f t="shared" si="22"/>
        <v>6.7467356128233256</v>
      </c>
      <c r="O156" s="14">
        <f t="shared" si="27"/>
        <v>0</v>
      </c>
      <c r="P156" s="14">
        <f>S156*0.75</f>
        <v>0</v>
      </c>
      <c r="Q156" s="14" t="str">
        <f t="shared" si="28"/>
        <v/>
      </c>
      <c r="R156" s="14">
        <f>(0.5*'vehicle data'!$C$4*(WLTC_class_3!F156^2))/1000</f>
        <v>39.489385030864192</v>
      </c>
      <c r="S156" s="14">
        <f>IF(O156&gt;0,R156,0)</f>
        <v>0</v>
      </c>
      <c r="T156" s="14">
        <f>IF(N156&gt;0,R156,0)</f>
        <v>39.489385030864192</v>
      </c>
      <c r="U156" s="14">
        <f t="shared" si="31"/>
        <v>2390.568658179011</v>
      </c>
      <c r="V156" s="14">
        <f t="shared" si="32"/>
        <v>1313.3729220679011</v>
      </c>
      <c r="W156" s="14">
        <f t="shared" si="29"/>
        <v>27.642569521604933</v>
      </c>
    </row>
    <row r="157" spans="2:23" x14ac:dyDescent="0.3">
      <c r="B157" s="5" t="s">
        <v>7</v>
      </c>
      <c r="C157" s="5">
        <v>149</v>
      </c>
      <c r="D157" s="5">
        <v>149</v>
      </c>
      <c r="E157" s="6">
        <v>29.2</v>
      </c>
      <c r="F157" s="21">
        <f t="shared" si="23"/>
        <v>8.1111111111111107</v>
      </c>
      <c r="G157" s="14">
        <f t="shared" si="30"/>
        <v>0.29166666666666685</v>
      </c>
      <c r="H157" s="14">
        <f>('vehicle data'!$C$4)*(G157)</f>
        <v>389.0833333333336</v>
      </c>
      <c r="I157" s="14">
        <f>0.5*1.225*F157^2*('vehicle data'!$F$4)*('vehicle data'!$G$4)</f>
        <v>17.48865956790123</v>
      </c>
      <c r="J157" s="14">
        <f>IF(F157=0,0,H157+I157+'vehicle data'!$E$7)</f>
        <v>563.61047290123486</v>
      </c>
      <c r="K157" s="14">
        <f t="shared" si="24"/>
        <v>563.61047290123486</v>
      </c>
      <c r="L157" s="14">
        <f t="shared" si="25"/>
        <v>0</v>
      </c>
      <c r="M157" s="14">
        <f t="shared" si="26"/>
        <v>4.571507169087794</v>
      </c>
      <c r="N157" s="14">
        <f t="shared" si="22"/>
        <v>4.571507169087794</v>
      </c>
      <c r="O157" s="14">
        <f t="shared" si="27"/>
        <v>0</v>
      </c>
      <c r="P157" s="14">
        <f>S157*0.75</f>
        <v>0</v>
      </c>
      <c r="Q157" s="14" t="str">
        <f t="shared" si="28"/>
        <v/>
      </c>
      <c r="R157" s="14">
        <f>(0.5*'vehicle data'!$C$4*(WLTC_class_3!F157^2))/1000</f>
        <v>43.882012345679001</v>
      </c>
      <c r="S157" s="14">
        <f>IF(O157&gt;0,R157,0)</f>
        <v>0</v>
      </c>
      <c r="T157" s="14">
        <f>IF(N157&gt;0,R157,0)</f>
        <v>43.882012345679001</v>
      </c>
      <c r="U157" s="14">
        <f t="shared" si="31"/>
        <v>2434.4506705246899</v>
      </c>
      <c r="V157" s="14">
        <f t="shared" si="32"/>
        <v>1313.3729220679011</v>
      </c>
      <c r="W157" s="14">
        <f t="shared" si="29"/>
        <v>30.7174086419753</v>
      </c>
    </row>
    <row r="158" spans="2:23" x14ac:dyDescent="0.3">
      <c r="B158" s="5" t="s">
        <v>7</v>
      </c>
      <c r="C158" s="5">
        <v>150</v>
      </c>
      <c r="D158" s="5">
        <v>150</v>
      </c>
      <c r="E158" s="6">
        <v>29.8</v>
      </c>
      <c r="F158" s="21">
        <f t="shared" si="23"/>
        <v>8.2777777777777786</v>
      </c>
      <c r="G158" s="14">
        <f t="shared" si="30"/>
        <v>2.7777777777777679E-2</v>
      </c>
      <c r="H158" s="14">
        <f>('vehicle data'!$C$4)*(G158)</f>
        <v>37.055555555555422</v>
      </c>
      <c r="I158" s="14">
        <f>0.5*1.225*F158^2*('vehicle data'!$F$4)*('vehicle data'!$G$4)</f>
        <v>18.214755632716052</v>
      </c>
      <c r="J158" s="14">
        <f>IF(F158=0,0,H158+I158+'vehicle data'!$E$7)</f>
        <v>212.3087911882715</v>
      </c>
      <c r="K158" s="14">
        <f t="shared" si="24"/>
        <v>212.3087911882715</v>
      </c>
      <c r="L158" s="14">
        <f t="shared" si="25"/>
        <v>0</v>
      </c>
      <c r="M158" s="14">
        <f t="shared" si="26"/>
        <v>1.7574449937251366</v>
      </c>
      <c r="N158" s="14">
        <f t="shared" si="22"/>
        <v>1.7574449937251366</v>
      </c>
      <c r="O158" s="14">
        <f t="shared" si="27"/>
        <v>0</v>
      </c>
      <c r="P158" s="14">
        <f>S158*0.75</f>
        <v>0</v>
      </c>
      <c r="Q158" s="14" t="str">
        <f t="shared" si="28"/>
        <v/>
      </c>
      <c r="R158" s="14">
        <f>(0.5*'vehicle data'!$C$4*(WLTC_class_3!F158^2))/1000</f>
        <v>45.703910493827173</v>
      </c>
      <c r="S158" s="14">
        <f>IF(O158&gt;0,R158,0)</f>
        <v>0</v>
      </c>
      <c r="T158" s="14">
        <f>IF(N158&gt;0,R158,0)</f>
        <v>45.703910493827173</v>
      </c>
      <c r="U158" s="14">
        <f t="shared" si="31"/>
        <v>2480.1545810185171</v>
      </c>
      <c r="V158" s="14">
        <f t="shared" si="32"/>
        <v>1313.3729220679011</v>
      </c>
      <c r="W158" s="14">
        <f t="shared" si="29"/>
        <v>31.992737345679018</v>
      </c>
    </row>
    <row r="159" spans="2:23" x14ac:dyDescent="0.3">
      <c r="B159" s="5" t="s">
        <v>7</v>
      </c>
      <c r="C159" s="5">
        <v>151</v>
      </c>
      <c r="D159" s="5">
        <v>151</v>
      </c>
      <c r="E159" s="6">
        <v>29.4</v>
      </c>
      <c r="F159" s="21">
        <f t="shared" si="23"/>
        <v>8.1666666666666661</v>
      </c>
      <c r="G159" s="14">
        <f t="shared" si="30"/>
        <v>-0.36111111111111133</v>
      </c>
      <c r="H159" s="14">
        <f>('vehicle data'!$C$4)*(G159)</f>
        <v>-481.72222222222251</v>
      </c>
      <c r="I159" s="14">
        <f>0.5*1.225*F159^2*('vehicle data'!$F$4)*('vehicle data'!$G$4)</f>
        <v>17.729050694444442</v>
      </c>
      <c r="J159" s="14">
        <f>IF(F159=0,0,H159+I159+'vehicle data'!$E$7)</f>
        <v>-306.9546915277781</v>
      </c>
      <c r="K159" s="14">
        <f t="shared" si="24"/>
        <v>0</v>
      </c>
      <c r="L159" s="14">
        <f t="shared" si="25"/>
        <v>306.9546915277781</v>
      </c>
      <c r="M159" s="14">
        <f t="shared" si="26"/>
        <v>-2.5067966474768539</v>
      </c>
      <c r="N159" s="14">
        <f t="shared" si="22"/>
        <v>0</v>
      </c>
      <c r="O159" s="14">
        <f t="shared" si="27"/>
        <v>2.5067966474768539</v>
      </c>
      <c r="P159" s="14">
        <f>S159*0.75</f>
        <v>33.363895833333324</v>
      </c>
      <c r="Q159" s="14">
        <f t="shared" si="28"/>
        <v>33.363895833333324</v>
      </c>
      <c r="R159" s="14">
        <f>(0.5*'vehicle data'!$C$4*(WLTC_class_3!F159^2))/1000</f>
        <v>44.485194444444431</v>
      </c>
      <c r="S159" s="14">
        <f>IF(O159&gt;0,R159,0)</f>
        <v>44.485194444444431</v>
      </c>
      <c r="T159" s="14">
        <f>IF(N159&gt;0,R159,0)</f>
        <v>0</v>
      </c>
      <c r="U159" s="14">
        <f t="shared" si="31"/>
        <v>2480.1545810185171</v>
      </c>
      <c r="V159" s="14">
        <f t="shared" si="32"/>
        <v>1357.8581165123455</v>
      </c>
      <c r="W159" s="14">
        <f t="shared" si="29"/>
        <v>0</v>
      </c>
    </row>
    <row r="160" spans="2:23" x14ac:dyDescent="0.3">
      <c r="B160" s="5" t="s">
        <v>7</v>
      </c>
      <c r="C160" s="5">
        <v>152</v>
      </c>
      <c r="D160" s="5">
        <v>152</v>
      </c>
      <c r="E160" s="6">
        <v>27.2</v>
      </c>
      <c r="F160" s="21">
        <f t="shared" si="23"/>
        <v>7.5555555555555554</v>
      </c>
      <c r="G160" s="14">
        <f t="shared" si="30"/>
        <v>-0.94444444444444398</v>
      </c>
      <c r="H160" s="14">
        <f>('vehicle data'!$C$4)*(G160)</f>
        <v>-1259.8888888888882</v>
      </c>
      <c r="I160" s="14">
        <f>0.5*1.225*F160^2*('vehicle data'!$F$4)*('vehicle data'!$G$4)</f>
        <v>15.174997530864196</v>
      </c>
      <c r="J160" s="14">
        <f>IF(F160=0,0,H160+I160+'vehicle data'!$E$7)</f>
        <v>-1087.6754113580241</v>
      </c>
      <c r="K160" s="14">
        <f t="shared" si="24"/>
        <v>0</v>
      </c>
      <c r="L160" s="14">
        <f t="shared" si="25"/>
        <v>1087.6754113580241</v>
      </c>
      <c r="M160" s="14">
        <f t="shared" si="26"/>
        <v>-8.2179919969272923</v>
      </c>
      <c r="N160" s="14">
        <f t="shared" si="22"/>
        <v>0</v>
      </c>
      <c r="O160" s="14">
        <f t="shared" si="27"/>
        <v>8.2179919969272923</v>
      </c>
      <c r="P160" s="14">
        <f>S160*0.75</f>
        <v>28.557481481481481</v>
      </c>
      <c r="Q160" s="14">
        <f t="shared" si="28"/>
        <v>28.557481481481481</v>
      </c>
      <c r="R160" s="14">
        <f>(0.5*'vehicle data'!$C$4*(WLTC_class_3!F160^2))/1000</f>
        <v>38.07664197530864</v>
      </c>
      <c r="S160" s="14">
        <f>IF(O160&gt;0,R160,0)</f>
        <v>38.07664197530864</v>
      </c>
      <c r="T160" s="14">
        <f>IF(N160&gt;0,R160,0)</f>
        <v>0</v>
      </c>
      <c r="U160" s="14">
        <f t="shared" si="31"/>
        <v>2480.1545810185171</v>
      </c>
      <c r="V160" s="14">
        <f t="shared" si="32"/>
        <v>1395.9347584876541</v>
      </c>
      <c r="W160" s="14">
        <f t="shared" si="29"/>
        <v>0</v>
      </c>
    </row>
    <row r="161" spans="2:23" x14ac:dyDescent="0.3">
      <c r="B161" s="5" t="s">
        <v>7</v>
      </c>
      <c r="C161" s="5">
        <v>153</v>
      </c>
      <c r="D161" s="5">
        <v>153</v>
      </c>
      <c r="E161" s="6">
        <v>22.6</v>
      </c>
      <c r="F161" s="21">
        <f t="shared" si="23"/>
        <v>6.2777777777777777</v>
      </c>
      <c r="G161" s="14">
        <f t="shared" si="30"/>
        <v>-1.3749999999999998</v>
      </c>
      <c r="H161" s="14">
        <f>('vehicle data'!$C$4)*(G161)</f>
        <v>-1834.2499999999998</v>
      </c>
      <c r="I161" s="14">
        <f>0.5*1.225*F161^2*('vehicle data'!$F$4)*('vehicle data'!$G$4)</f>
        <v>10.47629452160494</v>
      </c>
      <c r="J161" s="14">
        <f>IF(F161=0,0,H161+I161+'vehicle data'!$E$7)</f>
        <v>-1666.7352254783948</v>
      </c>
      <c r="K161" s="14">
        <f t="shared" si="24"/>
        <v>0</v>
      </c>
      <c r="L161" s="14">
        <f t="shared" si="25"/>
        <v>1666.7352254783948</v>
      </c>
      <c r="M161" s="14">
        <f t="shared" si="26"/>
        <v>-10.4633933599477</v>
      </c>
      <c r="N161" s="14">
        <f t="shared" si="22"/>
        <v>0</v>
      </c>
      <c r="O161" s="14">
        <f t="shared" si="27"/>
        <v>10.4633933599477</v>
      </c>
      <c r="P161" s="14">
        <f>S161*0.75</f>
        <v>19.715099537037037</v>
      </c>
      <c r="Q161" s="14">
        <f t="shared" si="28"/>
        <v>19.715099537037037</v>
      </c>
      <c r="R161" s="14">
        <f>(0.5*'vehicle data'!$C$4*(WLTC_class_3!F161^2))/1000</f>
        <v>26.286799382716051</v>
      </c>
      <c r="S161" s="14">
        <f>IF(O161&gt;0,R161,0)</f>
        <v>26.286799382716051</v>
      </c>
      <c r="T161" s="14">
        <f>IF(N161&gt;0,R161,0)</f>
        <v>0</v>
      </c>
      <c r="U161" s="14">
        <f t="shared" si="31"/>
        <v>2480.1545810185171</v>
      </c>
      <c r="V161" s="14">
        <f t="shared" si="32"/>
        <v>1422.2215578703701</v>
      </c>
      <c r="W161" s="14">
        <f t="shared" si="29"/>
        <v>0</v>
      </c>
    </row>
    <row r="162" spans="2:23" x14ac:dyDescent="0.3">
      <c r="B162" s="5" t="s">
        <v>7</v>
      </c>
      <c r="C162" s="5">
        <v>154</v>
      </c>
      <c r="D162" s="5">
        <v>154</v>
      </c>
      <c r="E162" s="6">
        <v>17.3</v>
      </c>
      <c r="F162" s="21">
        <f t="shared" si="23"/>
        <v>4.8055555555555554</v>
      </c>
      <c r="G162" s="14">
        <f t="shared" si="30"/>
        <v>-1.2916666666666667</v>
      </c>
      <c r="H162" s="14">
        <f>('vehicle data'!$C$4)*(G162)</f>
        <v>-1723.0833333333335</v>
      </c>
      <c r="I162" s="14">
        <f>0.5*1.225*F162^2*('vehicle data'!$F$4)*('vehicle data'!$G$4)</f>
        <v>6.1387935378086409</v>
      </c>
      <c r="J162" s="14">
        <f>IF(F162=0,0,H162+I162+'vehicle data'!$E$7)</f>
        <v>-1559.9060597955249</v>
      </c>
      <c r="K162" s="14">
        <f t="shared" si="24"/>
        <v>0</v>
      </c>
      <c r="L162" s="14">
        <f t="shared" si="25"/>
        <v>1559.9060597955249</v>
      </c>
      <c r="M162" s="14">
        <f t="shared" si="26"/>
        <v>-7.4962152317951611</v>
      </c>
      <c r="N162" s="14">
        <f t="shared" si="22"/>
        <v>0</v>
      </c>
      <c r="O162" s="14">
        <f t="shared" si="27"/>
        <v>7.4962152317951611</v>
      </c>
      <c r="P162" s="14">
        <f>S162*0.75</f>
        <v>11.552455439814814</v>
      </c>
      <c r="Q162" s="14">
        <f t="shared" si="28"/>
        <v>11.552455439814814</v>
      </c>
      <c r="R162" s="14">
        <f>(0.5*'vehicle data'!$C$4*(WLTC_class_3!F162^2))/1000</f>
        <v>15.403273919753087</v>
      </c>
      <c r="S162" s="14">
        <f>IF(O162&gt;0,R162,0)</f>
        <v>15.403273919753087</v>
      </c>
      <c r="T162" s="14">
        <f>IF(N162&gt;0,R162,0)</f>
        <v>0</v>
      </c>
      <c r="U162" s="14">
        <f t="shared" si="31"/>
        <v>2480.1545810185171</v>
      </c>
      <c r="V162" s="14">
        <f t="shared" si="32"/>
        <v>1437.6248317901232</v>
      </c>
      <c r="W162" s="14">
        <f t="shared" si="29"/>
        <v>0</v>
      </c>
    </row>
    <row r="163" spans="2:23" x14ac:dyDescent="0.3">
      <c r="B163" s="5" t="s">
        <v>7</v>
      </c>
      <c r="C163" s="5">
        <v>155</v>
      </c>
      <c r="D163" s="5">
        <v>155</v>
      </c>
      <c r="E163" s="6">
        <v>13.3</v>
      </c>
      <c r="F163" s="21">
        <f t="shared" si="23"/>
        <v>3.6944444444444446</v>
      </c>
      <c r="G163" s="14">
        <f t="shared" si="30"/>
        <v>-0.73611111111111116</v>
      </c>
      <c r="H163" s="14">
        <f>('vehicle data'!$C$4)*(G163)</f>
        <v>-981.97222222222229</v>
      </c>
      <c r="I163" s="14">
        <f>0.5*1.225*F163^2*('vehicle data'!$F$4)*('vehicle data'!$G$4)</f>
        <v>3.6282240933641976</v>
      </c>
      <c r="J163" s="14">
        <f>IF(F163=0,0,H163+I163+'vehicle data'!$E$7)</f>
        <v>-821.30551812885801</v>
      </c>
      <c r="K163" s="14">
        <f t="shared" si="24"/>
        <v>0</v>
      </c>
      <c r="L163" s="14">
        <f t="shared" si="25"/>
        <v>821.30551812885801</v>
      </c>
      <c r="M163" s="14">
        <f t="shared" si="26"/>
        <v>-3.0342676086427254</v>
      </c>
      <c r="N163" s="14">
        <f t="shared" si="22"/>
        <v>0</v>
      </c>
      <c r="O163" s="14">
        <f t="shared" si="27"/>
        <v>3.0342676086427254</v>
      </c>
      <c r="P163" s="14">
        <f>S163*0.75</f>
        <v>6.8278721064814825</v>
      </c>
      <c r="Q163" s="14">
        <f t="shared" si="28"/>
        <v>6.8278721064814825</v>
      </c>
      <c r="R163" s="14">
        <f>(0.5*'vehicle data'!$C$4*(WLTC_class_3!F163^2))/1000</f>
        <v>9.1038294753086433</v>
      </c>
      <c r="S163" s="14">
        <f>IF(O163&gt;0,R163,0)</f>
        <v>9.1038294753086433</v>
      </c>
      <c r="T163" s="14">
        <f>IF(N163&gt;0,R163,0)</f>
        <v>0</v>
      </c>
      <c r="U163" s="14">
        <f t="shared" si="31"/>
        <v>2480.1545810185171</v>
      </c>
      <c r="V163" s="14">
        <f t="shared" si="32"/>
        <v>1446.7286612654318</v>
      </c>
      <c r="W163" s="14">
        <f t="shared" si="29"/>
        <v>0</v>
      </c>
    </row>
    <row r="164" spans="2:23" x14ac:dyDescent="0.3">
      <c r="B164" s="5" t="s">
        <v>7</v>
      </c>
      <c r="C164" s="5">
        <v>156</v>
      </c>
      <c r="D164" s="5">
        <v>156</v>
      </c>
      <c r="E164" s="6">
        <v>12</v>
      </c>
      <c r="F164" s="21">
        <f t="shared" si="23"/>
        <v>3.333333333333333</v>
      </c>
      <c r="G164" s="14">
        <f t="shared" si="30"/>
        <v>-9.7222222222222363E-2</v>
      </c>
      <c r="H164" s="14">
        <f>('vehicle data'!$C$4)*(G164)</f>
        <v>-129.69444444444463</v>
      </c>
      <c r="I164" s="14">
        <f>0.5*1.225*F164^2*('vehicle data'!$F$4)*('vehicle data'!$G$4)</f>
        <v>2.9536111111111105</v>
      </c>
      <c r="J164" s="14">
        <f>IF(F164=0,0,H164+I164+'vehicle data'!$E$7)</f>
        <v>30.297646666666509</v>
      </c>
      <c r="K164" s="14">
        <f t="shared" si="24"/>
        <v>30.297646666666509</v>
      </c>
      <c r="L164" s="14">
        <f t="shared" si="25"/>
        <v>0</v>
      </c>
      <c r="M164" s="14">
        <f t="shared" si="26"/>
        <v>0.10099215555555502</v>
      </c>
      <c r="N164" s="14">
        <f t="shared" si="22"/>
        <v>0.10099215555555502</v>
      </c>
      <c r="O164" s="14">
        <f t="shared" si="27"/>
        <v>0</v>
      </c>
      <c r="P164" s="14">
        <f>S164*0.75</f>
        <v>0</v>
      </c>
      <c r="Q164" s="14">
        <f t="shared" si="28"/>
        <v>0</v>
      </c>
      <c r="R164" s="14">
        <f>(0.5*'vehicle data'!$C$4*(WLTC_class_3!F164^2))/1000</f>
        <v>7.4111111111111097</v>
      </c>
      <c r="S164" s="14">
        <f>IF(O164&gt;0,R164,0)</f>
        <v>0</v>
      </c>
      <c r="T164" s="14">
        <f>IF(N164&gt;0,R164,0)</f>
        <v>7.4111111111111097</v>
      </c>
      <c r="U164" s="14">
        <f t="shared" si="31"/>
        <v>2487.5656921296281</v>
      </c>
      <c r="V164" s="14">
        <f t="shared" si="32"/>
        <v>1446.7286612654318</v>
      </c>
      <c r="W164" s="14">
        <f t="shared" si="29"/>
        <v>5.187777777777776</v>
      </c>
    </row>
    <row r="165" spans="2:23" x14ac:dyDescent="0.3">
      <c r="B165" s="5" t="s">
        <v>7</v>
      </c>
      <c r="C165" s="5">
        <v>157</v>
      </c>
      <c r="D165" s="5">
        <v>157</v>
      </c>
      <c r="E165" s="6">
        <v>12.6</v>
      </c>
      <c r="F165" s="21">
        <f t="shared" si="23"/>
        <v>3.5</v>
      </c>
      <c r="G165" s="14">
        <f t="shared" si="30"/>
        <v>0.29166666666666663</v>
      </c>
      <c r="H165" s="14">
        <f>('vehicle data'!$C$4)*(G165)</f>
        <v>389.08333333333326</v>
      </c>
      <c r="I165" s="14">
        <f>0.5*1.225*F165^2*('vehicle data'!$F$4)*('vehicle data'!$G$4)</f>
        <v>3.2563562500000005</v>
      </c>
      <c r="J165" s="14">
        <f>IF(F165=0,0,H165+I165+'vehicle data'!$E$7)</f>
        <v>549.37816958333326</v>
      </c>
      <c r="K165" s="14">
        <f t="shared" si="24"/>
        <v>549.37816958333326</v>
      </c>
      <c r="L165" s="14">
        <f t="shared" si="25"/>
        <v>0</v>
      </c>
      <c r="M165" s="14">
        <f t="shared" si="26"/>
        <v>1.9228235935416664</v>
      </c>
      <c r="N165" s="14">
        <f t="shared" si="22"/>
        <v>1.9228235935416664</v>
      </c>
      <c r="O165" s="14">
        <f t="shared" si="27"/>
        <v>0</v>
      </c>
      <c r="P165" s="14">
        <f>S165*0.75</f>
        <v>0</v>
      </c>
      <c r="Q165" s="14" t="str">
        <f t="shared" si="28"/>
        <v/>
      </c>
      <c r="R165" s="14">
        <f>(0.5*'vehicle data'!$C$4*(WLTC_class_3!F165^2))/1000</f>
        <v>8.17075</v>
      </c>
      <c r="S165" s="14">
        <f>IF(O165&gt;0,R165,0)</f>
        <v>0</v>
      </c>
      <c r="T165" s="14">
        <f>IF(N165&gt;0,R165,0)</f>
        <v>8.17075</v>
      </c>
      <c r="U165" s="14">
        <f t="shared" si="31"/>
        <v>2495.7364421296284</v>
      </c>
      <c r="V165" s="14">
        <f t="shared" si="32"/>
        <v>1446.7286612654318</v>
      </c>
      <c r="W165" s="14">
        <f t="shared" si="29"/>
        <v>5.719525</v>
      </c>
    </row>
    <row r="166" spans="2:23" x14ac:dyDescent="0.3">
      <c r="B166" s="5" t="s">
        <v>7</v>
      </c>
      <c r="C166" s="5">
        <v>158</v>
      </c>
      <c r="D166" s="5">
        <v>158</v>
      </c>
      <c r="E166" s="6">
        <v>14.1</v>
      </c>
      <c r="F166" s="21">
        <f t="shared" si="23"/>
        <v>3.9166666666666665</v>
      </c>
      <c r="G166" s="14">
        <f t="shared" si="30"/>
        <v>0.63888888888888884</v>
      </c>
      <c r="H166" s="14">
        <f>('vehicle data'!$C$4)*(G166)</f>
        <v>852.27777777777771</v>
      </c>
      <c r="I166" s="14">
        <f>0.5*1.225*F166^2*('vehicle data'!$F$4)*('vehicle data'!$G$4)</f>
        <v>4.077829340277777</v>
      </c>
      <c r="J166" s="14">
        <f>IF(F166=0,0,H166+I166+'vehicle data'!$E$7)</f>
        <v>1013.3940871180555</v>
      </c>
      <c r="K166" s="14">
        <f t="shared" si="24"/>
        <v>1013.3940871180555</v>
      </c>
      <c r="L166" s="14">
        <f t="shared" si="25"/>
        <v>0</v>
      </c>
      <c r="M166" s="14">
        <f t="shared" si="26"/>
        <v>3.9691268412123839</v>
      </c>
      <c r="N166" s="14">
        <f t="shared" si="22"/>
        <v>3.9691268412123839</v>
      </c>
      <c r="O166" s="14">
        <f t="shared" si="27"/>
        <v>0</v>
      </c>
      <c r="P166" s="14">
        <f>S166*0.75</f>
        <v>0</v>
      </c>
      <c r="Q166" s="14" t="str">
        <f t="shared" si="28"/>
        <v/>
      </c>
      <c r="R166" s="14">
        <f>(0.5*'vehicle data'!$C$4*(WLTC_class_3!F166^2))/1000</f>
        <v>10.231965277777777</v>
      </c>
      <c r="S166" s="14">
        <f>IF(O166&gt;0,R166,0)</f>
        <v>0</v>
      </c>
      <c r="T166" s="14">
        <f>IF(N166&gt;0,R166,0)</f>
        <v>10.231965277777777</v>
      </c>
      <c r="U166" s="14">
        <f t="shared" si="31"/>
        <v>2505.9684074074062</v>
      </c>
      <c r="V166" s="14">
        <f t="shared" si="32"/>
        <v>1446.7286612654318</v>
      </c>
      <c r="W166" s="14">
        <f t="shared" si="29"/>
        <v>7.1623756944444432</v>
      </c>
    </row>
    <row r="167" spans="2:23" x14ac:dyDescent="0.3">
      <c r="B167" s="5" t="s">
        <v>7</v>
      </c>
      <c r="C167" s="5">
        <v>159</v>
      </c>
      <c r="D167" s="5">
        <v>159</v>
      </c>
      <c r="E167" s="6">
        <v>17.2</v>
      </c>
      <c r="F167" s="21">
        <f t="shared" si="23"/>
        <v>4.7777777777777777</v>
      </c>
      <c r="G167" s="14">
        <f t="shared" si="30"/>
        <v>0.83333333333333359</v>
      </c>
      <c r="H167" s="14">
        <f>('vehicle data'!$C$4)*(G167)</f>
        <v>1111.666666666667</v>
      </c>
      <c r="I167" s="14">
        <f>0.5*1.225*F167^2*('vehicle data'!$F$4)*('vehicle data'!$G$4)</f>
        <v>6.0680299382716045</v>
      </c>
      <c r="J167" s="14">
        <f>IF(F167=0,0,H167+I167+'vehicle data'!$E$7)</f>
        <v>1274.7731766049385</v>
      </c>
      <c r="K167" s="14">
        <f t="shared" si="24"/>
        <v>1274.7731766049385</v>
      </c>
      <c r="L167" s="14">
        <f t="shared" si="25"/>
        <v>0</v>
      </c>
      <c r="M167" s="14">
        <f t="shared" si="26"/>
        <v>6.0905829548902624</v>
      </c>
      <c r="N167" s="14">
        <f t="shared" si="22"/>
        <v>6.0905829548902624</v>
      </c>
      <c r="O167" s="14">
        <f t="shared" si="27"/>
        <v>0</v>
      </c>
      <c r="P167" s="14">
        <f>S167*0.75</f>
        <v>0</v>
      </c>
      <c r="Q167" s="14" t="str">
        <f t="shared" si="28"/>
        <v/>
      </c>
      <c r="R167" s="14">
        <f>(0.5*'vehicle data'!$C$4*(WLTC_class_3!F167^2))/1000</f>
        <v>15.225716049382713</v>
      </c>
      <c r="S167" s="14">
        <f>IF(O167&gt;0,R167,0)</f>
        <v>0</v>
      </c>
      <c r="T167" s="14">
        <f>IF(N167&gt;0,R167,0)</f>
        <v>15.225716049382713</v>
      </c>
      <c r="U167" s="14">
        <f t="shared" si="31"/>
        <v>2521.1941234567889</v>
      </c>
      <c r="V167" s="14">
        <f t="shared" si="32"/>
        <v>1446.7286612654318</v>
      </c>
      <c r="W167" s="14">
        <f t="shared" si="29"/>
        <v>10.658001234567898</v>
      </c>
    </row>
    <row r="168" spans="2:23" x14ac:dyDescent="0.3">
      <c r="B168" s="5" t="s">
        <v>7</v>
      </c>
      <c r="C168" s="5">
        <v>160</v>
      </c>
      <c r="D168" s="5">
        <v>160</v>
      </c>
      <c r="E168" s="6">
        <v>20.100000000000001</v>
      </c>
      <c r="F168" s="21">
        <f t="shared" si="23"/>
        <v>5.5833333333333339</v>
      </c>
      <c r="G168" s="14">
        <f t="shared" si="30"/>
        <v>0.86111111111111094</v>
      </c>
      <c r="H168" s="14">
        <f>('vehicle data'!$C$4)*(G168)</f>
        <v>1148.7222222222219</v>
      </c>
      <c r="I168" s="14">
        <f>0.5*1.225*F168^2*('vehicle data'!$F$4)*('vehicle data'!$G$4)</f>
        <v>8.2867251736111136</v>
      </c>
      <c r="J168" s="14">
        <f>IF(F168=0,0,H168+I168+'vehicle data'!$E$7)</f>
        <v>1314.047427395833</v>
      </c>
      <c r="K168" s="14">
        <f t="shared" si="24"/>
        <v>1314.047427395833</v>
      </c>
      <c r="L168" s="14">
        <f t="shared" si="25"/>
        <v>0</v>
      </c>
      <c r="M168" s="14">
        <f t="shared" si="26"/>
        <v>7.3367648029600687</v>
      </c>
      <c r="N168" s="14">
        <f t="shared" si="22"/>
        <v>7.3367648029600687</v>
      </c>
      <c r="O168" s="14">
        <f t="shared" si="27"/>
        <v>0</v>
      </c>
      <c r="P168" s="14">
        <f>S168*0.75</f>
        <v>0</v>
      </c>
      <c r="Q168" s="14" t="str">
        <f t="shared" si="28"/>
        <v/>
      </c>
      <c r="R168" s="14">
        <f>(0.5*'vehicle data'!$C$4*(WLTC_class_3!F168^2))/1000</f>
        <v>20.792798611111117</v>
      </c>
      <c r="S168" s="14">
        <f>IF(O168&gt;0,R168,0)</f>
        <v>0</v>
      </c>
      <c r="T168" s="14">
        <f>IF(N168&gt;0,R168,0)</f>
        <v>20.792798611111117</v>
      </c>
      <c r="U168" s="14">
        <f t="shared" si="31"/>
        <v>2541.9869220679002</v>
      </c>
      <c r="V168" s="14">
        <f t="shared" si="32"/>
        <v>1446.7286612654318</v>
      </c>
      <c r="W168" s="14">
        <f t="shared" si="29"/>
        <v>14.55495902777778</v>
      </c>
    </row>
    <row r="169" spans="2:23" x14ac:dyDescent="0.3">
      <c r="B169" s="5" t="s">
        <v>7</v>
      </c>
      <c r="C169" s="5">
        <v>161</v>
      </c>
      <c r="D169" s="5">
        <v>161</v>
      </c>
      <c r="E169" s="6">
        <v>23.4</v>
      </c>
      <c r="F169" s="21">
        <f t="shared" si="23"/>
        <v>6.4999999999999991</v>
      </c>
      <c r="G169" s="14">
        <f t="shared" si="30"/>
        <v>0.74999999999999978</v>
      </c>
      <c r="H169" s="14">
        <f>('vehicle data'!$C$4)*(G169)</f>
        <v>1000.4999999999997</v>
      </c>
      <c r="I169" s="14">
        <f>0.5*1.225*F169^2*('vehicle data'!$F$4)*('vehicle data'!$G$4)</f>
        <v>11.231106249999998</v>
      </c>
      <c r="J169" s="14">
        <f>IF(F169=0,0,H169+I169+'vehicle data'!$E$7)</f>
        <v>1168.7695862499997</v>
      </c>
      <c r="K169" s="14">
        <f t="shared" si="24"/>
        <v>1168.7695862499997</v>
      </c>
      <c r="L169" s="14">
        <f t="shared" si="25"/>
        <v>0</v>
      </c>
      <c r="M169" s="14">
        <f t="shared" si="26"/>
        <v>7.5970023106249975</v>
      </c>
      <c r="N169" s="14">
        <f t="shared" si="22"/>
        <v>7.5970023106249975</v>
      </c>
      <c r="O169" s="14">
        <f t="shared" si="27"/>
        <v>0</v>
      </c>
      <c r="P169" s="14">
        <f>S169*0.75</f>
        <v>0</v>
      </c>
      <c r="Q169" s="14" t="str">
        <f t="shared" si="28"/>
        <v/>
      </c>
      <c r="R169" s="14">
        <f>(0.5*'vehicle data'!$C$4*(WLTC_class_3!F169^2))/1000</f>
        <v>28.180749999999989</v>
      </c>
      <c r="S169" s="14">
        <f>IF(O169&gt;0,R169,0)</f>
        <v>0</v>
      </c>
      <c r="T169" s="14">
        <f>IF(N169&gt;0,R169,0)</f>
        <v>28.180749999999989</v>
      </c>
      <c r="U169" s="14">
        <f t="shared" si="31"/>
        <v>2570.1676720679002</v>
      </c>
      <c r="V169" s="14">
        <f t="shared" si="32"/>
        <v>1446.7286612654318</v>
      </c>
      <c r="W169" s="14">
        <f t="shared" si="29"/>
        <v>19.726524999999992</v>
      </c>
    </row>
    <row r="170" spans="2:23" x14ac:dyDescent="0.3">
      <c r="B170" s="5" t="s">
        <v>7</v>
      </c>
      <c r="C170" s="5">
        <v>162</v>
      </c>
      <c r="D170" s="5">
        <v>162</v>
      </c>
      <c r="E170" s="6">
        <v>25.5</v>
      </c>
      <c r="F170" s="21">
        <f t="shared" si="23"/>
        <v>7.083333333333333</v>
      </c>
      <c r="G170" s="14">
        <f t="shared" si="30"/>
        <v>0.5833333333333337</v>
      </c>
      <c r="H170" s="14">
        <f>('vehicle data'!$C$4)*(G170)</f>
        <v>778.1666666666672</v>
      </c>
      <c r="I170" s="14">
        <f>0.5*1.225*F170^2*('vehicle data'!$F$4)*('vehicle data'!$G$4)</f>
        <v>13.33740017361111</v>
      </c>
      <c r="J170" s="14">
        <f>IF(F170=0,0,H170+I170+'vehicle data'!$E$7)</f>
        <v>948.54254684027831</v>
      </c>
      <c r="K170" s="14">
        <f t="shared" si="24"/>
        <v>948.54254684027831</v>
      </c>
      <c r="L170" s="14">
        <f t="shared" si="25"/>
        <v>0</v>
      </c>
      <c r="M170" s="14">
        <f t="shared" si="26"/>
        <v>6.7188430401186379</v>
      </c>
      <c r="N170" s="14">
        <f t="shared" si="22"/>
        <v>6.7188430401186379</v>
      </c>
      <c r="O170" s="14">
        <f t="shared" si="27"/>
        <v>0</v>
      </c>
      <c r="P170" s="14">
        <f>S170*0.75</f>
        <v>0</v>
      </c>
      <c r="Q170" s="14" t="str">
        <f t="shared" si="28"/>
        <v/>
      </c>
      <c r="R170" s="14">
        <f>(0.5*'vehicle data'!$C$4*(WLTC_class_3!F170^2))/1000</f>
        <v>33.465798611111111</v>
      </c>
      <c r="S170" s="14">
        <f>IF(O170&gt;0,R170,0)</f>
        <v>0</v>
      </c>
      <c r="T170" s="14">
        <f>IF(N170&gt;0,R170,0)</f>
        <v>33.465798611111111</v>
      </c>
      <c r="U170" s="14">
        <f t="shared" si="31"/>
        <v>2603.6334706790112</v>
      </c>
      <c r="V170" s="14">
        <f t="shared" si="32"/>
        <v>1446.7286612654318</v>
      </c>
      <c r="W170" s="14">
        <f t="shared" si="29"/>
        <v>23.426059027777775</v>
      </c>
    </row>
    <row r="171" spans="2:23" x14ac:dyDescent="0.3">
      <c r="B171" s="5" t="s">
        <v>7</v>
      </c>
      <c r="C171" s="5">
        <v>163</v>
      </c>
      <c r="D171" s="5">
        <v>163</v>
      </c>
      <c r="E171" s="6">
        <v>27.6</v>
      </c>
      <c r="F171" s="21">
        <f t="shared" si="23"/>
        <v>7.666666666666667</v>
      </c>
      <c r="G171" s="14">
        <f t="shared" si="30"/>
        <v>0.55555555555555558</v>
      </c>
      <c r="H171" s="14">
        <f>('vehicle data'!$C$4)*(G171)</f>
        <v>741.1111111111112</v>
      </c>
      <c r="I171" s="14">
        <f>0.5*1.225*F171^2*('vehicle data'!$F$4)*('vehicle data'!$G$4)</f>
        <v>15.624602777777781</v>
      </c>
      <c r="J171" s="14">
        <f>IF(F171=0,0,H171+I171+'vehicle data'!$E$7)</f>
        <v>913.77419388888904</v>
      </c>
      <c r="K171" s="14">
        <f t="shared" si="24"/>
        <v>913.77419388888904</v>
      </c>
      <c r="L171" s="14">
        <f t="shared" si="25"/>
        <v>0</v>
      </c>
      <c r="M171" s="14">
        <f t="shared" si="26"/>
        <v>7.0056021531481489</v>
      </c>
      <c r="N171" s="14">
        <f t="shared" si="22"/>
        <v>7.0056021531481489</v>
      </c>
      <c r="O171" s="14">
        <f t="shared" si="27"/>
        <v>0</v>
      </c>
      <c r="P171" s="14">
        <f>S171*0.75</f>
        <v>0</v>
      </c>
      <c r="Q171" s="14" t="str">
        <f t="shared" si="28"/>
        <v/>
      </c>
      <c r="R171" s="14">
        <f>(0.5*'vehicle data'!$C$4*(WLTC_class_3!F171^2))/1000</f>
        <v>39.204777777777778</v>
      </c>
      <c r="S171" s="14">
        <f>IF(O171&gt;0,R171,0)</f>
        <v>0</v>
      </c>
      <c r="T171" s="14">
        <f>IF(N171&gt;0,R171,0)</f>
        <v>39.204777777777778</v>
      </c>
      <c r="U171" s="14">
        <f t="shared" si="31"/>
        <v>2642.8382484567892</v>
      </c>
      <c r="V171" s="14">
        <f t="shared" si="32"/>
        <v>1446.7286612654318</v>
      </c>
      <c r="W171" s="14">
        <f t="shared" si="29"/>
        <v>27.443344444444442</v>
      </c>
    </row>
    <row r="172" spans="2:23" x14ac:dyDescent="0.3">
      <c r="B172" s="5" t="s">
        <v>7</v>
      </c>
      <c r="C172" s="5">
        <v>164</v>
      </c>
      <c r="D172" s="5">
        <v>164</v>
      </c>
      <c r="E172" s="6">
        <v>29.5</v>
      </c>
      <c r="F172" s="21">
        <f t="shared" si="23"/>
        <v>8.1944444444444446</v>
      </c>
      <c r="G172" s="14">
        <f t="shared" si="30"/>
        <v>0.4861111111111111</v>
      </c>
      <c r="H172" s="14">
        <f>('vehicle data'!$C$4)*(G172)</f>
        <v>648.47222222222217</v>
      </c>
      <c r="I172" s="14">
        <f>0.5*1.225*F172^2*('vehicle data'!$F$4)*('vehicle data'!$G$4)</f>
        <v>17.849861593364196</v>
      </c>
      <c r="J172" s="14">
        <f>IF(F172=0,0,H172+I172+'vehicle data'!$E$7)</f>
        <v>823.36056381558637</v>
      </c>
      <c r="K172" s="14">
        <f t="shared" si="24"/>
        <v>823.36056381558637</v>
      </c>
      <c r="L172" s="14">
        <f t="shared" si="25"/>
        <v>0</v>
      </c>
      <c r="M172" s="14">
        <f t="shared" si="26"/>
        <v>6.7469823979332775</v>
      </c>
      <c r="N172" s="14">
        <f t="shared" si="22"/>
        <v>6.7469823979332775</v>
      </c>
      <c r="O172" s="14">
        <f t="shared" si="27"/>
        <v>0</v>
      </c>
      <c r="P172" s="14">
        <f>S172*0.75</f>
        <v>0</v>
      </c>
      <c r="Q172" s="14" t="str">
        <f t="shared" si="28"/>
        <v/>
      </c>
      <c r="R172" s="14">
        <f>(0.5*'vehicle data'!$C$4*(WLTC_class_3!F172^2))/1000</f>
        <v>44.788329475308636</v>
      </c>
      <c r="S172" s="14">
        <f>IF(O172&gt;0,R172,0)</f>
        <v>0</v>
      </c>
      <c r="T172" s="14">
        <f>IF(N172&gt;0,R172,0)</f>
        <v>44.788329475308636</v>
      </c>
      <c r="U172" s="14">
        <f t="shared" si="31"/>
        <v>2687.6265779320979</v>
      </c>
      <c r="V172" s="14">
        <f t="shared" si="32"/>
        <v>1446.7286612654318</v>
      </c>
      <c r="W172" s="14">
        <f t="shared" si="29"/>
        <v>31.351830632716045</v>
      </c>
    </row>
    <row r="173" spans="2:23" x14ac:dyDescent="0.3">
      <c r="B173" s="5" t="s">
        <v>7</v>
      </c>
      <c r="C173" s="5">
        <v>165</v>
      </c>
      <c r="D173" s="5">
        <v>165</v>
      </c>
      <c r="E173" s="6">
        <v>31.1</v>
      </c>
      <c r="F173" s="21">
        <f t="shared" si="23"/>
        <v>8.6388888888888893</v>
      </c>
      <c r="G173" s="14">
        <f t="shared" si="30"/>
        <v>0.36111111111111133</v>
      </c>
      <c r="H173" s="14">
        <f>('vehicle data'!$C$4)*(G173)</f>
        <v>481.72222222222251</v>
      </c>
      <c r="I173" s="14">
        <f>0.5*1.225*F173^2*('vehicle data'!$F$4)*('vehicle data'!$G$4)</f>
        <v>19.838626408179014</v>
      </c>
      <c r="J173" s="14">
        <f>IF(F173=0,0,H173+I173+'vehicle data'!$E$7)</f>
        <v>658.5993286304016</v>
      </c>
      <c r="K173" s="14">
        <f t="shared" si="24"/>
        <v>658.5993286304016</v>
      </c>
      <c r="L173" s="14">
        <f t="shared" si="25"/>
        <v>0</v>
      </c>
      <c r="M173" s="14">
        <f t="shared" si="26"/>
        <v>5.6895664223348588</v>
      </c>
      <c r="N173" s="14">
        <f t="shared" si="22"/>
        <v>5.6895664223348588</v>
      </c>
      <c r="O173" s="14">
        <f t="shared" si="27"/>
        <v>0</v>
      </c>
      <c r="P173" s="14">
        <f>S173*0.75</f>
        <v>0</v>
      </c>
      <c r="Q173" s="14" t="str">
        <f t="shared" si="28"/>
        <v/>
      </c>
      <c r="R173" s="14">
        <f>(0.5*'vehicle data'!$C$4*(WLTC_class_3!F173^2))/1000</f>
        <v>49.778477623456801</v>
      </c>
      <c r="S173" s="14">
        <f>IF(O173&gt;0,R173,0)</f>
        <v>0</v>
      </c>
      <c r="T173" s="14">
        <f>IF(N173&gt;0,R173,0)</f>
        <v>49.778477623456801</v>
      </c>
      <c r="U173" s="14">
        <f t="shared" si="31"/>
        <v>2737.4050555555546</v>
      </c>
      <c r="V173" s="14">
        <f t="shared" si="32"/>
        <v>1446.7286612654318</v>
      </c>
      <c r="W173" s="14">
        <f t="shared" si="29"/>
        <v>34.844934336419762</v>
      </c>
    </row>
    <row r="174" spans="2:23" x14ac:dyDescent="0.3">
      <c r="B174" s="5" t="s">
        <v>7</v>
      </c>
      <c r="C174" s="5">
        <v>166</v>
      </c>
      <c r="D174" s="5">
        <v>166</v>
      </c>
      <c r="E174" s="6">
        <v>32.1</v>
      </c>
      <c r="F174" s="21">
        <f t="shared" si="23"/>
        <v>8.9166666666666661</v>
      </c>
      <c r="G174" s="14">
        <f t="shared" si="30"/>
        <v>0.29166666666666685</v>
      </c>
      <c r="H174" s="14">
        <f>('vehicle data'!$C$4)*(G174)</f>
        <v>389.0833333333336</v>
      </c>
      <c r="I174" s="14">
        <f>0.5*1.225*F174^2*('vehicle data'!$F$4)*('vehicle data'!$G$4)</f>
        <v>21.134933506944442</v>
      </c>
      <c r="J174" s="14">
        <f>IF(F174=0,0,H174+I174+'vehicle data'!$E$7)</f>
        <v>567.25674684027808</v>
      </c>
      <c r="K174" s="14">
        <f t="shared" si="24"/>
        <v>567.25674684027808</v>
      </c>
      <c r="L174" s="14">
        <f t="shared" si="25"/>
        <v>0</v>
      </c>
      <c r="M174" s="14">
        <f t="shared" si="26"/>
        <v>5.0580393259924792</v>
      </c>
      <c r="N174" s="14">
        <f t="shared" si="22"/>
        <v>5.0580393259924792</v>
      </c>
      <c r="O174" s="14">
        <f t="shared" si="27"/>
        <v>0</v>
      </c>
      <c r="P174" s="14">
        <f>S174*0.75</f>
        <v>0</v>
      </c>
      <c r="Q174" s="14" t="str">
        <f t="shared" si="28"/>
        <v/>
      </c>
      <c r="R174" s="14">
        <f>(0.5*'vehicle data'!$C$4*(WLTC_class_3!F174^2))/1000</f>
        <v>53.031131944444432</v>
      </c>
      <c r="S174" s="14">
        <f>IF(O174&gt;0,R174,0)</f>
        <v>0</v>
      </c>
      <c r="T174" s="14">
        <f>IF(N174&gt;0,R174,0)</f>
        <v>53.031131944444432</v>
      </c>
      <c r="U174" s="14">
        <f t="shared" si="31"/>
        <v>2790.4361874999991</v>
      </c>
      <c r="V174" s="14">
        <f t="shared" si="32"/>
        <v>1446.7286612654318</v>
      </c>
      <c r="W174" s="14">
        <f t="shared" si="29"/>
        <v>37.121792361111098</v>
      </c>
    </row>
    <row r="175" spans="2:23" x14ac:dyDescent="0.3">
      <c r="B175" s="5" t="s">
        <v>7</v>
      </c>
      <c r="C175" s="5">
        <v>167</v>
      </c>
      <c r="D175" s="5">
        <v>167</v>
      </c>
      <c r="E175" s="6">
        <v>33.200000000000003</v>
      </c>
      <c r="F175" s="21">
        <f t="shared" si="23"/>
        <v>9.2222222222222232</v>
      </c>
      <c r="G175" s="14">
        <f t="shared" si="30"/>
        <v>0.43055555555555575</v>
      </c>
      <c r="H175" s="14">
        <f>('vehicle data'!$C$4)*(G175)</f>
        <v>574.36111111111131</v>
      </c>
      <c r="I175" s="14">
        <f>0.5*1.225*F175^2*('vehicle data'!$F$4)*('vehicle data'!$G$4)</f>
        <v>22.608252160493834</v>
      </c>
      <c r="J175" s="14">
        <f>IF(F175=0,0,H175+I175+'vehicle data'!$E$7)</f>
        <v>754.00784327160522</v>
      </c>
      <c r="K175" s="14">
        <f t="shared" si="24"/>
        <v>754.00784327160522</v>
      </c>
      <c r="L175" s="14">
        <f t="shared" si="25"/>
        <v>0</v>
      </c>
      <c r="M175" s="14">
        <f t="shared" si="26"/>
        <v>6.9536278879492492</v>
      </c>
      <c r="N175" s="14">
        <f t="shared" si="22"/>
        <v>6.9536278879492492</v>
      </c>
      <c r="O175" s="14">
        <f t="shared" si="27"/>
        <v>0</v>
      </c>
      <c r="P175" s="14">
        <f>S175*0.75</f>
        <v>0</v>
      </c>
      <c r="Q175" s="14" t="str">
        <f t="shared" si="28"/>
        <v/>
      </c>
      <c r="R175" s="14">
        <f>(0.5*'vehicle data'!$C$4*(WLTC_class_3!F175^2))/1000</f>
        <v>56.727938271604955</v>
      </c>
      <c r="S175" s="14">
        <f>IF(O175&gt;0,R175,0)</f>
        <v>0</v>
      </c>
      <c r="T175" s="14">
        <f>IF(N175&gt;0,R175,0)</f>
        <v>56.727938271604955</v>
      </c>
      <c r="U175" s="14">
        <f t="shared" si="31"/>
        <v>2847.1641257716042</v>
      </c>
      <c r="V175" s="14">
        <f t="shared" si="32"/>
        <v>1446.7286612654318</v>
      </c>
      <c r="W175" s="14">
        <f t="shared" si="29"/>
        <v>39.709556790123465</v>
      </c>
    </row>
    <row r="176" spans="2:23" x14ac:dyDescent="0.3">
      <c r="B176" s="5" t="s">
        <v>7</v>
      </c>
      <c r="C176" s="5">
        <v>168</v>
      </c>
      <c r="D176" s="5">
        <v>168</v>
      </c>
      <c r="E176" s="6">
        <v>35.200000000000003</v>
      </c>
      <c r="F176" s="21">
        <f t="shared" si="23"/>
        <v>9.7777777777777786</v>
      </c>
      <c r="G176" s="14">
        <f t="shared" si="30"/>
        <v>0.55555555555555558</v>
      </c>
      <c r="H176" s="14">
        <f>('vehicle data'!$C$4)*(G176)</f>
        <v>741.1111111111112</v>
      </c>
      <c r="I176" s="14">
        <f>0.5*1.225*F176^2*('vehicle data'!$F$4)*('vehicle data'!$G$4)</f>
        <v>25.414182716049385</v>
      </c>
      <c r="J176" s="14">
        <f>IF(F176=0,0,H176+I176+'vehicle data'!$E$7)</f>
        <v>923.56377382716062</v>
      </c>
      <c r="K176" s="14">
        <f t="shared" si="24"/>
        <v>923.56377382716062</v>
      </c>
      <c r="L176" s="14">
        <f t="shared" si="25"/>
        <v>0</v>
      </c>
      <c r="M176" s="14">
        <f t="shared" si="26"/>
        <v>9.0304013440877942</v>
      </c>
      <c r="N176" s="14">
        <f t="shared" si="22"/>
        <v>9.0304013440877942</v>
      </c>
      <c r="O176" s="14">
        <f t="shared" si="27"/>
        <v>0</v>
      </c>
      <c r="P176" s="14">
        <f>S176*0.75</f>
        <v>0</v>
      </c>
      <c r="Q176" s="14" t="str">
        <f t="shared" si="28"/>
        <v/>
      </c>
      <c r="R176" s="14">
        <f>(0.5*'vehicle data'!$C$4*(WLTC_class_3!F176^2))/1000</f>
        <v>63.768493827160498</v>
      </c>
      <c r="S176" s="14">
        <f>IF(O176&gt;0,R176,0)</f>
        <v>0</v>
      </c>
      <c r="T176" s="14">
        <f>IF(N176&gt;0,R176,0)</f>
        <v>63.768493827160498</v>
      </c>
      <c r="U176" s="14">
        <f t="shared" si="31"/>
        <v>2910.9326195987646</v>
      </c>
      <c r="V176" s="14">
        <f t="shared" si="32"/>
        <v>1446.7286612654318</v>
      </c>
      <c r="W176" s="14">
        <f t="shared" si="29"/>
        <v>44.637945679012347</v>
      </c>
    </row>
    <row r="177" spans="2:23" x14ac:dyDescent="0.3">
      <c r="B177" s="5" t="s">
        <v>7</v>
      </c>
      <c r="C177" s="5">
        <v>169</v>
      </c>
      <c r="D177" s="5">
        <v>169</v>
      </c>
      <c r="E177" s="6">
        <v>37.200000000000003</v>
      </c>
      <c r="F177" s="21">
        <f t="shared" si="23"/>
        <v>10.333333333333334</v>
      </c>
      <c r="G177" s="14">
        <f t="shared" si="30"/>
        <v>0.38888888888888851</v>
      </c>
      <c r="H177" s="14">
        <f>('vehicle data'!$C$4)*(G177)</f>
        <v>518.77777777777726</v>
      </c>
      <c r="I177" s="14">
        <f>0.5*1.225*F177^2*('vehicle data'!$F$4)*('vehicle data'!$G$4)</f>
        <v>28.384202777777784</v>
      </c>
      <c r="J177" s="14">
        <f>IF(F177=0,0,H177+I177+'vehicle data'!$E$7)</f>
        <v>704.20046055555508</v>
      </c>
      <c r="K177" s="14">
        <f t="shared" si="24"/>
        <v>704.20046055555508</v>
      </c>
      <c r="L177" s="14">
        <f t="shared" si="25"/>
        <v>0</v>
      </c>
      <c r="M177" s="14">
        <f t="shared" si="26"/>
        <v>7.2767380924074034</v>
      </c>
      <c r="N177" s="14">
        <f t="shared" si="22"/>
        <v>7.2767380924074034</v>
      </c>
      <c r="O177" s="14">
        <f t="shared" si="27"/>
        <v>0</v>
      </c>
      <c r="P177" s="14">
        <f>S177*0.75</f>
        <v>0</v>
      </c>
      <c r="Q177" s="14" t="str">
        <f t="shared" si="28"/>
        <v/>
      </c>
      <c r="R177" s="14">
        <f>(0.5*'vehicle data'!$C$4*(WLTC_class_3!F177^2))/1000</f>
        <v>71.220777777777784</v>
      </c>
      <c r="S177" s="14">
        <f>IF(O177&gt;0,R177,0)</f>
        <v>0</v>
      </c>
      <c r="T177" s="14">
        <f>IF(N177&gt;0,R177,0)</f>
        <v>71.220777777777784</v>
      </c>
      <c r="U177" s="14">
        <f t="shared" si="31"/>
        <v>2982.1533973765422</v>
      </c>
      <c r="V177" s="14">
        <f t="shared" si="32"/>
        <v>1446.7286612654318</v>
      </c>
      <c r="W177" s="14">
        <f t="shared" si="29"/>
        <v>49.854544444444443</v>
      </c>
    </row>
    <row r="178" spans="2:23" x14ac:dyDescent="0.3">
      <c r="B178" s="5" t="s">
        <v>7</v>
      </c>
      <c r="C178" s="5">
        <v>170</v>
      </c>
      <c r="D178" s="5">
        <v>170</v>
      </c>
      <c r="E178" s="6">
        <v>38</v>
      </c>
      <c r="F178" s="21">
        <f t="shared" si="23"/>
        <v>10.555555555555555</v>
      </c>
      <c r="G178" s="14">
        <f t="shared" si="30"/>
        <v>2.7777777777777186E-2</v>
      </c>
      <c r="H178" s="14">
        <f>('vehicle data'!$C$4)*(G178)</f>
        <v>37.055555555554768</v>
      </c>
      <c r="I178" s="14">
        <f>0.5*1.225*F178^2*('vehicle data'!$F$4)*('vehicle data'!$G$4)</f>
        <v>29.618155864197529</v>
      </c>
      <c r="J178" s="14">
        <f>IF(F178=0,0,H178+I178+'vehicle data'!$E$7)</f>
        <v>223.71219141975232</v>
      </c>
      <c r="K178" s="14">
        <f t="shared" si="24"/>
        <v>223.71219141975232</v>
      </c>
      <c r="L178" s="14">
        <f t="shared" si="25"/>
        <v>0</v>
      </c>
      <c r="M178" s="14">
        <f t="shared" si="26"/>
        <v>2.3614064649862745</v>
      </c>
      <c r="N178" s="14">
        <f t="shared" si="22"/>
        <v>2.3614064649862745</v>
      </c>
      <c r="O178" s="14">
        <f t="shared" si="27"/>
        <v>0</v>
      </c>
      <c r="P178" s="14">
        <f>S178*0.75</f>
        <v>0</v>
      </c>
      <c r="Q178" s="14" t="str">
        <f t="shared" si="28"/>
        <v/>
      </c>
      <c r="R178" s="14">
        <f>(0.5*'vehicle data'!$C$4*(WLTC_class_3!F178^2))/1000</f>
        <v>74.316975308641972</v>
      </c>
      <c r="S178" s="14">
        <f>IF(O178&gt;0,R178,0)</f>
        <v>0</v>
      </c>
      <c r="T178" s="14">
        <f>IF(N178&gt;0,R178,0)</f>
        <v>74.316975308641972</v>
      </c>
      <c r="U178" s="14">
        <f t="shared" si="31"/>
        <v>3056.470372685184</v>
      </c>
      <c r="V178" s="14">
        <f t="shared" si="32"/>
        <v>1446.7286612654318</v>
      </c>
      <c r="W178" s="14">
        <f t="shared" si="29"/>
        <v>52.021882716049376</v>
      </c>
    </row>
    <row r="179" spans="2:23" x14ac:dyDescent="0.3">
      <c r="B179" s="5" t="s">
        <v>7</v>
      </c>
      <c r="C179" s="5">
        <v>171</v>
      </c>
      <c r="D179" s="5">
        <v>171</v>
      </c>
      <c r="E179" s="6">
        <v>37.4</v>
      </c>
      <c r="F179" s="21">
        <f t="shared" si="23"/>
        <v>10.388888888888888</v>
      </c>
      <c r="G179" s="14">
        <f t="shared" si="30"/>
        <v>-0.40277777777777757</v>
      </c>
      <c r="H179" s="14">
        <f>('vehicle data'!$C$4)*(G179)</f>
        <v>-537.30555555555532</v>
      </c>
      <c r="I179" s="14">
        <f>0.5*1.225*F179^2*('vehicle data'!$F$4)*('vehicle data'!$G$4)</f>
        <v>28.69022970679012</v>
      </c>
      <c r="J179" s="14">
        <f>IF(F179=0,0,H179+I179+'vehicle data'!$E$7)</f>
        <v>-351.57684584876517</v>
      </c>
      <c r="K179" s="14">
        <f t="shared" si="24"/>
        <v>0</v>
      </c>
      <c r="L179" s="14">
        <f t="shared" si="25"/>
        <v>351.57684584876517</v>
      </c>
      <c r="M179" s="14">
        <f t="shared" si="26"/>
        <v>-3.6524927874288378</v>
      </c>
      <c r="N179" s="14">
        <f t="shared" si="22"/>
        <v>0</v>
      </c>
      <c r="O179" s="14">
        <f t="shared" si="27"/>
        <v>3.6524927874288378</v>
      </c>
      <c r="P179" s="14">
        <f>S179*0.75</f>
        <v>53.991488425925908</v>
      </c>
      <c r="Q179" s="14">
        <f t="shared" si="28"/>
        <v>53.991488425925908</v>
      </c>
      <c r="R179" s="14">
        <f>(0.5*'vehicle data'!$C$4*(WLTC_class_3!F179^2))/1000</f>
        <v>71.988651234567882</v>
      </c>
      <c r="S179" s="14">
        <f>IF(O179&gt;0,R179,0)</f>
        <v>71.988651234567882</v>
      </c>
      <c r="T179" s="14">
        <f>IF(N179&gt;0,R179,0)</f>
        <v>0</v>
      </c>
      <c r="U179" s="14">
        <f t="shared" si="31"/>
        <v>3056.470372685184</v>
      </c>
      <c r="V179" s="14">
        <f t="shared" si="32"/>
        <v>1518.7173124999997</v>
      </c>
      <c r="W179" s="14">
        <f t="shared" si="29"/>
        <v>0</v>
      </c>
    </row>
    <row r="180" spans="2:23" x14ac:dyDescent="0.3">
      <c r="B180" s="5" t="s">
        <v>7</v>
      </c>
      <c r="C180" s="5">
        <v>172</v>
      </c>
      <c r="D180" s="5">
        <v>172</v>
      </c>
      <c r="E180" s="6">
        <v>35.1</v>
      </c>
      <c r="F180" s="21">
        <f t="shared" si="23"/>
        <v>9.75</v>
      </c>
      <c r="G180" s="14">
        <f t="shared" si="30"/>
        <v>-0.88888888888888862</v>
      </c>
      <c r="H180" s="14">
        <f>('vehicle data'!$C$4)*(G180)</f>
        <v>-1185.7777777777774</v>
      </c>
      <c r="I180" s="14">
        <f>0.5*1.225*F180^2*('vehicle data'!$F$4)*('vehicle data'!$G$4)</f>
        <v>25.269989062500002</v>
      </c>
      <c r="J180" s="14">
        <f>IF(F180=0,0,H180+I180+'vehicle data'!$E$7)</f>
        <v>-1003.4693087152774</v>
      </c>
      <c r="K180" s="14">
        <f t="shared" si="24"/>
        <v>0</v>
      </c>
      <c r="L180" s="14">
        <f t="shared" si="25"/>
        <v>1003.4693087152774</v>
      </c>
      <c r="M180" s="14">
        <f t="shared" si="26"/>
        <v>-9.783825759973956</v>
      </c>
      <c r="N180" s="14">
        <f t="shared" si="22"/>
        <v>0</v>
      </c>
      <c r="O180" s="14">
        <f t="shared" si="27"/>
        <v>9.783825759973956</v>
      </c>
      <c r="P180" s="14">
        <f>S180*0.75</f>
        <v>47.555015624999996</v>
      </c>
      <c r="Q180" s="14">
        <f t="shared" si="28"/>
        <v>47.555015624999996</v>
      </c>
      <c r="R180" s="14">
        <f>(0.5*'vehicle data'!$C$4*(WLTC_class_3!F180^2))/1000</f>
        <v>63.406687499999997</v>
      </c>
      <c r="S180" s="14">
        <f>IF(O180&gt;0,R180,0)</f>
        <v>63.406687499999997</v>
      </c>
      <c r="T180" s="14">
        <f>IF(N180&gt;0,R180,0)</f>
        <v>0</v>
      </c>
      <c r="U180" s="14">
        <f t="shared" si="31"/>
        <v>3056.470372685184</v>
      </c>
      <c r="V180" s="14">
        <f t="shared" si="32"/>
        <v>1582.1239999999998</v>
      </c>
      <c r="W180" s="14">
        <f t="shared" si="29"/>
        <v>0</v>
      </c>
    </row>
    <row r="181" spans="2:23" x14ac:dyDescent="0.3">
      <c r="B181" s="5" t="s">
        <v>7</v>
      </c>
      <c r="C181" s="5">
        <v>173</v>
      </c>
      <c r="D181" s="5">
        <v>173</v>
      </c>
      <c r="E181" s="6">
        <v>31</v>
      </c>
      <c r="F181" s="21">
        <f t="shared" si="23"/>
        <v>8.6111111111111107</v>
      </c>
      <c r="G181" s="14">
        <f t="shared" si="30"/>
        <v>-1.1111111111111112</v>
      </c>
      <c r="H181" s="14">
        <f>('vehicle data'!$C$4)*(G181)</f>
        <v>-1482.2222222222224</v>
      </c>
      <c r="I181" s="14">
        <f>0.5*1.225*F181^2*('vehicle data'!$F$4)*('vehicle data'!$G$4)</f>
        <v>19.711251929012345</v>
      </c>
      <c r="J181" s="14">
        <f>IF(F181=0,0,H181+I181+'vehicle data'!$E$7)</f>
        <v>-1305.4724902932101</v>
      </c>
      <c r="K181" s="14">
        <f t="shared" si="24"/>
        <v>0</v>
      </c>
      <c r="L181" s="14">
        <f t="shared" si="25"/>
        <v>1305.4724902932101</v>
      </c>
      <c r="M181" s="14">
        <f t="shared" si="26"/>
        <v>-11.241568666413752</v>
      </c>
      <c r="N181" s="14">
        <f t="shared" si="22"/>
        <v>0</v>
      </c>
      <c r="O181" s="14">
        <f t="shared" si="27"/>
        <v>11.241568666413752</v>
      </c>
      <c r="P181" s="14">
        <f>S181*0.75</f>
        <v>37.094155092592594</v>
      </c>
      <c r="Q181" s="14">
        <f t="shared" si="28"/>
        <v>37.094155092592594</v>
      </c>
      <c r="R181" s="14">
        <f>(0.5*'vehicle data'!$C$4*(WLTC_class_3!F181^2))/1000</f>
        <v>49.458873456790123</v>
      </c>
      <c r="S181" s="14">
        <f>IF(O181&gt;0,R181,0)</f>
        <v>49.458873456790123</v>
      </c>
      <c r="T181" s="14">
        <f>IF(N181&gt;0,R181,0)</f>
        <v>0</v>
      </c>
      <c r="U181" s="14">
        <f t="shared" si="31"/>
        <v>3056.470372685184</v>
      </c>
      <c r="V181" s="14">
        <f t="shared" si="32"/>
        <v>1631.5828734567899</v>
      </c>
      <c r="W181" s="14">
        <f t="shared" si="29"/>
        <v>0</v>
      </c>
    </row>
    <row r="182" spans="2:23" x14ac:dyDescent="0.3">
      <c r="B182" s="5" t="s">
        <v>7</v>
      </c>
      <c r="C182" s="5">
        <v>174</v>
      </c>
      <c r="D182" s="5">
        <v>174</v>
      </c>
      <c r="E182" s="6">
        <v>27.1</v>
      </c>
      <c r="F182" s="21">
        <f t="shared" si="23"/>
        <v>7.5277777777777777</v>
      </c>
      <c r="G182" s="14">
        <f t="shared" si="30"/>
        <v>-0.79166666666666652</v>
      </c>
      <c r="H182" s="14">
        <f>('vehicle data'!$C$4)*(G182)</f>
        <v>-1056.083333333333</v>
      </c>
      <c r="I182" s="14">
        <f>0.5*1.225*F182^2*('vehicle data'!$F$4)*('vehicle data'!$G$4)</f>
        <v>15.063621778549384</v>
      </c>
      <c r="J182" s="14">
        <f>IF(F182=0,0,H182+I182+'vehicle data'!$E$7)</f>
        <v>-883.98123155478368</v>
      </c>
      <c r="K182" s="14">
        <f t="shared" si="24"/>
        <v>0</v>
      </c>
      <c r="L182" s="14">
        <f t="shared" si="25"/>
        <v>883.98123155478368</v>
      </c>
      <c r="M182" s="14">
        <f t="shared" si="26"/>
        <v>-6.6544142708707321</v>
      </c>
      <c r="N182" s="14">
        <f t="shared" si="22"/>
        <v>0</v>
      </c>
      <c r="O182" s="14">
        <f t="shared" si="27"/>
        <v>6.6544142708707321</v>
      </c>
      <c r="P182" s="14">
        <f>S182*0.75</f>
        <v>28.347885995370369</v>
      </c>
      <c r="Q182" s="14">
        <f t="shared" si="28"/>
        <v>28.347885995370369</v>
      </c>
      <c r="R182" s="14">
        <f>(0.5*'vehicle data'!$C$4*(WLTC_class_3!F182^2))/1000</f>
        <v>37.797181327160494</v>
      </c>
      <c r="S182" s="14">
        <f>IF(O182&gt;0,R182,0)</f>
        <v>37.797181327160494</v>
      </c>
      <c r="T182" s="14">
        <f>IF(N182&gt;0,R182,0)</f>
        <v>0</v>
      </c>
      <c r="U182" s="14">
        <f t="shared" si="31"/>
        <v>3056.470372685184</v>
      </c>
      <c r="V182" s="14">
        <f t="shared" si="32"/>
        <v>1669.3800547839503</v>
      </c>
      <c r="W182" s="14">
        <f t="shared" si="29"/>
        <v>0</v>
      </c>
    </row>
    <row r="183" spans="2:23" x14ac:dyDescent="0.3">
      <c r="B183" s="5" t="s">
        <v>7</v>
      </c>
      <c r="C183" s="5">
        <v>175</v>
      </c>
      <c r="D183" s="5">
        <v>175</v>
      </c>
      <c r="E183" s="6">
        <v>25.3</v>
      </c>
      <c r="F183" s="21">
        <f t="shared" si="23"/>
        <v>7.0277777777777777</v>
      </c>
      <c r="G183" s="14">
        <f t="shared" si="30"/>
        <v>-0.27777777777777779</v>
      </c>
      <c r="H183" s="14">
        <f>('vehicle data'!$C$4)*(G183)</f>
        <v>-370.5555555555556</v>
      </c>
      <c r="I183" s="14">
        <f>0.5*1.225*F183^2*('vehicle data'!$F$4)*('vehicle data'!$G$4)</f>
        <v>13.129006500771604</v>
      </c>
      <c r="J183" s="14">
        <f>IF(F183=0,0,H183+I183+'vehicle data'!$E$7)</f>
        <v>-200.38806905478398</v>
      </c>
      <c r="K183" s="14">
        <f t="shared" si="24"/>
        <v>0</v>
      </c>
      <c r="L183" s="14">
        <f t="shared" si="25"/>
        <v>200.38806905478398</v>
      </c>
      <c r="M183" s="14">
        <f t="shared" si="26"/>
        <v>-1.4082828186350096</v>
      </c>
      <c r="N183" s="14">
        <f t="shared" si="22"/>
        <v>0</v>
      </c>
      <c r="O183" s="14">
        <f t="shared" si="27"/>
        <v>1.4082828186350096</v>
      </c>
      <c r="P183" s="14">
        <f>S183*0.75</f>
        <v>24.70717766203704</v>
      </c>
      <c r="Q183" s="14">
        <f t="shared" si="28"/>
        <v>24.70717766203704</v>
      </c>
      <c r="R183" s="14">
        <f>(0.5*'vehicle data'!$C$4*(WLTC_class_3!F183^2))/1000</f>
        <v>32.94290354938272</v>
      </c>
      <c r="S183" s="14">
        <f>IF(O183&gt;0,R183,0)</f>
        <v>32.94290354938272</v>
      </c>
      <c r="T183" s="14">
        <f>IF(N183&gt;0,R183,0)</f>
        <v>0</v>
      </c>
      <c r="U183" s="14">
        <f t="shared" si="31"/>
        <v>3056.470372685184</v>
      </c>
      <c r="V183" s="14">
        <f t="shared" si="32"/>
        <v>1702.322958333333</v>
      </c>
      <c r="W183" s="14">
        <f t="shared" si="29"/>
        <v>0</v>
      </c>
    </row>
    <row r="184" spans="2:23" x14ac:dyDescent="0.3">
      <c r="B184" s="5" t="s">
        <v>7</v>
      </c>
      <c r="C184" s="5">
        <v>176</v>
      </c>
      <c r="D184" s="5">
        <v>176</v>
      </c>
      <c r="E184" s="6">
        <v>25.1</v>
      </c>
      <c r="F184" s="21">
        <f t="shared" si="23"/>
        <v>6.9722222222222223</v>
      </c>
      <c r="G184" s="14">
        <f t="shared" si="30"/>
        <v>8.3333333333333037E-2</v>
      </c>
      <c r="H184" s="14">
        <f>('vehicle data'!$C$4)*(G184)</f>
        <v>111.16666666666627</v>
      </c>
      <c r="I184" s="14">
        <f>0.5*1.225*F184^2*('vehicle data'!$F$4)*('vehicle data'!$G$4)</f>
        <v>12.922253722993828</v>
      </c>
      <c r="J184" s="14">
        <f>IF(F184=0,0,H184+I184+'vehicle data'!$E$7)</f>
        <v>281.12740038966012</v>
      </c>
      <c r="K184" s="14">
        <f t="shared" si="24"/>
        <v>281.12740038966012</v>
      </c>
      <c r="L184" s="14">
        <f t="shared" si="25"/>
        <v>0</v>
      </c>
      <c r="M184" s="14">
        <f t="shared" si="26"/>
        <v>1.9600827082723526</v>
      </c>
      <c r="N184" s="14">
        <f t="shared" si="22"/>
        <v>1.9600827082723526</v>
      </c>
      <c r="O184" s="14">
        <f t="shared" si="27"/>
        <v>0</v>
      </c>
      <c r="P184" s="14">
        <f>S184*0.75</f>
        <v>0</v>
      </c>
      <c r="Q184" s="14" t="str">
        <f t="shared" si="28"/>
        <v/>
      </c>
      <c r="R184" s="14">
        <f>(0.5*'vehicle data'!$C$4*(WLTC_class_3!F184^2))/1000</f>
        <v>32.424125771604942</v>
      </c>
      <c r="S184" s="14">
        <f>IF(O184&gt;0,R184,0)</f>
        <v>0</v>
      </c>
      <c r="T184" s="14">
        <f>IF(N184&gt;0,R184,0)</f>
        <v>32.424125771604942</v>
      </c>
      <c r="U184" s="14">
        <f t="shared" si="31"/>
        <v>3088.8944984567888</v>
      </c>
      <c r="V184" s="14">
        <f t="shared" si="32"/>
        <v>1702.322958333333</v>
      </c>
      <c r="W184" s="14">
        <f t="shared" si="29"/>
        <v>22.696888040123458</v>
      </c>
    </row>
    <row r="185" spans="2:23" x14ac:dyDescent="0.3">
      <c r="B185" s="5" t="s">
        <v>7</v>
      </c>
      <c r="C185" s="5">
        <v>177</v>
      </c>
      <c r="D185" s="5">
        <v>177</v>
      </c>
      <c r="E185" s="6">
        <v>25.9</v>
      </c>
      <c r="F185" s="21">
        <f t="shared" si="23"/>
        <v>7.1944444444444438</v>
      </c>
      <c r="G185" s="14">
        <f t="shared" si="30"/>
        <v>0.37499999999999989</v>
      </c>
      <c r="H185" s="14">
        <f>('vehicle data'!$C$4)*(G185)</f>
        <v>500.24999999999983</v>
      </c>
      <c r="I185" s="14">
        <f>0.5*1.225*F185^2*('vehicle data'!$F$4)*('vehicle data'!$G$4)</f>
        <v>13.759110204475306</v>
      </c>
      <c r="J185" s="14">
        <f>IF(F185=0,0,H185+I185+'vehicle data'!$E$7)</f>
        <v>671.04759020447523</v>
      </c>
      <c r="K185" s="14">
        <f t="shared" si="24"/>
        <v>671.04759020447523</v>
      </c>
      <c r="L185" s="14">
        <f t="shared" si="25"/>
        <v>0</v>
      </c>
      <c r="M185" s="14">
        <f t="shared" si="26"/>
        <v>4.8278146073044184</v>
      </c>
      <c r="N185" s="14">
        <f t="shared" si="22"/>
        <v>4.8278146073044184</v>
      </c>
      <c r="O185" s="14">
        <f t="shared" si="27"/>
        <v>0</v>
      </c>
      <c r="P185" s="14">
        <f>S185*0.75</f>
        <v>0</v>
      </c>
      <c r="Q185" s="14" t="str">
        <f t="shared" si="28"/>
        <v/>
      </c>
      <c r="R185" s="14">
        <f>(0.5*'vehicle data'!$C$4*(WLTC_class_3!F185^2))/1000</f>
        <v>34.523940586419748</v>
      </c>
      <c r="S185" s="14">
        <f>IF(O185&gt;0,R185,0)</f>
        <v>0</v>
      </c>
      <c r="T185" s="14">
        <f>IF(N185&gt;0,R185,0)</f>
        <v>34.523940586419748</v>
      </c>
      <c r="U185" s="14">
        <f t="shared" si="31"/>
        <v>3123.4184390432088</v>
      </c>
      <c r="V185" s="14">
        <f t="shared" si="32"/>
        <v>1702.322958333333</v>
      </c>
      <c r="W185" s="14">
        <f t="shared" si="29"/>
        <v>24.166758410493824</v>
      </c>
    </row>
    <row r="186" spans="2:23" x14ac:dyDescent="0.3">
      <c r="B186" s="5" t="s">
        <v>7</v>
      </c>
      <c r="C186" s="5">
        <v>178</v>
      </c>
      <c r="D186" s="5">
        <v>178</v>
      </c>
      <c r="E186" s="6">
        <v>27.8</v>
      </c>
      <c r="F186" s="21">
        <f t="shared" si="23"/>
        <v>7.7222222222222223</v>
      </c>
      <c r="G186" s="14">
        <f t="shared" si="30"/>
        <v>0.45833333333333343</v>
      </c>
      <c r="H186" s="14">
        <f>('vehicle data'!$C$4)*(G186)</f>
        <v>611.41666666666674</v>
      </c>
      <c r="I186" s="14">
        <f>0.5*1.225*F186^2*('vehicle data'!$F$4)*('vehicle data'!$G$4)</f>
        <v>15.851866743827159</v>
      </c>
      <c r="J186" s="14">
        <f>IF(F186=0,0,H186+I186+'vehicle data'!$E$7)</f>
        <v>784.30701341049394</v>
      </c>
      <c r="K186" s="14">
        <f t="shared" si="24"/>
        <v>784.30701341049394</v>
      </c>
      <c r="L186" s="14">
        <f t="shared" si="25"/>
        <v>0</v>
      </c>
      <c r="M186" s="14">
        <f t="shared" si="26"/>
        <v>6.0565930480032586</v>
      </c>
      <c r="N186" s="14">
        <f t="shared" si="22"/>
        <v>6.0565930480032586</v>
      </c>
      <c r="O186" s="14">
        <f t="shared" si="27"/>
        <v>0</v>
      </c>
      <c r="P186" s="14">
        <f>S186*0.75</f>
        <v>0</v>
      </c>
      <c r="Q186" s="14" t="str">
        <f t="shared" si="28"/>
        <v/>
      </c>
      <c r="R186" s="14">
        <f>(0.5*'vehicle data'!$C$4*(WLTC_class_3!F186^2))/1000</f>
        <v>39.775021604938274</v>
      </c>
      <c r="S186" s="14">
        <f>IF(O186&gt;0,R186,0)</f>
        <v>0</v>
      </c>
      <c r="T186" s="14">
        <f>IF(N186&gt;0,R186,0)</f>
        <v>39.775021604938274</v>
      </c>
      <c r="U186" s="14">
        <f t="shared" si="31"/>
        <v>3163.1934606481473</v>
      </c>
      <c r="V186" s="14">
        <f t="shared" si="32"/>
        <v>1702.322958333333</v>
      </c>
      <c r="W186" s="14">
        <f t="shared" si="29"/>
        <v>27.842515123456792</v>
      </c>
    </row>
    <row r="187" spans="2:23" x14ac:dyDescent="0.3">
      <c r="B187" s="5" t="s">
        <v>7</v>
      </c>
      <c r="C187" s="5">
        <v>179</v>
      </c>
      <c r="D187" s="5">
        <v>179</v>
      </c>
      <c r="E187" s="6">
        <v>29.2</v>
      </c>
      <c r="F187" s="21">
        <f t="shared" si="23"/>
        <v>8.1111111111111107</v>
      </c>
      <c r="G187" s="14">
        <f t="shared" si="30"/>
        <v>0.25000000000000011</v>
      </c>
      <c r="H187" s="14">
        <f>('vehicle data'!$C$4)*(G187)</f>
        <v>333.50000000000017</v>
      </c>
      <c r="I187" s="14">
        <f>0.5*1.225*F187^2*('vehicle data'!$F$4)*('vehicle data'!$G$4)</f>
        <v>17.48865956790123</v>
      </c>
      <c r="J187" s="14">
        <f>IF(F187=0,0,H187+I187+'vehicle data'!$E$7)</f>
        <v>508.02713956790137</v>
      </c>
      <c r="K187" s="14">
        <f t="shared" si="24"/>
        <v>508.02713956790137</v>
      </c>
      <c r="L187" s="14">
        <f t="shared" si="25"/>
        <v>0</v>
      </c>
      <c r="M187" s="14">
        <f t="shared" si="26"/>
        <v>4.1206645764951997</v>
      </c>
      <c r="N187" s="14">
        <f t="shared" si="22"/>
        <v>4.1206645764951997</v>
      </c>
      <c r="O187" s="14">
        <f t="shared" si="27"/>
        <v>0</v>
      </c>
      <c r="P187" s="14">
        <f>S187*0.75</f>
        <v>0</v>
      </c>
      <c r="Q187" s="14" t="str">
        <f t="shared" si="28"/>
        <v/>
      </c>
      <c r="R187" s="14">
        <f>(0.5*'vehicle data'!$C$4*(WLTC_class_3!F187^2))/1000</f>
        <v>43.882012345679001</v>
      </c>
      <c r="S187" s="14">
        <f>IF(O187&gt;0,R187,0)</f>
        <v>0</v>
      </c>
      <c r="T187" s="14">
        <f>IF(N187&gt;0,R187,0)</f>
        <v>43.882012345679001</v>
      </c>
      <c r="U187" s="14">
        <f t="shared" si="31"/>
        <v>3207.0754729938262</v>
      </c>
      <c r="V187" s="14">
        <f t="shared" si="32"/>
        <v>1702.322958333333</v>
      </c>
      <c r="W187" s="14">
        <f t="shared" si="29"/>
        <v>30.7174086419753</v>
      </c>
    </row>
    <row r="188" spans="2:23" x14ac:dyDescent="0.3">
      <c r="B188" s="5" t="s">
        <v>7</v>
      </c>
      <c r="C188" s="5">
        <v>180</v>
      </c>
      <c r="D188" s="5">
        <v>180</v>
      </c>
      <c r="E188" s="6">
        <v>29.6</v>
      </c>
      <c r="F188" s="21">
        <f t="shared" si="23"/>
        <v>8.2222222222222232</v>
      </c>
      <c r="G188" s="14">
        <f t="shared" si="30"/>
        <v>4.1666666666666761E-2</v>
      </c>
      <c r="H188" s="14">
        <f>('vehicle data'!$C$4)*(G188)</f>
        <v>55.583333333333456</v>
      </c>
      <c r="I188" s="14">
        <f>0.5*1.225*F188^2*('vehicle data'!$F$4)*('vehicle data'!$G$4)</f>
        <v>17.971082716049388</v>
      </c>
      <c r="J188" s="14">
        <f>IF(F188=0,0,H188+I188+'vehicle data'!$E$7)</f>
        <v>230.59289604938286</v>
      </c>
      <c r="K188" s="14">
        <f t="shared" si="24"/>
        <v>230.59289604938286</v>
      </c>
      <c r="L188" s="14">
        <f t="shared" si="25"/>
        <v>0</v>
      </c>
      <c r="M188" s="14">
        <f t="shared" si="26"/>
        <v>1.8959860341838148</v>
      </c>
      <c r="N188" s="14">
        <f t="shared" si="22"/>
        <v>1.8959860341838148</v>
      </c>
      <c r="O188" s="14">
        <f t="shared" si="27"/>
        <v>0</v>
      </c>
      <c r="P188" s="14">
        <f>S188*0.75</f>
        <v>0</v>
      </c>
      <c r="Q188" s="14" t="str">
        <f t="shared" si="28"/>
        <v/>
      </c>
      <c r="R188" s="14">
        <f>(0.5*'vehicle data'!$C$4*(WLTC_class_3!F188^2))/1000</f>
        <v>45.092493827160496</v>
      </c>
      <c r="S188" s="14">
        <f>IF(O188&gt;0,R188,0)</f>
        <v>0</v>
      </c>
      <c r="T188" s="14">
        <f>IF(N188&gt;0,R188,0)</f>
        <v>45.092493827160496</v>
      </c>
      <c r="U188" s="14">
        <f t="shared" si="31"/>
        <v>3252.1679668209867</v>
      </c>
      <c r="V188" s="14">
        <f t="shared" si="32"/>
        <v>1702.322958333333</v>
      </c>
      <c r="W188" s="14">
        <f t="shared" si="29"/>
        <v>31.564745679012344</v>
      </c>
    </row>
    <row r="189" spans="2:23" x14ac:dyDescent="0.3">
      <c r="B189" s="5" t="s">
        <v>7</v>
      </c>
      <c r="C189" s="5">
        <v>181</v>
      </c>
      <c r="D189" s="5">
        <v>181</v>
      </c>
      <c r="E189" s="6">
        <v>29.5</v>
      </c>
      <c r="F189" s="21">
        <f t="shared" si="23"/>
        <v>8.1944444444444446</v>
      </c>
      <c r="G189" s="14">
        <f t="shared" si="30"/>
        <v>-5.5555555555555851E-2</v>
      </c>
      <c r="H189" s="14">
        <f>('vehicle data'!$C$4)*(G189)</f>
        <v>-74.111111111111498</v>
      </c>
      <c r="I189" s="14">
        <f>0.5*1.225*F189^2*('vehicle data'!$F$4)*('vehicle data'!$G$4)</f>
        <v>17.849861593364196</v>
      </c>
      <c r="J189" s="14">
        <f>IF(F189=0,0,H189+I189+'vehicle data'!$E$7)</f>
        <v>100.77723048225272</v>
      </c>
      <c r="K189" s="14">
        <f t="shared" si="24"/>
        <v>100.77723048225272</v>
      </c>
      <c r="L189" s="14">
        <f t="shared" si="25"/>
        <v>0</v>
      </c>
      <c r="M189" s="14">
        <f t="shared" si="26"/>
        <v>0.82581341645179318</v>
      </c>
      <c r="N189" s="14">
        <f t="shared" si="22"/>
        <v>0.82581341645179318</v>
      </c>
      <c r="O189" s="14">
        <f t="shared" si="27"/>
        <v>0</v>
      </c>
      <c r="P189" s="14">
        <f>S189*0.75</f>
        <v>0</v>
      </c>
      <c r="Q189" s="14">
        <f t="shared" si="28"/>
        <v>0</v>
      </c>
      <c r="R189" s="14">
        <f>(0.5*'vehicle data'!$C$4*(WLTC_class_3!F189^2))/1000</f>
        <v>44.788329475308636</v>
      </c>
      <c r="S189" s="14">
        <f>IF(O189&gt;0,R189,0)</f>
        <v>0</v>
      </c>
      <c r="T189" s="14">
        <f>IF(N189&gt;0,R189,0)</f>
        <v>44.788329475308636</v>
      </c>
      <c r="U189" s="14">
        <f t="shared" si="31"/>
        <v>3296.9562962962955</v>
      </c>
      <c r="V189" s="14">
        <f t="shared" si="32"/>
        <v>1702.322958333333</v>
      </c>
      <c r="W189" s="14">
        <f t="shared" si="29"/>
        <v>31.351830632716045</v>
      </c>
    </row>
    <row r="190" spans="2:23" x14ac:dyDescent="0.3">
      <c r="B190" s="5" t="s">
        <v>7</v>
      </c>
      <c r="C190" s="5">
        <v>182</v>
      </c>
      <c r="D190" s="5">
        <v>182</v>
      </c>
      <c r="E190" s="6">
        <v>29.2</v>
      </c>
      <c r="F190" s="21">
        <f t="shared" si="23"/>
        <v>8.1111111111111107</v>
      </c>
      <c r="G190" s="14">
        <f t="shared" si="30"/>
        <v>-0.16666666666666657</v>
      </c>
      <c r="H190" s="14">
        <f>('vehicle data'!$C$4)*(G190)</f>
        <v>-222.3333333333332</v>
      </c>
      <c r="I190" s="14">
        <f>0.5*1.225*F190^2*('vehicle data'!$F$4)*('vehicle data'!$G$4)</f>
        <v>17.48865956790123</v>
      </c>
      <c r="J190" s="14">
        <f>IF(F190=0,0,H190+I190+'vehicle data'!$E$7)</f>
        <v>-47.806193765431942</v>
      </c>
      <c r="K190" s="14">
        <f t="shared" si="24"/>
        <v>0</v>
      </c>
      <c r="L190" s="14">
        <f t="shared" si="25"/>
        <v>47.806193765431942</v>
      </c>
      <c r="M190" s="14">
        <f t="shared" si="26"/>
        <v>-0.38776134943072571</v>
      </c>
      <c r="N190" s="14">
        <f t="shared" si="22"/>
        <v>0</v>
      </c>
      <c r="O190" s="14">
        <f t="shared" si="27"/>
        <v>0.38776134943072571</v>
      </c>
      <c r="P190" s="14">
        <f>S190*0.75</f>
        <v>32.911509259259248</v>
      </c>
      <c r="Q190" s="14">
        <f t="shared" si="28"/>
        <v>32.911509259259248</v>
      </c>
      <c r="R190" s="14">
        <f>(0.5*'vehicle data'!$C$4*(WLTC_class_3!F190^2))/1000</f>
        <v>43.882012345679001</v>
      </c>
      <c r="S190" s="14">
        <f>IF(O190&gt;0,R190,0)</f>
        <v>43.882012345679001</v>
      </c>
      <c r="T190" s="14">
        <f>IF(N190&gt;0,R190,0)</f>
        <v>0</v>
      </c>
      <c r="U190" s="14">
        <f t="shared" si="31"/>
        <v>3296.9562962962955</v>
      </c>
      <c r="V190" s="14">
        <f t="shared" si="32"/>
        <v>1746.2049706790119</v>
      </c>
      <c r="W190" s="14">
        <f t="shared" si="29"/>
        <v>0</v>
      </c>
    </row>
    <row r="191" spans="2:23" x14ac:dyDescent="0.3">
      <c r="B191" s="5" t="s">
        <v>7</v>
      </c>
      <c r="C191" s="5">
        <v>183</v>
      </c>
      <c r="D191" s="5">
        <v>183</v>
      </c>
      <c r="E191" s="6">
        <v>28.3</v>
      </c>
      <c r="F191" s="21">
        <f t="shared" si="23"/>
        <v>7.8611111111111107</v>
      </c>
      <c r="G191" s="14">
        <f t="shared" si="30"/>
        <v>-0.43055555555555525</v>
      </c>
      <c r="H191" s="14">
        <f>('vehicle data'!$C$4)*(G191)</f>
        <v>-574.36111111111074</v>
      </c>
      <c r="I191" s="14">
        <f>0.5*1.225*F191^2*('vehicle data'!$F$4)*('vehicle data'!$G$4)</f>
        <v>16.427205574845679</v>
      </c>
      <c r="J191" s="14">
        <f>IF(F191=0,0,H191+I191+'vehicle data'!$E$7)</f>
        <v>-400.89542553626507</v>
      </c>
      <c r="K191" s="14">
        <f t="shared" si="24"/>
        <v>0</v>
      </c>
      <c r="L191" s="14">
        <f t="shared" si="25"/>
        <v>400.89542553626507</v>
      </c>
      <c r="M191" s="14">
        <f t="shared" si="26"/>
        <v>-3.1514834840767505</v>
      </c>
      <c r="N191" s="14">
        <f t="shared" si="22"/>
        <v>0</v>
      </c>
      <c r="O191" s="14">
        <f t="shared" si="27"/>
        <v>3.1514834840767505</v>
      </c>
      <c r="P191" s="14">
        <f>S191*0.75</f>
        <v>30.913983217592595</v>
      </c>
      <c r="Q191" s="14">
        <f t="shared" si="28"/>
        <v>30.913983217592595</v>
      </c>
      <c r="R191" s="14">
        <f>(0.5*'vehicle data'!$C$4*(WLTC_class_3!F191^2))/1000</f>
        <v>41.218644290123457</v>
      </c>
      <c r="S191" s="14">
        <f>IF(O191&gt;0,R191,0)</f>
        <v>41.218644290123457</v>
      </c>
      <c r="T191" s="14">
        <f>IF(N191&gt;0,R191,0)</f>
        <v>0</v>
      </c>
      <c r="U191" s="14">
        <f t="shared" si="31"/>
        <v>3296.9562962962955</v>
      </c>
      <c r="V191" s="14">
        <f t="shared" si="32"/>
        <v>1787.4236149691353</v>
      </c>
      <c r="W191" s="14">
        <f t="shared" si="29"/>
        <v>0</v>
      </c>
    </row>
    <row r="192" spans="2:23" x14ac:dyDescent="0.3">
      <c r="B192" s="5" t="s">
        <v>7</v>
      </c>
      <c r="C192" s="5">
        <v>184</v>
      </c>
      <c r="D192" s="5">
        <v>184</v>
      </c>
      <c r="E192" s="6">
        <v>26.1</v>
      </c>
      <c r="F192" s="21">
        <f t="shared" si="23"/>
        <v>7.25</v>
      </c>
      <c r="G192" s="14">
        <f t="shared" si="30"/>
        <v>-0.65277777777777768</v>
      </c>
      <c r="H192" s="14">
        <f>('vehicle data'!$C$4)*(G192)</f>
        <v>-870.80555555555543</v>
      </c>
      <c r="I192" s="14">
        <f>0.5*1.225*F192^2*('vehicle data'!$F$4)*('vehicle data'!$G$4)</f>
        <v>13.972426562500003</v>
      </c>
      <c r="J192" s="14">
        <f>IF(F192=0,0,H192+I192+'vehicle data'!$E$7)</f>
        <v>-699.79464899305538</v>
      </c>
      <c r="K192" s="14">
        <f t="shared" si="24"/>
        <v>0</v>
      </c>
      <c r="L192" s="14">
        <f t="shared" si="25"/>
        <v>699.79464899305538</v>
      </c>
      <c r="M192" s="14">
        <f t="shared" si="26"/>
        <v>-5.0735112051996509</v>
      </c>
      <c r="N192" s="14">
        <f t="shared" si="22"/>
        <v>0</v>
      </c>
      <c r="O192" s="14">
        <f t="shared" si="27"/>
        <v>5.0735112051996509</v>
      </c>
      <c r="P192" s="14">
        <f>S192*0.75</f>
        <v>26.294390624999998</v>
      </c>
      <c r="Q192" s="14">
        <f t="shared" si="28"/>
        <v>26.294390624999998</v>
      </c>
      <c r="R192" s="14">
        <f>(0.5*'vehicle data'!$C$4*(WLTC_class_3!F192^2))/1000</f>
        <v>35.0591875</v>
      </c>
      <c r="S192" s="14">
        <f>IF(O192&gt;0,R192,0)</f>
        <v>35.0591875</v>
      </c>
      <c r="T192" s="14">
        <f>IF(N192&gt;0,R192,0)</f>
        <v>0</v>
      </c>
      <c r="U192" s="14">
        <f t="shared" si="31"/>
        <v>3296.9562962962955</v>
      </c>
      <c r="V192" s="14">
        <f t="shared" si="32"/>
        <v>1822.4828024691353</v>
      </c>
      <c r="W192" s="14">
        <f t="shared" si="29"/>
        <v>0</v>
      </c>
    </row>
    <row r="193" spans="2:23" x14ac:dyDescent="0.3">
      <c r="B193" s="5" t="s">
        <v>7</v>
      </c>
      <c r="C193" s="5">
        <v>185</v>
      </c>
      <c r="D193" s="5">
        <v>185</v>
      </c>
      <c r="E193" s="6">
        <v>23.6</v>
      </c>
      <c r="F193" s="21">
        <f t="shared" si="23"/>
        <v>6.5555555555555554</v>
      </c>
      <c r="G193" s="14">
        <f t="shared" si="30"/>
        <v>-0.70833333333333348</v>
      </c>
      <c r="H193" s="14">
        <f>('vehicle data'!$C$4)*(G193)</f>
        <v>-944.91666666666686</v>
      </c>
      <c r="I193" s="14">
        <f>0.5*1.225*F193^2*('vehicle data'!$F$4)*('vehicle data'!$G$4)</f>
        <v>11.423911419753086</v>
      </c>
      <c r="J193" s="14">
        <f>IF(F193=0,0,H193+I193+'vehicle data'!$E$7)</f>
        <v>-776.45427524691377</v>
      </c>
      <c r="K193" s="14">
        <f t="shared" si="24"/>
        <v>0</v>
      </c>
      <c r="L193" s="14">
        <f t="shared" si="25"/>
        <v>776.45427524691377</v>
      </c>
      <c r="M193" s="14">
        <f t="shared" si="26"/>
        <v>-5.0900891377297679</v>
      </c>
      <c r="N193" s="14">
        <f t="shared" si="22"/>
        <v>0</v>
      </c>
      <c r="O193" s="14">
        <f t="shared" si="27"/>
        <v>5.0900891377297679</v>
      </c>
      <c r="P193" s="14">
        <f>S193*0.75</f>
        <v>21.498398148148144</v>
      </c>
      <c r="Q193" s="14">
        <f t="shared" si="28"/>
        <v>21.498398148148144</v>
      </c>
      <c r="R193" s="14">
        <f>(0.5*'vehicle data'!$C$4*(WLTC_class_3!F193^2))/1000</f>
        <v>28.664530864197527</v>
      </c>
      <c r="S193" s="14">
        <f>IF(O193&gt;0,R193,0)</f>
        <v>28.664530864197527</v>
      </c>
      <c r="T193" s="14">
        <f>IF(N193&gt;0,R193,0)</f>
        <v>0</v>
      </c>
      <c r="U193" s="14">
        <f t="shared" si="31"/>
        <v>3296.9562962962955</v>
      </c>
      <c r="V193" s="14">
        <f t="shared" si="32"/>
        <v>1851.1473333333329</v>
      </c>
      <c r="W193" s="14">
        <f t="shared" si="29"/>
        <v>0</v>
      </c>
    </row>
    <row r="194" spans="2:23" x14ac:dyDescent="0.3">
      <c r="B194" s="5" t="s">
        <v>7</v>
      </c>
      <c r="C194" s="5">
        <v>186</v>
      </c>
      <c r="D194" s="5">
        <v>186</v>
      </c>
      <c r="E194" s="6">
        <v>21</v>
      </c>
      <c r="F194" s="21">
        <f t="shared" si="23"/>
        <v>5.833333333333333</v>
      </c>
      <c r="G194" s="14">
        <f t="shared" si="30"/>
        <v>-0.65277777777777812</v>
      </c>
      <c r="H194" s="14">
        <f>('vehicle data'!$C$4)*(G194)</f>
        <v>-870.805555555556</v>
      </c>
      <c r="I194" s="14">
        <f>0.5*1.225*F194^2*('vehicle data'!$F$4)*('vehicle data'!$G$4)</f>
        <v>9.0454340277777749</v>
      </c>
      <c r="J194" s="14">
        <f>IF(F194=0,0,H194+I194+'vehicle data'!$E$7)</f>
        <v>-704.72164152777816</v>
      </c>
      <c r="K194" s="14">
        <f t="shared" si="24"/>
        <v>0</v>
      </c>
      <c r="L194" s="14">
        <f t="shared" si="25"/>
        <v>704.72164152777816</v>
      </c>
      <c r="M194" s="14">
        <f t="shared" si="26"/>
        <v>-4.1108762422453733</v>
      </c>
      <c r="N194" s="14">
        <f t="shared" si="22"/>
        <v>0</v>
      </c>
      <c r="O194" s="14">
        <f t="shared" si="27"/>
        <v>4.1108762422453733</v>
      </c>
      <c r="P194" s="14">
        <f>S194*0.75</f>
        <v>17.022395833333331</v>
      </c>
      <c r="Q194" s="14">
        <f t="shared" si="28"/>
        <v>17.022395833333331</v>
      </c>
      <c r="R194" s="14">
        <f>(0.5*'vehicle data'!$C$4*(WLTC_class_3!F194^2))/1000</f>
        <v>22.696527777777774</v>
      </c>
      <c r="S194" s="14">
        <f>IF(O194&gt;0,R194,0)</f>
        <v>22.696527777777774</v>
      </c>
      <c r="T194" s="14">
        <f>IF(N194&gt;0,R194,0)</f>
        <v>0</v>
      </c>
      <c r="U194" s="14">
        <f t="shared" si="31"/>
        <v>3296.9562962962955</v>
      </c>
      <c r="V194" s="14">
        <f t="shared" si="32"/>
        <v>1873.8438611111108</v>
      </c>
      <c r="W194" s="14">
        <f t="shared" si="29"/>
        <v>0</v>
      </c>
    </row>
    <row r="195" spans="2:23" x14ac:dyDescent="0.3">
      <c r="B195" s="5" t="s">
        <v>7</v>
      </c>
      <c r="C195" s="5">
        <v>187</v>
      </c>
      <c r="D195" s="5">
        <v>187</v>
      </c>
      <c r="E195" s="6">
        <v>18.899999999999999</v>
      </c>
      <c r="F195" s="21">
        <f t="shared" si="23"/>
        <v>5.2499999999999991</v>
      </c>
      <c r="G195" s="14">
        <f t="shared" si="30"/>
        <v>-0.54166666666666641</v>
      </c>
      <c r="H195" s="14">
        <f>('vehicle data'!$C$4)*(G195)</f>
        <v>-722.58333333333303</v>
      </c>
      <c r="I195" s="14">
        <f>0.5*1.225*F195^2*('vehicle data'!$F$4)*('vehicle data'!$G$4)</f>
        <v>7.3268015624999974</v>
      </c>
      <c r="J195" s="14">
        <f>IF(F195=0,0,H195+I195+'vehicle data'!$E$7)</f>
        <v>-558.21805177083297</v>
      </c>
      <c r="K195" s="14">
        <f t="shared" si="24"/>
        <v>0</v>
      </c>
      <c r="L195" s="14">
        <f t="shared" si="25"/>
        <v>558.21805177083297</v>
      </c>
      <c r="M195" s="14">
        <f t="shared" si="26"/>
        <v>-2.9306447717968727</v>
      </c>
      <c r="N195" s="14">
        <f t="shared" si="22"/>
        <v>0</v>
      </c>
      <c r="O195" s="14">
        <f t="shared" si="27"/>
        <v>2.9306447717968727</v>
      </c>
      <c r="P195" s="14">
        <f>S195*0.75</f>
        <v>13.788140624999993</v>
      </c>
      <c r="Q195" s="14">
        <f t="shared" si="28"/>
        <v>13.788140624999993</v>
      </c>
      <c r="R195" s="14">
        <f>(0.5*'vehicle data'!$C$4*(WLTC_class_3!F195^2))/1000</f>
        <v>18.384187499999992</v>
      </c>
      <c r="S195" s="14">
        <f>IF(O195&gt;0,R195,0)</f>
        <v>18.384187499999992</v>
      </c>
      <c r="T195" s="14">
        <f>IF(N195&gt;0,R195,0)</f>
        <v>0</v>
      </c>
      <c r="U195" s="14">
        <f t="shared" si="31"/>
        <v>3296.9562962962955</v>
      </c>
      <c r="V195" s="14">
        <f t="shared" si="32"/>
        <v>1892.2280486111108</v>
      </c>
      <c r="W195" s="14">
        <f t="shared" si="29"/>
        <v>0</v>
      </c>
    </row>
    <row r="196" spans="2:23" x14ac:dyDescent="0.3">
      <c r="B196" s="5" t="s">
        <v>7</v>
      </c>
      <c r="C196" s="5">
        <v>188</v>
      </c>
      <c r="D196" s="5">
        <v>188</v>
      </c>
      <c r="E196" s="6">
        <v>17.100000000000001</v>
      </c>
      <c r="F196" s="21">
        <f t="shared" si="23"/>
        <v>4.75</v>
      </c>
      <c r="G196" s="14">
        <f t="shared" si="30"/>
        <v>-0.44444444444444431</v>
      </c>
      <c r="H196" s="14">
        <f>('vehicle data'!$C$4)*(G196)</f>
        <v>-592.88888888888869</v>
      </c>
      <c r="I196" s="14">
        <f>0.5*1.225*F196^2*('vehicle data'!$F$4)*('vehicle data'!$G$4)</f>
        <v>5.9976765624999997</v>
      </c>
      <c r="J196" s="14">
        <f>IF(F196=0,0,H196+I196+'vehicle data'!$E$7)</f>
        <v>-429.8527323263886</v>
      </c>
      <c r="K196" s="14">
        <f t="shared" si="24"/>
        <v>0</v>
      </c>
      <c r="L196" s="14">
        <f t="shared" si="25"/>
        <v>429.8527323263886</v>
      </c>
      <c r="M196" s="14">
        <f t="shared" si="26"/>
        <v>-2.0418004785503459</v>
      </c>
      <c r="N196" s="14">
        <f t="shared" si="22"/>
        <v>0</v>
      </c>
      <c r="O196" s="14">
        <f t="shared" si="27"/>
        <v>2.0418004785503459</v>
      </c>
      <c r="P196" s="14">
        <f>S196*0.75</f>
        <v>11.286890625</v>
      </c>
      <c r="Q196" s="14">
        <f t="shared" si="28"/>
        <v>11.286890625</v>
      </c>
      <c r="R196" s="14">
        <f>(0.5*'vehicle data'!$C$4*(WLTC_class_3!F196^2))/1000</f>
        <v>15.0491875</v>
      </c>
      <c r="S196" s="14">
        <f>IF(O196&gt;0,R196,0)</f>
        <v>15.0491875</v>
      </c>
      <c r="T196" s="14">
        <f>IF(N196&gt;0,R196,0)</f>
        <v>0</v>
      </c>
      <c r="U196" s="14">
        <f t="shared" si="31"/>
        <v>3296.9562962962955</v>
      </c>
      <c r="V196" s="14">
        <f t="shared" si="32"/>
        <v>1907.2772361111108</v>
      </c>
      <c r="W196" s="14">
        <f t="shared" si="29"/>
        <v>0</v>
      </c>
    </row>
    <row r="197" spans="2:23" x14ac:dyDescent="0.3">
      <c r="B197" s="5" t="s">
        <v>7</v>
      </c>
      <c r="C197" s="5">
        <v>189</v>
      </c>
      <c r="D197" s="5">
        <v>189</v>
      </c>
      <c r="E197" s="6">
        <v>15.7</v>
      </c>
      <c r="F197" s="21">
        <f t="shared" si="23"/>
        <v>4.3611111111111107</v>
      </c>
      <c r="G197" s="14">
        <f t="shared" si="30"/>
        <v>-0.36111111111111133</v>
      </c>
      <c r="H197" s="14">
        <f>('vehicle data'!$C$4)*(G197)</f>
        <v>-481.72222222222251</v>
      </c>
      <c r="I197" s="14">
        <f>0.5*1.225*F197^2*('vehicle data'!$F$4)*('vehicle data'!$G$4)</f>
        <v>5.0558027970679014</v>
      </c>
      <c r="J197" s="14">
        <f>IF(F197=0,0,H197+I197+'vehicle data'!$E$7)</f>
        <v>-319.62793942515464</v>
      </c>
      <c r="K197" s="14">
        <f t="shared" si="24"/>
        <v>0</v>
      </c>
      <c r="L197" s="14">
        <f t="shared" si="25"/>
        <v>319.62793942515464</v>
      </c>
      <c r="M197" s="14">
        <f t="shared" si="26"/>
        <v>-1.3939329580485911</v>
      </c>
      <c r="N197" s="14">
        <f t="shared" si="22"/>
        <v>0</v>
      </c>
      <c r="O197" s="14">
        <f t="shared" si="27"/>
        <v>1.3939329580485911</v>
      </c>
      <c r="P197" s="14">
        <f>S197*0.75</f>
        <v>9.5143998842592588</v>
      </c>
      <c r="Q197" s="14">
        <f t="shared" si="28"/>
        <v>9.5143998842592588</v>
      </c>
      <c r="R197" s="14">
        <f>(0.5*'vehicle data'!$C$4*(WLTC_class_3!F197^2))/1000</f>
        <v>12.685866512345678</v>
      </c>
      <c r="S197" s="14">
        <f>IF(O197&gt;0,R197,0)</f>
        <v>12.685866512345678</v>
      </c>
      <c r="T197" s="14">
        <f>IF(N197&gt;0,R197,0)</f>
        <v>0</v>
      </c>
      <c r="U197" s="14">
        <f t="shared" si="31"/>
        <v>3296.9562962962955</v>
      </c>
      <c r="V197" s="14">
        <f t="shared" si="32"/>
        <v>1919.9631026234565</v>
      </c>
      <c r="W197" s="14">
        <f t="shared" si="29"/>
        <v>0</v>
      </c>
    </row>
    <row r="198" spans="2:23" x14ac:dyDescent="0.3">
      <c r="B198" s="5" t="s">
        <v>7</v>
      </c>
      <c r="C198" s="5">
        <v>190</v>
      </c>
      <c r="D198" s="5">
        <v>190</v>
      </c>
      <c r="E198" s="6">
        <v>14.5</v>
      </c>
      <c r="F198" s="21">
        <f t="shared" si="23"/>
        <v>4.0277777777777777</v>
      </c>
      <c r="G198" s="14">
        <f t="shared" si="30"/>
        <v>-0.27777777777777779</v>
      </c>
      <c r="H198" s="14">
        <f>('vehicle data'!$C$4)*(G198)</f>
        <v>-370.5555555555556</v>
      </c>
      <c r="I198" s="14">
        <f>0.5*1.225*F198^2*('vehicle data'!$F$4)*('vehicle data'!$G$4)</f>
        <v>4.3124773341049387</v>
      </c>
      <c r="J198" s="14">
        <f>IF(F198=0,0,H198+I198+'vehicle data'!$E$7)</f>
        <v>-209.20459822145065</v>
      </c>
      <c r="K198" s="14">
        <f t="shared" si="24"/>
        <v>0</v>
      </c>
      <c r="L198" s="14">
        <f t="shared" si="25"/>
        <v>209.20459822145065</v>
      </c>
      <c r="M198" s="14">
        <f t="shared" si="26"/>
        <v>-0.84262963172528738</v>
      </c>
      <c r="N198" s="14">
        <f t="shared" si="22"/>
        <v>0</v>
      </c>
      <c r="O198" s="14">
        <f t="shared" si="27"/>
        <v>0.84262963172528738</v>
      </c>
      <c r="P198" s="14">
        <f>S198*0.75</f>
        <v>8.1155526620370377</v>
      </c>
      <c r="Q198" s="14">
        <f t="shared" si="28"/>
        <v>8.1155526620370377</v>
      </c>
      <c r="R198" s="14">
        <f>(0.5*'vehicle data'!$C$4*(WLTC_class_3!F198^2))/1000</f>
        <v>10.82073688271605</v>
      </c>
      <c r="S198" s="14">
        <f>IF(O198&gt;0,R198,0)</f>
        <v>10.82073688271605</v>
      </c>
      <c r="T198" s="14">
        <f>IF(N198&gt;0,R198,0)</f>
        <v>0</v>
      </c>
      <c r="U198" s="14">
        <f t="shared" si="31"/>
        <v>3296.9562962962955</v>
      </c>
      <c r="V198" s="14">
        <f t="shared" si="32"/>
        <v>1930.7838395061726</v>
      </c>
      <c r="W198" s="14">
        <f t="shared" si="29"/>
        <v>0</v>
      </c>
    </row>
    <row r="199" spans="2:23" x14ac:dyDescent="0.3">
      <c r="B199" s="5" t="s">
        <v>7</v>
      </c>
      <c r="C199" s="5">
        <v>191</v>
      </c>
      <c r="D199" s="5">
        <v>191</v>
      </c>
      <c r="E199" s="6">
        <v>13.7</v>
      </c>
      <c r="F199" s="21">
        <f t="shared" si="23"/>
        <v>3.8055555555555554</v>
      </c>
      <c r="G199" s="14">
        <f t="shared" si="30"/>
        <v>-0.22222222222222215</v>
      </c>
      <c r="H199" s="14">
        <f>('vehicle data'!$C$4)*(G199)</f>
        <v>-296.44444444444434</v>
      </c>
      <c r="I199" s="14">
        <f>0.5*1.225*F199^2*('vehicle data'!$F$4)*('vehicle data'!$G$4)</f>
        <v>3.849744926697531</v>
      </c>
      <c r="J199" s="14">
        <f>IF(F199=0,0,H199+I199+'vehicle data'!$E$7)</f>
        <v>-135.55621951774677</v>
      </c>
      <c r="K199" s="14">
        <f t="shared" si="24"/>
        <v>0</v>
      </c>
      <c r="L199" s="14">
        <f t="shared" si="25"/>
        <v>135.55621951774677</v>
      </c>
      <c r="M199" s="14">
        <f t="shared" si="26"/>
        <v>-0.51586672427586966</v>
      </c>
      <c r="N199" s="14">
        <f t="shared" si="22"/>
        <v>0</v>
      </c>
      <c r="O199" s="14">
        <f t="shared" si="27"/>
        <v>0.51586672427586966</v>
      </c>
      <c r="P199" s="14">
        <f>S199*0.75</f>
        <v>7.2447471064814817</v>
      </c>
      <c r="Q199" s="14">
        <f t="shared" si="28"/>
        <v>7.2447471064814817</v>
      </c>
      <c r="R199" s="14">
        <f>(0.5*'vehicle data'!$C$4*(WLTC_class_3!F199^2))/1000</f>
        <v>9.6596628086419756</v>
      </c>
      <c r="S199" s="14">
        <f>IF(O199&gt;0,R199,0)</f>
        <v>9.6596628086419756</v>
      </c>
      <c r="T199" s="14">
        <f>IF(N199&gt;0,R199,0)</f>
        <v>0</v>
      </c>
      <c r="U199" s="14">
        <f t="shared" si="31"/>
        <v>3296.9562962962955</v>
      </c>
      <c r="V199" s="14">
        <f t="shared" si="32"/>
        <v>1940.4435023148146</v>
      </c>
      <c r="W199" s="14">
        <f t="shared" si="29"/>
        <v>0</v>
      </c>
    </row>
    <row r="200" spans="2:23" x14ac:dyDescent="0.3">
      <c r="B200" s="5" t="s">
        <v>7</v>
      </c>
      <c r="C200" s="5">
        <v>192</v>
      </c>
      <c r="D200" s="5">
        <v>192</v>
      </c>
      <c r="E200" s="6">
        <v>12.9</v>
      </c>
      <c r="F200" s="21">
        <f t="shared" si="23"/>
        <v>3.5833333333333335</v>
      </c>
      <c r="G200" s="14">
        <f t="shared" si="30"/>
        <v>-0.16666666666666657</v>
      </c>
      <c r="H200" s="14">
        <f>('vehicle data'!$C$4)*(G200)</f>
        <v>-222.3333333333332</v>
      </c>
      <c r="I200" s="14">
        <f>0.5*1.225*F200^2*('vehicle data'!$F$4)*('vehicle data'!$G$4)</f>
        <v>3.4132668402777782</v>
      </c>
      <c r="J200" s="14">
        <f>IF(F200=0,0,H200+I200+'vehicle data'!$E$7)</f>
        <v>-61.881586493055408</v>
      </c>
      <c r="K200" s="14">
        <f t="shared" si="24"/>
        <v>0</v>
      </c>
      <c r="L200" s="14">
        <f t="shared" si="25"/>
        <v>61.881586493055408</v>
      </c>
      <c r="M200" s="14">
        <f t="shared" si="26"/>
        <v>-0.22174235160011524</v>
      </c>
      <c r="N200" s="14">
        <f t="shared" ref="N200:N263" si="33">IF(M200&gt;0,M200,0)</f>
        <v>0</v>
      </c>
      <c r="O200" s="14">
        <f t="shared" si="27"/>
        <v>0.22174235160011524</v>
      </c>
      <c r="P200" s="14">
        <f>S200*0.75</f>
        <v>6.4233489583333352</v>
      </c>
      <c r="Q200" s="14">
        <f t="shared" si="28"/>
        <v>6.4233489583333352</v>
      </c>
      <c r="R200" s="14">
        <f>(0.5*'vehicle data'!$C$4*(WLTC_class_3!F200^2))/1000</f>
        <v>8.5644652777777797</v>
      </c>
      <c r="S200" s="14">
        <f>IF(O200&gt;0,R200,0)</f>
        <v>8.5644652777777797</v>
      </c>
      <c r="T200" s="14">
        <f>IF(N200&gt;0,R200,0)</f>
        <v>0</v>
      </c>
      <c r="U200" s="14">
        <f t="shared" si="31"/>
        <v>3296.9562962962955</v>
      </c>
      <c r="V200" s="14">
        <f t="shared" si="32"/>
        <v>1949.0079675925924</v>
      </c>
      <c r="W200" s="14">
        <f t="shared" si="29"/>
        <v>0</v>
      </c>
    </row>
    <row r="201" spans="2:23" x14ac:dyDescent="0.3">
      <c r="B201" s="5" t="s">
        <v>7</v>
      </c>
      <c r="C201" s="5">
        <v>193</v>
      </c>
      <c r="D201" s="5">
        <v>193</v>
      </c>
      <c r="E201" s="6">
        <v>12.5</v>
      </c>
      <c r="F201" s="21">
        <f t="shared" ref="F201:F264" si="34">E201/3.6</f>
        <v>3.4722222222222223</v>
      </c>
      <c r="G201" s="14">
        <f t="shared" si="30"/>
        <v>-9.7222222222222363E-2</v>
      </c>
      <c r="H201" s="14">
        <f>('vehicle data'!$C$4)*(G201)</f>
        <v>-129.69444444444463</v>
      </c>
      <c r="I201" s="14">
        <f>0.5*1.225*F201^2*('vehicle data'!$F$4)*('vehicle data'!$G$4)</f>
        <v>3.2048731674382722</v>
      </c>
      <c r="J201" s="14">
        <f>IF(F201=0,0,H201+I201+'vehicle data'!$E$7)</f>
        <v>30.548908722993673</v>
      </c>
      <c r="K201" s="14">
        <f t="shared" ref="K201:K264" si="35">IF(J201&lt;=0,0,J201)</f>
        <v>30.548908722993673</v>
      </c>
      <c r="L201" s="14">
        <f t="shared" ref="L201:L264" si="36">IF(J201&lt;0,J201*-1,0)</f>
        <v>0</v>
      </c>
      <c r="M201" s="14">
        <f t="shared" ref="M201:M264" si="37">(J201*F201)/1000</f>
        <v>0.10607259973261693</v>
      </c>
      <c r="N201" s="14">
        <f t="shared" si="33"/>
        <v>0.10607259973261693</v>
      </c>
      <c r="O201" s="14">
        <f t="shared" ref="O201:O264" si="38">IF(M201&lt;0,M201*-1,0)</f>
        <v>0</v>
      </c>
      <c r="P201" s="14">
        <f>S201*0.75</f>
        <v>0</v>
      </c>
      <c r="Q201" s="14">
        <f t="shared" ref="Q201:Q264" si="39">IF(G201&lt;0,P201,"")</f>
        <v>0</v>
      </c>
      <c r="R201" s="14">
        <f>(0.5*'vehicle data'!$C$4*(WLTC_class_3!F201^2))/1000</f>
        <v>8.0415702160493829</v>
      </c>
      <c r="S201" s="14">
        <f>IF(O201&gt;0,R201,0)</f>
        <v>0</v>
      </c>
      <c r="T201" s="14">
        <f>IF(N201&gt;0,R201,0)</f>
        <v>8.0415702160493829</v>
      </c>
      <c r="U201" s="14">
        <f t="shared" si="31"/>
        <v>3304.9978665123449</v>
      </c>
      <c r="V201" s="14">
        <f t="shared" si="32"/>
        <v>1949.0079675925924</v>
      </c>
      <c r="W201" s="14">
        <f t="shared" ref="W201:W264" si="40">T201*0.7</f>
        <v>5.6290991512345681</v>
      </c>
    </row>
    <row r="202" spans="2:23" x14ac:dyDescent="0.3">
      <c r="B202" s="5" t="s">
        <v>7</v>
      </c>
      <c r="C202" s="5">
        <v>194</v>
      </c>
      <c r="D202" s="5">
        <v>194</v>
      </c>
      <c r="E202" s="6">
        <v>12.2</v>
      </c>
      <c r="F202" s="21">
        <f t="shared" si="34"/>
        <v>3.3888888888888884</v>
      </c>
      <c r="G202" s="14">
        <f t="shared" ref="G202:G265" si="41">($E203-$E201)/2/3.6</f>
        <v>-6.9444444444444448E-2</v>
      </c>
      <c r="H202" s="14">
        <f>('vehicle data'!$C$4)*(G202)</f>
        <v>-92.6388888888889</v>
      </c>
      <c r="I202" s="14">
        <f>0.5*1.225*F202^2*('vehicle data'!$F$4)*('vehicle data'!$G$4)</f>
        <v>3.0528852623456779</v>
      </c>
      <c r="J202" s="14">
        <f>IF(F202=0,0,H202+I202+'vehicle data'!$E$7)</f>
        <v>67.452476373456804</v>
      </c>
      <c r="K202" s="14">
        <f t="shared" si="35"/>
        <v>67.452476373456804</v>
      </c>
      <c r="L202" s="14">
        <f t="shared" si="36"/>
        <v>0</v>
      </c>
      <c r="M202" s="14">
        <f t="shared" si="37"/>
        <v>0.22858894771004801</v>
      </c>
      <c r="N202" s="14">
        <f t="shared" si="33"/>
        <v>0.22858894771004801</v>
      </c>
      <c r="O202" s="14">
        <f t="shared" si="38"/>
        <v>0</v>
      </c>
      <c r="P202" s="14">
        <f>S202*0.75</f>
        <v>0</v>
      </c>
      <c r="Q202" s="14">
        <f t="shared" si="39"/>
        <v>0</v>
      </c>
      <c r="R202" s="14">
        <f>(0.5*'vehicle data'!$C$4*(WLTC_class_3!F202^2))/1000</f>
        <v>7.6602067901234543</v>
      </c>
      <c r="S202" s="14">
        <f>IF(O202&gt;0,R202,0)</f>
        <v>0</v>
      </c>
      <c r="T202" s="14">
        <f>IF(N202&gt;0,R202,0)</f>
        <v>7.6602067901234543</v>
      </c>
      <c r="U202" s="14">
        <f t="shared" si="31"/>
        <v>3312.6580733024684</v>
      </c>
      <c r="V202" s="14">
        <f t="shared" si="32"/>
        <v>1949.0079675925924</v>
      </c>
      <c r="W202" s="14">
        <f t="shared" si="40"/>
        <v>5.3621447530864179</v>
      </c>
    </row>
    <row r="203" spans="2:23" x14ac:dyDescent="0.3">
      <c r="B203" s="5" t="s">
        <v>7</v>
      </c>
      <c r="C203" s="5">
        <v>195</v>
      </c>
      <c r="D203" s="5">
        <v>195</v>
      </c>
      <c r="E203" s="6">
        <v>12</v>
      </c>
      <c r="F203" s="21">
        <f t="shared" si="34"/>
        <v>3.333333333333333</v>
      </c>
      <c r="G203" s="14">
        <f t="shared" si="41"/>
        <v>-2.7777777777777679E-2</v>
      </c>
      <c r="H203" s="14">
        <f>('vehicle data'!$C$4)*(G203)</f>
        <v>-37.055555555555422</v>
      </c>
      <c r="I203" s="14">
        <f>0.5*1.225*F203^2*('vehicle data'!$F$4)*('vehicle data'!$G$4)</f>
        <v>2.9536111111111105</v>
      </c>
      <c r="J203" s="14">
        <f>IF(F203=0,0,H203+I203+'vehicle data'!$E$7)</f>
        <v>122.93653555555571</v>
      </c>
      <c r="K203" s="14">
        <f t="shared" si="35"/>
        <v>122.93653555555571</v>
      </c>
      <c r="L203" s="14">
        <f t="shared" si="36"/>
        <v>0</v>
      </c>
      <c r="M203" s="14">
        <f t="shared" si="37"/>
        <v>0.40978845185185231</v>
      </c>
      <c r="N203" s="14">
        <f t="shared" si="33"/>
        <v>0.40978845185185231</v>
      </c>
      <c r="O203" s="14">
        <f t="shared" si="38"/>
        <v>0</v>
      </c>
      <c r="P203" s="14">
        <f>S203*0.75</f>
        <v>0</v>
      </c>
      <c r="Q203" s="14">
        <f t="shared" si="39"/>
        <v>0</v>
      </c>
      <c r="R203" s="14">
        <f>(0.5*'vehicle data'!$C$4*(WLTC_class_3!F203^2))/1000</f>
        <v>7.4111111111111097</v>
      </c>
      <c r="S203" s="14">
        <f>IF(O203&gt;0,R203,0)</f>
        <v>0</v>
      </c>
      <c r="T203" s="14">
        <f>IF(N203&gt;0,R203,0)</f>
        <v>7.4111111111111097</v>
      </c>
      <c r="U203" s="14">
        <f t="shared" ref="U203:U266" si="42">U202+T203</f>
        <v>3320.0691844135795</v>
      </c>
      <c r="V203" s="14">
        <f t="shared" ref="V203:V266" si="43">V202+S203</f>
        <v>1949.0079675925924</v>
      </c>
      <c r="W203" s="14">
        <f t="shared" si="40"/>
        <v>5.187777777777776</v>
      </c>
    </row>
    <row r="204" spans="2:23" x14ac:dyDescent="0.3">
      <c r="B204" s="5" t="s">
        <v>7</v>
      </c>
      <c r="C204" s="5">
        <v>196</v>
      </c>
      <c r="D204" s="5">
        <v>196</v>
      </c>
      <c r="E204" s="6">
        <v>12</v>
      </c>
      <c r="F204" s="21">
        <f t="shared" si="34"/>
        <v>3.333333333333333</v>
      </c>
      <c r="G204" s="14">
        <f t="shared" si="41"/>
        <v>0</v>
      </c>
      <c r="H204" s="14">
        <f>('vehicle data'!$C$4)*(G204)</f>
        <v>0</v>
      </c>
      <c r="I204" s="14">
        <f>0.5*1.225*F204^2*('vehicle data'!$F$4)*('vehicle data'!$G$4)</f>
        <v>2.9536111111111105</v>
      </c>
      <c r="J204" s="14">
        <f>IF(F204=0,0,H204+I204+'vehicle data'!$E$7)</f>
        <v>159.99209111111114</v>
      </c>
      <c r="K204" s="14">
        <f t="shared" si="35"/>
        <v>159.99209111111114</v>
      </c>
      <c r="L204" s="14">
        <f t="shared" si="36"/>
        <v>0</v>
      </c>
      <c r="M204" s="14">
        <f t="shared" si="37"/>
        <v>0.53330697037037045</v>
      </c>
      <c r="N204" s="14">
        <f t="shared" si="33"/>
        <v>0.53330697037037045</v>
      </c>
      <c r="O204" s="14">
        <f t="shared" si="38"/>
        <v>0</v>
      </c>
      <c r="P204" s="14">
        <f>S204*0.75</f>
        <v>0</v>
      </c>
      <c r="Q204" s="14" t="str">
        <f t="shared" si="39"/>
        <v/>
      </c>
      <c r="R204" s="14">
        <f>(0.5*'vehicle data'!$C$4*(WLTC_class_3!F204^2))/1000</f>
        <v>7.4111111111111097</v>
      </c>
      <c r="S204" s="14">
        <f>IF(O204&gt;0,R204,0)</f>
        <v>0</v>
      </c>
      <c r="T204" s="14">
        <f>IF(N204&gt;0,R204,0)</f>
        <v>7.4111111111111097</v>
      </c>
      <c r="U204" s="14">
        <f t="shared" si="42"/>
        <v>3327.4802955246905</v>
      </c>
      <c r="V204" s="14">
        <f t="shared" si="43"/>
        <v>1949.0079675925924</v>
      </c>
      <c r="W204" s="14">
        <f t="shared" si="40"/>
        <v>5.187777777777776</v>
      </c>
    </row>
    <row r="205" spans="2:23" x14ac:dyDescent="0.3">
      <c r="B205" s="5" t="s">
        <v>7</v>
      </c>
      <c r="C205" s="5">
        <v>197</v>
      </c>
      <c r="D205" s="5">
        <v>197</v>
      </c>
      <c r="E205" s="6">
        <v>12</v>
      </c>
      <c r="F205" s="21">
        <f t="shared" si="34"/>
        <v>3.333333333333333</v>
      </c>
      <c r="G205" s="14">
        <f t="shared" si="41"/>
        <v>0</v>
      </c>
      <c r="H205" s="14">
        <f>('vehicle data'!$C$4)*(G205)</f>
        <v>0</v>
      </c>
      <c r="I205" s="14">
        <f>0.5*1.225*F205^2*('vehicle data'!$F$4)*('vehicle data'!$G$4)</f>
        <v>2.9536111111111105</v>
      </c>
      <c r="J205" s="14">
        <f>IF(F205=0,0,H205+I205+'vehicle data'!$E$7)</f>
        <v>159.99209111111114</v>
      </c>
      <c r="K205" s="14">
        <f t="shared" si="35"/>
        <v>159.99209111111114</v>
      </c>
      <c r="L205" s="14">
        <f t="shared" si="36"/>
        <v>0</v>
      </c>
      <c r="M205" s="14">
        <f t="shared" si="37"/>
        <v>0.53330697037037045</v>
      </c>
      <c r="N205" s="14">
        <f t="shared" si="33"/>
        <v>0.53330697037037045</v>
      </c>
      <c r="O205" s="14">
        <f t="shared" si="38"/>
        <v>0</v>
      </c>
      <c r="P205" s="14">
        <f>S205*0.75</f>
        <v>0</v>
      </c>
      <c r="Q205" s="14" t="str">
        <f t="shared" si="39"/>
        <v/>
      </c>
      <c r="R205" s="14">
        <f>(0.5*'vehicle data'!$C$4*(WLTC_class_3!F205^2))/1000</f>
        <v>7.4111111111111097</v>
      </c>
      <c r="S205" s="14">
        <f>IF(O205&gt;0,R205,0)</f>
        <v>0</v>
      </c>
      <c r="T205" s="14">
        <f>IF(N205&gt;0,R205,0)</f>
        <v>7.4111111111111097</v>
      </c>
      <c r="U205" s="14">
        <f t="shared" si="42"/>
        <v>3334.8914066358016</v>
      </c>
      <c r="V205" s="14">
        <f t="shared" si="43"/>
        <v>1949.0079675925924</v>
      </c>
      <c r="W205" s="14">
        <f t="shared" si="40"/>
        <v>5.187777777777776</v>
      </c>
    </row>
    <row r="206" spans="2:23" x14ac:dyDescent="0.3">
      <c r="B206" s="5" t="s">
        <v>7</v>
      </c>
      <c r="C206" s="5">
        <v>198</v>
      </c>
      <c r="D206" s="5">
        <v>198</v>
      </c>
      <c r="E206" s="6">
        <v>12</v>
      </c>
      <c r="F206" s="21">
        <f t="shared" si="34"/>
        <v>3.333333333333333</v>
      </c>
      <c r="G206" s="14">
        <f t="shared" si="41"/>
        <v>6.9444444444444448E-2</v>
      </c>
      <c r="H206" s="14">
        <f>('vehicle data'!$C$4)*(G206)</f>
        <v>92.6388888888889</v>
      </c>
      <c r="I206" s="14">
        <f>0.5*1.225*F206^2*('vehicle data'!$F$4)*('vehicle data'!$G$4)</f>
        <v>2.9536111111111105</v>
      </c>
      <c r="J206" s="14">
        <f>IF(F206=0,0,H206+I206+'vehicle data'!$E$7)</f>
        <v>252.63098000000002</v>
      </c>
      <c r="K206" s="14">
        <f t="shared" si="35"/>
        <v>252.63098000000002</v>
      </c>
      <c r="L206" s="14">
        <f t="shared" si="36"/>
        <v>0</v>
      </c>
      <c r="M206" s="14">
        <f t="shared" si="37"/>
        <v>0.84210326666666657</v>
      </c>
      <c r="N206" s="14">
        <f t="shared" si="33"/>
        <v>0.84210326666666657</v>
      </c>
      <c r="O206" s="14">
        <f t="shared" si="38"/>
        <v>0</v>
      </c>
      <c r="P206" s="14">
        <f>S206*0.75</f>
        <v>0</v>
      </c>
      <c r="Q206" s="14" t="str">
        <f t="shared" si="39"/>
        <v/>
      </c>
      <c r="R206" s="14">
        <f>(0.5*'vehicle data'!$C$4*(WLTC_class_3!F206^2))/1000</f>
        <v>7.4111111111111097</v>
      </c>
      <c r="S206" s="14">
        <f>IF(O206&gt;0,R206,0)</f>
        <v>0</v>
      </c>
      <c r="T206" s="14">
        <f>IF(N206&gt;0,R206,0)</f>
        <v>7.4111111111111097</v>
      </c>
      <c r="U206" s="14">
        <f t="shared" si="42"/>
        <v>3342.3025177469126</v>
      </c>
      <c r="V206" s="14">
        <f t="shared" si="43"/>
        <v>1949.0079675925924</v>
      </c>
      <c r="W206" s="14">
        <f t="shared" si="40"/>
        <v>5.187777777777776</v>
      </c>
    </row>
    <row r="207" spans="2:23" x14ac:dyDescent="0.3">
      <c r="B207" s="5" t="s">
        <v>7</v>
      </c>
      <c r="C207" s="5">
        <v>199</v>
      </c>
      <c r="D207" s="5">
        <v>199</v>
      </c>
      <c r="E207" s="6">
        <v>12.5</v>
      </c>
      <c r="F207" s="21">
        <f t="shared" si="34"/>
        <v>3.4722222222222223</v>
      </c>
      <c r="G207" s="14">
        <f t="shared" si="41"/>
        <v>0.1388888888888889</v>
      </c>
      <c r="H207" s="14">
        <f>('vehicle data'!$C$4)*(G207)</f>
        <v>185.2777777777778</v>
      </c>
      <c r="I207" s="14">
        <f>0.5*1.225*F207^2*('vehicle data'!$F$4)*('vehicle data'!$G$4)</f>
        <v>3.2048731674382722</v>
      </c>
      <c r="J207" s="14">
        <f>IF(F207=0,0,H207+I207+'vehicle data'!$E$7)</f>
        <v>345.5211309452161</v>
      </c>
      <c r="K207" s="14">
        <f t="shared" si="35"/>
        <v>345.5211309452161</v>
      </c>
      <c r="L207" s="14">
        <f t="shared" si="36"/>
        <v>0</v>
      </c>
      <c r="M207" s="14">
        <f t="shared" si="37"/>
        <v>1.1997261491153337</v>
      </c>
      <c r="N207" s="14">
        <f t="shared" si="33"/>
        <v>1.1997261491153337</v>
      </c>
      <c r="O207" s="14">
        <f t="shared" si="38"/>
        <v>0</v>
      </c>
      <c r="P207" s="14">
        <f>S207*0.75</f>
        <v>0</v>
      </c>
      <c r="Q207" s="14" t="str">
        <f t="shared" si="39"/>
        <v/>
      </c>
      <c r="R207" s="14">
        <f>(0.5*'vehicle data'!$C$4*(WLTC_class_3!F207^2))/1000</f>
        <v>8.0415702160493829</v>
      </c>
      <c r="S207" s="14">
        <f>IF(O207&gt;0,R207,0)</f>
        <v>0</v>
      </c>
      <c r="T207" s="14">
        <f>IF(N207&gt;0,R207,0)</f>
        <v>8.0415702160493829</v>
      </c>
      <c r="U207" s="14">
        <f t="shared" si="42"/>
        <v>3350.344087962962</v>
      </c>
      <c r="V207" s="14">
        <f t="shared" si="43"/>
        <v>1949.0079675925924</v>
      </c>
      <c r="W207" s="14">
        <f t="shared" si="40"/>
        <v>5.6290991512345681</v>
      </c>
    </row>
    <row r="208" spans="2:23" x14ac:dyDescent="0.3">
      <c r="B208" s="5" t="s">
        <v>7</v>
      </c>
      <c r="C208" s="5">
        <v>200</v>
      </c>
      <c r="D208" s="5">
        <v>200</v>
      </c>
      <c r="E208" s="6">
        <v>13</v>
      </c>
      <c r="F208" s="21">
        <f t="shared" si="34"/>
        <v>3.6111111111111112</v>
      </c>
      <c r="G208" s="14">
        <f t="shared" si="41"/>
        <v>0.20833333333333331</v>
      </c>
      <c r="H208" s="14">
        <f>('vehicle data'!$C$4)*(G208)</f>
        <v>277.91666666666663</v>
      </c>
      <c r="I208" s="14">
        <f>0.5*1.225*F208^2*('vehicle data'!$F$4)*('vehicle data'!$G$4)</f>
        <v>3.4663908179012344</v>
      </c>
      <c r="J208" s="14">
        <f>IF(F208=0,0,H208+I208+'vehicle data'!$E$7)</f>
        <v>438.42153748456792</v>
      </c>
      <c r="K208" s="14">
        <f t="shared" si="35"/>
        <v>438.42153748456792</v>
      </c>
      <c r="L208" s="14">
        <f t="shared" si="36"/>
        <v>0</v>
      </c>
      <c r="M208" s="14">
        <f t="shared" si="37"/>
        <v>1.5831888853609397</v>
      </c>
      <c r="N208" s="14">
        <f t="shared" si="33"/>
        <v>1.5831888853609397</v>
      </c>
      <c r="O208" s="14">
        <f t="shared" si="38"/>
        <v>0</v>
      </c>
      <c r="P208" s="14">
        <f>S208*0.75</f>
        <v>0</v>
      </c>
      <c r="Q208" s="14" t="str">
        <f t="shared" si="39"/>
        <v/>
      </c>
      <c r="R208" s="14">
        <f>(0.5*'vehicle data'!$C$4*(WLTC_class_3!F208^2))/1000</f>
        <v>8.6977623456790116</v>
      </c>
      <c r="S208" s="14">
        <f>IF(O208&gt;0,R208,0)</f>
        <v>0</v>
      </c>
      <c r="T208" s="14">
        <f>IF(N208&gt;0,R208,0)</f>
        <v>8.6977623456790116</v>
      </c>
      <c r="U208" s="14">
        <f t="shared" si="42"/>
        <v>3359.0418503086412</v>
      </c>
      <c r="V208" s="14">
        <f t="shared" si="43"/>
        <v>1949.0079675925924</v>
      </c>
      <c r="W208" s="14">
        <f t="shared" si="40"/>
        <v>6.0884336419753078</v>
      </c>
    </row>
    <row r="209" spans="2:23" x14ac:dyDescent="0.3">
      <c r="B209" s="5" t="s">
        <v>7</v>
      </c>
      <c r="C209" s="5">
        <v>201</v>
      </c>
      <c r="D209" s="5">
        <v>201</v>
      </c>
      <c r="E209" s="6">
        <v>14</v>
      </c>
      <c r="F209" s="21">
        <f t="shared" si="34"/>
        <v>3.8888888888888888</v>
      </c>
      <c r="G209" s="14">
        <f t="shared" si="41"/>
        <v>0.27777777777777779</v>
      </c>
      <c r="H209" s="14">
        <f>('vehicle data'!$C$4)*(G209)</f>
        <v>370.5555555555556</v>
      </c>
      <c r="I209" s="14">
        <f>0.5*1.225*F209^2*('vehicle data'!$F$4)*('vehicle data'!$G$4)</f>
        <v>4.0201929012345676</v>
      </c>
      <c r="J209" s="14">
        <f>IF(F209=0,0,H209+I209+'vehicle data'!$E$7)</f>
        <v>531.61422845679022</v>
      </c>
      <c r="K209" s="14">
        <f t="shared" si="35"/>
        <v>531.61422845679022</v>
      </c>
      <c r="L209" s="14">
        <f t="shared" si="36"/>
        <v>0</v>
      </c>
      <c r="M209" s="14">
        <f t="shared" si="37"/>
        <v>2.0673886662208507</v>
      </c>
      <c r="N209" s="14">
        <f t="shared" si="33"/>
        <v>2.0673886662208507</v>
      </c>
      <c r="O209" s="14">
        <f t="shared" si="38"/>
        <v>0</v>
      </c>
      <c r="P209" s="14">
        <f>S209*0.75</f>
        <v>0</v>
      </c>
      <c r="Q209" s="14" t="str">
        <f t="shared" si="39"/>
        <v/>
      </c>
      <c r="R209" s="14">
        <f>(0.5*'vehicle data'!$C$4*(WLTC_class_3!F209^2))/1000</f>
        <v>10.087345679012346</v>
      </c>
      <c r="S209" s="14">
        <f>IF(O209&gt;0,R209,0)</f>
        <v>0</v>
      </c>
      <c r="T209" s="14">
        <f>IF(N209&gt;0,R209,0)</f>
        <v>10.087345679012346</v>
      </c>
      <c r="U209" s="14">
        <f t="shared" si="42"/>
        <v>3369.1291959876535</v>
      </c>
      <c r="V209" s="14">
        <f t="shared" si="43"/>
        <v>1949.0079675925924</v>
      </c>
      <c r="W209" s="14">
        <f t="shared" si="40"/>
        <v>7.061141975308642</v>
      </c>
    </row>
    <row r="210" spans="2:23" x14ac:dyDescent="0.3">
      <c r="B210" s="5" t="s">
        <v>7</v>
      </c>
      <c r="C210" s="5">
        <v>202</v>
      </c>
      <c r="D210" s="5">
        <v>202</v>
      </c>
      <c r="E210" s="6">
        <v>15</v>
      </c>
      <c r="F210" s="21">
        <f t="shared" si="34"/>
        <v>4.166666666666667</v>
      </c>
      <c r="G210" s="14">
        <f t="shared" si="41"/>
        <v>0.34722222222222221</v>
      </c>
      <c r="H210" s="14">
        <f>('vehicle data'!$C$4)*(G210)</f>
        <v>463.1944444444444</v>
      </c>
      <c r="I210" s="14">
        <f>0.5*1.225*F210^2*('vehicle data'!$F$4)*('vehicle data'!$G$4)</f>
        <v>4.6150173611111125</v>
      </c>
      <c r="J210" s="14">
        <f>IF(F210=0,0,H210+I210+'vehicle data'!$E$7)</f>
        <v>624.84794180555548</v>
      </c>
      <c r="K210" s="14">
        <f t="shared" si="35"/>
        <v>624.84794180555548</v>
      </c>
      <c r="L210" s="14">
        <f t="shared" si="36"/>
        <v>0</v>
      </c>
      <c r="M210" s="14">
        <f t="shared" si="37"/>
        <v>2.6035330908564815</v>
      </c>
      <c r="N210" s="14">
        <f t="shared" si="33"/>
        <v>2.6035330908564815</v>
      </c>
      <c r="O210" s="14">
        <f t="shared" si="38"/>
        <v>0</v>
      </c>
      <c r="P210" s="14">
        <f>S210*0.75</f>
        <v>0</v>
      </c>
      <c r="Q210" s="14" t="str">
        <f t="shared" si="39"/>
        <v/>
      </c>
      <c r="R210" s="14">
        <f>(0.5*'vehicle data'!$C$4*(WLTC_class_3!F210^2))/1000</f>
        <v>11.579861111111112</v>
      </c>
      <c r="S210" s="14">
        <f>IF(O210&gt;0,R210,0)</f>
        <v>0</v>
      </c>
      <c r="T210" s="14">
        <f>IF(N210&gt;0,R210,0)</f>
        <v>11.579861111111112</v>
      </c>
      <c r="U210" s="14">
        <f t="shared" si="42"/>
        <v>3380.7090570987648</v>
      </c>
      <c r="V210" s="14">
        <f t="shared" si="43"/>
        <v>1949.0079675925924</v>
      </c>
      <c r="W210" s="14">
        <f t="shared" si="40"/>
        <v>8.1059027777777786</v>
      </c>
    </row>
    <row r="211" spans="2:23" x14ac:dyDescent="0.3">
      <c r="B211" s="5" t="s">
        <v>7</v>
      </c>
      <c r="C211" s="5">
        <v>203</v>
      </c>
      <c r="D211" s="5">
        <v>203</v>
      </c>
      <c r="E211" s="6">
        <v>16.5</v>
      </c>
      <c r="F211" s="21">
        <f t="shared" si="34"/>
        <v>4.583333333333333</v>
      </c>
      <c r="G211" s="14">
        <f t="shared" si="41"/>
        <v>0.55555555555555558</v>
      </c>
      <c r="H211" s="14">
        <f>('vehicle data'!$C$4)*(G211)</f>
        <v>741.1111111111112</v>
      </c>
      <c r="I211" s="14">
        <f>0.5*1.225*F211^2*('vehicle data'!$F$4)*('vehicle data'!$G$4)</f>
        <v>5.5841710069444437</v>
      </c>
      <c r="J211" s="14">
        <f>IF(F211=0,0,H211+I211+'vehicle data'!$E$7)</f>
        <v>903.73376211805567</v>
      </c>
      <c r="K211" s="14">
        <f t="shared" si="35"/>
        <v>903.73376211805567</v>
      </c>
      <c r="L211" s="14">
        <f t="shared" si="36"/>
        <v>0</v>
      </c>
      <c r="M211" s="14">
        <f t="shared" si="37"/>
        <v>4.1421130763744216</v>
      </c>
      <c r="N211" s="14">
        <f t="shared" si="33"/>
        <v>4.1421130763744216</v>
      </c>
      <c r="O211" s="14">
        <f t="shared" si="38"/>
        <v>0</v>
      </c>
      <c r="P211" s="14">
        <f>S211*0.75</f>
        <v>0</v>
      </c>
      <c r="Q211" s="14" t="str">
        <f t="shared" si="39"/>
        <v/>
      </c>
      <c r="R211" s="14">
        <f>(0.5*'vehicle data'!$C$4*(WLTC_class_3!F211^2))/1000</f>
        <v>14.011631944444444</v>
      </c>
      <c r="S211" s="14">
        <f>IF(O211&gt;0,R211,0)</f>
        <v>0</v>
      </c>
      <c r="T211" s="14">
        <f>IF(N211&gt;0,R211,0)</f>
        <v>14.011631944444444</v>
      </c>
      <c r="U211" s="14">
        <f t="shared" si="42"/>
        <v>3394.7206890432094</v>
      </c>
      <c r="V211" s="14">
        <f t="shared" si="43"/>
        <v>1949.0079675925924</v>
      </c>
      <c r="W211" s="14">
        <f t="shared" si="40"/>
        <v>9.8081423611111109</v>
      </c>
    </row>
    <row r="212" spans="2:23" x14ac:dyDescent="0.3">
      <c r="B212" s="5" t="s">
        <v>7</v>
      </c>
      <c r="C212" s="5">
        <v>204</v>
      </c>
      <c r="D212" s="5">
        <v>204</v>
      </c>
      <c r="E212" s="6">
        <v>19</v>
      </c>
      <c r="F212" s="21">
        <f t="shared" si="34"/>
        <v>5.2777777777777777</v>
      </c>
      <c r="G212" s="14">
        <f t="shared" si="41"/>
        <v>0.65277777777777768</v>
      </c>
      <c r="H212" s="14">
        <f>('vehicle data'!$C$4)*(G212)</f>
        <v>870.80555555555543</v>
      </c>
      <c r="I212" s="14">
        <f>0.5*1.225*F212^2*('vehicle data'!$F$4)*('vehicle data'!$G$4)</f>
        <v>7.4045389660493823</v>
      </c>
      <c r="J212" s="14">
        <f>IF(F212=0,0,H212+I212+'vehicle data'!$E$7)</f>
        <v>1035.2485745216047</v>
      </c>
      <c r="K212" s="14">
        <f t="shared" si="35"/>
        <v>1035.2485745216047</v>
      </c>
      <c r="L212" s="14">
        <f t="shared" si="36"/>
        <v>0</v>
      </c>
      <c r="M212" s="14">
        <f t="shared" si="37"/>
        <v>5.463811921086247</v>
      </c>
      <c r="N212" s="14">
        <f t="shared" si="33"/>
        <v>5.463811921086247</v>
      </c>
      <c r="O212" s="14">
        <f t="shared" si="38"/>
        <v>0</v>
      </c>
      <c r="P212" s="14">
        <f>S212*0.75</f>
        <v>0</v>
      </c>
      <c r="Q212" s="14" t="str">
        <f t="shared" si="39"/>
        <v/>
      </c>
      <c r="R212" s="14">
        <f>(0.5*'vehicle data'!$C$4*(WLTC_class_3!F212^2))/1000</f>
        <v>18.579243827160493</v>
      </c>
      <c r="S212" s="14">
        <f>IF(O212&gt;0,R212,0)</f>
        <v>0</v>
      </c>
      <c r="T212" s="14">
        <f>IF(N212&gt;0,R212,0)</f>
        <v>18.579243827160493</v>
      </c>
      <c r="U212" s="14">
        <f t="shared" si="42"/>
        <v>3413.29993287037</v>
      </c>
      <c r="V212" s="14">
        <f t="shared" si="43"/>
        <v>1949.0079675925924</v>
      </c>
      <c r="W212" s="14">
        <f t="shared" si="40"/>
        <v>13.005470679012344</v>
      </c>
    </row>
    <row r="213" spans="2:23" x14ac:dyDescent="0.3">
      <c r="B213" s="5" t="s">
        <v>7</v>
      </c>
      <c r="C213" s="5">
        <v>205</v>
      </c>
      <c r="D213" s="5">
        <v>205</v>
      </c>
      <c r="E213" s="6">
        <v>21.2</v>
      </c>
      <c r="F213" s="21">
        <f t="shared" si="34"/>
        <v>5.8888888888888884</v>
      </c>
      <c r="G213" s="14">
        <f t="shared" si="41"/>
        <v>0.66666666666666674</v>
      </c>
      <c r="H213" s="14">
        <f>('vehicle data'!$C$4)*(G213)</f>
        <v>889.33333333333348</v>
      </c>
      <c r="I213" s="14">
        <f>0.5*1.225*F213^2*('vehicle data'!$F$4)*('vehicle data'!$G$4)</f>
        <v>9.2185484567901206</v>
      </c>
      <c r="J213" s="14">
        <f>IF(F213=0,0,H213+I213+'vehicle data'!$E$7)</f>
        <v>1055.5903617901236</v>
      </c>
      <c r="K213" s="14">
        <f t="shared" si="35"/>
        <v>1055.5903617901236</v>
      </c>
      <c r="L213" s="14">
        <f t="shared" si="36"/>
        <v>0</v>
      </c>
      <c r="M213" s="14">
        <f t="shared" si="37"/>
        <v>6.2162543527640599</v>
      </c>
      <c r="N213" s="14">
        <f t="shared" si="33"/>
        <v>6.2162543527640599</v>
      </c>
      <c r="O213" s="14">
        <f t="shared" si="38"/>
        <v>0</v>
      </c>
      <c r="P213" s="14">
        <f>S213*0.75</f>
        <v>0</v>
      </c>
      <c r="Q213" s="14" t="str">
        <f t="shared" si="39"/>
        <v/>
      </c>
      <c r="R213" s="14">
        <f>(0.5*'vehicle data'!$C$4*(WLTC_class_3!F213^2))/1000</f>
        <v>23.130901234567897</v>
      </c>
      <c r="S213" s="14">
        <f>IF(O213&gt;0,R213,0)</f>
        <v>0</v>
      </c>
      <c r="T213" s="14">
        <f>IF(N213&gt;0,R213,0)</f>
        <v>23.130901234567897</v>
      </c>
      <c r="U213" s="14">
        <f t="shared" si="42"/>
        <v>3436.4308341049377</v>
      </c>
      <c r="V213" s="14">
        <f t="shared" si="43"/>
        <v>1949.0079675925924</v>
      </c>
      <c r="W213" s="14">
        <f t="shared" si="40"/>
        <v>16.191630864197528</v>
      </c>
    </row>
    <row r="214" spans="2:23" x14ac:dyDescent="0.3">
      <c r="B214" s="5" t="s">
        <v>7</v>
      </c>
      <c r="C214" s="5">
        <v>206</v>
      </c>
      <c r="D214" s="5">
        <v>206</v>
      </c>
      <c r="E214" s="6">
        <v>23.8</v>
      </c>
      <c r="F214" s="21">
        <f t="shared" si="34"/>
        <v>6.6111111111111107</v>
      </c>
      <c r="G214" s="14">
        <f t="shared" si="41"/>
        <v>0.79166666666666652</v>
      </c>
      <c r="H214" s="14">
        <f>('vehicle data'!$C$4)*(G214)</f>
        <v>1056.083333333333</v>
      </c>
      <c r="I214" s="14">
        <f>0.5*1.225*F214^2*('vehicle data'!$F$4)*('vehicle data'!$G$4)</f>
        <v>11.618357484567898</v>
      </c>
      <c r="J214" s="14">
        <f>IF(F214=0,0,H214+I214+'vehicle data'!$E$7)</f>
        <v>1224.7401708179009</v>
      </c>
      <c r="K214" s="14">
        <f t="shared" si="35"/>
        <v>1224.7401708179009</v>
      </c>
      <c r="L214" s="14">
        <f t="shared" si="36"/>
        <v>0</v>
      </c>
      <c r="M214" s="14">
        <f t="shared" si="37"/>
        <v>8.0968933515183448</v>
      </c>
      <c r="N214" s="14">
        <f t="shared" si="33"/>
        <v>8.0968933515183448</v>
      </c>
      <c r="O214" s="14">
        <f t="shared" si="38"/>
        <v>0</v>
      </c>
      <c r="P214" s="14">
        <f>S214*0.75</f>
        <v>0</v>
      </c>
      <c r="Q214" s="14" t="str">
        <f t="shared" si="39"/>
        <v/>
      </c>
      <c r="R214" s="14">
        <f>(0.5*'vehicle data'!$C$4*(WLTC_class_3!F214^2))/1000</f>
        <v>29.152429012345674</v>
      </c>
      <c r="S214" s="14">
        <f>IF(O214&gt;0,R214,0)</f>
        <v>0</v>
      </c>
      <c r="T214" s="14">
        <f>IF(N214&gt;0,R214,0)</f>
        <v>29.152429012345674</v>
      </c>
      <c r="U214" s="14">
        <f t="shared" si="42"/>
        <v>3465.5832631172834</v>
      </c>
      <c r="V214" s="14">
        <f t="shared" si="43"/>
        <v>1949.0079675925924</v>
      </c>
      <c r="W214" s="14">
        <f t="shared" si="40"/>
        <v>20.40670030864197</v>
      </c>
    </row>
    <row r="215" spans="2:23" x14ac:dyDescent="0.3">
      <c r="B215" s="5" t="s">
        <v>7</v>
      </c>
      <c r="C215" s="5">
        <v>207</v>
      </c>
      <c r="D215" s="5">
        <v>207</v>
      </c>
      <c r="E215" s="6">
        <v>26.9</v>
      </c>
      <c r="F215" s="21">
        <f t="shared" si="34"/>
        <v>7.4722222222222214</v>
      </c>
      <c r="G215" s="14">
        <f t="shared" si="41"/>
        <v>0.80555555555555558</v>
      </c>
      <c r="H215" s="14">
        <f>('vehicle data'!$C$4)*(G215)</f>
        <v>1074.6111111111111</v>
      </c>
      <c r="I215" s="14">
        <f>0.5*1.225*F215^2*('vehicle data'!$F$4)*('vehicle data'!$G$4)</f>
        <v>14.842100945216044</v>
      </c>
      <c r="J215" s="14">
        <f>IF(F215=0,0,H215+I215+'vehicle data'!$E$7)</f>
        <v>1246.4916920563271</v>
      </c>
      <c r="K215" s="14">
        <f t="shared" si="35"/>
        <v>1246.4916920563271</v>
      </c>
      <c r="L215" s="14">
        <f t="shared" si="36"/>
        <v>0</v>
      </c>
      <c r="M215" s="14">
        <f t="shared" si="37"/>
        <v>9.3140629211986656</v>
      </c>
      <c r="N215" s="14">
        <f t="shared" si="33"/>
        <v>9.3140629211986656</v>
      </c>
      <c r="O215" s="14">
        <f t="shared" si="38"/>
        <v>0</v>
      </c>
      <c r="P215" s="14">
        <f>S215*0.75</f>
        <v>0</v>
      </c>
      <c r="Q215" s="14" t="str">
        <f t="shared" si="39"/>
        <v/>
      </c>
      <c r="R215" s="14">
        <f>(0.5*'vehicle data'!$C$4*(WLTC_class_3!F215^2))/1000</f>
        <v>37.241347993827155</v>
      </c>
      <c r="S215" s="14">
        <f>IF(O215&gt;0,R215,0)</f>
        <v>0</v>
      </c>
      <c r="T215" s="14">
        <f>IF(N215&gt;0,R215,0)</f>
        <v>37.241347993827155</v>
      </c>
      <c r="U215" s="14">
        <f t="shared" si="42"/>
        <v>3502.8246111111107</v>
      </c>
      <c r="V215" s="14">
        <f t="shared" si="43"/>
        <v>1949.0079675925924</v>
      </c>
      <c r="W215" s="14">
        <f t="shared" si="40"/>
        <v>26.068943595679006</v>
      </c>
    </row>
    <row r="216" spans="2:23" x14ac:dyDescent="0.3">
      <c r="B216" s="5" t="s">
        <v>7</v>
      </c>
      <c r="C216" s="5">
        <v>208</v>
      </c>
      <c r="D216" s="5">
        <v>208</v>
      </c>
      <c r="E216" s="6">
        <v>29.6</v>
      </c>
      <c r="F216" s="21">
        <f t="shared" si="34"/>
        <v>8.2222222222222232</v>
      </c>
      <c r="G216" s="14">
        <f t="shared" si="41"/>
        <v>0.70833333333333348</v>
      </c>
      <c r="H216" s="14">
        <f>('vehicle data'!$C$4)*(G216)</f>
        <v>944.91666666666686</v>
      </c>
      <c r="I216" s="14">
        <f>0.5*1.225*F216^2*('vehicle data'!$F$4)*('vehicle data'!$G$4)</f>
        <v>17.971082716049388</v>
      </c>
      <c r="J216" s="14">
        <f>IF(F216=0,0,H216+I216+'vehicle data'!$E$7)</f>
        <v>1119.9262293827162</v>
      </c>
      <c r="K216" s="14">
        <f t="shared" si="35"/>
        <v>1119.9262293827162</v>
      </c>
      <c r="L216" s="14">
        <f t="shared" si="36"/>
        <v>0</v>
      </c>
      <c r="M216" s="14">
        <f t="shared" si="37"/>
        <v>9.2082823304801114</v>
      </c>
      <c r="N216" s="14">
        <f t="shared" si="33"/>
        <v>9.2082823304801114</v>
      </c>
      <c r="O216" s="14">
        <f t="shared" si="38"/>
        <v>0</v>
      </c>
      <c r="P216" s="14">
        <f>S216*0.75</f>
        <v>0</v>
      </c>
      <c r="Q216" s="14" t="str">
        <f t="shared" si="39"/>
        <v/>
      </c>
      <c r="R216" s="14">
        <f>(0.5*'vehicle data'!$C$4*(WLTC_class_3!F216^2))/1000</f>
        <v>45.092493827160496</v>
      </c>
      <c r="S216" s="14">
        <f>IF(O216&gt;0,R216,0)</f>
        <v>0</v>
      </c>
      <c r="T216" s="14">
        <f>IF(N216&gt;0,R216,0)</f>
        <v>45.092493827160496</v>
      </c>
      <c r="U216" s="14">
        <f t="shared" si="42"/>
        <v>3547.9171049382712</v>
      </c>
      <c r="V216" s="14">
        <f t="shared" si="43"/>
        <v>1949.0079675925924</v>
      </c>
      <c r="W216" s="14">
        <f t="shared" si="40"/>
        <v>31.564745679012344</v>
      </c>
    </row>
    <row r="217" spans="2:23" x14ac:dyDescent="0.3">
      <c r="B217" s="5" t="s">
        <v>7</v>
      </c>
      <c r="C217" s="5">
        <v>209</v>
      </c>
      <c r="D217" s="5">
        <v>209</v>
      </c>
      <c r="E217" s="6">
        <v>32</v>
      </c>
      <c r="F217" s="21">
        <f t="shared" si="34"/>
        <v>8.8888888888888893</v>
      </c>
      <c r="G217" s="14">
        <f t="shared" si="41"/>
        <v>0.7777777777777779</v>
      </c>
      <c r="H217" s="14">
        <f>('vehicle data'!$C$4)*(G217)</f>
        <v>1037.5555555555557</v>
      </c>
      <c r="I217" s="14">
        <f>0.5*1.225*F217^2*('vehicle data'!$F$4)*('vehicle data'!$G$4)</f>
        <v>21.003456790123458</v>
      </c>
      <c r="J217" s="14">
        <f>IF(F217=0,0,H217+I217+'vehicle data'!$E$7)</f>
        <v>1215.597492345679</v>
      </c>
      <c r="K217" s="14">
        <f t="shared" si="35"/>
        <v>1215.597492345679</v>
      </c>
      <c r="L217" s="14">
        <f t="shared" si="36"/>
        <v>0</v>
      </c>
      <c r="M217" s="14">
        <f t="shared" si="37"/>
        <v>10.805311043072702</v>
      </c>
      <c r="N217" s="14">
        <f t="shared" si="33"/>
        <v>10.805311043072702</v>
      </c>
      <c r="O217" s="14">
        <f t="shared" si="38"/>
        <v>0</v>
      </c>
      <c r="P217" s="14">
        <f>S217*0.75</f>
        <v>0</v>
      </c>
      <c r="Q217" s="14" t="str">
        <f t="shared" si="39"/>
        <v/>
      </c>
      <c r="R217" s="14">
        <f>(0.5*'vehicle data'!$C$4*(WLTC_class_3!F217^2))/1000</f>
        <v>52.701234567901245</v>
      </c>
      <c r="S217" s="14">
        <f>IF(O217&gt;0,R217,0)</f>
        <v>0</v>
      </c>
      <c r="T217" s="14">
        <f>IF(N217&gt;0,R217,0)</f>
        <v>52.701234567901245</v>
      </c>
      <c r="U217" s="14">
        <f t="shared" si="42"/>
        <v>3600.6183395061726</v>
      </c>
      <c r="V217" s="14">
        <f t="shared" si="43"/>
        <v>1949.0079675925924</v>
      </c>
      <c r="W217" s="14">
        <f t="shared" si="40"/>
        <v>36.890864197530867</v>
      </c>
    </row>
    <row r="218" spans="2:23" x14ac:dyDescent="0.3">
      <c r="B218" s="5" t="s">
        <v>7</v>
      </c>
      <c r="C218" s="5">
        <v>210</v>
      </c>
      <c r="D218" s="5">
        <v>210</v>
      </c>
      <c r="E218" s="6">
        <v>35.200000000000003</v>
      </c>
      <c r="F218" s="21">
        <f t="shared" si="34"/>
        <v>9.7777777777777786</v>
      </c>
      <c r="G218" s="14">
        <f t="shared" si="41"/>
        <v>0.76388888888888884</v>
      </c>
      <c r="H218" s="14">
        <f>('vehicle data'!$C$4)*(G218)</f>
        <v>1019.0277777777777</v>
      </c>
      <c r="I218" s="14">
        <f>0.5*1.225*F218^2*('vehicle data'!$F$4)*('vehicle data'!$G$4)</f>
        <v>25.414182716049385</v>
      </c>
      <c r="J218" s="14">
        <f>IF(F218=0,0,H218+I218+'vehicle data'!$E$7)</f>
        <v>1201.480440493827</v>
      </c>
      <c r="K218" s="14">
        <f t="shared" si="35"/>
        <v>1201.480440493827</v>
      </c>
      <c r="L218" s="14">
        <f t="shared" si="36"/>
        <v>0</v>
      </c>
      <c r="M218" s="14">
        <f t="shared" si="37"/>
        <v>11.747808751495198</v>
      </c>
      <c r="N218" s="14">
        <f t="shared" si="33"/>
        <v>11.747808751495198</v>
      </c>
      <c r="O218" s="14">
        <f t="shared" si="38"/>
        <v>0</v>
      </c>
      <c r="P218" s="14">
        <f>S218*0.75</f>
        <v>0</v>
      </c>
      <c r="Q218" s="14" t="str">
        <f t="shared" si="39"/>
        <v/>
      </c>
      <c r="R218" s="14">
        <f>(0.5*'vehicle data'!$C$4*(WLTC_class_3!F218^2))/1000</f>
        <v>63.768493827160498</v>
      </c>
      <c r="S218" s="14">
        <f>IF(O218&gt;0,R218,0)</f>
        <v>0</v>
      </c>
      <c r="T218" s="14">
        <f>IF(N218&gt;0,R218,0)</f>
        <v>63.768493827160498</v>
      </c>
      <c r="U218" s="14">
        <f t="shared" si="42"/>
        <v>3664.386833333333</v>
      </c>
      <c r="V218" s="14">
        <f t="shared" si="43"/>
        <v>1949.0079675925924</v>
      </c>
      <c r="W218" s="14">
        <f t="shared" si="40"/>
        <v>44.637945679012347</v>
      </c>
    </row>
    <row r="219" spans="2:23" x14ac:dyDescent="0.3">
      <c r="B219" s="5" t="s">
        <v>7</v>
      </c>
      <c r="C219" s="5">
        <v>211</v>
      </c>
      <c r="D219" s="5">
        <v>211</v>
      </c>
      <c r="E219" s="6">
        <v>37.5</v>
      </c>
      <c r="F219" s="21">
        <f t="shared" si="34"/>
        <v>10.416666666666666</v>
      </c>
      <c r="G219" s="14">
        <f t="shared" si="41"/>
        <v>0.55555555555555558</v>
      </c>
      <c r="H219" s="14">
        <f>('vehicle data'!$C$4)*(G219)</f>
        <v>741.1111111111112</v>
      </c>
      <c r="I219" s="14">
        <f>0.5*1.225*F219^2*('vehicle data'!$F$4)*('vehicle data'!$G$4)</f>
        <v>28.843858506944439</v>
      </c>
      <c r="J219" s="14">
        <f>IF(F219=0,0,H219+I219+'vehicle data'!$E$7)</f>
        <v>926.99344961805571</v>
      </c>
      <c r="K219" s="14">
        <f t="shared" si="35"/>
        <v>926.99344961805571</v>
      </c>
      <c r="L219" s="14">
        <f t="shared" si="36"/>
        <v>0</v>
      </c>
      <c r="M219" s="14">
        <f t="shared" si="37"/>
        <v>9.6561817668547469</v>
      </c>
      <c r="N219" s="14">
        <f t="shared" si="33"/>
        <v>9.6561817668547469</v>
      </c>
      <c r="O219" s="14">
        <f t="shared" si="38"/>
        <v>0</v>
      </c>
      <c r="P219" s="14">
        <f>S219*0.75</f>
        <v>0</v>
      </c>
      <c r="Q219" s="14" t="str">
        <f t="shared" si="39"/>
        <v/>
      </c>
      <c r="R219" s="14">
        <f>(0.5*'vehicle data'!$C$4*(WLTC_class_3!F219^2))/1000</f>
        <v>72.374131944444443</v>
      </c>
      <c r="S219" s="14">
        <f>IF(O219&gt;0,R219,0)</f>
        <v>0</v>
      </c>
      <c r="T219" s="14">
        <f>IF(N219&gt;0,R219,0)</f>
        <v>72.374131944444443</v>
      </c>
      <c r="U219" s="14">
        <f t="shared" si="42"/>
        <v>3736.7609652777774</v>
      </c>
      <c r="V219" s="14">
        <f t="shared" si="43"/>
        <v>1949.0079675925924</v>
      </c>
      <c r="W219" s="14">
        <f t="shared" si="40"/>
        <v>50.661892361111107</v>
      </c>
    </row>
    <row r="220" spans="2:23" x14ac:dyDescent="0.3">
      <c r="B220" s="5" t="s">
        <v>7</v>
      </c>
      <c r="C220" s="5">
        <v>212</v>
      </c>
      <c r="D220" s="5">
        <v>212</v>
      </c>
      <c r="E220" s="6">
        <v>39.200000000000003</v>
      </c>
      <c r="F220" s="21">
        <f t="shared" si="34"/>
        <v>10.888888888888889</v>
      </c>
      <c r="G220" s="14">
        <f t="shared" si="41"/>
        <v>0.41666666666666663</v>
      </c>
      <c r="H220" s="14">
        <f>('vehicle data'!$C$4)*(G220)</f>
        <v>555.83333333333326</v>
      </c>
      <c r="I220" s="14">
        <f>0.5*1.225*F220^2*('vehicle data'!$F$4)*('vehicle data'!$G$4)</f>
        <v>31.518312345679018</v>
      </c>
      <c r="J220" s="14">
        <f>IF(F220=0,0,H220+I220+'vehicle data'!$E$7)</f>
        <v>744.39012567901227</v>
      </c>
      <c r="K220" s="14">
        <f t="shared" si="35"/>
        <v>744.39012567901227</v>
      </c>
      <c r="L220" s="14">
        <f t="shared" si="36"/>
        <v>0</v>
      </c>
      <c r="M220" s="14">
        <f t="shared" si="37"/>
        <v>8.1055813685048008</v>
      </c>
      <c r="N220" s="14">
        <f t="shared" si="33"/>
        <v>8.1055813685048008</v>
      </c>
      <c r="O220" s="14">
        <f t="shared" si="38"/>
        <v>0</v>
      </c>
      <c r="P220" s="14">
        <f>S220*0.75</f>
        <v>0</v>
      </c>
      <c r="Q220" s="14" t="str">
        <f t="shared" si="39"/>
        <v/>
      </c>
      <c r="R220" s="14">
        <f>(0.5*'vehicle data'!$C$4*(WLTC_class_3!F220^2))/1000</f>
        <v>79.084790123456798</v>
      </c>
      <c r="S220" s="14">
        <f>IF(O220&gt;0,R220,0)</f>
        <v>0</v>
      </c>
      <c r="T220" s="14">
        <f>IF(N220&gt;0,R220,0)</f>
        <v>79.084790123456798</v>
      </c>
      <c r="U220" s="14">
        <f t="shared" si="42"/>
        <v>3815.8457554012343</v>
      </c>
      <c r="V220" s="14">
        <f t="shared" si="43"/>
        <v>1949.0079675925924</v>
      </c>
      <c r="W220" s="14">
        <f t="shared" si="40"/>
        <v>55.359353086419759</v>
      </c>
    </row>
    <row r="221" spans="2:23" x14ac:dyDescent="0.3">
      <c r="B221" s="5" t="s">
        <v>7</v>
      </c>
      <c r="C221" s="5">
        <v>213</v>
      </c>
      <c r="D221" s="5">
        <v>213</v>
      </c>
      <c r="E221" s="6">
        <v>40.5</v>
      </c>
      <c r="F221" s="21">
        <f t="shared" si="34"/>
        <v>11.25</v>
      </c>
      <c r="G221" s="14">
        <f t="shared" si="41"/>
        <v>0.33333333333333315</v>
      </c>
      <c r="H221" s="14">
        <f>('vehicle data'!$C$4)*(G221)</f>
        <v>444.6666666666664</v>
      </c>
      <c r="I221" s="14">
        <f>0.5*1.225*F221^2*('vehicle data'!$F$4)*('vehicle data'!$G$4)</f>
        <v>33.643476562499998</v>
      </c>
      <c r="J221" s="14">
        <f>IF(F221=0,0,H221+I221+'vehicle data'!$E$7)</f>
        <v>635.34862322916638</v>
      </c>
      <c r="K221" s="14">
        <f t="shared" si="35"/>
        <v>635.34862322916638</v>
      </c>
      <c r="L221" s="14">
        <f t="shared" si="36"/>
        <v>0</v>
      </c>
      <c r="M221" s="14">
        <f t="shared" si="37"/>
        <v>7.1476720113281216</v>
      </c>
      <c r="N221" s="14">
        <f t="shared" si="33"/>
        <v>7.1476720113281216</v>
      </c>
      <c r="O221" s="14">
        <f t="shared" si="38"/>
        <v>0</v>
      </c>
      <c r="P221" s="14">
        <f>S221*0.75</f>
        <v>0</v>
      </c>
      <c r="Q221" s="14" t="str">
        <f t="shared" si="39"/>
        <v/>
      </c>
      <c r="R221" s="14">
        <f>(0.5*'vehicle data'!$C$4*(WLTC_class_3!F221^2))/1000</f>
        <v>84.417187499999997</v>
      </c>
      <c r="S221" s="14">
        <f>IF(O221&gt;0,R221,0)</f>
        <v>0</v>
      </c>
      <c r="T221" s="14">
        <f>IF(N221&gt;0,R221,0)</f>
        <v>84.417187499999997</v>
      </c>
      <c r="U221" s="14">
        <f t="shared" si="42"/>
        <v>3900.2629429012345</v>
      </c>
      <c r="V221" s="14">
        <f t="shared" si="43"/>
        <v>1949.0079675925924</v>
      </c>
      <c r="W221" s="14">
        <f t="shared" si="40"/>
        <v>59.092031249999991</v>
      </c>
    </row>
    <row r="222" spans="2:23" x14ac:dyDescent="0.3">
      <c r="B222" s="5" t="s">
        <v>7</v>
      </c>
      <c r="C222" s="5">
        <v>214</v>
      </c>
      <c r="D222" s="5">
        <v>214</v>
      </c>
      <c r="E222" s="6">
        <v>41.6</v>
      </c>
      <c r="F222" s="21">
        <f t="shared" si="34"/>
        <v>11.555555555555555</v>
      </c>
      <c r="G222" s="14">
        <f t="shared" si="41"/>
        <v>0.36111111111111133</v>
      </c>
      <c r="H222" s="14">
        <f>('vehicle data'!$C$4)*(G222)</f>
        <v>481.72222222222251</v>
      </c>
      <c r="I222" s="14">
        <f>0.5*1.225*F222^2*('vehicle data'!$F$4)*('vehicle data'!$G$4)</f>
        <v>35.495841975308643</v>
      </c>
      <c r="J222" s="14">
        <f>IF(F222=0,0,H222+I222+'vehicle data'!$E$7)</f>
        <v>674.25654419753118</v>
      </c>
      <c r="K222" s="14">
        <f t="shared" si="35"/>
        <v>674.25654419753118</v>
      </c>
      <c r="L222" s="14">
        <f t="shared" si="36"/>
        <v>0</v>
      </c>
      <c r="M222" s="14">
        <f t="shared" si="37"/>
        <v>7.7914089551714714</v>
      </c>
      <c r="N222" s="14">
        <f t="shared" si="33"/>
        <v>7.7914089551714714</v>
      </c>
      <c r="O222" s="14">
        <f t="shared" si="38"/>
        <v>0</v>
      </c>
      <c r="P222" s="14">
        <f>S222*0.75</f>
        <v>0</v>
      </c>
      <c r="Q222" s="14" t="str">
        <f t="shared" si="39"/>
        <v/>
      </c>
      <c r="R222" s="14">
        <f>(0.5*'vehicle data'!$C$4*(WLTC_class_3!F222^2))/1000</f>
        <v>89.065086419753086</v>
      </c>
      <c r="S222" s="14">
        <f>IF(O222&gt;0,R222,0)</f>
        <v>0</v>
      </c>
      <c r="T222" s="14">
        <f>IF(N222&gt;0,R222,0)</f>
        <v>89.065086419753086</v>
      </c>
      <c r="U222" s="14">
        <f t="shared" si="42"/>
        <v>3989.3280293209878</v>
      </c>
      <c r="V222" s="14">
        <f t="shared" si="43"/>
        <v>1949.0079675925924</v>
      </c>
      <c r="W222" s="14">
        <f t="shared" si="40"/>
        <v>62.345560493827158</v>
      </c>
    </row>
    <row r="223" spans="2:23" x14ac:dyDescent="0.3">
      <c r="B223" s="5" t="s">
        <v>7</v>
      </c>
      <c r="C223" s="5">
        <v>215</v>
      </c>
      <c r="D223" s="5">
        <v>215</v>
      </c>
      <c r="E223" s="6">
        <v>43.1</v>
      </c>
      <c r="F223" s="21">
        <f t="shared" si="34"/>
        <v>11.972222222222223</v>
      </c>
      <c r="G223" s="14">
        <f t="shared" si="41"/>
        <v>0.47222222222222199</v>
      </c>
      <c r="H223" s="14">
        <f>('vehicle data'!$C$4)*(G223)</f>
        <v>629.94444444444412</v>
      </c>
      <c r="I223" s="14">
        <f>0.5*1.225*F223^2*('vehicle data'!$F$4)*('vehicle data'!$G$4)</f>
        <v>38.101788445216052</v>
      </c>
      <c r="J223" s="14">
        <f>IF(F223=0,0,H223+I223+'vehicle data'!$E$7)</f>
        <v>825.08471288966018</v>
      </c>
      <c r="K223" s="14">
        <f t="shared" si="35"/>
        <v>825.08471288966018</v>
      </c>
      <c r="L223" s="14">
        <f t="shared" si="36"/>
        <v>0</v>
      </c>
      <c r="M223" s="14">
        <f t="shared" si="37"/>
        <v>9.8780975348734312</v>
      </c>
      <c r="N223" s="14">
        <f t="shared" si="33"/>
        <v>9.8780975348734312</v>
      </c>
      <c r="O223" s="14">
        <f t="shared" si="38"/>
        <v>0</v>
      </c>
      <c r="P223" s="14">
        <f>S223*0.75</f>
        <v>0</v>
      </c>
      <c r="Q223" s="14" t="str">
        <f t="shared" si="39"/>
        <v/>
      </c>
      <c r="R223" s="14">
        <f>(0.5*'vehicle data'!$C$4*(WLTC_class_3!F223^2))/1000</f>
        <v>95.603847993827173</v>
      </c>
      <c r="S223" s="14">
        <f>IF(O223&gt;0,R223,0)</f>
        <v>0</v>
      </c>
      <c r="T223" s="14">
        <f>IF(N223&gt;0,R223,0)</f>
        <v>95.603847993827173</v>
      </c>
      <c r="U223" s="14">
        <f t="shared" si="42"/>
        <v>4084.9318773148148</v>
      </c>
      <c r="V223" s="14">
        <f t="shared" si="43"/>
        <v>1949.0079675925924</v>
      </c>
      <c r="W223" s="14">
        <f t="shared" si="40"/>
        <v>66.922693595679021</v>
      </c>
    </row>
    <row r="224" spans="2:23" x14ac:dyDescent="0.3">
      <c r="B224" s="5" t="s">
        <v>7</v>
      </c>
      <c r="C224" s="5">
        <v>216</v>
      </c>
      <c r="D224" s="5">
        <v>216</v>
      </c>
      <c r="E224" s="6">
        <v>45</v>
      </c>
      <c r="F224" s="21">
        <f t="shared" si="34"/>
        <v>12.5</v>
      </c>
      <c r="G224" s="14">
        <f t="shared" si="41"/>
        <v>0.55555555555555558</v>
      </c>
      <c r="H224" s="14">
        <f>('vehicle data'!$C$4)*(G224)</f>
        <v>741.1111111111112</v>
      </c>
      <c r="I224" s="14">
        <f>0.5*1.225*F224^2*('vehicle data'!$F$4)*('vehicle data'!$G$4)</f>
        <v>41.53515625</v>
      </c>
      <c r="J224" s="14">
        <f>IF(F224=0,0,H224+I224+'vehicle data'!$E$7)</f>
        <v>939.68474736111125</v>
      </c>
      <c r="K224" s="14">
        <f t="shared" si="35"/>
        <v>939.68474736111125</v>
      </c>
      <c r="L224" s="14">
        <f t="shared" si="36"/>
        <v>0</v>
      </c>
      <c r="M224" s="14">
        <f t="shared" si="37"/>
        <v>11.74605934201389</v>
      </c>
      <c r="N224" s="14">
        <f t="shared" si="33"/>
        <v>11.74605934201389</v>
      </c>
      <c r="O224" s="14">
        <f t="shared" si="38"/>
        <v>0</v>
      </c>
      <c r="P224" s="14">
        <f>S224*0.75</f>
        <v>0</v>
      </c>
      <c r="Q224" s="14" t="str">
        <f t="shared" si="39"/>
        <v/>
      </c>
      <c r="R224" s="14">
        <f>(0.5*'vehicle data'!$C$4*(WLTC_class_3!F224^2))/1000</f>
        <v>104.21875</v>
      </c>
      <c r="S224" s="14">
        <f>IF(O224&gt;0,R224,0)</f>
        <v>0</v>
      </c>
      <c r="T224" s="14">
        <f>IF(N224&gt;0,R224,0)</f>
        <v>104.21875</v>
      </c>
      <c r="U224" s="14">
        <f t="shared" si="42"/>
        <v>4189.1506273148152</v>
      </c>
      <c r="V224" s="14">
        <f t="shared" si="43"/>
        <v>1949.0079675925924</v>
      </c>
      <c r="W224" s="14">
        <f t="shared" si="40"/>
        <v>72.953125</v>
      </c>
    </row>
    <row r="225" spans="2:23" x14ac:dyDescent="0.3">
      <c r="B225" s="5" t="s">
        <v>7</v>
      </c>
      <c r="C225" s="5">
        <v>217</v>
      </c>
      <c r="D225" s="5">
        <v>217</v>
      </c>
      <c r="E225" s="6">
        <v>47.1</v>
      </c>
      <c r="F225" s="21">
        <f t="shared" si="34"/>
        <v>13.083333333333334</v>
      </c>
      <c r="G225" s="14">
        <f t="shared" si="41"/>
        <v>0.55555555555555558</v>
      </c>
      <c r="H225" s="14">
        <f>('vehicle data'!$C$4)*(G225)</f>
        <v>741.1111111111112</v>
      </c>
      <c r="I225" s="14">
        <f>0.5*1.225*F225^2*('vehicle data'!$F$4)*('vehicle data'!$G$4)</f>
        <v>45.502225173611116</v>
      </c>
      <c r="J225" s="14">
        <f>IF(F225=0,0,H225+I225+'vehicle data'!$E$7)</f>
        <v>943.65181628472237</v>
      </c>
      <c r="K225" s="14">
        <f t="shared" si="35"/>
        <v>943.65181628472237</v>
      </c>
      <c r="L225" s="14">
        <f t="shared" si="36"/>
        <v>0</v>
      </c>
      <c r="M225" s="14">
        <f t="shared" si="37"/>
        <v>12.346111263058452</v>
      </c>
      <c r="N225" s="14">
        <f t="shared" si="33"/>
        <v>12.346111263058452</v>
      </c>
      <c r="O225" s="14">
        <f t="shared" si="38"/>
        <v>0</v>
      </c>
      <c r="P225" s="14">
        <f>S225*0.75</f>
        <v>0</v>
      </c>
      <c r="Q225" s="14" t="str">
        <f t="shared" si="39"/>
        <v/>
      </c>
      <c r="R225" s="14">
        <f>(0.5*'vehicle data'!$C$4*(WLTC_class_3!F225^2))/1000</f>
        <v>114.17279861111111</v>
      </c>
      <c r="S225" s="14">
        <f>IF(O225&gt;0,R225,0)</f>
        <v>0</v>
      </c>
      <c r="T225" s="14">
        <f>IF(N225&gt;0,R225,0)</f>
        <v>114.17279861111111</v>
      </c>
      <c r="U225" s="14">
        <f t="shared" si="42"/>
        <v>4303.3234259259261</v>
      </c>
      <c r="V225" s="14">
        <f t="shared" si="43"/>
        <v>1949.0079675925924</v>
      </c>
      <c r="W225" s="14">
        <f t="shared" si="40"/>
        <v>79.920959027777769</v>
      </c>
    </row>
    <row r="226" spans="2:23" x14ac:dyDescent="0.3">
      <c r="B226" s="5" t="s">
        <v>7</v>
      </c>
      <c r="C226" s="5">
        <v>218</v>
      </c>
      <c r="D226" s="5">
        <v>218</v>
      </c>
      <c r="E226" s="6">
        <v>49</v>
      </c>
      <c r="F226" s="21">
        <f t="shared" si="34"/>
        <v>13.611111111111111</v>
      </c>
      <c r="G226" s="14">
        <f t="shared" si="41"/>
        <v>0.4861111111111111</v>
      </c>
      <c r="H226" s="14">
        <f>('vehicle data'!$C$4)*(G226)</f>
        <v>648.47222222222217</v>
      </c>
      <c r="I226" s="14">
        <f>0.5*1.225*F226^2*('vehicle data'!$F$4)*('vehicle data'!$G$4)</f>
        <v>49.24736304012346</v>
      </c>
      <c r="J226" s="14">
        <f>IF(F226=0,0,H226+I226+'vehicle data'!$E$7)</f>
        <v>854.75806526234567</v>
      </c>
      <c r="K226" s="14">
        <f t="shared" si="35"/>
        <v>854.75806526234567</v>
      </c>
      <c r="L226" s="14">
        <f t="shared" si="36"/>
        <v>0</v>
      </c>
      <c r="M226" s="14">
        <f t="shared" si="37"/>
        <v>11.634206999404148</v>
      </c>
      <c r="N226" s="14">
        <f t="shared" si="33"/>
        <v>11.634206999404148</v>
      </c>
      <c r="O226" s="14">
        <f t="shared" si="38"/>
        <v>0</v>
      </c>
      <c r="P226" s="14">
        <f>S226*0.75</f>
        <v>0</v>
      </c>
      <c r="Q226" s="14" t="str">
        <f t="shared" si="39"/>
        <v/>
      </c>
      <c r="R226" s="14">
        <f>(0.5*'vehicle data'!$C$4*(WLTC_class_3!F226^2))/1000</f>
        <v>123.56998456790122</v>
      </c>
      <c r="S226" s="14">
        <f>IF(O226&gt;0,R226,0)</f>
        <v>0</v>
      </c>
      <c r="T226" s="14">
        <f>IF(N226&gt;0,R226,0)</f>
        <v>123.56998456790122</v>
      </c>
      <c r="U226" s="14">
        <f t="shared" si="42"/>
        <v>4426.8934104938271</v>
      </c>
      <c r="V226" s="14">
        <f t="shared" si="43"/>
        <v>1949.0079675925924</v>
      </c>
      <c r="W226" s="14">
        <f t="shared" si="40"/>
        <v>86.498989197530847</v>
      </c>
    </row>
    <row r="227" spans="2:23" x14ac:dyDescent="0.3">
      <c r="B227" s="5" t="s">
        <v>7</v>
      </c>
      <c r="C227" s="5">
        <v>219</v>
      </c>
      <c r="D227" s="5">
        <v>219</v>
      </c>
      <c r="E227" s="6">
        <v>50.6</v>
      </c>
      <c r="F227" s="21">
        <f t="shared" si="34"/>
        <v>14.055555555555555</v>
      </c>
      <c r="G227" s="14">
        <f t="shared" si="41"/>
        <v>0.38888888888888851</v>
      </c>
      <c r="H227" s="14">
        <f>('vehicle data'!$C$4)*(G227)</f>
        <v>518.77777777777726</v>
      </c>
      <c r="I227" s="14">
        <f>0.5*1.225*F227^2*('vehicle data'!$F$4)*('vehicle data'!$G$4)</f>
        <v>52.516026003086417</v>
      </c>
      <c r="J227" s="14">
        <f>IF(F227=0,0,H227+I227+'vehicle data'!$E$7)</f>
        <v>728.33228378086369</v>
      </c>
      <c r="K227" s="14">
        <f t="shared" si="35"/>
        <v>728.33228378086369</v>
      </c>
      <c r="L227" s="14">
        <f t="shared" si="36"/>
        <v>0</v>
      </c>
      <c r="M227" s="14">
        <f t="shared" si="37"/>
        <v>10.237114877586585</v>
      </c>
      <c r="N227" s="14">
        <f t="shared" si="33"/>
        <v>10.237114877586585</v>
      </c>
      <c r="O227" s="14">
        <f t="shared" si="38"/>
        <v>0</v>
      </c>
      <c r="P227" s="14">
        <f>S227*0.75</f>
        <v>0</v>
      </c>
      <c r="Q227" s="14" t="str">
        <f t="shared" si="39"/>
        <v/>
      </c>
      <c r="R227" s="14">
        <f>(0.5*'vehicle data'!$C$4*(WLTC_class_3!F227^2))/1000</f>
        <v>131.77161419753088</v>
      </c>
      <c r="S227" s="14">
        <f>IF(O227&gt;0,R227,0)</f>
        <v>0</v>
      </c>
      <c r="T227" s="14">
        <f>IF(N227&gt;0,R227,0)</f>
        <v>131.77161419753088</v>
      </c>
      <c r="U227" s="14">
        <f t="shared" si="42"/>
        <v>4558.6650246913578</v>
      </c>
      <c r="V227" s="14">
        <f t="shared" si="43"/>
        <v>1949.0079675925924</v>
      </c>
      <c r="W227" s="14">
        <f t="shared" si="40"/>
        <v>92.240129938271608</v>
      </c>
    </row>
    <row r="228" spans="2:23" x14ac:dyDescent="0.3">
      <c r="B228" s="5" t="s">
        <v>7</v>
      </c>
      <c r="C228" s="5">
        <v>220</v>
      </c>
      <c r="D228" s="5">
        <v>220</v>
      </c>
      <c r="E228" s="6">
        <v>51.8</v>
      </c>
      <c r="F228" s="21">
        <f t="shared" si="34"/>
        <v>14.388888888888888</v>
      </c>
      <c r="G228" s="14">
        <f t="shared" si="41"/>
        <v>0.29166666666666685</v>
      </c>
      <c r="H228" s="14">
        <f>('vehicle data'!$C$4)*(G228)</f>
        <v>389.0833333333336</v>
      </c>
      <c r="I228" s="14">
        <f>0.5*1.225*F228^2*('vehicle data'!$F$4)*('vehicle data'!$G$4)</f>
        <v>55.036440817901223</v>
      </c>
      <c r="J228" s="14">
        <f>IF(F228=0,0,H228+I228+'vehicle data'!$E$7)</f>
        <v>601.15825415123481</v>
      </c>
      <c r="K228" s="14">
        <f t="shared" si="35"/>
        <v>601.15825415123481</v>
      </c>
      <c r="L228" s="14">
        <f t="shared" si="36"/>
        <v>0</v>
      </c>
      <c r="M228" s="14">
        <f t="shared" si="37"/>
        <v>8.6499993236205448</v>
      </c>
      <c r="N228" s="14">
        <f t="shared" si="33"/>
        <v>8.6499993236205448</v>
      </c>
      <c r="O228" s="14">
        <f t="shared" si="38"/>
        <v>0</v>
      </c>
      <c r="P228" s="14">
        <f>S228*0.75</f>
        <v>0</v>
      </c>
      <c r="Q228" s="14" t="str">
        <f t="shared" si="39"/>
        <v/>
      </c>
      <c r="R228" s="14">
        <f>(0.5*'vehicle data'!$C$4*(WLTC_class_3!F228^2))/1000</f>
        <v>138.09576234567899</v>
      </c>
      <c r="S228" s="14">
        <f>IF(O228&gt;0,R228,0)</f>
        <v>0</v>
      </c>
      <c r="T228" s="14">
        <f>IF(N228&gt;0,R228,0)</f>
        <v>138.09576234567899</v>
      </c>
      <c r="U228" s="14">
        <f t="shared" si="42"/>
        <v>4696.7607870370366</v>
      </c>
      <c r="V228" s="14">
        <f t="shared" si="43"/>
        <v>1949.0079675925924</v>
      </c>
      <c r="W228" s="14">
        <f t="shared" si="40"/>
        <v>96.667033641975294</v>
      </c>
    </row>
    <row r="229" spans="2:23" x14ac:dyDescent="0.3">
      <c r="B229" s="5" t="s">
        <v>7</v>
      </c>
      <c r="C229" s="5">
        <v>221</v>
      </c>
      <c r="D229" s="5">
        <v>221</v>
      </c>
      <c r="E229" s="6">
        <v>52.7</v>
      </c>
      <c r="F229" s="21">
        <f t="shared" si="34"/>
        <v>14.638888888888889</v>
      </c>
      <c r="G229" s="14">
        <f t="shared" si="41"/>
        <v>0.18055555555555614</v>
      </c>
      <c r="H229" s="14">
        <f>('vehicle data'!$C$4)*(G229)</f>
        <v>240.86111111111188</v>
      </c>
      <c r="I229" s="14">
        <f>0.5*1.225*F229^2*('vehicle data'!$F$4)*('vehicle data'!$G$4)</f>
        <v>56.965518074845683</v>
      </c>
      <c r="J229" s="14">
        <f>IF(F229=0,0,H229+I229+'vehicle data'!$E$7)</f>
        <v>454.86510918595764</v>
      </c>
      <c r="K229" s="14">
        <f t="shared" si="35"/>
        <v>454.86510918595764</v>
      </c>
      <c r="L229" s="14">
        <f t="shared" si="36"/>
        <v>0</v>
      </c>
      <c r="M229" s="14">
        <f t="shared" si="37"/>
        <v>6.658719792805547</v>
      </c>
      <c r="N229" s="14">
        <f t="shared" si="33"/>
        <v>6.658719792805547</v>
      </c>
      <c r="O229" s="14">
        <f t="shared" si="38"/>
        <v>0</v>
      </c>
      <c r="P229" s="14">
        <f>S229*0.75</f>
        <v>0</v>
      </c>
      <c r="Q229" s="14" t="str">
        <f t="shared" si="39"/>
        <v/>
      </c>
      <c r="R229" s="14">
        <f>(0.5*'vehicle data'!$C$4*(WLTC_class_3!F229^2))/1000</f>
        <v>142.93614429012345</v>
      </c>
      <c r="S229" s="14">
        <f>IF(O229&gt;0,R229,0)</f>
        <v>0</v>
      </c>
      <c r="T229" s="14">
        <f>IF(N229&gt;0,R229,0)</f>
        <v>142.93614429012345</v>
      </c>
      <c r="U229" s="14">
        <f t="shared" si="42"/>
        <v>4839.6969313271602</v>
      </c>
      <c r="V229" s="14">
        <f t="shared" si="43"/>
        <v>1949.0079675925924</v>
      </c>
      <c r="W229" s="14">
        <f t="shared" si="40"/>
        <v>100.05530100308641</v>
      </c>
    </row>
    <row r="230" spans="2:23" x14ac:dyDescent="0.3">
      <c r="B230" s="5" t="s">
        <v>7</v>
      </c>
      <c r="C230" s="5">
        <v>222</v>
      </c>
      <c r="D230" s="5">
        <v>222</v>
      </c>
      <c r="E230" s="6">
        <v>53.1</v>
      </c>
      <c r="F230" s="21">
        <f t="shared" si="34"/>
        <v>14.75</v>
      </c>
      <c r="G230" s="14">
        <f t="shared" si="41"/>
        <v>0.11111111111111072</v>
      </c>
      <c r="H230" s="14">
        <f>('vehicle data'!$C$4)*(G230)</f>
        <v>148.22222222222169</v>
      </c>
      <c r="I230" s="14">
        <f>0.5*1.225*F230^2*('vehicle data'!$F$4)*('vehicle data'!$G$4)</f>
        <v>57.833551562499999</v>
      </c>
      <c r="J230" s="14">
        <f>IF(F230=0,0,H230+I230+'vehicle data'!$E$7)</f>
        <v>363.09425378472167</v>
      </c>
      <c r="K230" s="14">
        <f t="shared" si="35"/>
        <v>363.09425378472167</v>
      </c>
      <c r="L230" s="14">
        <f t="shared" si="36"/>
        <v>0</v>
      </c>
      <c r="M230" s="14">
        <f t="shared" si="37"/>
        <v>5.3556402433246451</v>
      </c>
      <c r="N230" s="14">
        <f t="shared" si="33"/>
        <v>5.3556402433246451</v>
      </c>
      <c r="O230" s="14">
        <f t="shared" si="38"/>
        <v>0</v>
      </c>
      <c r="P230" s="14">
        <f>S230*0.75</f>
        <v>0</v>
      </c>
      <c r="Q230" s="14" t="str">
        <f t="shared" si="39"/>
        <v/>
      </c>
      <c r="R230" s="14">
        <f>(0.5*'vehicle data'!$C$4*(WLTC_class_3!F230^2))/1000</f>
        <v>145.11418750000001</v>
      </c>
      <c r="S230" s="14">
        <f>IF(O230&gt;0,R230,0)</f>
        <v>0</v>
      </c>
      <c r="T230" s="14">
        <f>IF(N230&gt;0,R230,0)</f>
        <v>145.11418750000001</v>
      </c>
      <c r="U230" s="14">
        <f t="shared" si="42"/>
        <v>4984.8111188271605</v>
      </c>
      <c r="V230" s="14">
        <f t="shared" si="43"/>
        <v>1949.0079675925924</v>
      </c>
      <c r="W230" s="14">
        <f t="shared" si="40"/>
        <v>101.57993125</v>
      </c>
    </row>
    <row r="231" spans="2:23" x14ac:dyDescent="0.3">
      <c r="B231" s="5" t="s">
        <v>7</v>
      </c>
      <c r="C231" s="5">
        <v>223</v>
      </c>
      <c r="D231" s="5">
        <v>223</v>
      </c>
      <c r="E231" s="6">
        <v>53.5</v>
      </c>
      <c r="F231" s="21">
        <f t="shared" si="34"/>
        <v>14.861111111111111</v>
      </c>
      <c r="G231" s="14">
        <f t="shared" si="41"/>
        <v>9.7222222222221627E-2</v>
      </c>
      <c r="H231" s="14">
        <f>('vehicle data'!$C$4)*(G231)</f>
        <v>129.69444444444366</v>
      </c>
      <c r="I231" s="14">
        <f>0.5*1.225*F231^2*('vehicle data'!$F$4)*('vehicle data'!$G$4)</f>
        <v>58.708148630401226</v>
      </c>
      <c r="J231" s="14">
        <f>IF(F231=0,0,H231+I231+'vehicle data'!$E$7)</f>
        <v>345.44107307484489</v>
      </c>
      <c r="K231" s="14">
        <f t="shared" si="35"/>
        <v>345.44107307484489</v>
      </c>
      <c r="L231" s="14">
        <f t="shared" si="36"/>
        <v>0</v>
      </c>
      <c r="M231" s="14">
        <f t="shared" si="37"/>
        <v>5.1336381693067228</v>
      </c>
      <c r="N231" s="14">
        <f t="shared" si="33"/>
        <v>5.1336381693067228</v>
      </c>
      <c r="O231" s="14">
        <f t="shared" si="38"/>
        <v>0</v>
      </c>
      <c r="P231" s="14">
        <f>S231*0.75</f>
        <v>0</v>
      </c>
      <c r="Q231" s="14" t="str">
        <f t="shared" si="39"/>
        <v/>
      </c>
      <c r="R231" s="14">
        <f>(0.5*'vehicle data'!$C$4*(WLTC_class_3!F231^2))/1000</f>
        <v>147.308699845679</v>
      </c>
      <c r="S231" s="14">
        <f>IF(O231&gt;0,R231,0)</f>
        <v>0</v>
      </c>
      <c r="T231" s="14">
        <f>IF(N231&gt;0,R231,0)</f>
        <v>147.308699845679</v>
      </c>
      <c r="U231" s="14">
        <f t="shared" si="42"/>
        <v>5132.1198186728398</v>
      </c>
      <c r="V231" s="14">
        <f t="shared" si="43"/>
        <v>1949.0079675925924</v>
      </c>
      <c r="W231" s="14">
        <f t="shared" si="40"/>
        <v>103.11608989197529</v>
      </c>
    </row>
    <row r="232" spans="2:23" x14ac:dyDescent="0.3">
      <c r="B232" s="5" t="s">
        <v>7</v>
      </c>
      <c r="C232" s="5">
        <v>224</v>
      </c>
      <c r="D232" s="5">
        <v>224</v>
      </c>
      <c r="E232" s="6">
        <v>53.8</v>
      </c>
      <c r="F232" s="21">
        <f t="shared" si="34"/>
        <v>14.944444444444443</v>
      </c>
      <c r="G232" s="14">
        <f t="shared" si="41"/>
        <v>9.7222222222222612E-2</v>
      </c>
      <c r="H232" s="14">
        <f>('vehicle data'!$C$4)*(G232)</f>
        <v>129.69444444444497</v>
      </c>
      <c r="I232" s="14">
        <f>0.5*1.225*F232^2*('vehicle data'!$F$4)*('vehicle data'!$G$4)</f>
        <v>59.368403780864178</v>
      </c>
      <c r="J232" s="14">
        <f>IF(F232=0,0,H232+I232+'vehicle data'!$E$7)</f>
        <v>346.1013282253092</v>
      </c>
      <c r="K232" s="14">
        <f t="shared" si="35"/>
        <v>346.1013282253092</v>
      </c>
      <c r="L232" s="14">
        <f t="shared" si="36"/>
        <v>0</v>
      </c>
      <c r="M232" s="14">
        <f t="shared" si="37"/>
        <v>5.1722920718115644</v>
      </c>
      <c r="N232" s="14">
        <f t="shared" si="33"/>
        <v>5.1722920718115644</v>
      </c>
      <c r="O232" s="14">
        <f t="shared" si="38"/>
        <v>0</v>
      </c>
      <c r="P232" s="14">
        <f>S232*0.75</f>
        <v>0</v>
      </c>
      <c r="Q232" s="14" t="str">
        <f t="shared" si="39"/>
        <v/>
      </c>
      <c r="R232" s="14">
        <f>(0.5*'vehicle data'!$C$4*(WLTC_class_3!F232^2))/1000</f>
        <v>148.96539197530862</v>
      </c>
      <c r="S232" s="14">
        <f>IF(O232&gt;0,R232,0)</f>
        <v>0</v>
      </c>
      <c r="T232" s="14">
        <f>IF(N232&gt;0,R232,0)</f>
        <v>148.96539197530862</v>
      </c>
      <c r="U232" s="14">
        <f t="shared" si="42"/>
        <v>5281.0852106481479</v>
      </c>
      <c r="V232" s="14">
        <f t="shared" si="43"/>
        <v>1949.0079675925924</v>
      </c>
      <c r="W232" s="14">
        <f t="shared" si="40"/>
        <v>104.27577438271602</v>
      </c>
    </row>
    <row r="233" spans="2:23" x14ac:dyDescent="0.3">
      <c r="B233" s="5" t="s">
        <v>7</v>
      </c>
      <c r="C233" s="5">
        <v>225</v>
      </c>
      <c r="D233" s="5">
        <v>225</v>
      </c>
      <c r="E233" s="6">
        <v>54.2</v>
      </c>
      <c r="F233" s="21">
        <f t="shared" si="34"/>
        <v>15.055555555555555</v>
      </c>
      <c r="G233" s="14">
        <f t="shared" si="41"/>
        <v>0.1388888888888889</v>
      </c>
      <c r="H233" s="14">
        <f>('vehicle data'!$C$4)*(G233)</f>
        <v>185.2777777777778</v>
      </c>
      <c r="I233" s="14">
        <f>0.5*1.225*F233^2*('vehicle data'!$F$4)*('vehicle data'!$G$4)</f>
        <v>60.254487114197538</v>
      </c>
      <c r="J233" s="14">
        <f>IF(F233=0,0,H233+I233+'vehicle data'!$E$7)</f>
        <v>402.57074489197532</v>
      </c>
      <c r="K233" s="14">
        <f t="shared" si="35"/>
        <v>402.57074489197532</v>
      </c>
      <c r="L233" s="14">
        <f t="shared" si="36"/>
        <v>0</v>
      </c>
      <c r="M233" s="14">
        <f t="shared" si="37"/>
        <v>6.0609262147625174</v>
      </c>
      <c r="N233" s="14">
        <f t="shared" si="33"/>
        <v>6.0609262147625174</v>
      </c>
      <c r="O233" s="14">
        <f t="shared" si="38"/>
        <v>0</v>
      </c>
      <c r="P233" s="14">
        <f>S233*0.75</f>
        <v>0</v>
      </c>
      <c r="Q233" s="14" t="str">
        <f t="shared" si="39"/>
        <v/>
      </c>
      <c r="R233" s="14">
        <f>(0.5*'vehicle data'!$C$4*(WLTC_class_3!F233^2))/1000</f>
        <v>151.18872530864198</v>
      </c>
      <c r="S233" s="14">
        <f>IF(O233&gt;0,R233,0)</f>
        <v>0</v>
      </c>
      <c r="T233" s="14">
        <f>IF(N233&gt;0,R233,0)</f>
        <v>151.18872530864198</v>
      </c>
      <c r="U233" s="14">
        <f t="shared" si="42"/>
        <v>5432.2739359567895</v>
      </c>
      <c r="V233" s="14">
        <f t="shared" si="43"/>
        <v>1949.0079675925924</v>
      </c>
      <c r="W233" s="14">
        <f t="shared" si="40"/>
        <v>105.83210771604938</v>
      </c>
    </row>
    <row r="234" spans="2:23" x14ac:dyDescent="0.3">
      <c r="B234" s="5" t="s">
        <v>7</v>
      </c>
      <c r="C234" s="5">
        <v>226</v>
      </c>
      <c r="D234" s="5">
        <v>226</v>
      </c>
      <c r="E234" s="6">
        <v>54.8</v>
      </c>
      <c r="F234" s="21">
        <f t="shared" si="34"/>
        <v>15.222222222222221</v>
      </c>
      <c r="G234" s="14">
        <f t="shared" si="41"/>
        <v>0.15277777777777699</v>
      </c>
      <c r="H234" s="14">
        <f>('vehicle data'!$C$4)*(G234)</f>
        <v>203.80555555555449</v>
      </c>
      <c r="I234" s="14">
        <f>0.5*1.225*F234^2*('vehicle data'!$F$4)*('vehicle data'!$G$4)</f>
        <v>61.595918827160496</v>
      </c>
      <c r="J234" s="14">
        <f>IF(F234=0,0,H234+I234+'vehicle data'!$E$7)</f>
        <v>422.43995438271497</v>
      </c>
      <c r="K234" s="14">
        <f t="shared" si="35"/>
        <v>422.43995438271497</v>
      </c>
      <c r="L234" s="14">
        <f t="shared" si="36"/>
        <v>0</v>
      </c>
      <c r="M234" s="14">
        <f t="shared" si="37"/>
        <v>6.430474861159106</v>
      </c>
      <c r="N234" s="14">
        <f t="shared" si="33"/>
        <v>6.430474861159106</v>
      </c>
      <c r="O234" s="14">
        <f t="shared" si="38"/>
        <v>0</v>
      </c>
      <c r="P234" s="14">
        <f>S234*0.75</f>
        <v>0</v>
      </c>
      <c r="Q234" s="14" t="str">
        <f t="shared" si="39"/>
        <v/>
      </c>
      <c r="R234" s="14">
        <f>(0.5*'vehicle data'!$C$4*(WLTC_class_3!F234^2))/1000</f>
        <v>154.55460493827161</v>
      </c>
      <c r="S234" s="14">
        <f>IF(O234&gt;0,R234,0)</f>
        <v>0</v>
      </c>
      <c r="T234" s="14">
        <f>IF(N234&gt;0,R234,0)</f>
        <v>154.55460493827161</v>
      </c>
      <c r="U234" s="14">
        <f t="shared" si="42"/>
        <v>5586.8285408950615</v>
      </c>
      <c r="V234" s="14">
        <f t="shared" si="43"/>
        <v>1949.0079675925924</v>
      </c>
      <c r="W234" s="14">
        <f t="shared" si="40"/>
        <v>108.18822345679013</v>
      </c>
    </row>
    <row r="235" spans="2:23" x14ac:dyDescent="0.3">
      <c r="B235" s="5" t="s">
        <v>7</v>
      </c>
      <c r="C235" s="5">
        <v>227</v>
      </c>
      <c r="D235" s="5">
        <v>227</v>
      </c>
      <c r="E235" s="6">
        <v>55.3</v>
      </c>
      <c r="F235" s="21">
        <f t="shared" si="34"/>
        <v>15.361111111111111</v>
      </c>
      <c r="G235" s="14">
        <f t="shared" si="41"/>
        <v>0.1388888888888889</v>
      </c>
      <c r="H235" s="14">
        <f>('vehicle data'!$C$4)*(G235)</f>
        <v>185.2777777777778</v>
      </c>
      <c r="I235" s="14">
        <f>0.5*1.225*F235^2*('vehicle data'!$F$4)*('vehicle data'!$G$4)</f>
        <v>62.725059741512347</v>
      </c>
      <c r="J235" s="14">
        <f>IF(F235=0,0,H235+I235+'vehicle data'!$E$7)</f>
        <v>405.04131751929015</v>
      </c>
      <c r="K235" s="14">
        <f t="shared" si="35"/>
        <v>405.04131751929015</v>
      </c>
      <c r="L235" s="14">
        <f t="shared" si="36"/>
        <v>0</v>
      </c>
      <c r="M235" s="14">
        <f t="shared" si="37"/>
        <v>6.2218846830046513</v>
      </c>
      <c r="N235" s="14">
        <f t="shared" si="33"/>
        <v>6.2218846830046513</v>
      </c>
      <c r="O235" s="14">
        <f t="shared" si="38"/>
        <v>0</v>
      </c>
      <c r="P235" s="14">
        <f>S235*0.75</f>
        <v>0</v>
      </c>
      <c r="Q235" s="14" t="str">
        <f t="shared" si="39"/>
        <v/>
      </c>
      <c r="R235" s="14">
        <f>(0.5*'vehicle data'!$C$4*(WLTC_class_3!F235^2))/1000</f>
        <v>157.3878109567901</v>
      </c>
      <c r="S235" s="14">
        <f>IF(O235&gt;0,R235,0)</f>
        <v>0</v>
      </c>
      <c r="T235" s="14">
        <f>IF(N235&gt;0,R235,0)</f>
        <v>157.3878109567901</v>
      </c>
      <c r="U235" s="14">
        <f t="shared" si="42"/>
        <v>5744.2163518518519</v>
      </c>
      <c r="V235" s="14">
        <f t="shared" si="43"/>
        <v>1949.0079675925924</v>
      </c>
      <c r="W235" s="14">
        <f t="shared" si="40"/>
        <v>110.17146766975307</v>
      </c>
    </row>
    <row r="236" spans="2:23" x14ac:dyDescent="0.3">
      <c r="B236" s="5" t="s">
        <v>7</v>
      </c>
      <c r="C236" s="5">
        <v>228</v>
      </c>
      <c r="D236" s="5">
        <v>228</v>
      </c>
      <c r="E236" s="6">
        <v>55.8</v>
      </c>
      <c r="F236" s="21">
        <f t="shared" si="34"/>
        <v>15.499999999999998</v>
      </c>
      <c r="G236" s="14">
        <f t="shared" si="41"/>
        <v>0.12500000000000078</v>
      </c>
      <c r="H236" s="14">
        <f>('vehicle data'!$C$4)*(G236)</f>
        <v>166.75000000000102</v>
      </c>
      <c r="I236" s="14">
        <f>0.5*1.225*F236^2*('vehicle data'!$F$4)*('vehicle data'!$G$4)</f>
        <v>63.864456249999989</v>
      </c>
      <c r="J236" s="14">
        <f>IF(F236=0,0,H236+I236+'vehicle data'!$E$7)</f>
        <v>387.65293625000106</v>
      </c>
      <c r="K236" s="14">
        <f t="shared" si="35"/>
        <v>387.65293625000106</v>
      </c>
      <c r="L236" s="14">
        <f t="shared" si="36"/>
        <v>0</v>
      </c>
      <c r="M236" s="14">
        <f t="shared" si="37"/>
        <v>6.0086205118750158</v>
      </c>
      <c r="N236" s="14">
        <f t="shared" si="33"/>
        <v>6.0086205118750158</v>
      </c>
      <c r="O236" s="14">
        <f t="shared" si="38"/>
        <v>0</v>
      </c>
      <c r="P236" s="14">
        <f>S236*0.75</f>
        <v>0</v>
      </c>
      <c r="Q236" s="14" t="str">
        <f t="shared" si="39"/>
        <v/>
      </c>
      <c r="R236" s="14">
        <f>(0.5*'vehicle data'!$C$4*(WLTC_class_3!F236^2))/1000</f>
        <v>160.24674999999996</v>
      </c>
      <c r="S236" s="14">
        <f>IF(O236&gt;0,R236,0)</f>
        <v>0</v>
      </c>
      <c r="T236" s="14">
        <f>IF(N236&gt;0,R236,0)</f>
        <v>160.24674999999996</v>
      </c>
      <c r="U236" s="14">
        <f t="shared" si="42"/>
        <v>5904.4631018518521</v>
      </c>
      <c r="V236" s="14">
        <f t="shared" si="43"/>
        <v>1949.0079675925924</v>
      </c>
      <c r="W236" s="14">
        <f t="shared" si="40"/>
        <v>112.17272499999997</v>
      </c>
    </row>
    <row r="237" spans="2:23" x14ac:dyDescent="0.3">
      <c r="B237" s="5" t="s">
        <v>7</v>
      </c>
      <c r="C237" s="5">
        <v>229</v>
      </c>
      <c r="D237" s="5">
        <v>229</v>
      </c>
      <c r="E237" s="6">
        <v>56.2</v>
      </c>
      <c r="F237" s="21">
        <f t="shared" si="34"/>
        <v>15.611111111111111</v>
      </c>
      <c r="G237" s="14">
        <f t="shared" si="41"/>
        <v>9.7222222222222612E-2</v>
      </c>
      <c r="H237" s="14">
        <f>('vehicle data'!$C$4)*(G237)</f>
        <v>129.69444444444497</v>
      </c>
      <c r="I237" s="14">
        <f>0.5*1.225*F237^2*('vehicle data'!$F$4)*('vehicle data'!$G$4)</f>
        <v>64.783357484567901</v>
      </c>
      <c r="J237" s="14">
        <f>IF(F237=0,0,H237+I237+'vehicle data'!$E$7)</f>
        <v>351.51628192901285</v>
      </c>
      <c r="K237" s="14">
        <f t="shared" si="35"/>
        <v>351.51628192901285</v>
      </c>
      <c r="L237" s="14">
        <f t="shared" si="36"/>
        <v>0</v>
      </c>
      <c r="M237" s="14">
        <f t="shared" si="37"/>
        <v>5.4875597345584781</v>
      </c>
      <c r="N237" s="14">
        <f t="shared" si="33"/>
        <v>5.4875597345584781</v>
      </c>
      <c r="O237" s="14">
        <f t="shared" si="38"/>
        <v>0</v>
      </c>
      <c r="P237" s="14">
        <f>S237*0.75</f>
        <v>0</v>
      </c>
      <c r="Q237" s="14" t="str">
        <f t="shared" si="39"/>
        <v/>
      </c>
      <c r="R237" s="14">
        <f>(0.5*'vehicle data'!$C$4*(WLTC_class_3!F237^2))/1000</f>
        <v>162.55242901234567</v>
      </c>
      <c r="S237" s="14">
        <f>IF(O237&gt;0,R237,0)</f>
        <v>0</v>
      </c>
      <c r="T237" s="14">
        <f>IF(N237&gt;0,R237,0)</f>
        <v>162.55242901234567</v>
      </c>
      <c r="U237" s="14">
        <f t="shared" si="42"/>
        <v>6067.0155308641979</v>
      </c>
      <c r="V237" s="14">
        <f t="shared" si="43"/>
        <v>1949.0079675925924</v>
      </c>
      <c r="W237" s="14">
        <f t="shared" si="40"/>
        <v>113.78670030864195</v>
      </c>
    </row>
    <row r="238" spans="2:23" x14ac:dyDescent="0.3">
      <c r="B238" s="5" t="s">
        <v>7</v>
      </c>
      <c r="C238" s="5">
        <v>230</v>
      </c>
      <c r="D238" s="5">
        <v>230</v>
      </c>
      <c r="E238" s="6">
        <v>56.5</v>
      </c>
      <c r="F238" s="21">
        <f t="shared" si="34"/>
        <v>15.694444444444445</v>
      </c>
      <c r="G238" s="14">
        <f t="shared" si="41"/>
        <v>4.1666666666666269E-2</v>
      </c>
      <c r="H238" s="14">
        <f>('vehicle data'!$C$4)*(G238)</f>
        <v>55.583333333332803</v>
      </c>
      <c r="I238" s="14">
        <f>0.5*1.225*F238^2*('vehicle data'!$F$4)*('vehicle data'!$G$4)</f>
        <v>65.476840760030868</v>
      </c>
      <c r="J238" s="14">
        <f>IF(F238=0,0,H238+I238+'vehicle data'!$E$7)</f>
        <v>278.09865409336368</v>
      </c>
      <c r="K238" s="14">
        <f t="shared" si="35"/>
        <v>278.09865409336368</v>
      </c>
      <c r="L238" s="14">
        <f t="shared" si="36"/>
        <v>0</v>
      </c>
      <c r="M238" s="14">
        <f t="shared" si="37"/>
        <v>4.364603876743069</v>
      </c>
      <c r="N238" s="14">
        <f t="shared" si="33"/>
        <v>4.364603876743069</v>
      </c>
      <c r="O238" s="14">
        <f t="shared" si="38"/>
        <v>0</v>
      </c>
      <c r="P238" s="14">
        <f>S238*0.75</f>
        <v>0</v>
      </c>
      <c r="Q238" s="14" t="str">
        <f t="shared" si="39"/>
        <v/>
      </c>
      <c r="R238" s="14">
        <f>(0.5*'vehicle data'!$C$4*(WLTC_class_3!F238^2))/1000</f>
        <v>164.29249614197531</v>
      </c>
      <c r="S238" s="14">
        <f>IF(O238&gt;0,R238,0)</f>
        <v>0</v>
      </c>
      <c r="T238" s="14">
        <f>IF(N238&gt;0,R238,0)</f>
        <v>164.29249614197531</v>
      </c>
      <c r="U238" s="14">
        <f t="shared" si="42"/>
        <v>6231.3080270061728</v>
      </c>
      <c r="V238" s="14">
        <f t="shared" si="43"/>
        <v>1949.0079675925924</v>
      </c>
      <c r="W238" s="14">
        <f t="shared" si="40"/>
        <v>115.0047472993827</v>
      </c>
    </row>
    <row r="239" spans="2:23" x14ac:dyDescent="0.3">
      <c r="B239" s="5" t="s">
        <v>7</v>
      </c>
      <c r="C239" s="5">
        <v>231</v>
      </c>
      <c r="D239" s="5">
        <v>231</v>
      </c>
      <c r="E239" s="6">
        <v>56.5</v>
      </c>
      <c r="F239" s="21">
        <f t="shared" si="34"/>
        <v>15.694444444444445</v>
      </c>
      <c r="G239" s="14">
        <f t="shared" si="41"/>
        <v>-4.1666666666666269E-2</v>
      </c>
      <c r="H239" s="14">
        <f>('vehicle data'!$C$4)*(G239)</f>
        <v>-55.583333333332803</v>
      </c>
      <c r="I239" s="14">
        <f>0.5*1.225*F239^2*('vehicle data'!$F$4)*('vehicle data'!$G$4)</f>
        <v>65.476840760030868</v>
      </c>
      <c r="J239" s="14">
        <f>IF(F239=0,0,H239+I239+'vehicle data'!$E$7)</f>
        <v>166.93198742669807</v>
      </c>
      <c r="K239" s="14">
        <f t="shared" si="35"/>
        <v>166.93198742669807</v>
      </c>
      <c r="L239" s="14">
        <f t="shared" si="36"/>
        <v>0</v>
      </c>
      <c r="M239" s="14">
        <f t="shared" si="37"/>
        <v>2.6199048026690117</v>
      </c>
      <c r="N239" s="14">
        <f t="shared" si="33"/>
        <v>2.6199048026690117</v>
      </c>
      <c r="O239" s="14">
        <f t="shared" si="38"/>
        <v>0</v>
      </c>
      <c r="P239" s="14">
        <f>S239*0.75</f>
        <v>0</v>
      </c>
      <c r="Q239" s="14">
        <f t="shared" si="39"/>
        <v>0</v>
      </c>
      <c r="R239" s="14">
        <f>(0.5*'vehicle data'!$C$4*(WLTC_class_3!F239^2))/1000</f>
        <v>164.29249614197531</v>
      </c>
      <c r="S239" s="14">
        <f>IF(O239&gt;0,R239,0)</f>
        <v>0</v>
      </c>
      <c r="T239" s="14">
        <f>IF(N239&gt;0,R239,0)</f>
        <v>164.29249614197531</v>
      </c>
      <c r="U239" s="14">
        <f t="shared" si="42"/>
        <v>6395.6005231481477</v>
      </c>
      <c r="V239" s="14">
        <f t="shared" si="43"/>
        <v>1949.0079675925924</v>
      </c>
      <c r="W239" s="14">
        <f t="shared" si="40"/>
        <v>115.0047472993827</v>
      </c>
    </row>
    <row r="240" spans="2:23" x14ac:dyDescent="0.3">
      <c r="B240" s="5" t="s">
        <v>7</v>
      </c>
      <c r="C240" s="5">
        <v>232</v>
      </c>
      <c r="D240" s="5">
        <v>232</v>
      </c>
      <c r="E240" s="6">
        <v>56.2</v>
      </c>
      <c r="F240" s="21">
        <f t="shared" si="34"/>
        <v>15.611111111111111</v>
      </c>
      <c r="G240" s="14">
        <f t="shared" si="41"/>
        <v>-0.2222222222222224</v>
      </c>
      <c r="H240" s="14">
        <f>('vehicle data'!$C$4)*(G240)</f>
        <v>-296.44444444444468</v>
      </c>
      <c r="I240" s="14">
        <f>0.5*1.225*F240^2*('vehicle data'!$F$4)*('vehicle data'!$G$4)</f>
        <v>64.783357484567901</v>
      </c>
      <c r="J240" s="14">
        <f>IF(F240=0,0,H240+I240+'vehicle data'!$E$7)</f>
        <v>-74.622606959876777</v>
      </c>
      <c r="K240" s="14">
        <f t="shared" si="35"/>
        <v>0</v>
      </c>
      <c r="L240" s="14">
        <f t="shared" si="36"/>
        <v>74.622606959876777</v>
      </c>
      <c r="M240" s="14">
        <f t="shared" si="37"/>
        <v>-1.1649418086514096</v>
      </c>
      <c r="N240" s="14">
        <f t="shared" si="33"/>
        <v>0</v>
      </c>
      <c r="O240" s="14">
        <f t="shared" si="38"/>
        <v>1.1649418086514096</v>
      </c>
      <c r="P240" s="14">
        <f>S240*0.75</f>
        <v>121.91432175925925</v>
      </c>
      <c r="Q240" s="14">
        <f t="shared" si="39"/>
        <v>121.91432175925925</v>
      </c>
      <c r="R240" s="14">
        <f>(0.5*'vehicle data'!$C$4*(WLTC_class_3!F240^2))/1000</f>
        <v>162.55242901234567</v>
      </c>
      <c r="S240" s="14">
        <f>IF(O240&gt;0,R240,0)</f>
        <v>162.55242901234567</v>
      </c>
      <c r="T240" s="14">
        <f>IF(N240&gt;0,R240,0)</f>
        <v>0</v>
      </c>
      <c r="U240" s="14">
        <f t="shared" si="42"/>
        <v>6395.6005231481477</v>
      </c>
      <c r="V240" s="14">
        <f t="shared" si="43"/>
        <v>2111.560396604938</v>
      </c>
      <c r="W240" s="14">
        <f t="shared" si="40"/>
        <v>0</v>
      </c>
    </row>
    <row r="241" spans="2:23" x14ac:dyDescent="0.3">
      <c r="B241" s="5" t="s">
        <v>7</v>
      </c>
      <c r="C241" s="5">
        <v>233</v>
      </c>
      <c r="D241" s="5">
        <v>233</v>
      </c>
      <c r="E241" s="6">
        <v>54.9</v>
      </c>
      <c r="F241" s="21">
        <f t="shared" si="34"/>
        <v>15.25</v>
      </c>
      <c r="G241" s="14">
        <f t="shared" si="41"/>
        <v>-0.45833333333333393</v>
      </c>
      <c r="H241" s="14">
        <f>('vehicle data'!$C$4)*(G241)</f>
        <v>-611.41666666666742</v>
      </c>
      <c r="I241" s="14">
        <f>0.5*1.225*F241^2*('vehicle data'!$F$4)*('vehicle data'!$G$4)</f>
        <v>61.820926562499999</v>
      </c>
      <c r="J241" s="14">
        <f>IF(F241=0,0,H241+I241+'vehicle data'!$E$7)</f>
        <v>-392.55726010416743</v>
      </c>
      <c r="K241" s="14">
        <f t="shared" si="35"/>
        <v>0</v>
      </c>
      <c r="L241" s="14">
        <f t="shared" si="36"/>
        <v>392.55726010416743</v>
      </c>
      <c r="M241" s="14">
        <f t="shared" si="37"/>
        <v>-5.9864982165885534</v>
      </c>
      <c r="N241" s="14">
        <f t="shared" si="33"/>
        <v>0</v>
      </c>
      <c r="O241" s="14">
        <f t="shared" si="38"/>
        <v>5.9864982165885534</v>
      </c>
      <c r="P241" s="14">
        <f>S241*0.75</f>
        <v>116.33939062500001</v>
      </c>
      <c r="Q241" s="14">
        <f t="shared" si="39"/>
        <v>116.33939062500001</v>
      </c>
      <c r="R241" s="14">
        <f>(0.5*'vehicle data'!$C$4*(WLTC_class_3!F241^2))/1000</f>
        <v>155.11918750000001</v>
      </c>
      <c r="S241" s="14">
        <f>IF(O241&gt;0,R241,0)</f>
        <v>155.11918750000001</v>
      </c>
      <c r="T241" s="14">
        <f>IF(N241&gt;0,R241,0)</f>
        <v>0</v>
      </c>
      <c r="U241" s="14">
        <f t="shared" si="42"/>
        <v>6395.6005231481477</v>
      </c>
      <c r="V241" s="14">
        <f t="shared" si="43"/>
        <v>2266.6795841049379</v>
      </c>
      <c r="W241" s="14">
        <f t="shared" si="40"/>
        <v>0</v>
      </c>
    </row>
    <row r="242" spans="2:23" x14ac:dyDescent="0.3">
      <c r="B242" s="5" t="s">
        <v>7</v>
      </c>
      <c r="C242" s="5">
        <v>234</v>
      </c>
      <c r="D242" s="5">
        <v>234</v>
      </c>
      <c r="E242" s="6">
        <v>52.9</v>
      </c>
      <c r="F242" s="21">
        <f t="shared" si="34"/>
        <v>14.694444444444443</v>
      </c>
      <c r="G242" s="14">
        <f t="shared" si="41"/>
        <v>-0.54166666666666641</v>
      </c>
      <c r="H242" s="14">
        <f>('vehicle data'!$C$4)*(G242)</f>
        <v>-722.58333333333303</v>
      </c>
      <c r="I242" s="14">
        <f>0.5*1.225*F242^2*('vehicle data'!$F$4)*('vehicle data'!$G$4)</f>
        <v>57.398714371141963</v>
      </c>
      <c r="J242" s="14">
        <f>IF(F242=0,0,H242+I242+'vehicle data'!$E$7)</f>
        <v>-508.146138962191</v>
      </c>
      <c r="K242" s="14">
        <f t="shared" si="35"/>
        <v>0</v>
      </c>
      <c r="L242" s="14">
        <f t="shared" si="36"/>
        <v>508.146138962191</v>
      </c>
      <c r="M242" s="14">
        <f t="shared" si="37"/>
        <v>-7.4669252086388616</v>
      </c>
      <c r="N242" s="14">
        <f t="shared" si="33"/>
        <v>0</v>
      </c>
      <c r="O242" s="14">
        <f t="shared" si="38"/>
        <v>7.4669252086388616</v>
      </c>
      <c r="P242" s="14">
        <f>S242*0.75</f>
        <v>108.01733043981478</v>
      </c>
      <c r="Q242" s="14">
        <f t="shared" si="39"/>
        <v>108.01733043981478</v>
      </c>
      <c r="R242" s="14">
        <f>(0.5*'vehicle data'!$C$4*(WLTC_class_3!F242^2))/1000</f>
        <v>144.02310725308638</v>
      </c>
      <c r="S242" s="14">
        <f>IF(O242&gt;0,R242,0)</f>
        <v>144.02310725308638</v>
      </c>
      <c r="T242" s="14">
        <f>IF(N242&gt;0,R242,0)</f>
        <v>0</v>
      </c>
      <c r="U242" s="14">
        <f t="shared" si="42"/>
        <v>6395.6005231481477</v>
      </c>
      <c r="V242" s="14">
        <f t="shared" si="43"/>
        <v>2410.7026913580244</v>
      </c>
      <c r="W242" s="14">
        <f t="shared" si="40"/>
        <v>0</v>
      </c>
    </row>
    <row r="243" spans="2:23" x14ac:dyDescent="0.3">
      <c r="B243" s="5" t="s">
        <v>7</v>
      </c>
      <c r="C243" s="5">
        <v>235</v>
      </c>
      <c r="D243" s="5">
        <v>235</v>
      </c>
      <c r="E243" s="6">
        <v>51</v>
      </c>
      <c r="F243" s="21">
        <f t="shared" si="34"/>
        <v>14.166666666666666</v>
      </c>
      <c r="G243" s="14">
        <f t="shared" si="41"/>
        <v>-0.43055555555555575</v>
      </c>
      <c r="H243" s="14">
        <f>('vehicle data'!$C$4)*(G243)</f>
        <v>-574.36111111111131</v>
      </c>
      <c r="I243" s="14">
        <f>0.5*1.225*F243^2*('vehicle data'!$F$4)*('vehicle data'!$G$4)</f>
        <v>53.34960069444444</v>
      </c>
      <c r="J243" s="14">
        <f>IF(F243=0,0,H243+I243+'vehicle data'!$E$7)</f>
        <v>-363.9730304166668</v>
      </c>
      <c r="K243" s="14">
        <f t="shared" si="35"/>
        <v>0</v>
      </c>
      <c r="L243" s="14">
        <f t="shared" si="36"/>
        <v>363.9730304166668</v>
      </c>
      <c r="M243" s="14">
        <f t="shared" si="37"/>
        <v>-5.1562845975694467</v>
      </c>
      <c r="N243" s="14">
        <f t="shared" si="33"/>
        <v>0</v>
      </c>
      <c r="O243" s="14">
        <f t="shared" si="38"/>
        <v>5.1562845975694467</v>
      </c>
      <c r="P243" s="14">
        <f>S243*0.75</f>
        <v>100.39739583333333</v>
      </c>
      <c r="Q243" s="14">
        <f t="shared" si="39"/>
        <v>100.39739583333333</v>
      </c>
      <c r="R243" s="14">
        <f>(0.5*'vehicle data'!$C$4*(WLTC_class_3!F243^2))/1000</f>
        <v>133.86319444444445</v>
      </c>
      <c r="S243" s="14">
        <f>IF(O243&gt;0,R243,0)</f>
        <v>133.86319444444445</v>
      </c>
      <c r="T243" s="14">
        <f>IF(N243&gt;0,R243,0)</f>
        <v>0</v>
      </c>
      <c r="U243" s="14">
        <f t="shared" si="42"/>
        <v>6395.6005231481477</v>
      </c>
      <c r="V243" s="14">
        <f t="shared" si="43"/>
        <v>2544.565885802469</v>
      </c>
      <c r="W243" s="14">
        <f t="shared" si="40"/>
        <v>0</v>
      </c>
    </row>
    <row r="244" spans="2:23" x14ac:dyDescent="0.3">
      <c r="B244" s="5" t="s">
        <v>7</v>
      </c>
      <c r="C244" s="5">
        <v>236</v>
      </c>
      <c r="D244" s="5">
        <v>236</v>
      </c>
      <c r="E244" s="6">
        <v>49.8</v>
      </c>
      <c r="F244" s="21">
        <f t="shared" si="34"/>
        <v>13.833333333333332</v>
      </c>
      <c r="G244" s="14">
        <f t="shared" si="41"/>
        <v>-0.24999999999999961</v>
      </c>
      <c r="H244" s="14">
        <f>('vehicle data'!$C$4)*(G244)</f>
        <v>-333.49999999999949</v>
      </c>
      <c r="I244" s="14">
        <f>0.5*1.225*F244^2*('vehicle data'!$F$4)*('vehicle data'!$G$4)</f>
        <v>50.868567361111104</v>
      </c>
      <c r="J244" s="14">
        <f>IF(F244=0,0,H244+I244+'vehicle data'!$E$7)</f>
        <v>-125.59295263888836</v>
      </c>
      <c r="K244" s="14">
        <f t="shared" si="35"/>
        <v>0</v>
      </c>
      <c r="L244" s="14">
        <f t="shared" si="36"/>
        <v>125.59295263888836</v>
      </c>
      <c r="M244" s="14">
        <f t="shared" si="37"/>
        <v>-1.737369178171289</v>
      </c>
      <c r="N244" s="14">
        <f t="shared" si="33"/>
        <v>0</v>
      </c>
      <c r="O244" s="14">
        <f t="shared" si="38"/>
        <v>1.737369178171289</v>
      </c>
      <c r="P244" s="14">
        <f>S244*0.75</f>
        <v>95.728395833333323</v>
      </c>
      <c r="Q244" s="14">
        <f t="shared" si="39"/>
        <v>95.728395833333323</v>
      </c>
      <c r="R244" s="14">
        <f>(0.5*'vehicle data'!$C$4*(WLTC_class_3!F244^2))/1000</f>
        <v>127.63786111111109</v>
      </c>
      <c r="S244" s="14">
        <f>IF(O244&gt;0,R244,0)</f>
        <v>127.63786111111109</v>
      </c>
      <c r="T244" s="14">
        <f>IF(N244&gt;0,R244,0)</f>
        <v>0</v>
      </c>
      <c r="U244" s="14">
        <f t="shared" si="42"/>
        <v>6395.6005231481477</v>
      </c>
      <c r="V244" s="14">
        <f t="shared" si="43"/>
        <v>2672.2037469135803</v>
      </c>
      <c r="W244" s="14">
        <f t="shared" si="40"/>
        <v>0</v>
      </c>
    </row>
    <row r="245" spans="2:23" x14ac:dyDescent="0.3">
      <c r="B245" s="5" t="s">
        <v>7</v>
      </c>
      <c r="C245" s="5">
        <v>237</v>
      </c>
      <c r="D245" s="5">
        <v>237</v>
      </c>
      <c r="E245" s="6">
        <v>49.2</v>
      </c>
      <c r="F245" s="21">
        <f t="shared" si="34"/>
        <v>13.666666666666668</v>
      </c>
      <c r="G245" s="14">
        <f t="shared" si="41"/>
        <v>-0.19444444444444425</v>
      </c>
      <c r="H245" s="14">
        <f>('vehicle data'!$C$4)*(G245)</f>
        <v>-259.38888888888863</v>
      </c>
      <c r="I245" s="14">
        <f>0.5*1.225*F245^2*('vehicle data'!$F$4)*('vehicle data'!$G$4)</f>
        <v>49.650202777777793</v>
      </c>
      <c r="J245" s="14">
        <f>IF(F245=0,0,H245+I245+'vehicle data'!$E$7)</f>
        <v>-52.700206111110816</v>
      </c>
      <c r="K245" s="14">
        <f t="shared" si="35"/>
        <v>0</v>
      </c>
      <c r="L245" s="14">
        <f t="shared" si="36"/>
        <v>52.700206111110816</v>
      </c>
      <c r="M245" s="14">
        <f t="shared" si="37"/>
        <v>-0.72023615018518128</v>
      </c>
      <c r="N245" s="14">
        <f t="shared" si="33"/>
        <v>0</v>
      </c>
      <c r="O245" s="14">
        <f t="shared" si="38"/>
        <v>0.72023615018518128</v>
      </c>
      <c r="P245" s="14">
        <f>S245*0.75</f>
        <v>93.435583333333341</v>
      </c>
      <c r="Q245" s="14">
        <f t="shared" si="39"/>
        <v>93.435583333333341</v>
      </c>
      <c r="R245" s="14">
        <f>(0.5*'vehicle data'!$C$4*(WLTC_class_3!F245^2))/1000</f>
        <v>124.5807777777778</v>
      </c>
      <c r="S245" s="14">
        <f>IF(O245&gt;0,R245,0)</f>
        <v>124.5807777777778</v>
      </c>
      <c r="T245" s="14">
        <f>IF(N245&gt;0,R245,0)</f>
        <v>0</v>
      </c>
      <c r="U245" s="14">
        <f t="shared" si="42"/>
        <v>6395.6005231481477</v>
      </c>
      <c r="V245" s="14">
        <f t="shared" si="43"/>
        <v>2796.784524691358</v>
      </c>
      <c r="W245" s="14">
        <f t="shared" si="40"/>
        <v>0</v>
      </c>
    </row>
    <row r="246" spans="2:23" x14ac:dyDescent="0.3">
      <c r="B246" s="5" t="s">
        <v>7</v>
      </c>
      <c r="C246" s="5">
        <v>238</v>
      </c>
      <c r="D246" s="5">
        <v>238</v>
      </c>
      <c r="E246" s="6">
        <v>48.4</v>
      </c>
      <c r="F246" s="21">
        <f t="shared" si="34"/>
        <v>13.444444444444443</v>
      </c>
      <c r="G246" s="14">
        <f t="shared" si="41"/>
        <v>-0.31944444444444503</v>
      </c>
      <c r="H246" s="14">
        <f>('vehicle data'!$C$4)*(G246)</f>
        <v>-426.13888888888965</v>
      </c>
      <c r="I246" s="14">
        <f>0.5*1.225*F246^2*('vehicle data'!$F$4)*('vehicle data'!$G$4)</f>
        <v>48.048689197530848</v>
      </c>
      <c r="J246" s="14">
        <f>IF(F246=0,0,H246+I246+'vehicle data'!$E$7)</f>
        <v>-221.05171969135878</v>
      </c>
      <c r="K246" s="14">
        <f t="shared" si="35"/>
        <v>0</v>
      </c>
      <c r="L246" s="14">
        <f t="shared" si="36"/>
        <v>221.05171969135878</v>
      </c>
      <c r="M246" s="14">
        <f t="shared" si="37"/>
        <v>-2.9719175647393792</v>
      </c>
      <c r="N246" s="14">
        <f t="shared" si="33"/>
        <v>0</v>
      </c>
      <c r="O246" s="14">
        <f t="shared" si="38"/>
        <v>2.9719175647393792</v>
      </c>
      <c r="P246" s="14">
        <f>S246*0.75</f>
        <v>90.421731481481444</v>
      </c>
      <c r="Q246" s="14">
        <f t="shared" si="39"/>
        <v>90.421731481481444</v>
      </c>
      <c r="R246" s="14">
        <f>(0.5*'vehicle data'!$C$4*(WLTC_class_3!F246^2))/1000</f>
        <v>120.56230864197526</v>
      </c>
      <c r="S246" s="14">
        <f>IF(O246&gt;0,R246,0)</f>
        <v>120.56230864197526</v>
      </c>
      <c r="T246" s="14">
        <f>IF(N246&gt;0,R246,0)</f>
        <v>0</v>
      </c>
      <c r="U246" s="14">
        <f t="shared" si="42"/>
        <v>6395.6005231481477</v>
      </c>
      <c r="V246" s="14">
        <f t="shared" si="43"/>
        <v>2917.3468333333331</v>
      </c>
      <c r="W246" s="14">
        <f t="shared" si="40"/>
        <v>0</v>
      </c>
    </row>
    <row r="247" spans="2:23" x14ac:dyDescent="0.3">
      <c r="B247" s="5" t="s">
        <v>7</v>
      </c>
      <c r="C247" s="5">
        <v>239</v>
      </c>
      <c r="D247" s="5">
        <v>239</v>
      </c>
      <c r="E247" s="6">
        <v>46.9</v>
      </c>
      <c r="F247" s="21">
        <f t="shared" si="34"/>
        <v>13.027777777777777</v>
      </c>
      <c r="G247" s="14">
        <f t="shared" si="41"/>
        <v>-0.56944444444444464</v>
      </c>
      <c r="H247" s="14">
        <f>('vehicle data'!$C$4)*(G247)</f>
        <v>-759.63888888888914</v>
      </c>
      <c r="I247" s="14">
        <f>0.5*1.225*F247^2*('vehicle data'!$F$4)*('vehicle data'!$G$4)</f>
        <v>45.116614834104944</v>
      </c>
      <c r="J247" s="14">
        <f>IF(F247=0,0,H247+I247+'vehicle data'!$E$7)</f>
        <v>-557.4837940547842</v>
      </c>
      <c r="K247" s="14">
        <f t="shared" si="35"/>
        <v>0</v>
      </c>
      <c r="L247" s="14">
        <f t="shared" si="36"/>
        <v>557.4837940547842</v>
      </c>
      <c r="M247" s="14">
        <f t="shared" si="37"/>
        <v>-7.2627749836581605</v>
      </c>
      <c r="N247" s="14">
        <f t="shared" si="33"/>
        <v>0</v>
      </c>
      <c r="O247" s="14">
        <f t="shared" si="38"/>
        <v>7.2627749836581605</v>
      </c>
      <c r="P247" s="14">
        <f>S247*0.75</f>
        <v>84.903927662037034</v>
      </c>
      <c r="Q247" s="14">
        <f t="shared" si="39"/>
        <v>84.903927662037034</v>
      </c>
      <c r="R247" s="14">
        <f>(0.5*'vehicle data'!$C$4*(WLTC_class_3!F247^2))/1000</f>
        <v>113.20523688271604</v>
      </c>
      <c r="S247" s="14">
        <f>IF(O247&gt;0,R247,0)</f>
        <v>113.20523688271604</v>
      </c>
      <c r="T247" s="14">
        <f>IF(N247&gt;0,R247,0)</f>
        <v>0</v>
      </c>
      <c r="U247" s="14">
        <f t="shared" si="42"/>
        <v>6395.6005231481477</v>
      </c>
      <c r="V247" s="14">
        <f t="shared" si="43"/>
        <v>3030.5520702160493</v>
      </c>
      <c r="W247" s="14">
        <f t="shared" si="40"/>
        <v>0</v>
      </c>
    </row>
    <row r="248" spans="2:23" x14ac:dyDescent="0.3">
      <c r="B248" s="5" t="s">
        <v>7</v>
      </c>
      <c r="C248" s="5">
        <v>240</v>
      </c>
      <c r="D248" s="5">
        <v>240</v>
      </c>
      <c r="E248" s="6">
        <v>44.3</v>
      </c>
      <c r="F248" s="21">
        <f t="shared" si="34"/>
        <v>12.305555555555554</v>
      </c>
      <c r="G248" s="14">
        <f t="shared" si="41"/>
        <v>-0.74999999999999978</v>
      </c>
      <c r="H248" s="14">
        <f>('vehicle data'!$C$4)*(G248)</f>
        <v>-1000.4999999999997</v>
      </c>
      <c r="I248" s="14">
        <f>0.5*1.225*F248^2*('vehicle data'!$F$4)*('vehicle data'!$G$4)</f>
        <v>40.253001871141961</v>
      </c>
      <c r="J248" s="14">
        <f>IF(F248=0,0,H248+I248+'vehicle data'!$E$7)</f>
        <v>-803.20851812885769</v>
      </c>
      <c r="K248" s="14">
        <f t="shared" si="35"/>
        <v>0</v>
      </c>
      <c r="L248" s="14">
        <f t="shared" si="36"/>
        <v>803.20851812885769</v>
      </c>
      <c r="M248" s="14">
        <f t="shared" si="37"/>
        <v>-9.8839270425301073</v>
      </c>
      <c r="N248" s="14">
        <f t="shared" si="33"/>
        <v>0</v>
      </c>
      <c r="O248" s="14">
        <f t="shared" si="38"/>
        <v>9.8839270425301073</v>
      </c>
      <c r="P248" s="14">
        <f>S248*0.75</f>
        <v>75.751205439814797</v>
      </c>
      <c r="Q248" s="14">
        <f t="shared" si="39"/>
        <v>75.751205439814797</v>
      </c>
      <c r="R248" s="14">
        <f>(0.5*'vehicle data'!$C$4*(WLTC_class_3!F248^2))/1000</f>
        <v>101.00160725308639</v>
      </c>
      <c r="S248" s="14">
        <f>IF(O248&gt;0,R248,0)</f>
        <v>101.00160725308639</v>
      </c>
      <c r="T248" s="14">
        <f>IF(N248&gt;0,R248,0)</f>
        <v>0</v>
      </c>
      <c r="U248" s="14">
        <f t="shared" si="42"/>
        <v>6395.6005231481477</v>
      </c>
      <c r="V248" s="14">
        <f t="shared" si="43"/>
        <v>3131.5536774691359</v>
      </c>
      <c r="W248" s="14">
        <f t="shared" si="40"/>
        <v>0</v>
      </c>
    </row>
    <row r="249" spans="2:23" x14ac:dyDescent="0.3">
      <c r="B249" s="5" t="s">
        <v>7</v>
      </c>
      <c r="C249" s="5">
        <v>241</v>
      </c>
      <c r="D249" s="5">
        <v>241</v>
      </c>
      <c r="E249" s="6">
        <v>41.5</v>
      </c>
      <c r="F249" s="21">
        <f t="shared" si="34"/>
        <v>11.527777777777777</v>
      </c>
      <c r="G249" s="14">
        <f t="shared" si="41"/>
        <v>-0.6666666666666663</v>
      </c>
      <c r="H249" s="14">
        <f>('vehicle data'!$C$4)*(G249)</f>
        <v>-889.3333333333328</v>
      </c>
      <c r="I249" s="14">
        <f>0.5*1.225*F249^2*('vehicle data'!$F$4)*('vehicle data'!$G$4)</f>
        <v>35.325394000771595</v>
      </c>
      <c r="J249" s="14">
        <f>IF(F249=0,0,H249+I249+'vehicle data'!$E$7)</f>
        <v>-696.9694593325612</v>
      </c>
      <c r="K249" s="14">
        <f t="shared" si="35"/>
        <v>0</v>
      </c>
      <c r="L249" s="14">
        <f t="shared" si="36"/>
        <v>696.9694593325612</v>
      </c>
      <c r="M249" s="14">
        <f t="shared" si="37"/>
        <v>-8.0345090450836913</v>
      </c>
      <c r="N249" s="14">
        <f t="shared" si="33"/>
        <v>0</v>
      </c>
      <c r="O249" s="14">
        <f t="shared" si="38"/>
        <v>8.0345090450836913</v>
      </c>
      <c r="P249" s="14">
        <f>S249*0.75</f>
        <v>66.478052662037015</v>
      </c>
      <c r="Q249" s="14">
        <f t="shared" si="39"/>
        <v>66.478052662037015</v>
      </c>
      <c r="R249" s="14">
        <f>(0.5*'vehicle data'!$C$4*(WLTC_class_3!F249^2))/1000</f>
        <v>88.637403549382697</v>
      </c>
      <c r="S249" s="14">
        <f>IF(O249&gt;0,R249,0)</f>
        <v>88.637403549382697</v>
      </c>
      <c r="T249" s="14">
        <f>IF(N249&gt;0,R249,0)</f>
        <v>0</v>
      </c>
      <c r="U249" s="14">
        <f t="shared" si="42"/>
        <v>6395.6005231481477</v>
      </c>
      <c r="V249" s="14">
        <f t="shared" si="43"/>
        <v>3220.1910810185186</v>
      </c>
      <c r="W249" s="14">
        <f t="shared" si="40"/>
        <v>0</v>
      </c>
    </row>
    <row r="250" spans="2:23" x14ac:dyDescent="0.3">
      <c r="B250" s="5" t="s">
        <v>7</v>
      </c>
      <c r="C250" s="5">
        <v>242</v>
      </c>
      <c r="D250" s="5">
        <v>242</v>
      </c>
      <c r="E250" s="6">
        <v>39.5</v>
      </c>
      <c r="F250" s="21">
        <f t="shared" si="34"/>
        <v>10.972222222222221</v>
      </c>
      <c r="G250" s="14">
        <f t="shared" si="41"/>
        <v>-0.625</v>
      </c>
      <c r="H250" s="14">
        <f>('vehicle data'!$C$4)*(G250)</f>
        <v>-833.75</v>
      </c>
      <c r="I250" s="14">
        <f>0.5*1.225*F250^2*('vehicle data'!$F$4)*('vehicle data'!$G$4)</f>
        <v>32.002581500771598</v>
      </c>
      <c r="J250" s="14">
        <f>IF(F250=0,0,H250+I250+'vehicle data'!$E$7)</f>
        <v>-644.70893849922834</v>
      </c>
      <c r="K250" s="14">
        <f t="shared" si="35"/>
        <v>0</v>
      </c>
      <c r="L250" s="14">
        <f t="shared" si="36"/>
        <v>644.70893849922834</v>
      </c>
      <c r="M250" s="14">
        <f t="shared" si="37"/>
        <v>-7.073889741866533</v>
      </c>
      <c r="N250" s="14">
        <f t="shared" si="33"/>
        <v>0</v>
      </c>
      <c r="O250" s="14">
        <f t="shared" si="38"/>
        <v>7.073889741866533</v>
      </c>
      <c r="P250" s="14">
        <f>S250*0.75</f>
        <v>60.224927662037018</v>
      </c>
      <c r="Q250" s="14">
        <f t="shared" si="39"/>
        <v>60.224927662037018</v>
      </c>
      <c r="R250" s="14">
        <f>(0.5*'vehicle data'!$C$4*(WLTC_class_3!F250^2))/1000</f>
        <v>80.299903549382691</v>
      </c>
      <c r="S250" s="14">
        <f>IF(O250&gt;0,R250,0)</f>
        <v>80.299903549382691</v>
      </c>
      <c r="T250" s="14">
        <f>IF(N250&gt;0,R250,0)</f>
        <v>0</v>
      </c>
      <c r="U250" s="14">
        <f t="shared" si="42"/>
        <v>6395.6005231481477</v>
      </c>
      <c r="V250" s="14">
        <f t="shared" si="43"/>
        <v>3300.4909845679013</v>
      </c>
      <c r="W250" s="14">
        <f t="shared" si="40"/>
        <v>0</v>
      </c>
    </row>
    <row r="251" spans="2:23" x14ac:dyDescent="0.3">
      <c r="B251" s="5" t="s">
        <v>7</v>
      </c>
      <c r="C251" s="5">
        <v>243</v>
      </c>
      <c r="D251" s="5">
        <v>243</v>
      </c>
      <c r="E251" s="6">
        <v>37</v>
      </c>
      <c r="F251" s="21">
        <f t="shared" si="34"/>
        <v>10.277777777777777</v>
      </c>
      <c r="G251" s="14">
        <f t="shared" si="41"/>
        <v>-0.68055555555555536</v>
      </c>
      <c r="H251" s="14">
        <f>('vehicle data'!$C$4)*(G251)</f>
        <v>-907.86111111111086</v>
      </c>
      <c r="I251" s="14">
        <f>0.5*1.225*F251^2*('vehicle data'!$F$4)*('vehicle data'!$G$4)</f>
        <v>28.079816743827159</v>
      </c>
      <c r="J251" s="14">
        <f>IF(F251=0,0,H251+I251+'vehicle data'!$E$7)</f>
        <v>-722.7428143672837</v>
      </c>
      <c r="K251" s="14">
        <f t="shared" si="35"/>
        <v>0</v>
      </c>
      <c r="L251" s="14">
        <f t="shared" si="36"/>
        <v>722.7428143672837</v>
      </c>
      <c r="M251" s="14">
        <f t="shared" si="37"/>
        <v>-7.4281900365526372</v>
      </c>
      <c r="N251" s="14">
        <f t="shared" si="33"/>
        <v>0</v>
      </c>
      <c r="O251" s="14">
        <f t="shared" si="38"/>
        <v>7.4281900365526372</v>
      </c>
      <c r="P251" s="14">
        <f>S251*0.75</f>
        <v>52.842766203703697</v>
      </c>
      <c r="Q251" s="14">
        <f t="shared" si="39"/>
        <v>52.842766203703697</v>
      </c>
      <c r="R251" s="14">
        <f>(0.5*'vehicle data'!$C$4*(WLTC_class_3!F251^2))/1000</f>
        <v>70.457021604938262</v>
      </c>
      <c r="S251" s="14">
        <f>IF(O251&gt;0,R251,0)</f>
        <v>70.457021604938262</v>
      </c>
      <c r="T251" s="14">
        <f>IF(N251&gt;0,R251,0)</f>
        <v>0</v>
      </c>
      <c r="U251" s="14">
        <f t="shared" si="42"/>
        <v>6395.6005231481477</v>
      </c>
      <c r="V251" s="14">
        <f t="shared" si="43"/>
        <v>3370.9480061728395</v>
      </c>
      <c r="W251" s="14">
        <f t="shared" si="40"/>
        <v>0</v>
      </c>
    </row>
    <row r="252" spans="2:23" x14ac:dyDescent="0.3">
      <c r="B252" s="5" t="s">
        <v>7</v>
      </c>
      <c r="C252" s="5">
        <v>244</v>
      </c>
      <c r="D252" s="5">
        <v>244</v>
      </c>
      <c r="E252" s="6">
        <v>34.6</v>
      </c>
      <c r="F252" s="21">
        <f t="shared" si="34"/>
        <v>9.6111111111111107</v>
      </c>
      <c r="G252" s="14">
        <f t="shared" si="41"/>
        <v>-0.65277777777777812</v>
      </c>
      <c r="H252" s="14">
        <f>('vehicle data'!$C$4)*(G252)</f>
        <v>-870.805555555556</v>
      </c>
      <c r="I252" s="14">
        <f>0.5*1.225*F252^2*('vehicle data'!$F$4)*('vehicle data'!$G$4)</f>
        <v>24.555174151234564</v>
      </c>
      <c r="J252" s="14">
        <f>IF(F252=0,0,H252+I252+'vehicle data'!$E$7)</f>
        <v>-689.21190140432134</v>
      </c>
      <c r="K252" s="14">
        <f t="shared" si="35"/>
        <v>0</v>
      </c>
      <c r="L252" s="14">
        <f t="shared" si="36"/>
        <v>689.21190140432134</v>
      </c>
      <c r="M252" s="14">
        <f t="shared" si="37"/>
        <v>-6.624092163497088</v>
      </c>
      <c r="N252" s="14">
        <f t="shared" si="33"/>
        <v>0</v>
      </c>
      <c r="O252" s="14">
        <f t="shared" si="38"/>
        <v>6.624092163497088</v>
      </c>
      <c r="P252" s="14">
        <f>S252*0.75</f>
        <v>46.209821759259256</v>
      </c>
      <c r="Q252" s="14">
        <f t="shared" si="39"/>
        <v>46.209821759259256</v>
      </c>
      <c r="R252" s="14">
        <f>(0.5*'vehicle data'!$C$4*(WLTC_class_3!F252^2))/1000</f>
        <v>61.613095679012346</v>
      </c>
      <c r="S252" s="14">
        <f>IF(O252&gt;0,R252,0)</f>
        <v>61.613095679012346</v>
      </c>
      <c r="T252" s="14">
        <f>IF(N252&gt;0,R252,0)</f>
        <v>0</v>
      </c>
      <c r="U252" s="14">
        <f t="shared" si="42"/>
        <v>6395.6005231481477</v>
      </c>
      <c r="V252" s="14">
        <f t="shared" si="43"/>
        <v>3432.5611018518521</v>
      </c>
      <c r="W252" s="14">
        <f t="shared" si="40"/>
        <v>0</v>
      </c>
    </row>
    <row r="253" spans="2:23" x14ac:dyDescent="0.3">
      <c r="B253" s="5" t="s">
        <v>7</v>
      </c>
      <c r="C253" s="5">
        <v>245</v>
      </c>
      <c r="D253" s="5">
        <v>245</v>
      </c>
      <c r="E253" s="6">
        <v>32.299999999999997</v>
      </c>
      <c r="F253" s="21">
        <f t="shared" si="34"/>
        <v>8.9722222222222214</v>
      </c>
      <c r="G253" s="14">
        <f t="shared" si="41"/>
        <v>-0.7777777777777779</v>
      </c>
      <c r="H253" s="14">
        <f>('vehicle data'!$C$4)*(G253)</f>
        <v>-1037.5555555555557</v>
      </c>
      <c r="I253" s="14">
        <f>0.5*1.225*F253^2*('vehicle data'!$F$4)*('vehicle data'!$G$4)</f>
        <v>21.399117611882712</v>
      </c>
      <c r="J253" s="14">
        <f>IF(F253=0,0,H253+I253+'vehicle data'!$E$7)</f>
        <v>-859.11795794367288</v>
      </c>
      <c r="K253" s="14">
        <f t="shared" si="35"/>
        <v>0</v>
      </c>
      <c r="L253" s="14">
        <f t="shared" si="36"/>
        <v>859.11795794367288</v>
      </c>
      <c r="M253" s="14">
        <f t="shared" si="37"/>
        <v>-7.7081972337723972</v>
      </c>
      <c r="N253" s="14">
        <f t="shared" si="33"/>
        <v>0</v>
      </c>
      <c r="O253" s="14">
        <f t="shared" si="38"/>
        <v>7.7081972337723972</v>
      </c>
      <c r="P253" s="14">
        <f>S253*0.75</f>
        <v>40.270510995370358</v>
      </c>
      <c r="Q253" s="14">
        <f t="shared" si="39"/>
        <v>40.270510995370358</v>
      </c>
      <c r="R253" s="14">
        <f>(0.5*'vehicle data'!$C$4*(WLTC_class_3!F253^2))/1000</f>
        <v>53.694014660493814</v>
      </c>
      <c r="S253" s="14">
        <f>IF(O253&gt;0,R253,0)</f>
        <v>53.694014660493814</v>
      </c>
      <c r="T253" s="14">
        <f>IF(N253&gt;0,R253,0)</f>
        <v>0</v>
      </c>
      <c r="U253" s="14">
        <f t="shared" si="42"/>
        <v>6395.6005231481477</v>
      </c>
      <c r="V253" s="14">
        <f t="shared" si="43"/>
        <v>3486.2551165123459</v>
      </c>
      <c r="W253" s="14">
        <f t="shared" si="40"/>
        <v>0</v>
      </c>
    </row>
    <row r="254" spans="2:23" x14ac:dyDescent="0.3">
      <c r="B254" s="5" t="s">
        <v>7</v>
      </c>
      <c r="C254" s="5">
        <v>246</v>
      </c>
      <c r="D254" s="5">
        <v>246</v>
      </c>
      <c r="E254" s="6">
        <v>29</v>
      </c>
      <c r="F254" s="21">
        <f t="shared" si="34"/>
        <v>8.0555555555555554</v>
      </c>
      <c r="G254" s="14">
        <f t="shared" si="41"/>
        <v>-0.99999999999999933</v>
      </c>
      <c r="H254" s="14">
        <f>('vehicle data'!$C$4)*(G254)</f>
        <v>-1333.9999999999991</v>
      </c>
      <c r="I254" s="14">
        <f>0.5*1.225*F254^2*('vehicle data'!$F$4)*('vehicle data'!$G$4)</f>
        <v>17.249909336419755</v>
      </c>
      <c r="J254" s="14">
        <f>IF(F254=0,0,H254+I254+'vehicle data'!$E$7)</f>
        <v>-1159.7116106635794</v>
      </c>
      <c r="K254" s="14">
        <f t="shared" si="35"/>
        <v>0</v>
      </c>
      <c r="L254" s="14">
        <f t="shared" si="36"/>
        <v>1159.7116106635794</v>
      </c>
      <c r="M254" s="14">
        <f t="shared" si="37"/>
        <v>-9.3421213081232786</v>
      </c>
      <c r="N254" s="14">
        <f t="shared" si="33"/>
        <v>0</v>
      </c>
      <c r="O254" s="14">
        <f t="shared" si="38"/>
        <v>9.3421213081232786</v>
      </c>
      <c r="P254" s="14">
        <f>S254*0.75</f>
        <v>32.462210648148151</v>
      </c>
      <c r="Q254" s="14">
        <f t="shared" si="39"/>
        <v>32.462210648148151</v>
      </c>
      <c r="R254" s="14">
        <f>(0.5*'vehicle data'!$C$4*(WLTC_class_3!F254^2))/1000</f>
        <v>43.282947530864199</v>
      </c>
      <c r="S254" s="14">
        <f>IF(O254&gt;0,R254,0)</f>
        <v>43.282947530864199</v>
      </c>
      <c r="T254" s="14">
        <f>IF(N254&gt;0,R254,0)</f>
        <v>0</v>
      </c>
      <c r="U254" s="14">
        <f t="shared" si="42"/>
        <v>6395.6005231481477</v>
      </c>
      <c r="V254" s="14">
        <f t="shared" si="43"/>
        <v>3529.5380640432099</v>
      </c>
      <c r="W254" s="14">
        <f t="shared" si="40"/>
        <v>0</v>
      </c>
    </row>
    <row r="255" spans="2:23" x14ac:dyDescent="0.3">
      <c r="B255" s="5" t="s">
        <v>7</v>
      </c>
      <c r="C255" s="5">
        <v>247</v>
      </c>
      <c r="D255" s="5">
        <v>247</v>
      </c>
      <c r="E255" s="6">
        <v>25.1</v>
      </c>
      <c r="F255" s="21">
        <f t="shared" si="34"/>
        <v>6.9722222222222223</v>
      </c>
      <c r="G255" s="14">
        <f t="shared" si="41"/>
        <v>-0.94444444444444453</v>
      </c>
      <c r="H255" s="14">
        <f>('vehicle data'!$C$4)*(G255)</f>
        <v>-1259.8888888888889</v>
      </c>
      <c r="I255" s="14">
        <f>0.5*1.225*F255^2*('vehicle data'!$F$4)*('vehicle data'!$G$4)</f>
        <v>12.922253722993828</v>
      </c>
      <c r="J255" s="14">
        <f>IF(F255=0,0,H255+I255+'vehicle data'!$E$7)</f>
        <v>-1089.9281551658951</v>
      </c>
      <c r="K255" s="14">
        <f t="shared" si="35"/>
        <v>0</v>
      </c>
      <c r="L255" s="14">
        <f t="shared" si="36"/>
        <v>1089.9281551658951</v>
      </c>
      <c r="M255" s="14">
        <f t="shared" si="37"/>
        <v>-7.5992213040733239</v>
      </c>
      <c r="N255" s="14">
        <f t="shared" si="33"/>
        <v>0</v>
      </c>
      <c r="O255" s="14">
        <f t="shared" si="38"/>
        <v>7.5992213040733239</v>
      </c>
      <c r="P255" s="14">
        <f>S255*0.75</f>
        <v>24.318094328703708</v>
      </c>
      <c r="Q255" s="14">
        <f t="shared" si="39"/>
        <v>24.318094328703708</v>
      </c>
      <c r="R255" s="14">
        <f>(0.5*'vehicle data'!$C$4*(WLTC_class_3!F255^2))/1000</f>
        <v>32.424125771604942</v>
      </c>
      <c r="S255" s="14">
        <f>IF(O255&gt;0,R255,0)</f>
        <v>32.424125771604942</v>
      </c>
      <c r="T255" s="14">
        <f>IF(N255&gt;0,R255,0)</f>
        <v>0</v>
      </c>
      <c r="U255" s="14">
        <f t="shared" si="42"/>
        <v>6395.6005231481477</v>
      </c>
      <c r="V255" s="14">
        <f t="shared" si="43"/>
        <v>3561.9621898148148</v>
      </c>
      <c r="W255" s="14">
        <f t="shared" si="40"/>
        <v>0</v>
      </c>
    </row>
    <row r="256" spans="2:23" x14ac:dyDescent="0.3">
      <c r="B256" s="5" t="s">
        <v>7</v>
      </c>
      <c r="C256" s="5">
        <v>248</v>
      </c>
      <c r="D256" s="5">
        <v>248</v>
      </c>
      <c r="E256" s="6">
        <v>22.2</v>
      </c>
      <c r="F256" s="21">
        <f t="shared" si="34"/>
        <v>6.1666666666666661</v>
      </c>
      <c r="G256" s="14">
        <f t="shared" si="41"/>
        <v>-0.5833333333333337</v>
      </c>
      <c r="H256" s="14">
        <f>('vehicle data'!$C$4)*(G256)</f>
        <v>-778.1666666666672</v>
      </c>
      <c r="I256" s="14">
        <f>0.5*1.225*F256^2*('vehicle data'!$F$4)*('vehicle data'!$G$4)</f>
        <v>10.108734027777775</v>
      </c>
      <c r="J256" s="14">
        <f>IF(F256=0,0,H256+I256+'vehicle data'!$E$7)</f>
        <v>-611.01945263888933</v>
      </c>
      <c r="K256" s="14">
        <f t="shared" si="35"/>
        <v>0</v>
      </c>
      <c r="L256" s="14">
        <f t="shared" si="36"/>
        <v>611.01945263888933</v>
      </c>
      <c r="M256" s="14">
        <f t="shared" si="37"/>
        <v>-3.7679532912731508</v>
      </c>
      <c r="N256" s="14">
        <f t="shared" si="33"/>
        <v>0</v>
      </c>
      <c r="O256" s="14">
        <f t="shared" si="38"/>
        <v>3.7679532912731508</v>
      </c>
      <c r="P256" s="14">
        <f>S256*0.75</f>
        <v>19.023395833333332</v>
      </c>
      <c r="Q256" s="14">
        <f t="shared" si="39"/>
        <v>19.023395833333332</v>
      </c>
      <c r="R256" s="14">
        <f>(0.5*'vehicle data'!$C$4*(WLTC_class_3!F256^2))/1000</f>
        <v>25.364527777777774</v>
      </c>
      <c r="S256" s="14">
        <f>IF(O256&gt;0,R256,0)</f>
        <v>25.364527777777774</v>
      </c>
      <c r="T256" s="14">
        <f>IF(N256&gt;0,R256,0)</f>
        <v>0</v>
      </c>
      <c r="U256" s="14">
        <f t="shared" si="42"/>
        <v>6395.6005231481477</v>
      </c>
      <c r="V256" s="14">
        <f t="shared" si="43"/>
        <v>3587.3267175925926</v>
      </c>
      <c r="W256" s="14">
        <f t="shared" si="40"/>
        <v>0</v>
      </c>
    </row>
    <row r="257" spans="2:23" x14ac:dyDescent="0.3">
      <c r="B257" s="5" t="s">
        <v>7</v>
      </c>
      <c r="C257" s="5">
        <v>249</v>
      </c>
      <c r="D257" s="5">
        <v>249</v>
      </c>
      <c r="E257" s="6">
        <v>20.9</v>
      </c>
      <c r="F257" s="21">
        <f t="shared" si="34"/>
        <v>5.8055555555555554</v>
      </c>
      <c r="G257" s="14">
        <f t="shared" si="41"/>
        <v>-0.25000000000000011</v>
      </c>
      <c r="H257" s="14">
        <f>('vehicle data'!$C$4)*(G257)</f>
        <v>-333.50000000000017</v>
      </c>
      <c r="I257" s="14">
        <f>0.5*1.225*F257^2*('vehicle data'!$F$4)*('vehicle data'!$G$4)</f>
        <v>8.9594921489197521</v>
      </c>
      <c r="J257" s="14">
        <f>IF(F257=0,0,H257+I257+'vehicle data'!$E$7)</f>
        <v>-167.50202785108038</v>
      </c>
      <c r="K257" s="14">
        <f t="shared" si="35"/>
        <v>0</v>
      </c>
      <c r="L257" s="14">
        <f t="shared" si="36"/>
        <v>167.50202785108038</v>
      </c>
      <c r="M257" s="14">
        <f t="shared" si="37"/>
        <v>-0.97244232835766109</v>
      </c>
      <c r="N257" s="14">
        <f t="shared" si="33"/>
        <v>0</v>
      </c>
      <c r="O257" s="14">
        <f t="shared" si="38"/>
        <v>0.97244232835766109</v>
      </c>
      <c r="P257" s="14">
        <f>S257*0.75</f>
        <v>16.860663773148147</v>
      </c>
      <c r="Q257" s="14">
        <f t="shared" si="39"/>
        <v>16.860663773148147</v>
      </c>
      <c r="R257" s="14">
        <f>(0.5*'vehicle data'!$C$4*(WLTC_class_3!F257^2))/1000</f>
        <v>22.480885030864197</v>
      </c>
      <c r="S257" s="14">
        <f>IF(O257&gt;0,R257,0)</f>
        <v>22.480885030864197</v>
      </c>
      <c r="T257" s="14">
        <f>IF(N257&gt;0,R257,0)</f>
        <v>0</v>
      </c>
      <c r="U257" s="14">
        <f t="shared" si="42"/>
        <v>6395.6005231481477</v>
      </c>
      <c r="V257" s="14">
        <f t="shared" si="43"/>
        <v>3609.8076026234567</v>
      </c>
      <c r="W257" s="14">
        <f t="shared" si="40"/>
        <v>0</v>
      </c>
    </row>
    <row r="258" spans="2:23" x14ac:dyDescent="0.3">
      <c r="B258" s="5" t="s">
        <v>7</v>
      </c>
      <c r="C258" s="5">
        <v>250</v>
      </c>
      <c r="D258" s="5">
        <v>250</v>
      </c>
      <c r="E258" s="6">
        <v>20.399999999999999</v>
      </c>
      <c r="F258" s="21">
        <f t="shared" si="34"/>
        <v>5.6666666666666661</v>
      </c>
      <c r="G258" s="14">
        <f t="shared" si="41"/>
        <v>-0.19444444444444425</v>
      </c>
      <c r="H258" s="14">
        <f>('vehicle data'!$C$4)*(G258)</f>
        <v>-259.38888888888863</v>
      </c>
      <c r="I258" s="14">
        <f>0.5*1.225*F258^2*('vehicle data'!$F$4)*('vehicle data'!$G$4)</f>
        <v>8.5359361111111092</v>
      </c>
      <c r="J258" s="14">
        <f>IF(F258=0,0,H258+I258+'vehicle data'!$E$7)</f>
        <v>-93.814472777777496</v>
      </c>
      <c r="K258" s="14">
        <f t="shared" si="35"/>
        <v>0</v>
      </c>
      <c r="L258" s="14">
        <f t="shared" si="36"/>
        <v>93.814472777777496</v>
      </c>
      <c r="M258" s="14">
        <f t="shared" si="37"/>
        <v>-0.5316153457407391</v>
      </c>
      <c r="N258" s="14">
        <f t="shared" si="33"/>
        <v>0</v>
      </c>
      <c r="O258" s="14">
        <f t="shared" si="38"/>
        <v>0.5316153457407391</v>
      </c>
      <c r="P258" s="14">
        <f>S258*0.75</f>
        <v>16.063583333333334</v>
      </c>
      <c r="Q258" s="14">
        <f t="shared" si="39"/>
        <v>16.063583333333334</v>
      </c>
      <c r="R258" s="14">
        <f>(0.5*'vehicle data'!$C$4*(WLTC_class_3!F258^2))/1000</f>
        <v>21.418111111111109</v>
      </c>
      <c r="S258" s="14">
        <f>IF(O258&gt;0,R258,0)</f>
        <v>21.418111111111109</v>
      </c>
      <c r="T258" s="14">
        <f>IF(N258&gt;0,R258,0)</f>
        <v>0</v>
      </c>
      <c r="U258" s="14">
        <f t="shared" si="42"/>
        <v>6395.6005231481477</v>
      </c>
      <c r="V258" s="14">
        <f t="shared" si="43"/>
        <v>3631.2257137345678</v>
      </c>
      <c r="W258" s="14">
        <f t="shared" si="40"/>
        <v>0</v>
      </c>
    </row>
    <row r="259" spans="2:23" x14ac:dyDescent="0.3">
      <c r="B259" s="5" t="s">
        <v>7</v>
      </c>
      <c r="C259" s="5">
        <v>251</v>
      </c>
      <c r="D259" s="5">
        <v>251</v>
      </c>
      <c r="E259" s="6">
        <v>19.5</v>
      </c>
      <c r="F259" s="21">
        <f t="shared" si="34"/>
        <v>5.416666666666667</v>
      </c>
      <c r="G259" s="14">
        <f t="shared" si="41"/>
        <v>-0.27777777777777779</v>
      </c>
      <c r="H259" s="14">
        <f>('vehicle data'!$C$4)*(G259)</f>
        <v>-370.5555555555556</v>
      </c>
      <c r="I259" s="14">
        <f>0.5*1.225*F259^2*('vehicle data'!$F$4)*('vehicle data'!$G$4)</f>
        <v>7.7993793402777785</v>
      </c>
      <c r="J259" s="14">
        <f>IF(F259=0,0,H259+I259+'vehicle data'!$E$7)</f>
        <v>-205.71769621527781</v>
      </c>
      <c r="K259" s="14">
        <f t="shared" si="35"/>
        <v>0</v>
      </c>
      <c r="L259" s="14">
        <f t="shared" si="36"/>
        <v>205.71769621527781</v>
      </c>
      <c r="M259" s="14">
        <f t="shared" si="37"/>
        <v>-1.1143041878327549</v>
      </c>
      <c r="N259" s="14">
        <f t="shared" si="33"/>
        <v>0</v>
      </c>
      <c r="O259" s="14">
        <f t="shared" si="38"/>
        <v>1.1143041878327549</v>
      </c>
      <c r="P259" s="14">
        <f>S259*0.75</f>
        <v>14.677473958333334</v>
      </c>
      <c r="Q259" s="14">
        <f t="shared" si="39"/>
        <v>14.677473958333334</v>
      </c>
      <c r="R259" s="14">
        <f>(0.5*'vehicle data'!$C$4*(WLTC_class_3!F259^2))/1000</f>
        <v>19.569965277777779</v>
      </c>
      <c r="S259" s="14">
        <f>IF(O259&gt;0,R259,0)</f>
        <v>19.569965277777779</v>
      </c>
      <c r="T259" s="14">
        <f>IF(N259&gt;0,R259,0)</f>
        <v>0</v>
      </c>
      <c r="U259" s="14">
        <f t="shared" si="42"/>
        <v>6395.6005231481477</v>
      </c>
      <c r="V259" s="14">
        <f t="shared" si="43"/>
        <v>3650.7956790123453</v>
      </c>
      <c r="W259" s="14">
        <f t="shared" si="40"/>
        <v>0</v>
      </c>
    </row>
    <row r="260" spans="2:23" x14ac:dyDescent="0.3">
      <c r="B260" s="5" t="s">
        <v>7</v>
      </c>
      <c r="C260" s="5">
        <v>252</v>
      </c>
      <c r="D260" s="5">
        <v>252</v>
      </c>
      <c r="E260" s="6">
        <v>18.399999999999999</v>
      </c>
      <c r="F260" s="21">
        <f t="shared" si="34"/>
        <v>5.1111111111111107</v>
      </c>
      <c r="G260" s="14">
        <f t="shared" si="41"/>
        <v>-0.23611111111111099</v>
      </c>
      <c r="H260" s="14">
        <f>('vehicle data'!$C$4)*(G260)</f>
        <v>-314.97222222222206</v>
      </c>
      <c r="I260" s="14">
        <f>0.5*1.225*F260^2*('vehicle data'!$F$4)*('vehicle data'!$G$4)</f>
        <v>6.9442679012345669</v>
      </c>
      <c r="J260" s="14">
        <f>IF(F260=0,0,H260+I260+'vehicle data'!$E$7)</f>
        <v>-150.98947432098745</v>
      </c>
      <c r="K260" s="14">
        <f t="shared" si="35"/>
        <v>0</v>
      </c>
      <c r="L260" s="14">
        <f t="shared" si="36"/>
        <v>150.98947432098745</v>
      </c>
      <c r="M260" s="14">
        <f t="shared" si="37"/>
        <v>-0.77172397986282482</v>
      </c>
      <c r="N260" s="14">
        <f t="shared" si="33"/>
        <v>0</v>
      </c>
      <c r="O260" s="14">
        <f t="shared" si="38"/>
        <v>0.77172397986282482</v>
      </c>
      <c r="P260" s="14">
        <f>S260*0.75</f>
        <v>13.068259259259255</v>
      </c>
      <c r="Q260" s="14">
        <f t="shared" si="39"/>
        <v>13.068259259259255</v>
      </c>
      <c r="R260" s="14">
        <f>(0.5*'vehicle data'!$C$4*(WLTC_class_3!F260^2))/1000</f>
        <v>17.42434567901234</v>
      </c>
      <c r="S260" s="14">
        <f>IF(O260&gt;0,R260,0)</f>
        <v>17.42434567901234</v>
      </c>
      <c r="T260" s="14">
        <f>IF(N260&gt;0,R260,0)</f>
        <v>0</v>
      </c>
      <c r="U260" s="14">
        <f t="shared" si="42"/>
        <v>6395.6005231481477</v>
      </c>
      <c r="V260" s="14">
        <f t="shared" si="43"/>
        <v>3668.2200246913576</v>
      </c>
      <c r="W260" s="14">
        <f t="shared" si="40"/>
        <v>0</v>
      </c>
    </row>
    <row r="261" spans="2:23" x14ac:dyDescent="0.3">
      <c r="B261" s="5" t="s">
        <v>7</v>
      </c>
      <c r="C261" s="5">
        <v>253</v>
      </c>
      <c r="D261" s="5">
        <v>253</v>
      </c>
      <c r="E261" s="6">
        <v>17.8</v>
      </c>
      <c r="F261" s="21">
        <f t="shared" si="34"/>
        <v>4.9444444444444446</v>
      </c>
      <c r="G261" s="14">
        <f t="shared" si="41"/>
        <v>-8.3333333333333037E-2</v>
      </c>
      <c r="H261" s="14">
        <f>('vehicle data'!$C$4)*(G261)</f>
        <v>-111.16666666666627</v>
      </c>
      <c r="I261" s="14">
        <f>0.5*1.225*F261^2*('vehicle data'!$F$4)*('vehicle data'!$G$4)</f>
        <v>6.49876489197531</v>
      </c>
      <c r="J261" s="14">
        <f>IF(F261=0,0,H261+I261+'vehicle data'!$E$7)</f>
        <v>52.37057822530906</v>
      </c>
      <c r="K261" s="14">
        <f t="shared" si="35"/>
        <v>52.37057822530906</v>
      </c>
      <c r="L261" s="14">
        <f t="shared" si="36"/>
        <v>0</v>
      </c>
      <c r="M261" s="14">
        <f t="shared" si="37"/>
        <v>0.25894341455847258</v>
      </c>
      <c r="N261" s="14">
        <f t="shared" si="33"/>
        <v>0.25894341455847258</v>
      </c>
      <c r="O261" s="14">
        <f t="shared" si="38"/>
        <v>0</v>
      </c>
      <c r="P261" s="14">
        <f>S261*0.75</f>
        <v>0</v>
      </c>
      <c r="Q261" s="14">
        <f t="shared" si="39"/>
        <v>0</v>
      </c>
      <c r="R261" s="14">
        <f>(0.5*'vehicle data'!$C$4*(WLTC_class_3!F261^2))/1000</f>
        <v>16.306503086419756</v>
      </c>
      <c r="S261" s="14">
        <f>IF(O261&gt;0,R261,0)</f>
        <v>0</v>
      </c>
      <c r="T261" s="14">
        <f>IF(N261&gt;0,R261,0)</f>
        <v>16.306503086419756</v>
      </c>
      <c r="U261" s="14">
        <f t="shared" si="42"/>
        <v>6411.9070262345676</v>
      </c>
      <c r="V261" s="14">
        <f t="shared" si="43"/>
        <v>3668.2200246913576</v>
      </c>
      <c r="W261" s="14">
        <f t="shared" si="40"/>
        <v>11.414552160493828</v>
      </c>
    </row>
    <row r="262" spans="2:23" x14ac:dyDescent="0.3">
      <c r="B262" s="5" t="s">
        <v>7</v>
      </c>
      <c r="C262" s="5">
        <v>254</v>
      </c>
      <c r="D262" s="5">
        <v>254</v>
      </c>
      <c r="E262" s="6">
        <v>17.8</v>
      </c>
      <c r="F262" s="21">
        <f t="shared" si="34"/>
        <v>4.9444444444444446</v>
      </c>
      <c r="G262" s="14">
        <f t="shared" si="41"/>
        <v>-5.5555555555555851E-2</v>
      </c>
      <c r="H262" s="14">
        <f>('vehicle data'!$C$4)*(G262)</f>
        <v>-74.111111111111498</v>
      </c>
      <c r="I262" s="14">
        <f>0.5*1.225*F262^2*('vehicle data'!$F$4)*('vehicle data'!$G$4)</f>
        <v>6.49876489197531</v>
      </c>
      <c r="J262" s="14">
        <f>IF(F262=0,0,H262+I262+'vehicle data'!$E$7)</f>
        <v>89.426133780863836</v>
      </c>
      <c r="K262" s="14">
        <f t="shared" si="35"/>
        <v>89.426133780863836</v>
      </c>
      <c r="L262" s="14">
        <f t="shared" si="36"/>
        <v>0</v>
      </c>
      <c r="M262" s="14">
        <f t="shared" si="37"/>
        <v>0.44216255036093788</v>
      </c>
      <c r="N262" s="14">
        <f t="shared" si="33"/>
        <v>0.44216255036093788</v>
      </c>
      <c r="O262" s="14">
        <f t="shared" si="38"/>
        <v>0</v>
      </c>
      <c r="P262" s="14">
        <f>S262*0.75</f>
        <v>0</v>
      </c>
      <c r="Q262" s="14">
        <f t="shared" si="39"/>
        <v>0</v>
      </c>
      <c r="R262" s="14">
        <f>(0.5*'vehicle data'!$C$4*(WLTC_class_3!F262^2))/1000</f>
        <v>16.306503086419756</v>
      </c>
      <c r="S262" s="14">
        <f>IF(O262&gt;0,R262,0)</f>
        <v>0</v>
      </c>
      <c r="T262" s="14">
        <f>IF(N262&gt;0,R262,0)</f>
        <v>16.306503086419756</v>
      </c>
      <c r="U262" s="14">
        <f t="shared" si="42"/>
        <v>6428.2135293209876</v>
      </c>
      <c r="V262" s="14">
        <f t="shared" si="43"/>
        <v>3668.2200246913576</v>
      </c>
      <c r="W262" s="14">
        <f t="shared" si="40"/>
        <v>11.414552160493828</v>
      </c>
    </row>
    <row r="263" spans="2:23" x14ac:dyDescent="0.3">
      <c r="B263" s="5" t="s">
        <v>7</v>
      </c>
      <c r="C263" s="5">
        <v>255</v>
      </c>
      <c r="D263" s="5">
        <v>255</v>
      </c>
      <c r="E263" s="6">
        <v>17.399999999999999</v>
      </c>
      <c r="F263" s="21">
        <f t="shared" si="34"/>
        <v>4.833333333333333</v>
      </c>
      <c r="G263" s="14">
        <f t="shared" si="41"/>
        <v>-0.29166666666666685</v>
      </c>
      <c r="H263" s="14">
        <f>('vehicle data'!$C$4)*(G263)</f>
        <v>-389.0833333333336</v>
      </c>
      <c r="I263" s="14">
        <f>0.5*1.225*F263^2*('vehicle data'!$F$4)*('vehicle data'!$G$4)</f>
        <v>6.2099673611111106</v>
      </c>
      <c r="J263" s="14">
        <f>IF(F263=0,0,H263+I263+'vehicle data'!$E$7)</f>
        <v>-225.83488597222245</v>
      </c>
      <c r="K263" s="14">
        <f t="shared" si="35"/>
        <v>0</v>
      </c>
      <c r="L263" s="14">
        <f t="shared" si="36"/>
        <v>225.83488597222245</v>
      </c>
      <c r="M263" s="14">
        <f t="shared" si="37"/>
        <v>-1.0915352821990749</v>
      </c>
      <c r="N263" s="14">
        <f t="shared" si="33"/>
        <v>0</v>
      </c>
      <c r="O263" s="14">
        <f t="shared" si="38"/>
        <v>1.0915352821990749</v>
      </c>
      <c r="P263" s="14">
        <f>S263*0.75</f>
        <v>11.68639583333333</v>
      </c>
      <c r="Q263" s="14">
        <f t="shared" si="39"/>
        <v>11.68639583333333</v>
      </c>
      <c r="R263" s="14">
        <f>(0.5*'vehicle data'!$C$4*(WLTC_class_3!F263^2))/1000</f>
        <v>15.581861111111108</v>
      </c>
      <c r="S263" s="14">
        <f>IF(O263&gt;0,R263,0)</f>
        <v>15.581861111111108</v>
      </c>
      <c r="T263" s="14">
        <f>IF(N263&gt;0,R263,0)</f>
        <v>0</v>
      </c>
      <c r="U263" s="14">
        <f t="shared" si="42"/>
        <v>6428.2135293209876</v>
      </c>
      <c r="V263" s="14">
        <f t="shared" si="43"/>
        <v>3683.8018858024689</v>
      </c>
      <c r="W263" s="14">
        <f t="shared" si="40"/>
        <v>0</v>
      </c>
    </row>
    <row r="264" spans="2:23" x14ac:dyDescent="0.3">
      <c r="B264" s="5" t="s">
        <v>7</v>
      </c>
      <c r="C264" s="5">
        <v>256</v>
      </c>
      <c r="D264" s="5">
        <v>256</v>
      </c>
      <c r="E264" s="6">
        <v>15.7</v>
      </c>
      <c r="F264" s="21">
        <f t="shared" si="34"/>
        <v>4.3611111111111107</v>
      </c>
      <c r="G264" s="14">
        <f t="shared" si="41"/>
        <v>-0.40277777777777757</v>
      </c>
      <c r="H264" s="14">
        <f>('vehicle data'!$C$4)*(G264)</f>
        <v>-537.30555555555532</v>
      </c>
      <c r="I264" s="14">
        <f>0.5*1.225*F264^2*('vehicle data'!$F$4)*('vehicle data'!$G$4)</f>
        <v>5.0558027970679014</v>
      </c>
      <c r="J264" s="14">
        <f>IF(F264=0,0,H264+I264+'vehicle data'!$E$7)</f>
        <v>-375.21127275848733</v>
      </c>
      <c r="K264" s="14">
        <f t="shared" si="35"/>
        <v>0</v>
      </c>
      <c r="L264" s="14">
        <f t="shared" si="36"/>
        <v>375.21127275848733</v>
      </c>
      <c r="M264" s="14">
        <f t="shared" si="37"/>
        <v>-1.6363380506411807</v>
      </c>
      <c r="N264" s="14">
        <f t="shared" ref="N264:N327" si="44">IF(M264&gt;0,M264,0)</f>
        <v>0</v>
      </c>
      <c r="O264" s="14">
        <f t="shared" si="38"/>
        <v>1.6363380506411807</v>
      </c>
      <c r="P264" s="14">
        <f>S264*0.75</f>
        <v>9.5143998842592588</v>
      </c>
      <c r="Q264" s="14">
        <f t="shared" si="39"/>
        <v>9.5143998842592588</v>
      </c>
      <c r="R264" s="14">
        <f>(0.5*'vehicle data'!$C$4*(WLTC_class_3!F264^2))/1000</f>
        <v>12.685866512345678</v>
      </c>
      <c r="S264" s="14">
        <f>IF(O264&gt;0,R264,0)</f>
        <v>12.685866512345678</v>
      </c>
      <c r="T264" s="14">
        <f>IF(N264&gt;0,R264,0)</f>
        <v>0</v>
      </c>
      <c r="U264" s="14">
        <f t="shared" si="42"/>
        <v>6428.2135293209876</v>
      </c>
      <c r="V264" s="14">
        <f t="shared" si="43"/>
        <v>3696.4877523148143</v>
      </c>
      <c r="W264" s="14">
        <f t="shared" si="40"/>
        <v>0</v>
      </c>
    </row>
    <row r="265" spans="2:23" x14ac:dyDescent="0.3">
      <c r="B265" s="5" t="s">
        <v>7</v>
      </c>
      <c r="C265" s="5">
        <v>257</v>
      </c>
      <c r="D265" s="5">
        <v>257</v>
      </c>
      <c r="E265" s="6">
        <v>14.5</v>
      </c>
      <c r="F265" s="21">
        <f t="shared" ref="F265:F328" si="45">E265/3.6</f>
        <v>4.0277777777777777</v>
      </c>
      <c r="G265" s="14">
        <f t="shared" si="41"/>
        <v>-4.1666666666666519E-2</v>
      </c>
      <c r="H265" s="14">
        <f>('vehicle data'!$C$4)*(G265)</f>
        <v>-55.583333333333137</v>
      </c>
      <c r="I265" s="14">
        <f>0.5*1.225*F265^2*('vehicle data'!$F$4)*('vehicle data'!$G$4)</f>
        <v>4.3124773341049387</v>
      </c>
      <c r="J265" s="14">
        <f>IF(F265=0,0,H265+I265+'vehicle data'!$E$7)</f>
        <v>105.76762400077183</v>
      </c>
      <c r="K265" s="14">
        <f t="shared" ref="K265:K328" si="46">IF(J265&lt;=0,0,J265)</f>
        <v>105.76762400077183</v>
      </c>
      <c r="L265" s="14">
        <f t="shared" ref="L265:L328" si="47">IF(J265&lt;0,J265*-1,0)</f>
        <v>0</v>
      </c>
      <c r="M265" s="14">
        <f t="shared" ref="M265:M328" si="48">(J265*F265)/1000</f>
        <v>0.42600848555866427</v>
      </c>
      <c r="N265" s="14">
        <f t="shared" si="44"/>
        <v>0.42600848555866427</v>
      </c>
      <c r="O265" s="14">
        <f t="shared" ref="O265:O328" si="49">IF(M265&lt;0,M265*-1,0)</f>
        <v>0</v>
      </c>
      <c r="P265" s="14">
        <f>S265*0.75</f>
        <v>0</v>
      </c>
      <c r="Q265" s="14">
        <f t="shared" ref="Q265:Q328" si="50">IF(G265&lt;0,P265,"")</f>
        <v>0</v>
      </c>
      <c r="R265" s="14">
        <f>(0.5*'vehicle data'!$C$4*(WLTC_class_3!F265^2))/1000</f>
        <v>10.82073688271605</v>
      </c>
      <c r="S265" s="14">
        <f>IF(O265&gt;0,R265,0)</f>
        <v>0</v>
      </c>
      <c r="T265" s="14">
        <f>IF(N265&gt;0,R265,0)</f>
        <v>10.82073688271605</v>
      </c>
      <c r="U265" s="14">
        <f t="shared" si="42"/>
        <v>6439.0342662037037</v>
      </c>
      <c r="V265" s="14">
        <f t="shared" si="43"/>
        <v>3696.4877523148143</v>
      </c>
      <c r="W265" s="14">
        <f t="shared" ref="W265:W328" si="51">T265*0.7</f>
        <v>7.5745158179012346</v>
      </c>
    </row>
    <row r="266" spans="2:23" x14ac:dyDescent="0.3">
      <c r="B266" s="5" t="s">
        <v>7</v>
      </c>
      <c r="C266" s="5">
        <v>258</v>
      </c>
      <c r="D266" s="5">
        <v>258</v>
      </c>
      <c r="E266" s="6">
        <v>15.4</v>
      </c>
      <c r="F266" s="21">
        <f t="shared" si="45"/>
        <v>4.2777777777777777</v>
      </c>
      <c r="G266" s="14">
        <f t="shared" ref="G266:G329" si="52">($E267-$E265)/2/3.6</f>
        <v>0.47222222222222199</v>
      </c>
      <c r="H266" s="14">
        <f>('vehicle data'!$C$4)*(G266)</f>
        <v>629.94444444444412</v>
      </c>
      <c r="I266" s="14">
        <f>0.5*1.225*F266^2*('vehicle data'!$F$4)*('vehicle data'!$G$4)</f>
        <v>4.8644334104938274</v>
      </c>
      <c r="J266" s="14">
        <f>IF(F266=0,0,H266+I266+'vehicle data'!$E$7)</f>
        <v>791.84735785493797</v>
      </c>
      <c r="K266" s="14">
        <f t="shared" si="46"/>
        <v>791.84735785493797</v>
      </c>
      <c r="L266" s="14">
        <f t="shared" si="47"/>
        <v>0</v>
      </c>
      <c r="M266" s="14">
        <f t="shared" si="48"/>
        <v>3.3873470308239013</v>
      </c>
      <c r="N266" s="14">
        <f t="shared" si="44"/>
        <v>3.3873470308239013</v>
      </c>
      <c r="O266" s="14">
        <f t="shared" si="49"/>
        <v>0</v>
      </c>
      <c r="P266" s="14">
        <f>S266*0.75</f>
        <v>0</v>
      </c>
      <c r="Q266" s="14" t="str">
        <f t="shared" si="50"/>
        <v/>
      </c>
      <c r="R266" s="14">
        <f>(0.5*'vehicle data'!$C$4*(WLTC_class_3!F266^2))/1000</f>
        <v>12.205688271604938</v>
      </c>
      <c r="S266" s="14">
        <f>IF(O266&gt;0,R266,0)</f>
        <v>0</v>
      </c>
      <c r="T266" s="14">
        <f>IF(N266&gt;0,R266,0)</f>
        <v>12.205688271604938</v>
      </c>
      <c r="U266" s="14">
        <f t="shared" si="42"/>
        <v>6451.2399544753089</v>
      </c>
      <c r="V266" s="14">
        <f t="shared" si="43"/>
        <v>3696.4877523148143</v>
      </c>
      <c r="W266" s="14">
        <f t="shared" si="51"/>
        <v>8.5439817901234552</v>
      </c>
    </row>
    <row r="267" spans="2:23" x14ac:dyDescent="0.3">
      <c r="B267" s="5" t="s">
        <v>7</v>
      </c>
      <c r="C267" s="5">
        <v>259</v>
      </c>
      <c r="D267" s="5">
        <v>259</v>
      </c>
      <c r="E267" s="6">
        <v>17.899999999999999</v>
      </c>
      <c r="F267" s="21">
        <f t="shared" si="45"/>
        <v>4.9722222222222214</v>
      </c>
      <c r="G267" s="14">
        <f t="shared" si="52"/>
        <v>0.72222222222222232</v>
      </c>
      <c r="H267" s="14">
        <f>('vehicle data'!$C$4)*(G267)</f>
        <v>963.44444444444457</v>
      </c>
      <c r="I267" s="14">
        <f>0.5*1.225*F267^2*('vehicle data'!$F$4)*('vehicle data'!$G$4)</f>
        <v>6.5719898341049365</v>
      </c>
      <c r="J267" s="14">
        <f>IF(F267=0,0,H267+I267+'vehicle data'!$E$7)</f>
        <v>1127.0549142785494</v>
      </c>
      <c r="K267" s="14">
        <f t="shared" si="46"/>
        <v>1127.0549142785494</v>
      </c>
      <c r="L267" s="14">
        <f t="shared" si="47"/>
        <v>0</v>
      </c>
      <c r="M267" s="14">
        <f t="shared" si="48"/>
        <v>5.6039674904405636</v>
      </c>
      <c r="N267" s="14">
        <f t="shared" si="44"/>
        <v>5.6039674904405636</v>
      </c>
      <c r="O267" s="14">
        <f t="shared" si="49"/>
        <v>0</v>
      </c>
      <c r="P267" s="14">
        <f>S267*0.75</f>
        <v>0</v>
      </c>
      <c r="Q267" s="14" t="str">
        <f t="shared" si="50"/>
        <v/>
      </c>
      <c r="R267" s="14">
        <f>(0.5*'vehicle data'!$C$4*(WLTC_class_3!F267^2))/1000</f>
        <v>16.490236882716047</v>
      </c>
      <c r="S267" s="14">
        <f>IF(O267&gt;0,R267,0)</f>
        <v>0</v>
      </c>
      <c r="T267" s="14">
        <f>IF(N267&gt;0,R267,0)</f>
        <v>16.490236882716047</v>
      </c>
      <c r="U267" s="14">
        <f t="shared" ref="U267:U330" si="53">U266+T267</f>
        <v>6467.730191358025</v>
      </c>
      <c r="V267" s="14">
        <f t="shared" ref="V267:V330" si="54">V266+S267</f>
        <v>3696.4877523148143</v>
      </c>
      <c r="W267" s="14">
        <f t="shared" si="51"/>
        <v>11.543165817901233</v>
      </c>
    </row>
    <row r="268" spans="2:23" x14ac:dyDescent="0.3">
      <c r="B268" s="5" t="s">
        <v>7</v>
      </c>
      <c r="C268" s="5">
        <v>260</v>
      </c>
      <c r="D268" s="5">
        <v>260</v>
      </c>
      <c r="E268" s="6">
        <v>20.6</v>
      </c>
      <c r="F268" s="21">
        <f t="shared" si="45"/>
        <v>5.7222222222222223</v>
      </c>
      <c r="G268" s="14">
        <f t="shared" si="52"/>
        <v>0.73611111111111116</v>
      </c>
      <c r="H268" s="14">
        <f>('vehicle data'!$C$4)*(G268)</f>
        <v>981.97222222222229</v>
      </c>
      <c r="I268" s="14">
        <f>0.5*1.225*F268^2*('vehicle data'!$F$4)*('vehicle data'!$G$4)</f>
        <v>8.7041278549382728</v>
      </c>
      <c r="J268" s="14">
        <f>IF(F268=0,0,H268+I268+'vehicle data'!$E$7)</f>
        <v>1147.7148300771605</v>
      </c>
      <c r="K268" s="14">
        <f t="shared" si="46"/>
        <v>1147.7148300771605</v>
      </c>
      <c r="L268" s="14">
        <f t="shared" si="47"/>
        <v>0</v>
      </c>
      <c r="M268" s="14">
        <f t="shared" si="48"/>
        <v>6.5674793054415295</v>
      </c>
      <c r="N268" s="14">
        <f t="shared" si="44"/>
        <v>6.5674793054415295</v>
      </c>
      <c r="O268" s="14">
        <f t="shared" si="49"/>
        <v>0</v>
      </c>
      <c r="P268" s="14">
        <f>S268*0.75</f>
        <v>0</v>
      </c>
      <c r="Q268" s="14" t="str">
        <f t="shared" si="50"/>
        <v/>
      </c>
      <c r="R268" s="14">
        <f>(0.5*'vehicle data'!$C$4*(WLTC_class_3!F268^2))/1000</f>
        <v>21.840132716049386</v>
      </c>
      <c r="S268" s="14">
        <f>IF(O268&gt;0,R268,0)</f>
        <v>0</v>
      </c>
      <c r="T268" s="14">
        <f>IF(N268&gt;0,R268,0)</f>
        <v>21.840132716049386</v>
      </c>
      <c r="U268" s="14">
        <f t="shared" si="53"/>
        <v>6489.5703240740741</v>
      </c>
      <c r="V268" s="14">
        <f t="shared" si="54"/>
        <v>3696.4877523148143</v>
      </c>
      <c r="W268" s="14">
        <f t="shared" si="51"/>
        <v>15.288092901234569</v>
      </c>
    </row>
    <row r="269" spans="2:23" x14ac:dyDescent="0.3">
      <c r="B269" s="5" t="s">
        <v>7</v>
      </c>
      <c r="C269" s="5">
        <v>261</v>
      </c>
      <c r="D269" s="5">
        <v>261</v>
      </c>
      <c r="E269" s="6">
        <v>23.2</v>
      </c>
      <c r="F269" s="21">
        <f t="shared" si="45"/>
        <v>6.4444444444444438</v>
      </c>
      <c r="G269" s="14">
        <f t="shared" si="52"/>
        <v>0.70833333333333304</v>
      </c>
      <c r="H269" s="14">
        <f>('vehicle data'!$C$4)*(G269)</f>
        <v>944.91666666666629</v>
      </c>
      <c r="I269" s="14">
        <f>0.5*1.225*F269^2*('vehicle data'!$F$4)*('vehicle data'!$G$4)</f>
        <v>11.03994197530864</v>
      </c>
      <c r="J269" s="14">
        <f>IF(F269=0,0,H269+I269+'vehicle data'!$E$7)</f>
        <v>1112.9950886419749</v>
      </c>
      <c r="K269" s="14">
        <f t="shared" si="46"/>
        <v>1112.9950886419749</v>
      </c>
      <c r="L269" s="14">
        <f t="shared" si="47"/>
        <v>0</v>
      </c>
      <c r="M269" s="14">
        <f t="shared" si="48"/>
        <v>7.1726350156927268</v>
      </c>
      <c r="N269" s="14">
        <f t="shared" si="44"/>
        <v>7.1726350156927268</v>
      </c>
      <c r="O269" s="14">
        <f t="shared" si="49"/>
        <v>0</v>
      </c>
      <c r="P269" s="14">
        <f>S269*0.75</f>
        <v>0</v>
      </c>
      <c r="Q269" s="14" t="str">
        <f t="shared" si="50"/>
        <v/>
      </c>
      <c r="R269" s="14">
        <f>(0.5*'vehicle data'!$C$4*(WLTC_class_3!F269^2))/1000</f>
        <v>27.701086419753079</v>
      </c>
      <c r="S269" s="14">
        <f>IF(O269&gt;0,R269,0)</f>
        <v>0</v>
      </c>
      <c r="T269" s="14">
        <f>IF(N269&gt;0,R269,0)</f>
        <v>27.701086419753079</v>
      </c>
      <c r="U269" s="14">
        <f t="shared" si="53"/>
        <v>6517.2714104938268</v>
      </c>
      <c r="V269" s="14">
        <f t="shared" si="54"/>
        <v>3696.4877523148143</v>
      </c>
      <c r="W269" s="14">
        <f t="shared" si="51"/>
        <v>19.390760493827155</v>
      </c>
    </row>
    <row r="270" spans="2:23" x14ac:dyDescent="0.3">
      <c r="B270" s="5" t="s">
        <v>7</v>
      </c>
      <c r="C270" s="5">
        <v>262</v>
      </c>
      <c r="D270" s="5">
        <v>262</v>
      </c>
      <c r="E270" s="6">
        <v>25.7</v>
      </c>
      <c r="F270" s="21">
        <f t="shared" si="45"/>
        <v>7.1388888888888884</v>
      </c>
      <c r="G270" s="14">
        <f t="shared" si="52"/>
        <v>0.76388888888888884</v>
      </c>
      <c r="H270" s="14">
        <f>('vehicle data'!$C$4)*(G270)</f>
        <v>1019.0277777777777</v>
      </c>
      <c r="I270" s="14">
        <f>0.5*1.225*F270^2*('vehicle data'!$F$4)*('vehicle data'!$G$4)</f>
        <v>13.547434741512344</v>
      </c>
      <c r="J270" s="14">
        <f>IF(F270=0,0,H270+I270+'vehicle data'!$E$7)</f>
        <v>1189.61369251929</v>
      </c>
      <c r="K270" s="14">
        <f t="shared" si="46"/>
        <v>1189.61369251929</v>
      </c>
      <c r="L270" s="14">
        <f t="shared" si="47"/>
        <v>0</v>
      </c>
      <c r="M270" s="14">
        <f t="shared" si="48"/>
        <v>8.4925199715960424</v>
      </c>
      <c r="N270" s="14">
        <f t="shared" si="44"/>
        <v>8.4925199715960424</v>
      </c>
      <c r="O270" s="14">
        <f t="shared" si="49"/>
        <v>0</v>
      </c>
      <c r="P270" s="14">
        <f>S270*0.75</f>
        <v>0</v>
      </c>
      <c r="Q270" s="14" t="str">
        <f t="shared" si="50"/>
        <v/>
      </c>
      <c r="R270" s="14">
        <f>(0.5*'vehicle data'!$C$4*(WLTC_class_3!F270^2))/1000</f>
        <v>33.992810956790116</v>
      </c>
      <c r="S270" s="14">
        <f>IF(O270&gt;0,R270,0)</f>
        <v>0</v>
      </c>
      <c r="T270" s="14">
        <f>IF(N270&gt;0,R270,0)</f>
        <v>33.992810956790116</v>
      </c>
      <c r="U270" s="14">
        <f t="shared" si="53"/>
        <v>6551.2642214506168</v>
      </c>
      <c r="V270" s="14">
        <f t="shared" si="54"/>
        <v>3696.4877523148143</v>
      </c>
      <c r="W270" s="14">
        <f t="shared" si="51"/>
        <v>23.794967669753081</v>
      </c>
    </row>
    <row r="271" spans="2:23" x14ac:dyDescent="0.3">
      <c r="B271" s="5" t="s">
        <v>7</v>
      </c>
      <c r="C271" s="5">
        <v>263</v>
      </c>
      <c r="D271" s="5">
        <v>263</v>
      </c>
      <c r="E271" s="6">
        <v>28.7</v>
      </c>
      <c r="F271" s="21">
        <f t="shared" si="45"/>
        <v>7.9722222222222214</v>
      </c>
      <c r="G271" s="14">
        <f t="shared" si="52"/>
        <v>0.94444444444444453</v>
      </c>
      <c r="H271" s="14">
        <f>('vehicle data'!$C$4)*(G271)</f>
        <v>1259.8888888888889</v>
      </c>
      <c r="I271" s="14">
        <f>0.5*1.225*F271^2*('vehicle data'!$F$4)*('vehicle data'!$G$4)</f>
        <v>16.89486066743827</v>
      </c>
      <c r="J271" s="14">
        <f>IF(F271=0,0,H271+I271+'vehicle data'!$E$7)</f>
        <v>1433.8222295563271</v>
      </c>
      <c r="K271" s="14">
        <f t="shared" si="46"/>
        <v>1433.8222295563271</v>
      </c>
      <c r="L271" s="14">
        <f t="shared" si="47"/>
        <v>0</v>
      </c>
      <c r="M271" s="14">
        <f t="shared" si="48"/>
        <v>11.430749441185162</v>
      </c>
      <c r="N271" s="14">
        <f t="shared" si="44"/>
        <v>11.430749441185162</v>
      </c>
      <c r="O271" s="14">
        <f t="shared" si="49"/>
        <v>0</v>
      </c>
      <c r="P271" s="14">
        <f>S271*0.75</f>
        <v>0</v>
      </c>
      <c r="Q271" s="14" t="str">
        <f t="shared" si="50"/>
        <v/>
      </c>
      <c r="R271" s="14">
        <f>(0.5*'vehicle data'!$C$4*(WLTC_class_3!F271^2))/1000</f>
        <v>42.392070216049376</v>
      </c>
      <c r="S271" s="14">
        <f>IF(O271&gt;0,R271,0)</f>
        <v>0</v>
      </c>
      <c r="T271" s="14">
        <f>IF(N271&gt;0,R271,0)</f>
        <v>42.392070216049376</v>
      </c>
      <c r="U271" s="14">
        <f t="shared" si="53"/>
        <v>6593.6562916666662</v>
      </c>
      <c r="V271" s="14">
        <f t="shared" si="54"/>
        <v>3696.4877523148143</v>
      </c>
      <c r="W271" s="14">
        <f t="shared" si="51"/>
        <v>29.674449151234562</v>
      </c>
    </row>
    <row r="272" spans="2:23" x14ac:dyDescent="0.3">
      <c r="B272" s="5" t="s">
        <v>7</v>
      </c>
      <c r="C272" s="5">
        <v>264</v>
      </c>
      <c r="D272" s="5">
        <v>264</v>
      </c>
      <c r="E272" s="6">
        <v>32.5</v>
      </c>
      <c r="F272" s="21">
        <f t="shared" si="45"/>
        <v>9.0277777777777768</v>
      </c>
      <c r="G272" s="14">
        <f t="shared" si="52"/>
        <v>1.0277777777777781</v>
      </c>
      <c r="H272" s="14">
        <f>('vehicle data'!$C$4)*(G272)</f>
        <v>1371.0555555555561</v>
      </c>
      <c r="I272" s="14">
        <f>0.5*1.225*F272^2*('vehicle data'!$F$4)*('vehicle data'!$G$4)</f>
        <v>21.664942611882712</v>
      </c>
      <c r="J272" s="14">
        <f>IF(F272=0,0,H272+I272+'vehicle data'!$E$7)</f>
        <v>1549.7589781674387</v>
      </c>
      <c r="K272" s="14">
        <f t="shared" si="46"/>
        <v>1549.7589781674387</v>
      </c>
      <c r="L272" s="14">
        <f t="shared" si="47"/>
        <v>0</v>
      </c>
      <c r="M272" s="14">
        <f t="shared" si="48"/>
        <v>13.990879664011597</v>
      </c>
      <c r="N272" s="14">
        <f t="shared" si="44"/>
        <v>13.990879664011597</v>
      </c>
      <c r="O272" s="14">
        <f t="shared" si="49"/>
        <v>0</v>
      </c>
      <c r="P272" s="14">
        <f>S272*0.75</f>
        <v>0</v>
      </c>
      <c r="Q272" s="14" t="str">
        <f t="shared" si="50"/>
        <v/>
      </c>
      <c r="R272" s="14">
        <f>(0.5*'vehicle data'!$C$4*(WLTC_class_3!F272^2))/1000</f>
        <v>54.361014660493815</v>
      </c>
      <c r="S272" s="14">
        <f>IF(O272&gt;0,R272,0)</f>
        <v>0</v>
      </c>
      <c r="T272" s="14">
        <f>IF(N272&gt;0,R272,0)</f>
        <v>54.361014660493815</v>
      </c>
      <c r="U272" s="14">
        <f t="shared" si="53"/>
        <v>6648.0173063271604</v>
      </c>
      <c r="V272" s="14">
        <f t="shared" si="54"/>
        <v>3696.4877523148143</v>
      </c>
      <c r="W272" s="14">
        <f t="shared" si="51"/>
        <v>38.05271026234567</v>
      </c>
    </row>
    <row r="273" spans="2:23" x14ac:dyDescent="0.3">
      <c r="B273" s="5" t="s">
        <v>7</v>
      </c>
      <c r="C273" s="5">
        <v>265</v>
      </c>
      <c r="D273" s="5">
        <v>265</v>
      </c>
      <c r="E273" s="6">
        <v>36.1</v>
      </c>
      <c r="F273" s="21">
        <f t="shared" si="45"/>
        <v>10.027777777777779</v>
      </c>
      <c r="G273" s="14">
        <f t="shared" si="52"/>
        <v>0.90277777777777779</v>
      </c>
      <c r="H273" s="14">
        <f>('vehicle data'!$C$4)*(G273)</f>
        <v>1204.3055555555557</v>
      </c>
      <c r="I273" s="14">
        <f>0.5*1.225*F273^2*('vehicle data'!$F$4)*('vehicle data'!$G$4)</f>
        <v>26.730385667438277</v>
      </c>
      <c r="J273" s="14">
        <f>IF(F273=0,0,H273+I273+'vehicle data'!$E$7)</f>
        <v>1388.0744212229938</v>
      </c>
      <c r="K273" s="14">
        <f t="shared" si="46"/>
        <v>1388.0744212229938</v>
      </c>
      <c r="L273" s="14">
        <f t="shared" si="47"/>
        <v>0</v>
      </c>
      <c r="M273" s="14">
        <f t="shared" si="48"/>
        <v>13.91930183504169</v>
      </c>
      <c r="N273" s="14">
        <f t="shared" si="44"/>
        <v>13.91930183504169</v>
      </c>
      <c r="O273" s="14">
        <f t="shared" si="49"/>
        <v>0</v>
      </c>
      <c r="P273" s="14">
        <f>S273*0.75</f>
        <v>0</v>
      </c>
      <c r="Q273" s="14" t="str">
        <f t="shared" si="50"/>
        <v/>
      </c>
      <c r="R273" s="14">
        <f>(0.5*'vehicle data'!$C$4*(WLTC_class_3!F273^2))/1000</f>
        <v>67.071070216049378</v>
      </c>
      <c r="S273" s="14">
        <f>IF(O273&gt;0,R273,0)</f>
        <v>0</v>
      </c>
      <c r="T273" s="14">
        <f>IF(N273&gt;0,R273,0)</f>
        <v>67.071070216049378</v>
      </c>
      <c r="U273" s="14">
        <f t="shared" si="53"/>
        <v>6715.08837654321</v>
      </c>
      <c r="V273" s="14">
        <f t="shared" si="54"/>
        <v>3696.4877523148143</v>
      </c>
      <c r="W273" s="14">
        <f t="shared" si="51"/>
        <v>46.949749151234563</v>
      </c>
    </row>
    <row r="274" spans="2:23" x14ac:dyDescent="0.3">
      <c r="B274" s="5" t="s">
        <v>7</v>
      </c>
      <c r="C274" s="5">
        <v>266</v>
      </c>
      <c r="D274" s="5">
        <v>266</v>
      </c>
      <c r="E274" s="6">
        <v>39</v>
      </c>
      <c r="F274" s="21">
        <f t="shared" si="45"/>
        <v>10.833333333333334</v>
      </c>
      <c r="G274" s="14">
        <f t="shared" si="52"/>
        <v>0.65277777777777712</v>
      </c>
      <c r="H274" s="14">
        <f>('vehicle data'!$C$4)*(G274)</f>
        <v>870.80555555555463</v>
      </c>
      <c r="I274" s="14">
        <f>0.5*1.225*F274^2*('vehicle data'!$F$4)*('vehicle data'!$G$4)</f>
        <v>31.197517361111114</v>
      </c>
      <c r="J274" s="14">
        <f>IF(F274=0,0,H274+I274+'vehicle data'!$E$7)</f>
        <v>1059.0415529166658</v>
      </c>
      <c r="K274" s="14">
        <f t="shared" si="46"/>
        <v>1059.0415529166658</v>
      </c>
      <c r="L274" s="14">
        <f t="shared" si="47"/>
        <v>0</v>
      </c>
      <c r="M274" s="14">
        <f t="shared" si="48"/>
        <v>11.472950156597213</v>
      </c>
      <c r="N274" s="14">
        <f t="shared" si="44"/>
        <v>11.472950156597213</v>
      </c>
      <c r="O274" s="14">
        <f t="shared" si="49"/>
        <v>0</v>
      </c>
      <c r="P274" s="14">
        <f>S274*0.75</f>
        <v>0</v>
      </c>
      <c r="Q274" s="14" t="str">
        <f t="shared" si="50"/>
        <v/>
      </c>
      <c r="R274" s="14">
        <f>(0.5*'vehicle data'!$C$4*(WLTC_class_3!F274^2))/1000</f>
        <v>78.279861111111117</v>
      </c>
      <c r="S274" s="14">
        <f>IF(O274&gt;0,R274,0)</f>
        <v>0</v>
      </c>
      <c r="T274" s="14">
        <f>IF(N274&gt;0,R274,0)</f>
        <v>78.279861111111117</v>
      </c>
      <c r="U274" s="14">
        <f t="shared" si="53"/>
        <v>6793.3682376543211</v>
      </c>
      <c r="V274" s="14">
        <f t="shared" si="54"/>
        <v>3696.4877523148143</v>
      </c>
      <c r="W274" s="14">
        <f t="shared" si="51"/>
        <v>54.795902777777776</v>
      </c>
    </row>
    <row r="275" spans="2:23" x14ac:dyDescent="0.3">
      <c r="B275" s="5" t="s">
        <v>7</v>
      </c>
      <c r="C275" s="5">
        <v>267</v>
      </c>
      <c r="D275" s="5">
        <v>267</v>
      </c>
      <c r="E275" s="6">
        <v>40.799999999999997</v>
      </c>
      <c r="F275" s="21">
        <f t="shared" si="45"/>
        <v>11.333333333333332</v>
      </c>
      <c r="G275" s="14">
        <f t="shared" si="52"/>
        <v>0.54166666666666641</v>
      </c>
      <c r="H275" s="14">
        <f>('vehicle data'!$C$4)*(G275)</f>
        <v>722.58333333333303</v>
      </c>
      <c r="I275" s="14">
        <f>0.5*1.225*F275^2*('vehicle data'!$F$4)*('vehicle data'!$G$4)</f>
        <v>34.143744444444437</v>
      </c>
      <c r="J275" s="14">
        <f>IF(F275=0,0,H275+I275+'vehicle data'!$E$7)</f>
        <v>913.76555777777753</v>
      </c>
      <c r="K275" s="14">
        <f t="shared" si="46"/>
        <v>913.76555777777753</v>
      </c>
      <c r="L275" s="14">
        <f t="shared" si="47"/>
        <v>0</v>
      </c>
      <c r="M275" s="14">
        <f t="shared" si="48"/>
        <v>10.356009654814811</v>
      </c>
      <c r="N275" s="14">
        <f t="shared" si="44"/>
        <v>10.356009654814811</v>
      </c>
      <c r="O275" s="14">
        <f t="shared" si="49"/>
        <v>0</v>
      </c>
      <c r="P275" s="14">
        <f>S275*0.75</f>
        <v>0</v>
      </c>
      <c r="Q275" s="14" t="str">
        <f t="shared" si="50"/>
        <v/>
      </c>
      <c r="R275" s="14">
        <f>(0.5*'vehicle data'!$C$4*(WLTC_class_3!F275^2))/1000</f>
        <v>85.672444444444437</v>
      </c>
      <c r="S275" s="14">
        <f>IF(O275&gt;0,R275,0)</f>
        <v>0</v>
      </c>
      <c r="T275" s="14">
        <f>IF(N275&gt;0,R275,0)</f>
        <v>85.672444444444437</v>
      </c>
      <c r="U275" s="14">
        <f t="shared" si="53"/>
        <v>6879.0406820987655</v>
      </c>
      <c r="V275" s="14">
        <f t="shared" si="54"/>
        <v>3696.4877523148143</v>
      </c>
      <c r="W275" s="14">
        <f t="shared" si="51"/>
        <v>59.9707111111111</v>
      </c>
    </row>
    <row r="276" spans="2:23" x14ac:dyDescent="0.3">
      <c r="B276" s="5" t="s">
        <v>7</v>
      </c>
      <c r="C276" s="5">
        <v>268</v>
      </c>
      <c r="D276" s="5">
        <v>268</v>
      </c>
      <c r="E276" s="6">
        <v>42.9</v>
      </c>
      <c r="F276" s="21">
        <f t="shared" si="45"/>
        <v>11.916666666666666</v>
      </c>
      <c r="G276" s="14">
        <f t="shared" si="52"/>
        <v>0.50000000000000022</v>
      </c>
      <c r="H276" s="14">
        <f>('vehicle data'!$C$4)*(G276)</f>
        <v>667.00000000000034</v>
      </c>
      <c r="I276" s="14">
        <f>0.5*1.225*F276^2*('vehicle data'!$F$4)*('vehicle data'!$G$4)</f>
        <v>37.748996006944445</v>
      </c>
      <c r="J276" s="14">
        <f>IF(F276=0,0,H276+I276+'vehicle data'!$E$7)</f>
        <v>861.78747600694487</v>
      </c>
      <c r="K276" s="14">
        <f t="shared" si="46"/>
        <v>861.78747600694487</v>
      </c>
      <c r="L276" s="14">
        <f t="shared" si="47"/>
        <v>0</v>
      </c>
      <c r="M276" s="14">
        <f t="shared" si="48"/>
        <v>10.269634089082759</v>
      </c>
      <c r="N276" s="14">
        <f t="shared" si="44"/>
        <v>10.269634089082759</v>
      </c>
      <c r="O276" s="14">
        <f t="shared" si="49"/>
        <v>0</v>
      </c>
      <c r="P276" s="14">
        <f>S276*0.75</f>
        <v>0</v>
      </c>
      <c r="Q276" s="14" t="str">
        <f t="shared" si="50"/>
        <v/>
      </c>
      <c r="R276" s="14">
        <f>(0.5*'vehicle data'!$C$4*(WLTC_class_3!F276^2))/1000</f>
        <v>94.718631944444439</v>
      </c>
      <c r="S276" s="14">
        <f>IF(O276&gt;0,R276,0)</f>
        <v>0</v>
      </c>
      <c r="T276" s="14">
        <f>IF(N276&gt;0,R276,0)</f>
        <v>94.718631944444439</v>
      </c>
      <c r="U276" s="14">
        <f t="shared" si="53"/>
        <v>6973.75931404321</v>
      </c>
      <c r="V276" s="14">
        <f t="shared" si="54"/>
        <v>3696.4877523148143</v>
      </c>
      <c r="W276" s="14">
        <f t="shared" si="51"/>
        <v>66.30304236111111</v>
      </c>
    </row>
    <row r="277" spans="2:23" x14ac:dyDescent="0.3">
      <c r="B277" s="5" t="s">
        <v>7</v>
      </c>
      <c r="C277" s="5">
        <v>269</v>
      </c>
      <c r="D277" s="5">
        <v>269</v>
      </c>
      <c r="E277" s="6">
        <v>44.4</v>
      </c>
      <c r="F277" s="21">
        <f t="shared" si="45"/>
        <v>12.333333333333332</v>
      </c>
      <c r="G277" s="14">
        <f t="shared" si="52"/>
        <v>0.41666666666666663</v>
      </c>
      <c r="H277" s="14">
        <f>('vehicle data'!$C$4)*(G277)</f>
        <v>555.83333333333326</v>
      </c>
      <c r="I277" s="14">
        <f>0.5*1.225*F277^2*('vehicle data'!$F$4)*('vehicle data'!$G$4)</f>
        <v>40.434936111111099</v>
      </c>
      <c r="J277" s="14">
        <f>IF(F277=0,0,H277+I277+'vehicle data'!$E$7)</f>
        <v>753.30674944444445</v>
      </c>
      <c r="K277" s="14">
        <f t="shared" si="46"/>
        <v>753.30674944444445</v>
      </c>
      <c r="L277" s="14">
        <f t="shared" si="47"/>
        <v>0</v>
      </c>
      <c r="M277" s="14">
        <f t="shared" si="48"/>
        <v>9.2907832431481481</v>
      </c>
      <c r="N277" s="14">
        <f t="shared" si="44"/>
        <v>9.2907832431481481</v>
      </c>
      <c r="O277" s="14">
        <f t="shared" si="49"/>
        <v>0</v>
      </c>
      <c r="P277" s="14">
        <f>S277*0.75</f>
        <v>0</v>
      </c>
      <c r="Q277" s="14" t="str">
        <f t="shared" si="50"/>
        <v/>
      </c>
      <c r="R277" s="14">
        <f>(0.5*'vehicle data'!$C$4*(WLTC_class_3!F277^2))/1000</f>
        <v>101.45811111111109</v>
      </c>
      <c r="S277" s="14">
        <f>IF(O277&gt;0,R277,0)</f>
        <v>0</v>
      </c>
      <c r="T277" s="14">
        <f>IF(N277&gt;0,R277,0)</f>
        <v>101.45811111111109</v>
      </c>
      <c r="U277" s="14">
        <f t="shared" si="53"/>
        <v>7075.2174251543211</v>
      </c>
      <c r="V277" s="14">
        <f t="shared" si="54"/>
        <v>3696.4877523148143</v>
      </c>
      <c r="W277" s="14">
        <f t="shared" si="51"/>
        <v>71.020677777777763</v>
      </c>
    </row>
    <row r="278" spans="2:23" x14ac:dyDescent="0.3">
      <c r="B278" s="5" t="s">
        <v>7</v>
      </c>
      <c r="C278" s="5">
        <v>270</v>
      </c>
      <c r="D278" s="5">
        <v>270</v>
      </c>
      <c r="E278" s="6">
        <v>45.9</v>
      </c>
      <c r="F278" s="21">
        <f t="shared" si="45"/>
        <v>12.75</v>
      </c>
      <c r="G278" s="14">
        <f t="shared" si="52"/>
        <v>0.2222222222222224</v>
      </c>
      <c r="H278" s="14">
        <f>('vehicle data'!$C$4)*(G278)</f>
        <v>296.44444444444468</v>
      </c>
      <c r="I278" s="14">
        <f>0.5*1.225*F278^2*('vehicle data'!$F$4)*('vehicle data'!$G$4)</f>
        <v>43.213176562500003</v>
      </c>
      <c r="J278" s="14">
        <f>IF(F278=0,0,H278+I278+'vehicle data'!$E$7)</f>
        <v>496.69610100694467</v>
      </c>
      <c r="K278" s="14">
        <f t="shared" si="46"/>
        <v>496.69610100694467</v>
      </c>
      <c r="L278" s="14">
        <f t="shared" si="47"/>
        <v>0</v>
      </c>
      <c r="M278" s="14">
        <f t="shared" si="48"/>
        <v>6.3328752878385446</v>
      </c>
      <c r="N278" s="14">
        <f t="shared" si="44"/>
        <v>6.3328752878385446</v>
      </c>
      <c r="O278" s="14">
        <f t="shared" si="49"/>
        <v>0</v>
      </c>
      <c r="P278" s="14">
        <f>S278*0.75</f>
        <v>0</v>
      </c>
      <c r="Q278" s="14" t="str">
        <f t="shared" si="50"/>
        <v/>
      </c>
      <c r="R278" s="14">
        <f>(0.5*'vehicle data'!$C$4*(WLTC_class_3!F278^2))/1000</f>
        <v>108.4291875</v>
      </c>
      <c r="S278" s="14">
        <f>IF(O278&gt;0,R278,0)</f>
        <v>0</v>
      </c>
      <c r="T278" s="14">
        <f>IF(N278&gt;0,R278,0)</f>
        <v>108.4291875</v>
      </c>
      <c r="U278" s="14">
        <f t="shared" si="53"/>
        <v>7183.646612654321</v>
      </c>
      <c r="V278" s="14">
        <f t="shared" si="54"/>
        <v>3696.4877523148143</v>
      </c>
      <c r="W278" s="14">
        <f t="shared" si="51"/>
        <v>75.900431249999997</v>
      </c>
    </row>
    <row r="279" spans="2:23" x14ac:dyDescent="0.3">
      <c r="B279" s="5" t="s">
        <v>7</v>
      </c>
      <c r="C279" s="5">
        <v>271</v>
      </c>
      <c r="D279" s="5">
        <v>271</v>
      </c>
      <c r="E279" s="6">
        <v>46</v>
      </c>
      <c r="F279" s="21">
        <f t="shared" si="45"/>
        <v>12.777777777777777</v>
      </c>
      <c r="G279" s="14">
        <f t="shared" si="52"/>
        <v>-4.1666666666666269E-2</v>
      </c>
      <c r="H279" s="14">
        <f>('vehicle data'!$C$4)*(G279)</f>
        <v>-55.583333333332803</v>
      </c>
      <c r="I279" s="14">
        <f>0.5*1.225*F279^2*('vehicle data'!$F$4)*('vehicle data'!$G$4)</f>
        <v>43.401674382716045</v>
      </c>
      <c r="J279" s="14">
        <f>IF(F279=0,0,H279+I279+'vehicle data'!$E$7)</f>
        <v>144.85682104938326</v>
      </c>
      <c r="K279" s="14">
        <f t="shared" si="46"/>
        <v>144.85682104938326</v>
      </c>
      <c r="L279" s="14">
        <f t="shared" si="47"/>
        <v>0</v>
      </c>
      <c r="M279" s="14">
        <f t="shared" si="48"/>
        <v>1.8509482689643415</v>
      </c>
      <c r="N279" s="14">
        <f t="shared" si="44"/>
        <v>1.8509482689643415</v>
      </c>
      <c r="O279" s="14">
        <f t="shared" si="49"/>
        <v>0</v>
      </c>
      <c r="P279" s="14">
        <f>S279*0.75</f>
        <v>0</v>
      </c>
      <c r="Q279" s="14">
        <f t="shared" si="50"/>
        <v>0</v>
      </c>
      <c r="R279" s="14">
        <f>(0.5*'vehicle data'!$C$4*(WLTC_class_3!F279^2))/1000</f>
        <v>108.90216049382715</v>
      </c>
      <c r="S279" s="14">
        <f>IF(O279&gt;0,R279,0)</f>
        <v>0</v>
      </c>
      <c r="T279" s="14">
        <f>IF(N279&gt;0,R279,0)</f>
        <v>108.90216049382715</v>
      </c>
      <c r="U279" s="14">
        <f t="shared" si="53"/>
        <v>7292.548773148148</v>
      </c>
      <c r="V279" s="14">
        <f t="shared" si="54"/>
        <v>3696.4877523148143</v>
      </c>
      <c r="W279" s="14">
        <f t="shared" si="51"/>
        <v>76.231512345679008</v>
      </c>
    </row>
    <row r="280" spans="2:23" x14ac:dyDescent="0.3">
      <c r="B280" s="5" t="s">
        <v>7</v>
      </c>
      <c r="C280" s="5">
        <v>272</v>
      </c>
      <c r="D280" s="5">
        <v>272</v>
      </c>
      <c r="E280" s="6">
        <v>45.6</v>
      </c>
      <c r="F280" s="21">
        <f t="shared" si="45"/>
        <v>12.666666666666666</v>
      </c>
      <c r="G280" s="14">
        <f t="shared" si="52"/>
        <v>-9.7222222222222612E-2</v>
      </c>
      <c r="H280" s="14">
        <f>('vehicle data'!$C$4)*(G280)</f>
        <v>-129.69444444444497</v>
      </c>
      <c r="I280" s="14">
        <f>0.5*1.225*F280^2*('vehicle data'!$F$4)*('vehicle data'!$G$4)</f>
        <v>42.650144444444443</v>
      </c>
      <c r="J280" s="14">
        <f>IF(F280=0,0,H280+I280+'vehicle data'!$E$7)</f>
        <v>69.994179999999488</v>
      </c>
      <c r="K280" s="14">
        <f t="shared" si="46"/>
        <v>69.994179999999488</v>
      </c>
      <c r="L280" s="14">
        <f t="shared" si="47"/>
        <v>0</v>
      </c>
      <c r="M280" s="14">
        <f t="shared" si="48"/>
        <v>0.88659294666666022</v>
      </c>
      <c r="N280" s="14">
        <f t="shared" si="44"/>
        <v>0.88659294666666022</v>
      </c>
      <c r="O280" s="14">
        <f t="shared" si="49"/>
        <v>0</v>
      </c>
      <c r="P280" s="14">
        <f>S280*0.75</f>
        <v>0</v>
      </c>
      <c r="Q280" s="14">
        <f t="shared" si="50"/>
        <v>0</v>
      </c>
      <c r="R280" s="14">
        <f>(0.5*'vehicle data'!$C$4*(WLTC_class_3!F280^2))/1000</f>
        <v>107.01644444444443</v>
      </c>
      <c r="S280" s="14">
        <f>IF(O280&gt;0,R280,0)</f>
        <v>0</v>
      </c>
      <c r="T280" s="14">
        <f>IF(N280&gt;0,R280,0)</f>
        <v>107.01644444444443</v>
      </c>
      <c r="U280" s="14">
        <f t="shared" si="53"/>
        <v>7399.5652175925925</v>
      </c>
      <c r="V280" s="14">
        <f t="shared" si="54"/>
        <v>3696.4877523148143</v>
      </c>
      <c r="W280" s="14">
        <f t="shared" si="51"/>
        <v>74.911511111111096</v>
      </c>
    </row>
    <row r="281" spans="2:23" x14ac:dyDescent="0.3">
      <c r="B281" s="5" t="s">
        <v>7</v>
      </c>
      <c r="C281" s="5">
        <v>273</v>
      </c>
      <c r="D281" s="5">
        <v>273</v>
      </c>
      <c r="E281" s="6">
        <v>45.3</v>
      </c>
      <c r="F281" s="21">
        <f t="shared" si="45"/>
        <v>12.583333333333332</v>
      </c>
      <c r="G281" s="14">
        <f t="shared" si="52"/>
        <v>-0.26388888888888867</v>
      </c>
      <c r="H281" s="14">
        <f>('vehicle data'!$C$4)*(G281)</f>
        <v>-352.02777777777749</v>
      </c>
      <c r="I281" s="14">
        <f>0.5*1.225*F281^2*('vehicle data'!$F$4)*('vehicle data'!$G$4)</f>
        <v>42.090804340277771</v>
      </c>
      <c r="J281" s="14">
        <f>IF(F281=0,0,H281+I281+'vehicle data'!$E$7)</f>
        <v>-152.8984934374997</v>
      </c>
      <c r="K281" s="14">
        <f t="shared" si="46"/>
        <v>0</v>
      </c>
      <c r="L281" s="14">
        <f t="shared" si="47"/>
        <v>152.8984934374997</v>
      </c>
      <c r="M281" s="14">
        <f t="shared" si="48"/>
        <v>-1.9239727090885377</v>
      </c>
      <c r="N281" s="14">
        <f t="shared" si="44"/>
        <v>0</v>
      </c>
      <c r="O281" s="14">
        <f t="shared" si="49"/>
        <v>1.9239727090885377</v>
      </c>
      <c r="P281" s="14">
        <f>S281*0.75</f>
        <v>79.209723958333313</v>
      </c>
      <c r="Q281" s="14">
        <f t="shared" si="50"/>
        <v>79.209723958333313</v>
      </c>
      <c r="R281" s="14">
        <f>(0.5*'vehicle data'!$C$4*(WLTC_class_3!F281^2))/1000</f>
        <v>105.61296527777775</v>
      </c>
      <c r="S281" s="14">
        <f>IF(O281&gt;0,R281,0)</f>
        <v>105.61296527777775</v>
      </c>
      <c r="T281" s="14">
        <f>IF(N281&gt;0,R281,0)</f>
        <v>0</v>
      </c>
      <c r="U281" s="14">
        <f t="shared" si="53"/>
        <v>7399.5652175925925</v>
      </c>
      <c r="V281" s="14">
        <f t="shared" si="54"/>
        <v>3802.100717592592</v>
      </c>
      <c r="W281" s="14">
        <f t="shared" si="51"/>
        <v>0</v>
      </c>
    </row>
    <row r="282" spans="2:23" x14ac:dyDescent="0.3">
      <c r="B282" s="5" t="s">
        <v>7</v>
      </c>
      <c r="C282" s="5">
        <v>274</v>
      </c>
      <c r="D282" s="5">
        <v>274</v>
      </c>
      <c r="E282" s="6">
        <v>43.7</v>
      </c>
      <c r="F282" s="21">
        <f t="shared" si="45"/>
        <v>12.138888888888889</v>
      </c>
      <c r="G282" s="14">
        <f t="shared" si="52"/>
        <v>-0.625</v>
      </c>
      <c r="H282" s="14">
        <f>('vehicle data'!$C$4)*(G282)</f>
        <v>-833.75</v>
      </c>
      <c r="I282" s="14">
        <f>0.5*1.225*F282^2*('vehicle data'!$F$4)*('vehicle data'!$G$4)</f>
        <v>39.170011130401235</v>
      </c>
      <c r="J282" s="14">
        <f>IF(F282=0,0,H282+I282+'vehicle data'!$E$7)</f>
        <v>-637.54150886959872</v>
      </c>
      <c r="K282" s="14">
        <f t="shared" si="46"/>
        <v>0</v>
      </c>
      <c r="L282" s="14">
        <f t="shared" si="47"/>
        <v>637.54150886959872</v>
      </c>
      <c r="M282" s="14">
        <f t="shared" si="48"/>
        <v>-7.7390455382226291</v>
      </c>
      <c r="N282" s="14">
        <f t="shared" si="44"/>
        <v>0</v>
      </c>
      <c r="O282" s="14">
        <f t="shared" si="49"/>
        <v>7.7390455382226291</v>
      </c>
      <c r="P282" s="14">
        <f>S282*0.75</f>
        <v>73.713149884259252</v>
      </c>
      <c r="Q282" s="14">
        <f t="shared" si="50"/>
        <v>73.713149884259252</v>
      </c>
      <c r="R282" s="14">
        <f>(0.5*'vehicle data'!$C$4*(WLTC_class_3!F282^2))/1000</f>
        <v>98.284199845679012</v>
      </c>
      <c r="S282" s="14">
        <f>IF(O282&gt;0,R282,0)</f>
        <v>98.284199845679012</v>
      </c>
      <c r="T282" s="14">
        <f>IF(N282&gt;0,R282,0)</f>
        <v>0</v>
      </c>
      <c r="U282" s="14">
        <f t="shared" si="53"/>
        <v>7399.5652175925925</v>
      </c>
      <c r="V282" s="14">
        <f t="shared" si="54"/>
        <v>3900.3849174382708</v>
      </c>
      <c r="W282" s="14">
        <f t="shared" si="51"/>
        <v>0</v>
      </c>
    </row>
    <row r="283" spans="2:23" x14ac:dyDescent="0.3">
      <c r="B283" s="5" t="s">
        <v>7</v>
      </c>
      <c r="C283" s="5">
        <v>275</v>
      </c>
      <c r="D283" s="5">
        <v>275</v>
      </c>
      <c r="E283" s="6">
        <v>40.799999999999997</v>
      </c>
      <c r="F283" s="21">
        <f t="shared" si="45"/>
        <v>11.333333333333332</v>
      </c>
      <c r="G283" s="14">
        <f t="shared" si="52"/>
        <v>-0.79166666666666707</v>
      </c>
      <c r="H283" s="14">
        <f>('vehicle data'!$C$4)*(G283)</f>
        <v>-1056.0833333333339</v>
      </c>
      <c r="I283" s="14">
        <f>0.5*1.225*F283^2*('vehicle data'!$F$4)*('vehicle data'!$G$4)</f>
        <v>34.143744444444437</v>
      </c>
      <c r="J283" s="14">
        <f>IF(F283=0,0,H283+I283+'vehicle data'!$E$7)</f>
        <v>-864.90110888888944</v>
      </c>
      <c r="K283" s="14">
        <f t="shared" si="46"/>
        <v>0</v>
      </c>
      <c r="L283" s="14">
        <f t="shared" si="47"/>
        <v>864.90110888888944</v>
      </c>
      <c r="M283" s="14">
        <f t="shared" si="48"/>
        <v>-9.8022125674074125</v>
      </c>
      <c r="N283" s="14">
        <f t="shared" si="44"/>
        <v>0</v>
      </c>
      <c r="O283" s="14">
        <f t="shared" si="49"/>
        <v>9.8022125674074125</v>
      </c>
      <c r="P283" s="14">
        <f>S283*0.75</f>
        <v>64.254333333333335</v>
      </c>
      <c r="Q283" s="14">
        <f t="shared" si="50"/>
        <v>64.254333333333335</v>
      </c>
      <c r="R283" s="14">
        <f>(0.5*'vehicle data'!$C$4*(WLTC_class_3!F283^2))/1000</f>
        <v>85.672444444444437</v>
      </c>
      <c r="S283" s="14">
        <f>IF(O283&gt;0,R283,0)</f>
        <v>85.672444444444437</v>
      </c>
      <c r="T283" s="14">
        <f>IF(N283&gt;0,R283,0)</f>
        <v>0</v>
      </c>
      <c r="U283" s="14">
        <f t="shared" si="53"/>
        <v>7399.5652175925925</v>
      </c>
      <c r="V283" s="14">
        <f t="shared" si="54"/>
        <v>3986.0573618827152</v>
      </c>
      <c r="W283" s="14">
        <f t="shared" si="51"/>
        <v>0</v>
      </c>
    </row>
    <row r="284" spans="2:23" x14ac:dyDescent="0.3">
      <c r="B284" s="5" t="s">
        <v>7</v>
      </c>
      <c r="C284" s="5">
        <v>276</v>
      </c>
      <c r="D284" s="5">
        <v>276</v>
      </c>
      <c r="E284" s="6">
        <v>38</v>
      </c>
      <c r="F284" s="21">
        <f t="shared" si="45"/>
        <v>10.555555555555555</v>
      </c>
      <c r="G284" s="14">
        <f t="shared" si="52"/>
        <v>-0.88888888888888862</v>
      </c>
      <c r="H284" s="14">
        <f>('vehicle data'!$C$4)*(G284)</f>
        <v>-1185.7777777777774</v>
      </c>
      <c r="I284" s="14">
        <f>0.5*1.225*F284^2*('vehicle data'!$F$4)*('vehicle data'!$G$4)</f>
        <v>29.618155864197529</v>
      </c>
      <c r="J284" s="14">
        <f>IF(F284=0,0,H284+I284+'vehicle data'!$E$7)</f>
        <v>-999.12114191357989</v>
      </c>
      <c r="K284" s="14">
        <f t="shared" si="46"/>
        <v>0</v>
      </c>
      <c r="L284" s="14">
        <f t="shared" si="47"/>
        <v>999.12114191357989</v>
      </c>
      <c r="M284" s="14">
        <f t="shared" si="48"/>
        <v>-10.546278720198899</v>
      </c>
      <c r="N284" s="14">
        <f t="shared" si="44"/>
        <v>0</v>
      </c>
      <c r="O284" s="14">
        <f t="shared" si="49"/>
        <v>10.546278720198899</v>
      </c>
      <c r="P284" s="14">
        <f>S284*0.75</f>
        <v>55.737731481481475</v>
      </c>
      <c r="Q284" s="14">
        <f t="shared" si="50"/>
        <v>55.737731481481475</v>
      </c>
      <c r="R284" s="14">
        <f>(0.5*'vehicle data'!$C$4*(WLTC_class_3!F284^2))/1000</f>
        <v>74.316975308641972</v>
      </c>
      <c r="S284" s="14">
        <f>IF(O284&gt;0,R284,0)</f>
        <v>74.316975308641972</v>
      </c>
      <c r="T284" s="14">
        <f>IF(N284&gt;0,R284,0)</f>
        <v>0</v>
      </c>
      <c r="U284" s="14">
        <f t="shared" si="53"/>
        <v>7399.5652175925925</v>
      </c>
      <c r="V284" s="14">
        <f t="shared" si="54"/>
        <v>4060.374337191357</v>
      </c>
      <c r="W284" s="14">
        <f t="shared" si="51"/>
        <v>0</v>
      </c>
    </row>
    <row r="285" spans="2:23" x14ac:dyDescent="0.3">
      <c r="B285" s="5" t="s">
        <v>7</v>
      </c>
      <c r="C285" s="5">
        <v>277</v>
      </c>
      <c r="D285" s="5">
        <v>277</v>
      </c>
      <c r="E285" s="6">
        <v>34.4</v>
      </c>
      <c r="F285" s="21">
        <f t="shared" si="45"/>
        <v>9.5555555555555554</v>
      </c>
      <c r="G285" s="14">
        <f t="shared" si="52"/>
        <v>-0.98611111111111127</v>
      </c>
      <c r="H285" s="14">
        <f>('vehicle data'!$C$4)*(G285)</f>
        <v>-1315.4722222222224</v>
      </c>
      <c r="I285" s="14">
        <f>0.5*1.225*F285^2*('vehicle data'!$F$4)*('vehicle data'!$G$4)</f>
        <v>24.272119753086418</v>
      </c>
      <c r="J285" s="14">
        <f>IF(F285=0,0,H285+I285+'vehicle data'!$E$7)</f>
        <v>-1134.1616224691361</v>
      </c>
      <c r="K285" s="14">
        <f t="shared" si="46"/>
        <v>0</v>
      </c>
      <c r="L285" s="14">
        <f t="shared" si="47"/>
        <v>1134.1616224691361</v>
      </c>
      <c r="M285" s="14">
        <f t="shared" si="48"/>
        <v>-10.837544392482856</v>
      </c>
      <c r="N285" s="14">
        <f t="shared" si="44"/>
        <v>0</v>
      </c>
      <c r="O285" s="14">
        <f t="shared" si="49"/>
        <v>10.837544392482856</v>
      </c>
      <c r="P285" s="14">
        <f>S285*0.75</f>
        <v>45.677148148148142</v>
      </c>
      <c r="Q285" s="14">
        <f t="shared" si="50"/>
        <v>45.677148148148142</v>
      </c>
      <c r="R285" s="14">
        <f>(0.5*'vehicle data'!$C$4*(WLTC_class_3!F285^2))/1000</f>
        <v>60.902864197530853</v>
      </c>
      <c r="S285" s="14">
        <f>IF(O285&gt;0,R285,0)</f>
        <v>60.902864197530853</v>
      </c>
      <c r="T285" s="14">
        <f>IF(N285&gt;0,R285,0)</f>
        <v>0</v>
      </c>
      <c r="U285" s="14">
        <f t="shared" si="53"/>
        <v>7399.5652175925925</v>
      </c>
      <c r="V285" s="14">
        <f t="shared" si="54"/>
        <v>4121.277201388888</v>
      </c>
      <c r="W285" s="14">
        <f t="shared" si="51"/>
        <v>0</v>
      </c>
    </row>
    <row r="286" spans="2:23" x14ac:dyDescent="0.3">
      <c r="B286" s="5" t="s">
        <v>7</v>
      </c>
      <c r="C286" s="5">
        <v>278</v>
      </c>
      <c r="D286" s="5">
        <v>278</v>
      </c>
      <c r="E286" s="6">
        <v>30.9</v>
      </c>
      <c r="F286" s="21">
        <f t="shared" si="45"/>
        <v>8.5833333333333321</v>
      </c>
      <c r="G286" s="14">
        <f t="shared" si="52"/>
        <v>-1.2361111111111109</v>
      </c>
      <c r="H286" s="14">
        <f>('vehicle data'!$C$4)*(G286)</f>
        <v>-1648.9722222222219</v>
      </c>
      <c r="I286" s="14">
        <f>0.5*1.225*F286^2*('vehicle data'!$F$4)*('vehicle data'!$G$4)</f>
        <v>19.584287673611104</v>
      </c>
      <c r="J286" s="14">
        <f>IF(F286=0,0,H286+I286+'vehicle data'!$E$7)</f>
        <v>-1472.349454548611</v>
      </c>
      <c r="K286" s="14">
        <f t="shared" si="46"/>
        <v>0</v>
      </c>
      <c r="L286" s="14">
        <f t="shared" si="47"/>
        <v>1472.349454548611</v>
      </c>
      <c r="M286" s="14">
        <f t="shared" si="48"/>
        <v>-12.637666151542241</v>
      </c>
      <c r="N286" s="14">
        <f t="shared" si="44"/>
        <v>0</v>
      </c>
      <c r="O286" s="14">
        <f t="shared" si="49"/>
        <v>12.637666151542241</v>
      </c>
      <c r="P286" s="14">
        <f>S286*0.75</f>
        <v>36.855223958333319</v>
      </c>
      <c r="Q286" s="14">
        <f t="shared" si="50"/>
        <v>36.855223958333319</v>
      </c>
      <c r="R286" s="14">
        <f>(0.5*'vehicle data'!$C$4*(WLTC_class_3!F286^2))/1000</f>
        <v>49.140298611111092</v>
      </c>
      <c r="S286" s="14">
        <f>IF(O286&gt;0,R286,0)</f>
        <v>49.140298611111092</v>
      </c>
      <c r="T286" s="14">
        <f>IF(N286&gt;0,R286,0)</f>
        <v>0</v>
      </c>
      <c r="U286" s="14">
        <f t="shared" si="53"/>
        <v>7399.5652175925925</v>
      </c>
      <c r="V286" s="14">
        <f t="shared" si="54"/>
        <v>4170.4174999999987</v>
      </c>
      <c r="W286" s="14">
        <f t="shared" si="51"/>
        <v>0</v>
      </c>
    </row>
    <row r="287" spans="2:23" x14ac:dyDescent="0.3">
      <c r="B287" s="5" t="s">
        <v>7</v>
      </c>
      <c r="C287" s="5">
        <v>279</v>
      </c>
      <c r="D287" s="5">
        <v>279</v>
      </c>
      <c r="E287" s="6">
        <v>25.5</v>
      </c>
      <c r="F287" s="21">
        <f t="shared" si="45"/>
        <v>7.083333333333333</v>
      </c>
      <c r="G287" s="14">
        <f t="shared" si="52"/>
        <v>-1.3194444444444444</v>
      </c>
      <c r="H287" s="14">
        <f>('vehicle data'!$C$4)*(G287)</f>
        <v>-1760.1388888888889</v>
      </c>
      <c r="I287" s="14">
        <f>0.5*1.225*F287^2*('vehicle data'!$F$4)*('vehicle data'!$G$4)</f>
        <v>13.33740017361111</v>
      </c>
      <c r="J287" s="14">
        <f>IF(F287=0,0,H287+I287+'vehicle data'!$E$7)</f>
        <v>-1589.7630087152779</v>
      </c>
      <c r="K287" s="14">
        <f t="shared" si="46"/>
        <v>0</v>
      </c>
      <c r="L287" s="14">
        <f t="shared" si="47"/>
        <v>1589.7630087152779</v>
      </c>
      <c r="M287" s="14">
        <f t="shared" si="48"/>
        <v>-11.260821311733219</v>
      </c>
      <c r="N287" s="14">
        <f t="shared" si="44"/>
        <v>0</v>
      </c>
      <c r="O287" s="14">
        <f t="shared" si="49"/>
        <v>11.260821311733219</v>
      </c>
      <c r="P287" s="14">
        <f>S287*0.75</f>
        <v>25.099348958333334</v>
      </c>
      <c r="Q287" s="14">
        <f t="shared" si="50"/>
        <v>25.099348958333334</v>
      </c>
      <c r="R287" s="14">
        <f>(0.5*'vehicle data'!$C$4*(WLTC_class_3!F287^2))/1000</f>
        <v>33.465798611111111</v>
      </c>
      <c r="S287" s="14">
        <f>IF(O287&gt;0,R287,0)</f>
        <v>33.465798611111111</v>
      </c>
      <c r="T287" s="14">
        <f>IF(N287&gt;0,R287,0)</f>
        <v>0</v>
      </c>
      <c r="U287" s="14">
        <f t="shared" si="53"/>
        <v>7399.5652175925925</v>
      </c>
      <c r="V287" s="14">
        <f t="shared" si="54"/>
        <v>4203.8832986111101</v>
      </c>
      <c r="W287" s="14">
        <f t="shared" si="51"/>
        <v>0</v>
      </c>
    </row>
    <row r="288" spans="2:23" x14ac:dyDescent="0.3">
      <c r="B288" s="5" t="s">
        <v>7</v>
      </c>
      <c r="C288" s="5">
        <v>280</v>
      </c>
      <c r="D288" s="5">
        <v>280</v>
      </c>
      <c r="E288" s="6">
        <v>21.4</v>
      </c>
      <c r="F288" s="21">
        <f t="shared" si="45"/>
        <v>5.9444444444444438</v>
      </c>
      <c r="G288" s="14">
        <f t="shared" si="52"/>
        <v>-0.73611111111111116</v>
      </c>
      <c r="H288" s="14">
        <f>('vehicle data'!$C$4)*(G288)</f>
        <v>-981.97222222222229</v>
      </c>
      <c r="I288" s="14">
        <f>0.5*1.225*F288^2*('vehicle data'!$F$4)*('vehicle data'!$G$4)</f>
        <v>9.3933037808641942</v>
      </c>
      <c r="J288" s="14">
        <f>IF(F288=0,0,H288+I288+'vehicle data'!$E$7)</f>
        <v>-815.54043844135799</v>
      </c>
      <c r="K288" s="14">
        <f t="shared" si="46"/>
        <v>0</v>
      </c>
      <c r="L288" s="14">
        <f t="shared" si="47"/>
        <v>815.54043844135799</v>
      </c>
      <c r="M288" s="14">
        <f t="shared" si="48"/>
        <v>-4.8479348285125159</v>
      </c>
      <c r="N288" s="14">
        <f t="shared" si="44"/>
        <v>0</v>
      </c>
      <c r="O288" s="14">
        <f t="shared" si="49"/>
        <v>4.8479348285125159</v>
      </c>
      <c r="P288" s="14">
        <f>S288*0.75</f>
        <v>17.677043981481479</v>
      </c>
      <c r="Q288" s="14">
        <f t="shared" si="50"/>
        <v>17.677043981481479</v>
      </c>
      <c r="R288" s="14">
        <f>(0.5*'vehicle data'!$C$4*(WLTC_class_3!F288^2))/1000</f>
        <v>23.569391975308637</v>
      </c>
      <c r="S288" s="14">
        <f>IF(O288&gt;0,R288,0)</f>
        <v>23.569391975308637</v>
      </c>
      <c r="T288" s="14">
        <f>IF(N288&gt;0,R288,0)</f>
        <v>0</v>
      </c>
      <c r="U288" s="14">
        <f t="shared" si="53"/>
        <v>7399.5652175925925</v>
      </c>
      <c r="V288" s="14">
        <f t="shared" si="54"/>
        <v>4227.4526905864186</v>
      </c>
      <c r="W288" s="14">
        <f t="shared" si="51"/>
        <v>0</v>
      </c>
    </row>
    <row r="289" spans="2:23" x14ac:dyDescent="0.3">
      <c r="B289" s="5" t="s">
        <v>7</v>
      </c>
      <c r="C289" s="5">
        <v>281</v>
      </c>
      <c r="D289" s="5">
        <v>281</v>
      </c>
      <c r="E289" s="6">
        <v>20.2</v>
      </c>
      <c r="F289" s="21">
        <f t="shared" si="45"/>
        <v>5.6111111111111107</v>
      </c>
      <c r="G289" s="14">
        <f t="shared" si="52"/>
        <v>0.20833333333333331</v>
      </c>
      <c r="H289" s="14">
        <f>('vehicle data'!$C$4)*(G289)</f>
        <v>277.91666666666663</v>
      </c>
      <c r="I289" s="14">
        <f>0.5*1.225*F289^2*('vehicle data'!$F$4)*('vehicle data'!$G$4)</f>
        <v>8.369385262345677</v>
      </c>
      <c r="J289" s="14">
        <f>IF(F289=0,0,H289+I289+'vehicle data'!$E$7)</f>
        <v>443.32453192901232</v>
      </c>
      <c r="K289" s="14">
        <f t="shared" si="46"/>
        <v>443.32453192901232</v>
      </c>
      <c r="L289" s="14">
        <f t="shared" si="47"/>
        <v>0</v>
      </c>
      <c r="M289" s="14">
        <f t="shared" si="48"/>
        <v>2.4875432069350136</v>
      </c>
      <c r="N289" s="14">
        <f t="shared" si="44"/>
        <v>2.4875432069350136</v>
      </c>
      <c r="O289" s="14">
        <f t="shared" si="49"/>
        <v>0</v>
      </c>
      <c r="P289" s="14">
        <f>S289*0.75</f>
        <v>0</v>
      </c>
      <c r="Q289" s="14" t="str">
        <f t="shared" si="50"/>
        <v/>
      </c>
      <c r="R289" s="14">
        <f>(0.5*'vehicle data'!$C$4*(WLTC_class_3!F289^2))/1000</f>
        <v>21.000206790123453</v>
      </c>
      <c r="S289" s="14">
        <f>IF(O289&gt;0,R289,0)</f>
        <v>0</v>
      </c>
      <c r="T289" s="14">
        <f>IF(N289&gt;0,R289,0)</f>
        <v>21.000206790123453</v>
      </c>
      <c r="U289" s="14">
        <f t="shared" si="53"/>
        <v>7420.5654243827157</v>
      </c>
      <c r="V289" s="14">
        <f t="shared" si="54"/>
        <v>4227.4526905864186</v>
      </c>
      <c r="W289" s="14">
        <f t="shared" si="51"/>
        <v>14.700144753086416</v>
      </c>
    </row>
    <row r="290" spans="2:23" x14ac:dyDescent="0.3">
      <c r="B290" s="5" t="s">
        <v>7</v>
      </c>
      <c r="C290" s="5">
        <v>282</v>
      </c>
      <c r="D290" s="5">
        <v>282</v>
      </c>
      <c r="E290" s="6">
        <v>22.9</v>
      </c>
      <c r="F290" s="21">
        <f t="shared" si="45"/>
        <v>6.3611111111111107</v>
      </c>
      <c r="G290" s="14">
        <f t="shared" si="52"/>
        <v>0.88888888888888917</v>
      </c>
      <c r="H290" s="14">
        <f>('vehicle data'!$C$4)*(G290)</f>
        <v>1185.7777777777781</v>
      </c>
      <c r="I290" s="14">
        <f>0.5*1.225*F290^2*('vehicle data'!$F$4)*('vehicle data'!$G$4)</f>
        <v>10.756272241512344</v>
      </c>
      <c r="J290" s="14">
        <f>IF(F290=0,0,H290+I290+'vehicle data'!$E$7)</f>
        <v>1353.5725300192903</v>
      </c>
      <c r="K290" s="14">
        <f t="shared" si="46"/>
        <v>1353.5725300192903</v>
      </c>
      <c r="L290" s="14">
        <f t="shared" si="47"/>
        <v>0</v>
      </c>
      <c r="M290" s="14">
        <f t="shared" si="48"/>
        <v>8.610225260400485</v>
      </c>
      <c r="N290" s="14">
        <f t="shared" si="44"/>
        <v>8.610225260400485</v>
      </c>
      <c r="O290" s="14">
        <f t="shared" si="49"/>
        <v>0</v>
      </c>
      <c r="P290" s="14">
        <f>S290*0.75</f>
        <v>0</v>
      </c>
      <c r="Q290" s="14" t="str">
        <f t="shared" si="50"/>
        <v/>
      </c>
      <c r="R290" s="14">
        <f>(0.5*'vehicle data'!$C$4*(WLTC_class_3!F290^2))/1000</f>
        <v>26.989310956790121</v>
      </c>
      <c r="S290" s="14">
        <f>IF(O290&gt;0,R290,0)</f>
        <v>0</v>
      </c>
      <c r="T290" s="14">
        <f>IF(N290&gt;0,R290,0)</f>
        <v>26.989310956790121</v>
      </c>
      <c r="U290" s="14">
        <f t="shared" si="53"/>
        <v>7447.5547353395059</v>
      </c>
      <c r="V290" s="14">
        <f t="shared" si="54"/>
        <v>4227.4526905864186</v>
      </c>
      <c r="W290" s="14">
        <f t="shared" si="51"/>
        <v>18.892517669753083</v>
      </c>
    </row>
    <row r="291" spans="2:23" x14ac:dyDescent="0.3">
      <c r="B291" s="5" t="s">
        <v>7</v>
      </c>
      <c r="C291" s="5">
        <v>283</v>
      </c>
      <c r="D291" s="5">
        <v>283</v>
      </c>
      <c r="E291" s="6">
        <v>26.6</v>
      </c>
      <c r="F291" s="21">
        <f t="shared" si="45"/>
        <v>7.3888888888888893</v>
      </c>
      <c r="G291" s="14">
        <f t="shared" si="52"/>
        <v>1.0138888888888891</v>
      </c>
      <c r="H291" s="14">
        <f>('vehicle data'!$C$4)*(G291)</f>
        <v>1352.5277777777781</v>
      </c>
      <c r="I291" s="14">
        <f>0.5*1.225*F291^2*('vehicle data'!$F$4)*('vehicle data'!$G$4)</f>
        <v>14.51289637345679</v>
      </c>
      <c r="J291" s="14">
        <f>IF(F291=0,0,H291+I291+'vehicle data'!$E$7)</f>
        <v>1524.0791541512349</v>
      </c>
      <c r="K291" s="14">
        <f t="shared" si="46"/>
        <v>1524.0791541512349</v>
      </c>
      <c r="L291" s="14">
        <f t="shared" si="47"/>
        <v>0</v>
      </c>
      <c r="M291" s="14">
        <f t="shared" si="48"/>
        <v>11.261251527895237</v>
      </c>
      <c r="N291" s="14">
        <f t="shared" si="44"/>
        <v>11.261251527895237</v>
      </c>
      <c r="O291" s="14">
        <f t="shared" si="49"/>
        <v>0</v>
      </c>
      <c r="P291" s="14">
        <f>S291*0.75</f>
        <v>0</v>
      </c>
      <c r="Q291" s="14" t="str">
        <f t="shared" si="50"/>
        <v/>
      </c>
      <c r="R291" s="14">
        <f>(0.5*'vehicle data'!$C$4*(WLTC_class_3!F291^2))/1000</f>
        <v>36.415317901234573</v>
      </c>
      <c r="S291" s="14">
        <f>IF(O291&gt;0,R291,0)</f>
        <v>0</v>
      </c>
      <c r="T291" s="14">
        <f>IF(N291&gt;0,R291,0)</f>
        <v>36.415317901234573</v>
      </c>
      <c r="U291" s="14">
        <f t="shared" si="53"/>
        <v>7483.9700532407405</v>
      </c>
      <c r="V291" s="14">
        <f t="shared" si="54"/>
        <v>4227.4526905864186</v>
      </c>
      <c r="W291" s="14">
        <f t="shared" si="51"/>
        <v>25.4907225308642</v>
      </c>
    </row>
    <row r="292" spans="2:23" x14ac:dyDescent="0.3">
      <c r="B292" s="5" t="s">
        <v>7</v>
      </c>
      <c r="C292" s="5">
        <v>284</v>
      </c>
      <c r="D292" s="5">
        <v>284</v>
      </c>
      <c r="E292" s="6">
        <v>30.2</v>
      </c>
      <c r="F292" s="21">
        <f t="shared" si="45"/>
        <v>8.3888888888888893</v>
      </c>
      <c r="G292" s="14">
        <f t="shared" si="52"/>
        <v>1.0416666666666667</v>
      </c>
      <c r="H292" s="14">
        <f>('vehicle data'!$C$4)*(G292)</f>
        <v>1389.5833333333335</v>
      </c>
      <c r="I292" s="14">
        <f>0.5*1.225*F292^2*('vehicle data'!$F$4)*('vehicle data'!$G$4)</f>
        <v>18.707024151234574</v>
      </c>
      <c r="J292" s="14">
        <f>IF(F292=0,0,H292+I292+'vehicle data'!$E$7)</f>
        <v>1565.3288374845679</v>
      </c>
      <c r="K292" s="14">
        <f t="shared" si="46"/>
        <v>1565.3288374845679</v>
      </c>
      <c r="L292" s="14">
        <f t="shared" si="47"/>
        <v>0</v>
      </c>
      <c r="M292" s="14">
        <f t="shared" si="48"/>
        <v>13.131369692231655</v>
      </c>
      <c r="N292" s="14">
        <f t="shared" si="44"/>
        <v>13.131369692231655</v>
      </c>
      <c r="O292" s="14">
        <f t="shared" si="49"/>
        <v>0</v>
      </c>
      <c r="P292" s="14">
        <f>S292*0.75</f>
        <v>0</v>
      </c>
      <c r="Q292" s="14" t="str">
        <f t="shared" si="50"/>
        <v/>
      </c>
      <c r="R292" s="14">
        <f>(0.5*'vehicle data'!$C$4*(WLTC_class_3!F292^2))/1000</f>
        <v>46.939095679012354</v>
      </c>
      <c r="S292" s="14">
        <f>IF(O292&gt;0,R292,0)</f>
        <v>0</v>
      </c>
      <c r="T292" s="14">
        <f>IF(N292&gt;0,R292,0)</f>
        <v>46.939095679012354</v>
      </c>
      <c r="U292" s="14">
        <f t="shared" si="53"/>
        <v>7530.9091489197526</v>
      </c>
      <c r="V292" s="14">
        <f t="shared" si="54"/>
        <v>4227.4526905864186</v>
      </c>
      <c r="W292" s="14">
        <f t="shared" si="51"/>
        <v>32.857366975308643</v>
      </c>
    </row>
    <row r="293" spans="2:23" x14ac:dyDescent="0.3">
      <c r="B293" s="5" t="s">
        <v>7</v>
      </c>
      <c r="C293" s="5">
        <v>285</v>
      </c>
      <c r="D293" s="5">
        <v>285</v>
      </c>
      <c r="E293" s="6">
        <v>34.1</v>
      </c>
      <c r="F293" s="21">
        <f t="shared" si="45"/>
        <v>9.4722222222222232</v>
      </c>
      <c r="G293" s="14">
        <f t="shared" si="52"/>
        <v>0.99999999999999989</v>
      </c>
      <c r="H293" s="14">
        <f>('vehicle data'!$C$4)*(G293)</f>
        <v>1333.9999999999998</v>
      </c>
      <c r="I293" s="14">
        <f>0.5*1.225*F293^2*('vehicle data'!$F$4)*('vehicle data'!$G$4)</f>
        <v>23.850614834104942</v>
      </c>
      <c r="J293" s="14">
        <f>IF(F293=0,0,H293+I293+'vehicle data'!$E$7)</f>
        <v>1514.8890948341048</v>
      </c>
      <c r="K293" s="14">
        <f t="shared" si="46"/>
        <v>1514.8890948341048</v>
      </c>
      <c r="L293" s="14">
        <f t="shared" si="47"/>
        <v>0</v>
      </c>
      <c r="M293" s="14">
        <f t="shared" si="48"/>
        <v>14.349366148289715</v>
      </c>
      <c r="N293" s="14">
        <f t="shared" si="44"/>
        <v>14.349366148289715</v>
      </c>
      <c r="O293" s="14">
        <f t="shared" si="49"/>
        <v>0</v>
      </c>
      <c r="P293" s="14">
        <f>S293*0.75</f>
        <v>0</v>
      </c>
      <c r="Q293" s="14" t="str">
        <f t="shared" si="50"/>
        <v/>
      </c>
      <c r="R293" s="14">
        <f>(0.5*'vehicle data'!$C$4*(WLTC_class_3!F293^2))/1000</f>
        <v>59.845236882716058</v>
      </c>
      <c r="S293" s="14">
        <f>IF(O293&gt;0,R293,0)</f>
        <v>0</v>
      </c>
      <c r="T293" s="14">
        <f>IF(N293&gt;0,R293,0)</f>
        <v>59.845236882716058</v>
      </c>
      <c r="U293" s="14">
        <f t="shared" si="53"/>
        <v>7590.7543858024683</v>
      </c>
      <c r="V293" s="14">
        <f t="shared" si="54"/>
        <v>4227.4526905864186</v>
      </c>
      <c r="W293" s="14">
        <f t="shared" si="51"/>
        <v>41.891665817901242</v>
      </c>
    </row>
    <row r="294" spans="2:23" x14ac:dyDescent="0.3">
      <c r="B294" s="5" t="s">
        <v>7</v>
      </c>
      <c r="C294" s="5">
        <v>286</v>
      </c>
      <c r="D294" s="5">
        <v>286</v>
      </c>
      <c r="E294" s="6">
        <v>37.4</v>
      </c>
      <c r="F294" s="21">
        <f t="shared" si="45"/>
        <v>10.388888888888888</v>
      </c>
      <c r="G294" s="14">
        <f t="shared" si="52"/>
        <v>0.91666666666666685</v>
      </c>
      <c r="H294" s="14">
        <f>('vehicle data'!$C$4)*(G294)</f>
        <v>1222.8333333333335</v>
      </c>
      <c r="I294" s="14">
        <f>0.5*1.225*F294^2*('vehicle data'!$F$4)*('vehicle data'!$G$4)</f>
        <v>28.69022970679012</v>
      </c>
      <c r="J294" s="14">
        <f>IF(F294=0,0,H294+I294+'vehicle data'!$E$7)</f>
        <v>1408.5620430401236</v>
      </c>
      <c r="K294" s="14">
        <f t="shared" si="46"/>
        <v>1408.5620430401236</v>
      </c>
      <c r="L294" s="14">
        <f t="shared" si="47"/>
        <v>0</v>
      </c>
      <c r="M294" s="14">
        <f t="shared" si="48"/>
        <v>14.633394558250171</v>
      </c>
      <c r="N294" s="14">
        <f t="shared" si="44"/>
        <v>14.633394558250171</v>
      </c>
      <c r="O294" s="14">
        <f t="shared" si="49"/>
        <v>0</v>
      </c>
      <c r="P294" s="14">
        <f>S294*0.75</f>
        <v>0</v>
      </c>
      <c r="Q294" s="14" t="str">
        <f t="shared" si="50"/>
        <v/>
      </c>
      <c r="R294" s="14">
        <f>(0.5*'vehicle data'!$C$4*(WLTC_class_3!F294^2))/1000</f>
        <v>71.988651234567882</v>
      </c>
      <c r="S294" s="14">
        <f>IF(O294&gt;0,R294,0)</f>
        <v>0</v>
      </c>
      <c r="T294" s="14">
        <f>IF(N294&gt;0,R294,0)</f>
        <v>71.988651234567882</v>
      </c>
      <c r="U294" s="14">
        <f t="shared" si="53"/>
        <v>7662.7430370370357</v>
      </c>
      <c r="V294" s="14">
        <f t="shared" si="54"/>
        <v>4227.4526905864186</v>
      </c>
      <c r="W294" s="14">
        <f t="shared" si="51"/>
        <v>50.392055864197516</v>
      </c>
    </row>
    <row r="295" spans="2:23" x14ac:dyDescent="0.3">
      <c r="B295" s="5" t="s">
        <v>7</v>
      </c>
      <c r="C295" s="5">
        <v>287</v>
      </c>
      <c r="D295" s="5">
        <v>287</v>
      </c>
      <c r="E295" s="6">
        <v>40.700000000000003</v>
      </c>
      <c r="F295" s="21">
        <f t="shared" si="45"/>
        <v>11.305555555555555</v>
      </c>
      <c r="G295" s="14">
        <f t="shared" si="52"/>
        <v>0.91666666666666685</v>
      </c>
      <c r="H295" s="14">
        <f>('vehicle data'!$C$4)*(G295)</f>
        <v>1222.8333333333335</v>
      </c>
      <c r="I295" s="14">
        <f>0.5*1.225*F295^2*('vehicle data'!$F$4)*('vehicle data'!$G$4)</f>
        <v>33.976578260030863</v>
      </c>
      <c r="J295" s="14">
        <f>IF(F295=0,0,H295+I295+'vehicle data'!$E$7)</f>
        <v>1413.8483915933643</v>
      </c>
      <c r="K295" s="14">
        <f t="shared" si="46"/>
        <v>1413.8483915933643</v>
      </c>
      <c r="L295" s="14">
        <f t="shared" si="47"/>
        <v>0</v>
      </c>
      <c r="M295" s="14">
        <f t="shared" si="48"/>
        <v>15.984341538291647</v>
      </c>
      <c r="N295" s="14">
        <f t="shared" si="44"/>
        <v>15.984341538291647</v>
      </c>
      <c r="O295" s="14">
        <f t="shared" si="49"/>
        <v>0</v>
      </c>
      <c r="P295" s="14">
        <f>S295*0.75</f>
        <v>0</v>
      </c>
      <c r="Q295" s="14" t="str">
        <f t="shared" si="50"/>
        <v/>
      </c>
      <c r="R295" s="14">
        <f>(0.5*'vehicle data'!$C$4*(WLTC_class_3!F295^2))/1000</f>
        <v>85.252996141975302</v>
      </c>
      <c r="S295" s="14">
        <f>IF(O295&gt;0,R295,0)</f>
        <v>0</v>
      </c>
      <c r="T295" s="14">
        <f>IF(N295&gt;0,R295,0)</f>
        <v>85.252996141975302</v>
      </c>
      <c r="U295" s="14">
        <f t="shared" si="53"/>
        <v>7747.9960331790107</v>
      </c>
      <c r="V295" s="14">
        <f t="shared" si="54"/>
        <v>4227.4526905864186</v>
      </c>
      <c r="W295" s="14">
        <f t="shared" si="51"/>
        <v>59.677097299382709</v>
      </c>
    </row>
    <row r="296" spans="2:23" x14ac:dyDescent="0.3">
      <c r="B296" s="5" t="s">
        <v>7</v>
      </c>
      <c r="C296" s="5">
        <v>288</v>
      </c>
      <c r="D296" s="5">
        <v>288</v>
      </c>
      <c r="E296" s="6">
        <v>44</v>
      </c>
      <c r="F296" s="21">
        <f t="shared" si="45"/>
        <v>12.222222222222221</v>
      </c>
      <c r="G296" s="14">
        <f t="shared" si="52"/>
        <v>0.91666666666666585</v>
      </c>
      <c r="H296" s="14">
        <f>('vehicle data'!$C$4)*(G296)</f>
        <v>1222.8333333333323</v>
      </c>
      <c r="I296" s="14">
        <f>0.5*1.225*F296^2*('vehicle data'!$F$4)*('vehicle data'!$G$4)</f>
        <v>39.709660493827158</v>
      </c>
      <c r="J296" s="14">
        <f>IF(F296=0,0,H296+I296+'vehicle data'!$E$7)</f>
        <v>1419.5814738271595</v>
      </c>
      <c r="K296" s="14">
        <f t="shared" si="46"/>
        <v>1419.5814738271595</v>
      </c>
      <c r="L296" s="14">
        <f t="shared" si="47"/>
        <v>0</v>
      </c>
      <c r="M296" s="14">
        <f t="shared" si="48"/>
        <v>17.350440235665282</v>
      </c>
      <c r="N296" s="14">
        <f t="shared" si="44"/>
        <v>17.350440235665282</v>
      </c>
      <c r="O296" s="14">
        <f t="shared" si="49"/>
        <v>0</v>
      </c>
      <c r="P296" s="14">
        <f>S296*0.75</f>
        <v>0</v>
      </c>
      <c r="Q296" s="14" t="str">
        <f t="shared" si="50"/>
        <v/>
      </c>
      <c r="R296" s="14">
        <f>(0.5*'vehicle data'!$C$4*(WLTC_class_3!F296^2))/1000</f>
        <v>99.638271604938268</v>
      </c>
      <c r="S296" s="14">
        <f>IF(O296&gt;0,R296,0)</f>
        <v>0</v>
      </c>
      <c r="T296" s="14">
        <f>IF(N296&gt;0,R296,0)</f>
        <v>99.638271604938268</v>
      </c>
      <c r="U296" s="14">
        <f t="shared" si="53"/>
        <v>7847.6343047839491</v>
      </c>
      <c r="V296" s="14">
        <f t="shared" si="54"/>
        <v>4227.4526905864186</v>
      </c>
      <c r="W296" s="14">
        <f t="shared" si="51"/>
        <v>69.746790123456776</v>
      </c>
    </row>
    <row r="297" spans="2:23" x14ac:dyDescent="0.3">
      <c r="B297" s="5" t="s">
        <v>7</v>
      </c>
      <c r="C297" s="5">
        <v>289</v>
      </c>
      <c r="D297" s="5">
        <v>289</v>
      </c>
      <c r="E297" s="6">
        <v>47.3</v>
      </c>
      <c r="F297" s="21">
        <f t="shared" si="45"/>
        <v>13.138888888888888</v>
      </c>
      <c r="G297" s="14">
        <f t="shared" si="52"/>
        <v>0.72222222222222265</v>
      </c>
      <c r="H297" s="14">
        <f>('vehicle data'!$C$4)*(G297)</f>
        <v>963.44444444444503</v>
      </c>
      <c r="I297" s="14">
        <f>0.5*1.225*F297^2*('vehicle data'!$F$4)*('vehicle data'!$G$4)</f>
        <v>45.889476408179007</v>
      </c>
      <c r="J297" s="14">
        <f>IF(F297=0,0,H297+I297+'vehicle data'!$E$7)</f>
        <v>1166.372400852624</v>
      </c>
      <c r="K297" s="14">
        <f t="shared" si="46"/>
        <v>1166.372400852624</v>
      </c>
      <c r="L297" s="14">
        <f t="shared" si="47"/>
        <v>0</v>
      </c>
      <c r="M297" s="14">
        <f t="shared" si="48"/>
        <v>15.324837377869196</v>
      </c>
      <c r="N297" s="14">
        <f t="shared" si="44"/>
        <v>15.324837377869196</v>
      </c>
      <c r="O297" s="14">
        <f t="shared" si="49"/>
        <v>0</v>
      </c>
      <c r="P297" s="14">
        <f>S297*0.75</f>
        <v>0</v>
      </c>
      <c r="Q297" s="14" t="str">
        <f t="shared" si="50"/>
        <v/>
      </c>
      <c r="R297" s="14">
        <f>(0.5*'vehicle data'!$C$4*(WLTC_class_3!F297^2))/1000</f>
        <v>115.14447762345677</v>
      </c>
      <c r="S297" s="14">
        <f>IF(O297&gt;0,R297,0)</f>
        <v>0</v>
      </c>
      <c r="T297" s="14">
        <f>IF(N297&gt;0,R297,0)</f>
        <v>115.14447762345677</v>
      </c>
      <c r="U297" s="14">
        <f t="shared" si="53"/>
        <v>7962.7787824074057</v>
      </c>
      <c r="V297" s="14">
        <f t="shared" si="54"/>
        <v>4227.4526905864186</v>
      </c>
      <c r="W297" s="14">
        <f t="shared" si="51"/>
        <v>80.601134336419733</v>
      </c>
    </row>
    <row r="298" spans="2:23" x14ac:dyDescent="0.3">
      <c r="B298" s="5" t="s">
        <v>7</v>
      </c>
      <c r="C298" s="5">
        <v>290</v>
      </c>
      <c r="D298" s="5">
        <v>290</v>
      </c>
      <c r="E298" s="6">
        <v>49.2</v>
      </c>
      <c r="F298" s="21">
        <f t="shared" si="45"/>
        <v>13.666666666666668</v>
      </c>
      <c r="G298" s="14">
        <f t="shared" si="52"/>
        <v>0.34722222222222221</v>
      </c>
      <c r="H298" s="14">
        <f>('vehicle data'!$C$4)*(G298)</f>
        <v>463.1944444444444</v>
      </c>
      <c r="I298" s="14">
        <f>0.5*1.225*F298^2*('vehicle data'!$F$4)*('vehicle data'!$G$4)</f>
        <v>49.650202777777793</v>
      </c>
      <c r="J298" s="14">
        <f>IF(F298=0,0,H298+I298+'vehicle data'!$E$7)</f>
        <v>669.88312722222224</v>
      </c>
      <c r="K298" s="14">
        <f t="shared" si="46"/>
        <v>669.88312722222224</v>
      </c>
      <c r="L298" s="14">
        <f t="shared" si="47"/>
        <v>0</v>
      </c>
      <c r="M298" s="14">
        <f t="shared" si="48"/>
        <v>9.1550694053703712</v>
      </c>
      <c r="N298" s="14">
        <f t="shared" si="44"/>
        <v>9.1550694053703712</v>
      </c>
      <c r="O298" s="14">
        <f t="shared" si="49"/>
        <v>0</v>
      </c>
      <c r="P298" s="14">
        <f>S298*0.75</f>
        <v>0</v>
      </c>
      <c r="Q298" s="14" t="str">
        <f t="shared" si="50"/>
        <v/>
      </c>
      <c r="R298" s="14">
        <f>(0.5*'vehicle data'!$C$4*(WLTC_class_3!F298^2))/1000</f>
        <v>124.5807777777778</v>
      </c>
      <c r="S298" s="14">
        <f>IF(O298&gt;0,R298,0)</f>
        <v>0</v>
      </c>
      <c r="T298" s="14">
        <f>IF(N298&gt;0,R298,0)</f>
        <v>124.5807777777778</v>
      </c>
      <c r="U298" s="14">
        <f t="shared" si="53"/>
        <v>8087.3595601851839</v>
      </c>
      <c r="V298" s="14">
        <f t="shared" si="54"/>
        <v>4227.4526905864186</v>
      </c>
      <c r="W298" s="14">
        <f t="shared" si="51"/>
        <v>87.206544444444447</v>
      </c>
    </row>
    <row r="299" spans="2:23" x14ac:dyDescent="0.3">
      <c r="B299" s="5" t="s">
        <v>7</v>
      </c>
      <c r="C299" s="5">
        <v>291</v>
      </c>
      <c r="D299" s="5">
        <v>291</v>
      </c>
      <c r="E299" s="6">
        <v>49.8</v>
      </c>
      <c r="F299" s="21">
        <f t="shared" si="45"/>
        <v>13.833333333333332</v>
      </c>
      <c r="G299" s="14">
        <f t="shared" si="52"/>
        <v>0</v>
      </c>
      <c r="H299" s="14">
        <f>('vehicle data'!$C$4)*(G299)</f>
        <v>0</v>
      </c>
      <c r="I299" s="14">
        <f>0.5*1.225*F299^2*('vehicle data'!$F$4)*('vehicle data'!$G$4)</f>
        <v>50.868567361111104</v>
      </c>
      <c r="J299" s="14">
        <f>IF(F299=0,0,H299+I299+'vehicle data'!$E$7)</f>
        <v>207.90704736111113</v>
      </c>
      <c r="K299" s="14">
        <f t="shared" si="46"/>
        <v>207.90704736111113</v>
      </c>
      <c r="L299" s="14">
        <f t="shared" si="47"/>
        <v>0</v>
      </c>
      <c r="M299" s="14">
        <f t="shared" si="48"/>
        <v>2.8760474884953706</v>
      </c>
      <c r="N299" s="14">
        <f t="shared" si="44"/>
        <v>2.8760474884953706</v>
      </c>
      <c r="O299" s="14">
        <f t="shared" si="49"/>
        <v>0</v>
      </c>
      <c r="P299" s="14">
        <f>S299*0.75</f>
        <v>0</v>
      </c>
      <c r="Q299" s="14" t="str">
        <f t="shared" si="50"/>
        <v/>
      </c>
      <c r="R299" s="14">
        <f>(0.5*'vehicle data'!$C$4*(WLTC_class_3!F299^2))/1000</f>
        <v>127.63786111111109</v>
      </c>
      <c r="S299" s="14">
        <f>IF(O299&gt;0,R299,0)</f>
        <v>0</v>
      </c>
      <c r="T299" s="14">
        <f>IF(N299&gt;0,R299,0)</f>
        <v>127.63786111111109</v>
      </c>
      <c r="U299" s="14">
        <f t="shared" si="53"/>
        <v>8214.9974212962952</v>
      </c>
      <c r="V299" s="14">
        <f t="shared" si="54"/>
        <v>4227.4526905864186</v>
      </c>
      <c r="W299" s="14">
        <f t="shared" si="51"/>
        <v>89.346502777777758</v>
      </c>
    </row>
    <row r="300" spans="2:23" x14ac:dyDescent="0.3">
      <c r="B300" s="5" t="s">
        <v>7</v>
      </c>
      <c r="C300" s="5">
        <v>292</v>
      </c>
      <c r="D300" s="5">
        <v>292</v>
      </c>
      <c r="E300" s="6">
        <v>49.2</v>
      </c>
      <c r="F300" s="21">
        <f t="shared" si="45"/>
        <v>13.666666666666668</v>
      </c>
      <c r="G300" s="14">
        <f t="shared" si="52"/>
        <v>-0.23611111111111052</v>
      </c>
      <c r="H300" s="14">
        <f>('vehicle data'!$C$4)*(G300)</f>
        <v>-314.97222222222143</v>
      </c>
      <c r="I300" s="14">
        <f>0.5*1.225*F300^2*('vehicle data'!$F$4)*('vehicle data'!$G$4)</f>
        <v>49.650202777777793</v>
      </c>
      <c r="J300" s="14">
        <f>IF(F300=0,0,H300+I300+'vehicle data'!$E$7)</f>
        <v>-108.28353944444362</v>
      </c>
      <c r="K300" s="14">
        <f t="shared" si="46"/>
        <v>0</v>
      </c>
      <c r="L300" s="14">
        <f t="shared" si="47"/>
        <v>108.28353944444362</v>
      </c>
      <c r="M300" s="14">
        <f t="shared" si="48"/>
        <v>-1.4798750390740629</v>
      </c>
      <c r="N300" s="14">
        <f t="shared" si="44"/>
        <v>0</v>
      </c>
      <c r="O300" s="14">
        <f t="shared" si="49"/>
        <v>1.4798750390740629</v>
      </c>
      <c r="P300" s="14">
        <f>S300*0.75</f>
        <v>93.435583333333341</v>
      </c>
      <c r="Q300" s="14">
        <f t="shared" si="50"/>
        <v>93.435583333333341</v>
      </c>
      <c r="R300" s="14">
        <f>(0.5*'vehicle data'!$C$4*(WLTC_class_3!F300^2))/1000</f>
        <v>124.5807777777778</v>
      </c>
      <c r="S300" s="14">
        <f>IF(O300&gt;0,R300,0)</f>
        <v>124.5807777777778</v>
      </c>
      <c r="T300" s="14">
        <f>IF(N300&gt;0,R300,0)</f>
        <v>0</v>
      </c>
      <c r="U300" s="14">
        <f t="shared" si="53"/>
        <v>8214.9974212962952</v>
      </c>
      <c r="V300" s="14">
        <f t="shared" si="54"/>
        <v>4352.0334683641968</v>
      </c>
      <c r="W300" s="14">
        <f t="shared" si="51"/>
        <v>0</v>
      </c>
    </row>
    <row r="301" spans="2:23" x14ac:dyDescent="0.3">
      <c r="B301" s="5" t="s">
        <v>7</v>
      </c>
      <c r="C301" s="5">
        <v>293</v>
      </c>
      <c r="D301" s="5">
        <v>293</v>
      </c>
      <c r="E301" s="6">
        <v>48.1</v>
      </c>
      <c r="F301" s="21">
        <f t="shared" si="45"/>
        <v>13.361111111111111</v>
      </c>
      <c r="G301" s="14">
        <f t="shared" si="52"/>
        <v>-0.26388888888888967</v>
      </c>
      <c r="H301" s="14">
        <f>('vehicle data'!$C$4)*(G301)</f>
        <v>-352.02777777777879</v>
      </c>
      <c r="I301" s="14">
        <f>0.5*1.225*F301^2*('vehicle data'!$F$4)*('vehicle data'!$G$4)</f>
        <v>47.454890297067898</v>
      </c>
      <c r="J301" s="14">
        <f>IF(F301=0,0,H301+I301+'vehicle data'!$E$7)</f>
        <v>-147.53440748071088</v>
      </c>
      <c r="K301" s="14">
        <f t="shared" si="46"/>
        <v>0</v>
      </c>
      <c r="L301" s="14">
        <f t="shared" si="47"/>
        <v>147.53440748071088</v>
      </c>
      <c r="M301" s="14">
        <f t="shared" si="48"/>
        <v>-1.9712236110617203</v>
      </c>
      <c r="N301" s="14">
        <f t="shared" si="44"/>
        <v>0</v>
      </c>
      <c r="O301" s="14">
        <f t="shared" si="49"/>
        <v>1.9712236110617203</v>
      </c>
      <c r="P301" s="14">
        <f>S301*0.75</f>
        <v>89.304274884259257</v>
      </c>
      <c r="Q301" s="14">
        <f t="shared" si="50"/>
        <v>89.304274884259257</v>
      </c>
      <c r="R301" s="14">
        <f>(0.5*'vehicle data'!$C$4*(WLTC_class_3!F301^2))/1000</f>
        <v>119.07236651234567</v>
      </c>
      <c r="S301" s="14">
        <f>IF(O301&gt;0,R301,0)</f>
        <v>119.07236651234567</v>
      </c>
      <c r="T301" s="14">
        <f>IF(N301&gt;0,R301,0)</f>
        <v>0</v>
      </c>
      <c r="U301" s="14">
        <f t="shared" si="53"/>
        <v>8214.9974212962952</v>
      </c>
      <c r="V301" s="14">
        <f t="shared" si="54"/>
        <v>4471.1058348765428</v>
      </c>
      <c r="W301" s="14">
        <f t="shared" si="51"/>
        <v>0</v>
      </c>
    </row>
    <row r="302" spans="2:23" x14ac:dyDescent="0.3">
      <c r="B302" s="5" t="s">
        <v>7</v>
      </c>
      <c r="C302" s="5">
        <v>294</v>
      </c>
      <c r="D302" s="5">
        <v>294</v>
      </c>
      <c r="E302" s="6">
        <v>47.3</v>
      </c>
      <c r="F302" s="21">
        <f t="shared" si="45"/>
        <v>13.138888888888888</v>
      </c>
      <c r="G302" s="14">
        <f t="shared" si="52"/>
        <v>-0.18055555555555614</v>
      </c>
      <c r="H302" s="14">
        <f>('vehicle data'!$C$4)*(G302)</f>
        <v>-240.86111111111188</v>
      </c>
      <c r="I302" s="14">
        <f>0.5*1.225*F302^2*('vehicle data'!$F$4)*('vehicle data'!$G$4)</f>
        <v>45.889476408179007</v>
      </c>
      <c r="J302" s="14">
        <f>IF(F302=0,0,H302+I302+'vehicle data'!$E$7)</f>
        <v>-37.933154702932853</v>
      </c>
      <c r="K302" s="14">
        <f t="shared" si="46"/>
        <v>0</v>
      </c>
      <c r="L302" s="14">
        <f t="shared" si="47"/>
        <v>37.933154702932853</v>
      </c>
      <c r="M302" s="14">
        <f t="shared" si="48"/>
        <v>-0.49839950484686774</v>
      </c>
      <c r="N302" s="14">
        <f t="shared" si="44"/>
        <v>0</v>
      </c>
      <c r="O302" s="14">
        <f t="shared" si="49"/>
        <v>0.49839950484686774</v>
      </c>
      <c r="P302" s="14">
        <f>S302*0.75</f>
        <v>86.358358217592581</v>
      </c>
      <c r="Q302" s="14">
        <f t="shared" si="50"/>
        <v>86.358358217592581</v>
      </c>
      <c r="R302" s="14">
        <f>(0.5*'vehicle data'!$C$4*(WLTC_class_3!F302^2))/1000</f>
        <v>115.14447762345677</v>
      </c>
      <c r="S302" s="14">
        <f>IF(O302&gt;0,R302,0)</f>
        <v>115.14447762345677</v>
      </c>
      <c r="T302" s="14">
        <f>IF(N302&gt;0,R302,0)</f>
        <v>0</v>
      </c>
      <c r="U302" s="14">
        <f t="shared" si="53"/>
        <v>8214.9974212962952</v>
      </c>
      <c r="V302" s="14">
        <f t="shared" si="54"/>
        <v>4586.2503124999994</v>
      </c>
      <c r="W302" s="14">
        <f t="shared" si="51"/>
        <v>0</v>
      </c>
    </row>
    <row r="303" spans="2:23" x14ac:dyDescent="0.3">
      <c r="B303" s="5" t="s">
        <v>7</v>
      </c>
      <c r="C303" s="5">
        <v>295</v>
      </c>
      <c r="D303" s="5">
        <v>295</v>
      </c>
      <c r="E303" s="6">
        <v>46.8</v>
      </c>
      <c r="F303" s="21">
        <f t="shared" si="45"/>
        <v>12.999999999999998</v>
      </c>
      <c r="G303" s="14">
        <f t="shared" si="52"/>
        <v>-8.3333333333332538E-2</v>
      </c>
      <c r="H303" s="14">
        <f>('vehicle data'!$C$4)*(G303)</f>
        <v>-111.16666666666561</v>
      </c>
      <c r="I303" s="14">
        <f>0.5*1.225*F303^2*('vehicle data'!$F$4)*('vehicle data'!$G$4)</f>
        <v>44.924424999999992</v>
      </c>
      <c r="J303" s="14">
        <f>IF(F303=0,0,H303+I303+'vehicle data'!$E$7)</f>
        <v>90.796238333334401</v>
      </c>
      <c r="K303" s="14">
        <f t="shared" si="46"/>
        <v>90.796238333334401</v>
      </c>
      <c r="L303" s="14">
        <f t="shared" si="47"/>
        <v>0</v>
      </c>
      <c r="M303" s="14">
        <f t="shared" si="48"/>
        <v>1.1803510983333469</v>
      </c>
      <c r="N303" s="14">
        <f t="shared" si="44"/>
        <v>1.1803510983333469</v>
      </c>
      <c r="O303" s="14">
        <f t="shared" si="49"/>
        <v>0</v>
      </c>
      <c r="P303" s="14">
        <f>S303*0.75</f>
        <v>0</v>
      </c>
      <c r="Q303" s="14">
        <f t="shared" si="50"/>
        <v>0</v>
      </c>
      <c r="R303" s="14">
        <f>(0.5*'vehicle data'!$C$4*(WLTC_class_3!F303^2))/1000</f>
        <v>112.72299999999996</v>
      </c>
      <c r="S303" s="14">
        <f>IF(O303&gt;0,R303,0)</f>
        <v>0</v>
      </c>
      <c r="T303" s="14">
        <f>IF(N303&gt;0,R303,0)</f>
        <v>112.72299999999996</v>
      </c>
      <c r="U303" s="14">
        <f t="shared" si="53"/>
        <v>8327.7204212962952</v>
      </c>
      <c r="V303" s="14">
        <f t="shared" si="54"/>
        <v>4586.2503124999994</v>
      </c>
      <c r="W303" s="14">
        <f t="shared" si="51"/>
        <v>78.906099999999967</v>
      </c>
    </row>
    <row r="304" spans="2:23" x14ac:dyDescent="0.3">
      <c r="B304" s="5" t="s">
        <v>7</v>
      </c>
      <c r="C304" s="5">
        <v>296</v>
      </c>
      <c r="D304" s="5">
        <v>296</v>
      </c>
      <c r="E304" s="6">
        <v>46.7</v>
      </c>
      <c r="F304" s="21">
        <f t="shared" si="45"/>
        <v>12.972222222222223</v>
      </c>
      <c r="G304" s="14">
        <f t="shared" si="52"/>
        <v>0</v>
      </c>
      <c r="H304" s="14">
        <f>('vehicle data'!$C$4)*(G304)</f>
        <v>0</v>
      </c>
      <c r="I304" s="14">
        <f>0.5*1.225*F304^2*('vehicle data'!$F$4)*('vehicle data'!$G$4)</f>
        <v>44.732645389660505</v>
      </c>
      <c r="J304" s="14">
        <f>IF(F304=0,0,H304+I304+'vehicle data'!$E$7)</f>
        <v>201.77112538966054</v>
      </c>
      <c r="K304" s="14">
        <f t="shared" si="46"/>
        <v>201.77112538966054</v>
      </c>
      <c r="L304" s="14">
        <f t="shared" si="47"/>
        <v>0</v>
      </c>
      <c r="M304" s="14">
        <f t="shared" si="48"/>
        <v>2.6174198765825412</v>
      </c>
      <c r="N304" s="14">
        <f t="shared" si="44"/>
        <v>2.6174198765825412</v>
      </c>
      <c r="O304" s="14">
        <f t="shared" si="49"/>
        <v>0</v>
      </c>
      <c r="P304" s="14">
        <f>S304*0.75</f>
        <v>0</v>
      </c>
      <c r="Q304" s="14" t="str">
        <f t="shared" si="50"/>
        <v/>
      </c>
      <c r="R304" s="14">
        <f>(0.5*'vehicle data'!$C$4*(WLTC_class_3!F304^2))/1000</f>
        <v>112.24179243827163</v>
      </c>
      <c r="S304" s="14">
        <f>IF(O304&gt;0,R304,0)</f>
        <v>0</v>
      </c>
      <c r="T304" s="14">
        <f>IF(N304&gt;0,R304,0)</f>
        <v>112.24179243827163</v>
      </c>
      <c r="U304" s="14">
        <f t="shared" si="53"/>
        <v>8439.9622137345668</v>
      </c>
      <c r="V304" s="14">
        <f t="shared" si="54"/>
        <v>4586.2503124999994</v>
      </c>
      <c r="W304" s="14">
        <f t="shared" si="51"/>
        <v>78.569254706790133</v>
      </c>
    </row>
    <row r="305" spans="2:23" x14ac:dyDescent="0.3">
      <c r="B305" s="5" t="s">
        <v>7</v>
      </c>
      <c r="C305" s="5">
        <v>297</v>
      </c>
      <c r="D305" s="5">
        <v>297</v>
      </c>
      <c r="E305" s="6">
        <v>46.8</v>
      </c>
      <c r="F305" s="21">
        <f t="shared" si="45"/>
        <v>12.999999999999998</v>
      </c>
      <c r="G305" s="14">
        <f t="shared" si="52"/>
        <v>5.5555555555555358E-2</v>
      </c>
      <c r="H305" s="14">
        <f>('vehicle data'!$C$4)*(G305)</f>
        <v>74.111111111110844</v>
      </c>
      <c r="I305" s="14">
        <f>0.5*1.225*F305^2*('vehicle data'!$F$4)*('vehicle data'!$G$4)</f>
        <v>44.924424999999992</v>
      </c>
      <c r="J305" s="14">
        <f>IF(F305=0,0,H305+I305+'vehicle data'!$E$7)</f>
        <v>276.07401611111084</v>
      </c>
      <c r="K305" s="14">
        <f t="shared" si="46"/>
        <v>276.07401611111084</v>
      </c>
      <c r="L305" s="14">
        <f t="shared" si="47"/>
        <v>0</v>
      </c>
      <c r="M305" s="14">
        <f t="shared" si="48"/>
        <v>3.5889622094444404</v>
      </c>
      <c r="N305" s="14">
        <f t="shared" si="44"/>
        <v>3.5889622094444404</v>
      </c>
      <c r="O305" s="14">
        <f t="shared" si="49"/>
        <v>0</v>
      </c>
      <c r="P305" s="14">
        <f>S305*0.75</f>
        <v>0</v>
      </c>
      <c r="Q305" s="14" t="str">
        <f t="shared" si="50"/>
        <v/>
      </c>
      <c r="R305" s="14">
        <f>(0.5*'vehicle data'!$C$4*(WLTC_class_3!F305^2))/1000</f>
        <v>112.72299999999996</v>
      </c>
      <c r="S305" s="14">
        <f>IF(O305&gt;0,R305,0)</f>
        <v>0</v>
      </c>
      <c r="T305" s="14">
        <f>IF(N305&gt;0,R305,0)</f>
        <v>112.72299999999996</v>
      </c>
      <c r="U305" s="14">
        <f t="shared" si="53"/>
        <v>8552.6852137345668</v>
      </c>
      <c r="V305" s="14">
        <f t="shared" si="54"/>
        <v>4586.2503124999994</v>
      </c>
      <c r="W305" s="14">
        <f t="shared" si="51"/>
        <v>78.906099999999967</v>
      </c>
    </row>
    <row r="306" spans="2:23" x14ac:dyDescent="0.3">
      <c r="B306" s="5" t="s">
        <v>7</v>
      </c>
      <c r="C306" s="5">
        <v>298</v>
      </c>
      <c r="D306" s="5">
        <v>298</v>
      </c>
      <c r="E306" s="6">
        <v>47.1</v>
      </c>
      <c r="F306" s="21">
        <f t="shared" si="45"/>
        <v>13.083333333333334</v>
      </c>
      <c r="G306" s="14">
        <f t="shared" si="52"/>
        <v>6.9444444444444448E-2</v>
      </c>
      <c r="H306" s="14">
        <f>('vehicle data'!$C$4)*(G306)</f>
        <v>92.6388888888889</v>
      </c>
      <c r="I306" s="14">
        <f>0.5*1.225*F306^2*('vehicle data'!$F$4)*('vehicle data'!$G$4)</f>
        <v>45.502225173611116</v>
      </c>
      <c r="J306" s="14">
        <f>IF(F306=0,0,H306+I306+'vehicle data'!$E$7)</f>
        <v>295.17959406250003</v>
      </c>
      <c r="K306" s="14">
        <f t="shared" si="46"/>
        <v>295.17959406250003</v>
      </c>
      <c r="L306" s="14">
        <f t="shared" si="47"/>
        <v>0</v>
      </c>
      <c r="M306" s="14">
        <f t="shared" si="48"/>
        <v>3.8619330223177091</v>
      </c>
      <c r="N306" s="14">
        <f t="shared" si="44"/>
        <v>3.8619330223177091</v>
      </c>
      <c r="O306" s="14">
        <f t="shared" si="49"/>
        <v>0</v>
      </c>
      <c r="P306" s="14">
        <f>S306*0.75</f>
        <v>0</v>
      </c>
      <c r="Q306" s="14" t="str">
        <f t="shared" si="50"/>
        <v/>
      </c>
      <c r="R306" s="14">
        <f>(0.5*'vehicle data'!$C$4*(WLTC_class_3!F306^2))/1000</f>
        <v>114.17279861111111</v>
      </c>
      <c r="S306" s="14">
        <f>IF(O306&gt;0,R306,0)</f>
        <v>0</v>
      </c>
      <c r="T306" s="14">
        <f>IF(N306&gt;0,R306,0)</f>
        <v>114.17279861111111</v>
      </c>
      <c r="U306" s="14">
        <f t="shared" si="53"/>
        <v>8666.8580123456777</v>
      </c>
      <c r="V306" s="14">
        <f t="shared" si="54"/>
        <v>4586.2503124999994</v>
      </c>
      <c r="W306" s="14">
        <f t="shared" si="51"/>
        <v>79.920959027777769</v>
      </c>
    </row>
    <row r="307" spans="2:23" x14ac:dyDescent="0.3">
      <c r="B307" s="5" t="s">
        <v>7</v>
      </c>
      <c r="C307" s="5">
        <v>299</v>
      </c>
      <c r="D307" s="5">
        <v>299</v>
      </c>
      <c r="E307" s="6">
        <v>47.3</v>
      </c>
      <c r="F307" s="21">
        <f t="shared" si="45"/>
        <v>13.138888888888888</v>
      </c>
      <c r="G307" s="14">
        <f t="shared" si="52"/>
        <v>2.7777777777777186E-2</v>
      </c>
      <c r="H307" s="14">
        <f>('vehicle data'!$C$4)*(G307)</f>
        <v>37.055555555554768</v>
      </c>
      <c r="I307" s="14">
        <f>0.5*1.225*F307^2*('vehicle data'!$F$4)*('vehicle data'!$G$4)</f>
        <v>45.889476408179007</v>
      </c>
      <c r="J307" s="14">
        <f>IF(F307=0,0,H307+I307+'vehicle data'!$E$7)</f>
        <v>239.9835119637338</v>
      </c>
      <c r="K307" s="14">
        <f t="shared" si="46"/>
        <v>239.9835119637338</v>
      </c>
      <c r="L307" s="14">
        <f t="shared" si="47"/>
        <v>0</v>
      </c>
      <c r="M307" s="14">
        <f t="shared" si="48"/>
        <v>3.1531166988568358</v>
      </c>
      <c r="N307" s="14">
        <f t="shared" si="44"/>
        <v>3.1531166988568358</v>
      </c>
      <c r="O307" s="14">
        <f t="shared" si="49"/>
        <v>0</v>
      </c>
      <c r="P307" s="14">
        <f>S307*0.75</f>
        <v>0</v>
      </c>
      <c r="Q307" s="14" t="str">
        <f t="shared" si="50"/>
        <v/>
      </c>
      <c r="R307" s="14">
        <f>(0.5*'vehicle data'!$C$4*(WLTC_class_3!F307^2))/1000</f>
        <v>115.14447762345677</v>
      </c>
      <c r="S307" s="14">
        <f>IF(O307&gt;0,R307,0)</f>
        <v>0</v>
      </c>
      <c r="T307" s="14">
        <f>IF(N307&gt;0,R307,0)</f>
        <v>115.14447762345677</v>
      </c>
      <c r="U307" s="14">
        <f t="shared" si="53"/>
        <v>8782.0024899691343</v>
      </c>
      <c r="V307" s="14">
        <f t="shared" si="54"/>
        <v>4586.2503124999994</v>
      </c>
      <c r="W307" s="14">
        <f t="shared" si="51"/>
        <v>80.601134336419733</v>
      </c>
    </row>
    <row r="308" spans="2:23" x14ac:dyDescent="0.3">
      <c r="B308" s="5" t="s">
        <v>7</v>
      </c>
      <c r="C308" s="5">
        <v>300</v>
      </c>
      <c r="D308" s="5">
        <v>300</v>
      </c>
      <c r="E308" s="6">
        <v>47.3</v>
      </c>
      <c r="F308" s="21">
        <f t="shared" si="45"/>
        <v>13.138888888888888</v>
      </c>
      <c r="G308" s="14">
        <f t="shared" si="52"/>
        <v>-2.7777777777777186E-2</v>
      </c>
      <c r="H308" s="14">
        <f>('vehicle data'!$C$4)*(G308)</f>
        <v>-37.055555555554768</v>
      </c>
      <c r="I308" s="14">
        <f>0.5*1.225*F308^2*('vehicle data'!$F$4)*('vehicle data'!$G$4)</f>
        <v>45.889476408179007</v>
      </c>
      <c r="J308" s="14">
        <f>IF(F308=0,0,H308+I308+'vehicle data'!$E$7)</f>
        <v>165.87240085262425</v>
      </c>
      <c r="K308" s="14">
        <f t="shared" si="46"/>
        <v>165.87240085262425</v>
      </c>
      <c r="L308" s="14">
        <f t="shared" si="47"/>
        <v>0</v>
      </c>
      <c r="M308" s="14">
        <f t="shared" si="48"/>
        <v>2.1793790445358687</v>
      </c>
      <c r="N308" s="14">
        <f t="shared" si="44"/>
        <v>2.1793790445358687</v>
      </c>
      <c r="O308" s="14">
        <f t="shared" si="49"/>
        <v>0</v>
      </c>
      <c r="P308" s="14">
        <f>S308*0.75</f>
        <v>0</v>
      </c>
      <c r="Q308" s="14">
        <f t="shared" si="50"/>
        <v>0</v>
      </c>
      <c r="R308" s="14">
        <f>(0.5*'vehicle data'!$C$4*(WLTC_class_3!F308^2))/1000</f>
        <v>115.14447762345677</v>
      </c>
      <c r="S308" s="14">
        <f>IF(O308&gt;0,R308,0)</f>
        <v>0</v>
      </c>
      <c r="T308" s="14">
        <f>IF(N308&gt;0,R308,0)</f>
        <v>115.14447762345677</v>
      </c>
      <c r="U308" s="14">
        <f t="shared" si="53"/>
        <v>8897.146967592591</v>
      </c>
      <c r="V308" s="14">
        <f t="shared" si="54"/>
        <v>4586.2503124999994</v>
      </c>
      <c r="W308" s="14">
        <f t="shared" si="51"/>
        <v>80.601134336419733</v>
      </c>
    </row>
    <row r="309" spans="2:23" x14ac:dyDescent="0.3">
      <c r="B309" s="5" t="s">
        <v>7</v>
      </c>
      <c r="C309" s="5">
        <v>301</v>
      </c>
      <c r="D309" s="5">
        <v>301</v>
      </c>
      <c r="E309" s="6">
        <v>47.1</v>
      </c>
      <c r="F309" s="21">
        <f t="shared" si="45"/>
        <v>13.083333333333334</v>
      </c>
      <c r="G309" s="14">
        <f t="shared" si="52"/>
        <v>-9.7222222222221627E-2</v>
      </c>
      <c r="H309" s="14">
        <f>('vehicle data'!$C$4)*(G309)</f>
        <v>-129.69444444444366</v>
      </c>
      <c r="I309" s="14">
        <f>0.5*1.225*F309^2*('vehicle data'!$F$4)*('vehicle data'!$G$4)</f>
        <v>45.502225173611116</v>
      </c>
      <c r="J309" s="14">
        <f>IF(F309=0,0,H309+I309+'vehicle data'!$E$7)</f>
        <v>72.846260729167483</v>
      </c>
      <c r="K309" s="14">
        <f t="shared" si="46"/>
        <v>72.846260729167483</v>
      </c>
      <c r="L309" s="14">
        <f t="shared" si="47"/>
        <v>0</v>
      </c>
      <c r="M309" s="14">
        <f t="shared" si="48"/>
        <v>0.95307191120660795</v>
      </c>
      <c r="N309" s="14">
        <f t="shared" si="44"/>
        <v>0.95307191120660795</v>
      </c>
      <c r="O309" s="14">
        <f t="shared" si="49"/>
        <v>0</v>
      </c>
      <c r="P309" s="14">
        <f>S309*0.75</f>
        <v>0</v>
      </c>
      <c r="Q309" s="14">
        <f t="shared" si="50"/>
        <v>0</v>
      </c>
      <c r="R309" s="14">
        <f>(0.5*'vehicle data'!$C$4*(WLTC_class_3!F309^2))/1000</f>
        <v>114.17279861111111</v>
      </c>
      <c r="S309" s="14">
        <f>IF(O309&gt;0,R309,0)</f>
        <v>0</v>
      </c>
      <c r="T309" s="14">
        <f>IF(N309&gt;0,R309,0)</f>
        <v>114.17279861111111</v>
      </c>
      <c r="U309" s="14">
        <f t="shared" si="53"/>
        <v>9011.3197662037019</v>
      </c>
      <c r="V309" s="14">
        <f t="shared" si="54"/>
        <v>4586.2503124999994</v>
      </c>
      <c r="W309" s="14">
        <f t="shared" si="51"/>
        <v>79.920959027777769</v>
      </c>
    </row>
    <row r="310" spans="2:23" x14ac:dyDescent="0.3">
      <c r="B310" s="5" t="s">
        <v>7</v>
      </c>
      <c r="C310" s="5">
        <v>302</v>
      </c>
      <c r="D310" s="5">
        <v>302</v>
      </c>
      <c r="E310" s="6">
        <v>46.6</v>
      </c>
      <c r="F310" s="21">
        <f t="shared" si="45"/>
        <v>12.944444444444445</v>
      </c>
      <c r="G310" s="14">
        <f t="shared" si="52"/>
        <v>-0.18055555555555614</v>
      </c>
      <c r="H310" s="14">
        <f>('vehicle data'!$C$4)*(G310)</f>
        <v>-240.86111111111188</v>
      </c>
      <c r="I310" s="14">
        <f>0.5*1.225*F310^2*('vehicle data'!$F$4)*('vehicle data'!$G$4)</f>
        <v>44.541276003086423</v>
      </c>
      <c r="J310" s="14">
        <f>IF(F310=0,0,H310+I310+'vehicle data'!$E$7)</f>
        <v>-39.281355108025451</v>
      </c>
      <c r="K310" s="14">
        <f t="shared" si="46"/>
        <v>0</v>
      </c>
      <c r="L310" s="14">
        <f t="shared" si="47"/>
        <v>39.281355108025451</v>
      </c>
      <c r="M310" s="14">
        <f t="shared" si="48"/>
        <v>-0.50847531889832953</v>
      </c>
      <c r="N310" s="14">
        <f t="shared" si="44"/>
        <v>0</v>
      </c>
      <c r="O310" s="14">
        <f t="shared" si="49"/>
        <v>0.50847531889832953</v>
      </c>
      <c r="P310" s="14">
        <f>S310*0.75</f>
        <v>83.821210648148153</v>
      </c>
      <c r="Q310" s="14">
        <f t="shared" si="50"/>
        <v>83.821210648148153</v>
      </c>
      <c r="R310" s="14">
        <f>(0.5*'vehicle data'!$C$4*(WLTC_class_3!F310^2))/1000</f>
        <v>111.76161419753088</v>
      </c>
      <c r="S310" s="14">
        <f>IF(O310&gt;0,R310,0)</f>
        <v>111.76161419753088</v>
      </c>
      <c r="T310" s="14">
        <f>IF(N310&gt;0,R310,0)</f>
        <v>0</v>
      </c>
      <c r="U310" s="14">
        <f t="shared" si="53"/>
        <v>9011.3197662037019</v>
      </c>
      <c r="V310" s="14">
        <f t="shared" si="54"/>
        <v>4698.0119266975298</v>
      </c>
      <c r="W310" s="14">
        <f t="shared" si="51"/>
        <v>0</v>
      </c>
    </row>
    <row r="311" spans="2:23" x14ac:dyDescent="0.3">
      <c r="B311" s="5" t="s">
        <v>7</v>
      </c>
      <c r="C311" s="5">
        <v>303</v>
      </c>
      <c r="D311" s="5">
        <v>303</v>
      </c>
      <c r="E311" s="6">
        <v>45.8</v>
      </c>
      <c r="F311" s="21">
        <f t="shared" si="45"/>
        <v>12.722222222222221</v>
      </c>
      <c r="G311" s="14">
        <f t="shared" si="52"/>
        <v>-0.25000000000000061</v>
      </c>
      <c r="H311" s="14">
        <f>('vehicle data'!$C$4)*(G311)</f>
        <v>-333.5000000000008</v>
      </c>
      <c r="I311" s="14">
        <f>0.5*1.225*F311^2*('vehicle data'!$F$4)*('vehicle data'!$G$4)</f>
        <v>43.025088966049374</v>
      </c>
      <c r="J311" s="14">
        <f>IF(F311=0,0,H311+I311+'vehicle data'!$E$7)</f>
        <v>-133.43643103395138</v>
      </c>
      <c r="K311" s="14">
        <f t="shared" si="46"/>
        <v>0</v>
      </c>
      <c r="L311" s="14">
        <f t="shared" si="47"/>
        <v>133.43643103395138</v>
      </c>
      <c r="M311" s="14">
        <f t="shared" si="48"/>
        <v>-1.697607928154159</v>
      </c>
      <c r="N311" s="14">
        <f t="shared" si="44"/>
        <v>0</v>
      </c>
      <c r="O311" s="14">
        <f t="shared" si="49"/>
        <v>1.697607928154159</v>
      </c>
      <c r="P311" s="14">
        <f>S311*0.75</f>
        <v>80.967932870370362</v>
      </c>
      <c r="Q311" s="14">
        <f t="shared" si="50"/>
        <v>80.967932870370362</v>
      </c>
      <c r="R311" s="14">
        <f>(0.5*'vehicle data'!$C$4*(WLTC_class_3!F311^2))/1000</f>
        <v>107.95724382716048</v>
      </c>
      <c r="S311" s="14">
        <f>IF(O311&gt;0,R311,0)</f>
        <v>107.95724382716048</v>
      </c>
      <c r="T311" s="14">
        <f>IF(N311&gt;0,R311,0)</f>
        <v>0</v>
      </c>
      <c r="U311" s="14">
        <f t="shared" si="53"/>
        <v>9011.3197662037019</v>
      </c>
      <c r="V311" s="14">
        <f t="shared" si="54"/>
        <v>4805.9691705246905</v>
      </c>
      <c r="W311" s="14">
        <f t="shared" si="51"/>
        <v>0</v>
      </c>
    </row>
    <row r="312" spans="2:23" x14ac:dyDescent="0.3">
      <c r="B312" s="5" t="s">
        <v>7</v>
      </c>
      <c r="C312" s="5">
        <v>304</v>
      </c>
      <c r="D312" s="5">
        <v>304</v>
      </c>
      <c r="E312" s="6">
        <v>44.8</v>
      </c>
      <c r="F312" s="21">
        <f t="shared" si="45"/>
        <v>12.444444444444443</v>
      </c>
      <c r="G312" s="14">
        <f t="shared" si="52"/>
        <v>-0.34722222222222221</v>
      </c>
      <c r="H312" s="14">
        <f>('vehicle data'!$C$4)*(G312)</f>
        <v>-463.1944444444444</v>
      </c>
      <c r="I312" s="14">
        <f>0.5*1.225*F312^2*('vehicle data'!$F$4)*('vehicle data'!$G$4)</f>
        <v>41.166775308641959</v>
      </c>
      <c r="J312" s="14">
        <f>IF(F312=0,0,H312+I312+'vehicle data'!$E$7)</f>
        <v>-264.98918913580246</v>
      </c>
      <c r="K312" s="14">
        <f t="shared" si="46"/>
        <v>0</v>
      </c>
      <c r="L312" s="14">
        <f t="shared" si="47"/>
        <v>264.98918913580246</v>
      </c>
      <c r="M312" s="14">
        <f t="shared" si="48"/>
        <v>-3.2976432425788746</v>
      </c>
      <c r="N312" s="14">
        <f t="shared" si="44"/>
        <v>0</v>
      </c>
      <c r="O312" s="14">
        <f t="shared" si="49"/>
        <v>3.2976432425788746</v>
      </c>
      <c r="P312" s="14">
        <f>S312*0.75</f>
        <v>77.470814814814787</v>
      </c>
      <c r="Q312" s="14">
        <f t="shared" si="50"/>
        <v>77.470814814814787</v>
      </c>
      <c r="R312" s="14">
        <f>(0.5*'vehicle data'!$C$4*(WLTC_class_3!F312^2))/1000</f>
        <v>103.29441975308639</v>
      </c>
      <c r="S312" s="14">
        <f>IF(O312&gt;0,R312,0)</f>
        <v>103.29441975308639</v>
      </c>
      <c r="T312" s="14">
        <f>IF(N312&gt;0,R312,0)</f>
        <v>0</v>
      </c>
      <c r="U312" s="14">
        <f t="shared" si="53"/>
        <v>9011.3197662037019</v>
      </c>
      <c r="V312" s="14">
        <f t="shared" si="54"/>
        <v>4909.2635902777765</v>
      </c>
      <c r="W312" s="14">
        <f t="shared" si="51"/>
        <v>0</v>
      </c>
    </row>
    <row r="313" spans="2:23" x14ac:dyDescent="0.3">
      <c r="B313" s="5" t="s">
        <v>7</v>
      </c>
      <c r="C313" s="5">
        <v>305</v>
      </c>
      <c r="D313" s="5">
        <v>305</v>
      </c>
      <c r="E313" s="6">
        <v>43.3</v>
      </c>
      <c r="F313" s="21">
        <f t="shared" si="45"/>
        <v>12.027777777777777</v>
      </c>
      <c r="G313" s="14">
        <f t="shared" si="52"/>
        <v>-0.41666666666666663</v>
      </c>
      <c r="H313" s="14">
        <f>('vehicle data'!$C$4)*(G313)</f>
        <v>-555.83333333333326</v>
      </c>
      <c r="I313" s="14">
        <f>0.5*1.225*F313^2*('vehicle data'!$F$4)*('vehicle data'!$G$4)</f>
        <v>38.456221778549377</v>
      </c>
      <c r="J313" s="14">
        <f>IF(F313=0,0,H313+I313+'vehicle data'!$E$7)</f>
        <v>-360.33863155478377</v>
      </c>
      <c r="K313" s="14">
        <f t="shared" si="46"/>
        <v>0</v>
      </c>
      <c r="L313" s="14">
        <f t="shared" si="47"/>
        <v>360.33863155478377</v>
      </c>
      <c r="M313" s="14">
        <f t="shared" si="48"/>
        <v>-4.3340729850894819</v>
      </c>
      <c r="N313" s="14">
        <f t="shared" si="44"/>
        <v>0</v>
      </c>
      <c r="O313" s="14">
        <f t="shared" si="49"/>
        <v>4.3340729850894819</v>
      </c>
      <c r="P313" s="14">
        <f>S313*0.75</f>
        <v>72.369885995370353</v>
      </c>
      <c r="Q313" s="14">
        <f t="shared" si="50"/>
        <v>72.369885995370353</v>
      </c>
      <c r="R313" s="14">
        <f>(0.5*'vehicle data'!$C$4*(WLTC_class_3!F313^2))/1000</f>
        <v>96.493181327160471</v>
      </c>
      <c r="S313" s="14">
        <f>IF(O313&gt;0,R313,0)</f>
        <v>96.493181327160471</v>
      </c>
      <c r="T313" s="14">
        <f>IF(N313&gt;0,R313,0)</f>
        <v>0</v>
      </c>
      <c r="U313" s="14">
        <f t="shared" si="53"/>
        <v>9011.3197662037019</v>
      </c>
      <c r="V313" s="14">
        <f t="shared" si="54"/>
        <v>5005.7567716049371</v>
      </c>
      <c r="W313" s="14">
        <f t="shared" si="51"/>
        <v>0</v>
      </c>
    </row>
    <row r="314" spans="2:23" x14ac:dyDescent="0.3">
      <c r="B314" s="5" t="s">
        <v>7</v>
      </c>
      <c r="C314" s="5">
        <v>306</v>
      </c>
      <c r="D314" s="5">
        <v>306</v>
      </c>
      <c r="E314" s="6">
        <v>41.8</v>
      </c>
      <c r="F314" s="21">
        <f t="shared" si="45"/>
        <v>11.611111111111111</v>
      </c>
      <c r="G314" s="14">
        <f t="shared" si="52"/>
        <v>-0.34722222222222221</v>
      </c>
      <c r="H314" s="14">
        <f>('vehicle data'!$C$4)*(G314)</f>
        <v>-463.1944444444444</v>
      </c>
      <c r="I314" s="14">
        <f>0.5*1.225*F314^2*('vehicle data'!$F$4)*('vehicle data'!$G$4)</f>
        <v>35.837968595679008</v>
      </c>
      <c r="J314" s="14">
        <f>IF(F314=0,0,H314+I314+'vehicle data'!$E$7)</f>
        <v>-270.31799584876535</v>
      </c>
      <c r="K314" s="14">
        <f t="shared" si="46"/>
        <v>0</v>
      </c>
      <c r="L314" s="14">
        <f t="shared" si="47"/>
        <v>270.31799584876535</v>
      </c>
      <c r="M314" s="14">
        <f t="shared" si="48"/>
        <v>-3.1386922851328865</v>
      </c>
      <c r="N314" s="14">
        <f t="shared" si="44"/>
        <v>0</v>
      </c>
      <c r="O314" s="14">
        <f t="shared" si="49"/>
        <v>3.1386922851328865</v>
      </c>
      <c r="P314" s="14">
        <f>S314*0.75</f>
        <v>67.442655092592588</v>
      </c>
      <c r="Q314" s="14">
        <f t="shared" si="50"/>
        <v>67.442655092592588</v>
      </c>
      <c r="R314" s="14">
        <f>(0.5*'vehicle data'!$C$4*(WLTC_class_3!F314^2))/1000</f>
        <v>89.923540123456789</v>
      </c>
      <c r="S314" s="14">
        <f>IF(O314&gt;0,R314,0)</f>
        <v>89.923540123456789</v>
      </c>
      <c r="T314" s="14">
        <f>IF(N314&gt;0,R314,0)</f>
        <v>0</v>
      </c>
      <c r="U314" s="14">
        <f t="shared" si="53"/>
        <v>9011.3197662037019</v>
      </c>
      <c r="V314" s="14">
        <f t="shared" si="54"/>
        <v>5095.6803117283935</v>
      </c>
      <c r="W314" s="14">
        <f t="shared" si="51"/>
        <v>0</v>
      </c>
    </row>
    <row r="315" spans="2:23" x14ac:dyDescent="0.3">
      <c r="B315" s="5" t="s">
        <v>7</v>
      </c>
      <c r="C315" s="5">
        <v>307</v>
      </c>
      <c r="D315" s="5">
        <v>307</v>
      </c>
      <c r="E315" s="6">
        <v>40.799999999999997</v>
      </c>
      <c r="F315" s="21">
        <f t="shared" si="45"/>
        <v>11.333333333333332</v>
      </c>
      <c r="G315" s="14">
        <f t="shared" si="52"/>
        <v>-0.20833333333333331</v>
      </c>
      <c r="H315" s="14">
        <f>('vehicle data'!$C$4)*(G315)</f>
        <v>-277.91666666666663</v>
      </c>
      <c r="I315" s="14">
        <f>0.5*1.225*F315^2*('vehicle data'!$F$4)*('vehicle data'!$G$4)</f>
        <v>34.143744444444437</v>
      </c>
      <c r="J315" s="14">
        <f>IF(F315=0,0,H315+I315+'vehicle data'!$E$7)</f>
        <v>-86.734442222222157</v>
      </c>
      <c r="K315" s="14">
        <f t="shared" si="46"/>
        <v>0</v>
      </c>
      <c r="L315" s="14">
        <f t="shared" si="47"/>
        <v>86.734442222222157</v>
      </c>
      <c r="M315" s="14">
        <f t="shared" si="48"/>
        <v>-0.98299034518518436</v>
      </c>
      <c r="N315" s="14">
        <f t="shared" si="44"/>
        <v>0</v>
      </c>
      <c r="O315" s="14">
        <f t="shared" si="49"/>
        <v>0.98299034518518436</v>
      </c>
      <c r="P315" s="14">
        <f>S315*0.75</f>
        <v>64.254333333333335</v>
      </c>
      <c r="Q315" s="14">
        <f t="shared" si="50"/>
        <v>64.254333333333335</v>
      </c>
      <c r="R315" s="14">
        <f>(0.5*'vehicle data'!$C$4*(WLTC_class_3!F315^2))/1000</f>
        <v>85.672444444444437</v>
      </c>
      <c r="S315" s="14">
        <f>IF(O315&gt;0,R315,0)</f>
        <v>85.672444444444437</v>
      </c>
      <c r="T315" s="14">
        <f>IF(N315&gt;0,R315,0)</f>
        <v>0</v>
      </c>
      <c r="U315" s="14">
        <f t="shared" si="53"/>
        <v>9011.3197662037019</v>
      </c>
      <c r="V315" s="14">
        <f t="shared" si="54"/>
        <v>5181.3527561728379</v>
      </c>
      <c r="W315" s="14">
        <f t="shared" si="51"/>
        <v>0</v>
      </c>
    </row>
    <row r="316" spans="2:23" x14ac:dyDescent="0.3">
      <c r="B316" s="5" t="s">
        <v>7</v>
      </c>
      <c r="C316" s="5">
        <v>308</v>
      </c>
      <c r="D316" s="5">
        <v>308</v>
      </c>
      <c r="E316" s="6">
        <v>40.299999999999997</v>
      </c>
      <c r="F316" s="21">
        <f t="shared" si="45"/>
        <v>11.194444444444443</v>
      </c>
      <c r="G316" s="14">
        <f t="shared" si="52"/>
        <v>-9.7222222222221627E-2</v>
      </c>
      <c r="H316" s="14">
        <f>('vehicle data'!$C$4)*(G316)</f>
        <v>-129.69444444444366</v>
      </c>
      <c r="I316" s="14">
        <f>0.5*1.225*F316^2*('vehicle data'!$F$4)*('vehicle data'!$G$4)</f>
        <v>33.312015760030853</v>
      </c>
      <c r="J316" s="14">
        <f>IF(F316=0,0,H316+I316+'vehicle data'!$E$7)</f>
        <v>60.656051315587206</v>
      </c>
      <c r="K316" s="14">
        <f t="shared" si="46"/>
        <v>60.656051315587206</v>
      </c>
      <c r="L316" s="14">
        <f t="shared" si="47"/>
        <v>0</v>
      </c>
      <c r="M316" s="14">
        <f t="shared" si="48"/>
        <v>0.67901079667171227</v>
      </c>
      <c r="N316" s="14">
        <f t="shared" si="44"/>
        <v>0.67901079667171227</v>
      </c>
      <c r="O316" s="14">
        <f t="shared" si="49"/>
        <v>0</v>
      </c>
      <c r="P316" s="14">
        <f>S316*0.75</f>
        <v>0</v>
      </c>
      <c r="Q316" s="14">
        <f t="shared" si="50"/>
        <v>0</v>
      </c>
      <c r="R316" s="14">
        <f>(0.5*'vehicle data'!$C$4*(WLTC_class_3!F316^2))/1000</f>
        <v>83.585496141975284</v>
      </c>
      <c r="S316" s="14">
        <f>IF(O316&gt;0,R316,0)</f>
        <v>0</v>
      </c>
      <c r="T316" s="14">
        <f>IF(N316&gt;0,R316,0)</f>
        <v>83.585496141975284</v>
      </c>
      <c r="U316" s="14">
        <f t="shared" si="53"/>
        <v>9094.9052623456773</v>
      </c>
      <c r="V316" s="14">
        <f t="shared" si="54"/>
        <v>5181.3527561728379</v>
      </c>
      <c r="W316" s="14">
        <f t="shared" si="51"/>
        <v>58.509847299382692</v>
      </c>
    </row>
    <row r="317" spans="2:23" x14ac:dyDescent="0.3">
      <c r="B317" s="5" t="s">
        <v>7</v>
      </c>
      <c r="C317" s="5">
        <v>309</v>
      </c>
      <c r="D317" s="5">
        <v>309</v>
      </c>
      <c r="E317" s="6">
        <v>40.1</v>
      </c>
      <c r="F317" s="21">
        <f t="shared" si="45"/>
        <v>11.138888888888889</v>
      </c>
      <c r="G317" s="14">
        <f t="shared" si="52"/>
        <v>-8.3333333333332538E-2</v>
      </c>
      <c r="H317" s="14">
        <f>('vehicle data'!$C$4)*(G317)</f>
        <v>-111.16666666666561</v>
      </c>
      <c r="I317" s="14">
        <f>0.5*1.225*F317^2*('vehicle data'!$F$4)*('vehicle data'!$G$4)</f>
        <v>32.982195852623455</v>
      </c>
      <c r="J317" s="14">
        <f>IF(F317=0,0,H317+I317+'vehicle data'!$E$7)</f>
        <v>78.854009185957864</v>
      </c>
      <c r="K317" s="14">
        <f t="shared" si="46"/>
        <v>78.854009185957864</v>
      </c>
      <c r="L317" s="14">
        <f t="shared" si="47"/>
        <v>0</v>
      </c>
      <c r="M317" s="14">
        <f t="shared" si="48"/>
        <v>0.87834604676580841</v>
      </c>
      <c r="N317" s="14">
        <f t="shared" si="44"/>
        <v>0.87834604676580841</v>
      </c>
      <c r="O317" s="14">
        <f t="shared" si="49"/>
        <v>0</v>
      </c>
      <c r="P317" s="14">
        <f>S317*0.75</f>
        <v>0</v>
      </c>
      <c r="Q317" s="14">
        <f t="shared" si="50"/>
        <v>0</v>
      </c>
      <c r="R317" s="14">
        <f>(0.5*'vehicle data'!$C$4*(WLTC_class_3!F317^2))/1000</f>
        <v>82.757922067901234</v>
      </c>
      <c r="S317" s="14">
        <f>IF(O317&gt;0,R317,0)</f>
        <v>0</v>
      </c>
      <c r="T317" s="14">
        <f>IF(N317&gt;0,R317,0)</f>
        <v>82.757922067901234</v>
      </c>
      <c r="U317" s="14">
        <f t="shared" si="53"/>
        <v>9177.6631844135791</v>
      </c>
      <c r="V317" s="14">
        <f t="shared" si="54"/>
        <v>5181.3527561728379</v>
      </c>
      <c r="W317" s="14">
        <f t="shared" si="51"/>
        <v>57.930545447530861</v>
      </c>
    </row>
    <row r="318" spans="2:23" x14ac:dyDescent="0.3">
      <c r="B318" s="5" t="s">
        <v>7</v>
      </c>
      <c r="C318" s="5">
        <v>310</v>
      </c>
      <c r="D318" s="5">
        <v>310</v>
      </c>
      <c r="E318" s="6">
        <v>39.700000000000003</v>
      </c>
      <c r="F318" s="21">
        <f t="shared" si="45"/>
        <v>11.027777777777779</v>
      </c>
      <c r="G318" s="14">
        <f t="shared" si="52"/>
        <v>-0.12499999999999981</v>
      </c>
      <c r="H318" s="14">
        <f>('vehicle data'!$C$4)*(G318)</f>
        <v>-166.74999999999974</v>
      </c>
      <c r="I318" s="14">
        <f>0.5*1.225*F318^2*('vehicle data'!$F$4)*('vehicle data'!$G$4)</f>
        <v>32.327478722993824</v>
      </c>
      <c r="J318" s="14">
        <f>IF(F318=0,0,H318+I318+'vehicle data'!$E$7)</f>
        <v>22.615958722994094</v>
      </c>
      <c r="K318" s="14">
        <f t="shared" si="46"/>
        <v>22.615958722994094</v>
      </c>
      <c r="L318" s="14">
        <f t="shared" si="47"/>
        <v>0</v>
      </c>
      <c r="M318" s="14">
        <f t="shared" si="48"/>
        <v>0.24940376702857378</v>
      </c>
      <c r="N318" s="14">
        <f t="shared" si="44"/>
        <v>0.24940376702857378</v>
      </c>
      <c r="O318" s="14">
        <f t="shared" si="49"/>
        <v>0</v>
      </c>
      <c r="P318" s="14">
        <f>S318*0.75</f>
        <v>0</v>
      </c>
      <c r="Q318" s="14">
        <f t="shared" si="50"/>
        <v>0</v>
      </c>
      <c r="R318" s="14">
        <f>(0.5*'vehicle data'!$C$4*(WLTC_class_3!F318^2))/1000</f>
        <v>81.115125771604937</v>
      </c>
      <c r="S318" s="14">
        <f>IF(O318&gt;0,R318,0)</f>
        <v>0</v>
      </c>
      <c r="T318" s="14">
        <f>IF(N318&gt;0,R318,0)</f>
        <v>81.115125771604937</v>
      </c>
      <c r="U318" s="14">
        <f t="shared" si="53"/>
        <v>9258.7783101851837</v>
      </c>
      <c r="V318" s="14">
        <f t="shared" si="54"/>
        <v>5181.3527561728379</v>
      </c>
      <c r="W318" s="14">
        <f t="shared" si="51"/>
        <v>56.780588040123455</v>
      </c>
    </row>
    <row r="319" spans="2:23" x14ac:dyDescent="0.3">
      <c r="B319" s="5" t="s">
        <v>7</v>
      </c>
      <c r="C319" s="5">
        <v>311</v>
      </c>
      <c r="D319" s="5">
        <v>311</v>
      </c>
      <c r="E319" s="6">
        <v>39.200000000000003</v>
      </c>
      <c r="F319" s="21">
        <f t="shared" si="45"/>
        <v>10.888888888888889</v>
      </c>
      <c r="G319" s="14">
        <f t="shared" si="52"/>
        <v>-0.16666666666666705</v>
      </c>
      <c r="H319" s="14">
        <f>('vehicle data'!$C$4)*(G319)</f>
        <v>-222.33333333333383</v>
      </c>
      <c r="I319" s="14">
        <f>0.5*1.225*F319^2*('vehicle data'!$F$4)*('vehicle data'!$G$4)</f>
        <v>31.518312345679018</v>
      </c>
      <c r="J319" s="14">
        <f>IF(F319=0,0,H319+I319+'vehicle data'!$E$7)</f>
        <v>-33.776540987654784</v>
      </c>
      <c r="K319" s="14">
        <f t="shared" si="46"/>
        <v>0</v>
      </c>
      <c r="L319" s="14">
        <f t="shared" si="47"/>
        <v>33.776540987654784</v>
      </c>
      <c r="M319" s="14">
        <f t="shared" si="48"/>
        <v>-0.36778900186557434</v>
      </c>
      <c r="N319" s="14">
        <f t="shared" si="44"/>
        <v>0</v>
      </c>
      <c r="O319" s="14">
        <f t="shared" si="49"/>
        <v>0.36778900186557434</v>
      </c>
      <c r="P319" s="14">
        <f>S319*0.75</f>
        <v>59.313592592592599</v>
      </c>
      <c r="Q319" s="14">
        <f t="shared" si="50"/>
        <v>59.313592592592599</v>
      </c>
      <c r="R319" s="14">
        <f>(0.5*'vehicle data'!$C$4*(WLTC_class_3!F319^2))/1000</f>
        <v>79.084790123456798</v>
      </c>
      <c r="S319" s="14">
        <f>IF(O319&gt;0,R319,0)</f>
        <v>79.084790123456798</v>
      </c>
      <c r="T319" s="14">
        <f>IF(N319&gt;0,R319,0)</f>
        <v>0</v>
      </c>
      <c r="U319" s="14">
        <f t="shared" si="53"/>
        <v>9258.7783101851837</v>
      </c>
      <c r="V319" s="14">
        <f t="shared" si="54"/>
        <v>5260.4375462962944</v>
      </c>
      <c r="W319" s="14">
        <f t="shared" si="51"/>
        <v>0</v>
      </c>
    </row>
    <row r="320" spans="2:23" x14ac:dyDescent="0.3">
      <c r="B320" s="5" t="s">
        <v>7</v>
      </c>
      <c r="C320" s="5">
        <v>312</v>
      </c>
      <c r="D320" s="5">
        <v>312</v>
      </c>
      <c r="E320" s="6">
        <v>38.5</v>
      </c>
      <c r="F320" s="21">
        <f t="shared" si="45"/>
        <v>10.694444444444445</v>
      </c>
      <c r="G320" s="14">
        <f t="shared" si="52"/>
        <v>-0.25000000000000061</v>
      </c>
      <c r="H320" s="14">
        <f>('vehicle data'!$C$4)*(G320)</f>
        <v>-333.5000000000008</v>
      </c>
      <c r="I320" s="14">
        <f>0.5*1.225*F320^2*('vehicle data'!$F$4)*('vehicle data'!$G$4)</f>
        <v>30.402708815586418</v>
      </c>
      <c r="J320" s="14">
        <f>IF(F320=0,0,H320+I320+'vehicle data'!$E$7)</f>
        <v>-146.05881118441434</v>
      </c>
      <c r="K320" s="14">
        <f t="shared" si="46"/>
        <v>0</v>
      </c>
      <c r="L320" s="14">
        <f t="shared" si="47"/>
        <v>146.05881118441434</v>
      </c>
      <c r="M320" s="14">
        <f t="shared" si="48"/>
        <v>-1.5620178418333202</v>
      </c>
      <c r="N320" s="14">
        <f t="shared" si="44"/>
        <v>0</v>
      </c>
      <c r="O320" s="14">
        <f t="shared" si="49"/>
        <v>1.5620178418333202</v>
      </c>
      <c r="P320" s="14">
        <f>S320*0.75</f>
        <v>57.214163773148158</v>
      </c>
      <c r="Q320" s="14">
        <f t="shared" si="50"/>
        <v>57.214163773148158</v>
      </c>
      <c r="R320" s="14">
        <f>(0.5*'vehicle data'!$C$4*(WLTC_class_3!F320^2))/1000</f>
        <v>76.285551697530877</v>
      </c>
      <c r="S320" s="14">
        <f>IF(O320&gt;0,R320,0)</f>
        <v>76.285551697530877</v>
      </c>
      <c r="T320" s="14">
        <f>IF(N320&gt;0,R320,0)</f>
        <v>0</v>
      </c>
      <c r="U320" s="14">
        <f t="shared" si="53"/>
        <v>9258.7783101851837</v>
      </c>
      <c r="V320" s="14">
        <f t="shared" si="54"/>
        <v>5336.7230979938249</v>
      </c>
      <c r="W320" s="14">
        <f t="shared" si="51"/>
        <v>0</v>
      </c>
    </row>
    <row r="321" spans="2:23" x14ac:dyDescent="0.3">
      <c r="B321" s="5" t="s">
        <v>7</v>
      </c>
      <c r="C321" s="5">
        <v>313</v>
      </c>
      <c r="D321" s="5">
        <v>313</v>
      </c>
      <c r="E321" s="6">
        <v>37.4</v>
      </c>
      <c r="F321" s="21">
        <f t="shared" si="45"/>
        <v>10.388888888888888</v>
      </c>
      <c r="G321" s="14">
        <f t="shared" si="52"/>
        <v>-0.34722222222222221</v>
      </c>
      <c r="H321" s="14">
        <f>('vehicle data'!$C$4)*(G321)</f>
        <v>-463.1944444444444</v>
      </c>
      <c r="I321" s="14">
        <f>0.5*1.225*F321^2*('vehicle data'!$F$4)*('vehicle data'!$G$4)</f>
        <v>28.69022970679012</v>
      </c>
      <c r="J321" s="14">
        <f>IF(F321=0,0,H321+I321+'vehicle data'!$E$7)</f>
        <v>-277.4657347376542</v>
      </c>
      <c r="K321" s="14">
        <f t="shared" si="46"/>
        <v>0</v>
      </c>
      <c r="L321" s="14">
        <f t="shared" si="47"/>
        <v>277.4657347376542</v>
      </c>
      <c r="M321" s="14">
        <f t="shared" si="48"/>
        <v>-2.8825606886634074</v>
      </c>
      <c r="N321" s="14">
        <f t="shared" si="44"/>
        <v>0</v>
      </c>
      <c r="O321" s="14">
        <f t="shared" si="49"/>
        <v>2.8825606886634074</v>
      </c>
      <c r="P321" s="14">
        <f>S321*0.75</f>
        <v>53.991488425925908</v>
      </c>
      <c r="Q321" s="14">
        <f t="shared" si="50"/>
        <v>53.991488425925908</v>
      </c>
      <c r="R321" s="14">
        <f>(0.5*'vehicle data'!$C$4*(WLTC_class_3!F321^2))/1000</f>
        <v>71.988651234567882</v>
      </c>
      <c r="S321" s="14">
        <f>IF(O321&gt;0,R321,0)</f>
        <v>71.988651234567882</v>
      </c>
      <c r="T321" s="14">
        <f>IF(N321&gt;0,R321,0)</f>
        <v>0</v>
      </c>
      <c r="U321" s="14">
        <f t="shared" si="53"/>
        <v>9258.7783101851837</v>
      </c>
      <c r="V321" s="14">
        <f t="shared" si="54"/>
        <v>5408.7117492283924</v>
      </c>
      <c r="W321" s="14">
        <f t="shared" si="51"/>
        <v>0</v>
      </c>
    </row>
    <row r="322" spans="2:23" x14ac:dyDescent="0.3">
      <c r="B322" s="5" t="s">
        <v>7</v>
      </c>
      <c r="C322" s="5">
        <v>314</v>
      </c>
      <c r="D322" s="5">
        <v>314</v>
      </c>
      <c r="E322" s="6">
        <v>36</v>
      </c>
      <c r="F322" s="21">
        <f t="shared" si="45"/>
        <v>10</v>
      </c>
      <c r="G322" s="14">
        <f t="shared" si="52"/>
        <v>-0.41666666666666663</v>
      </c>
      <c r="H322" s="14">
        <f>('vehicle data'!$C$4)*(G322)</f>
        <v>-555.83333333333326</v>
      </c>
      <c r="I322" s="14">
        <f>0.5*1.225*F322^2*('vehicle data'!$F$4)*('vehicle data'!$G$4)</f>
        <v>26.5825</v>
      </c>
      <c r="J322" s="14">
        <f>IF(F322=0,0,H322+I322+'vehicle data'!$E$7)</f>
        <v>-372.21235333333323</v>
      </c>
      <c r="K322" s="14">
        <f t="shared" si="46"/>
        <v>0</v>
      </c>
      <c r="L322" s="14">
        <f t="shared" si="47"/>
        <v>372.21235333333323</v>
      </c>
      <c r="M322" s="14">
        <f t="shared" si="48"/>
        <v>-3.7221235333333325</v>
      </c>
      <c r="N322" s="14">
        <f t="shared" si="44"/>
        <v>0</v>
      </c>
      <c r="O322" s="14">
        <f t="shared" si="49"/>
        <v>3.7221235333333325</v>
      </c>
      <c r="P322" s="14">
        <f>S322*0.75</f>
        <v>50.025000000000006</v>
      </c>
      <c r="Q322" s="14">
        <f t="shared" si="50"/>
        <v>50.025000000000006</v>
      </c>
      <c r="R322" s="14">
        <f>(0.5*'vehicle data'!$C$4*(WLTC_class_3!F322^2))/1000</f>
        <v>66.7</v>
      </c>
      <c r="S322" s="14">
        <f>IF(O322&gt;0,R322,0)</f>
        <v>66.7</v>
      </c>
      <c r="T322" s="14">
        <f>IF(N322&gt;0,R322,0)</f>
        <v>0</v>
      </c>
      <c r="U322" s="14">
        <f t="shared" si="53"/>
        <v>9258.7783101851837</v>
      </c>
      <c r="V322" s="14">
        <f t="shared" si="54"/>
        <v>5475.4117492283922</v>
      </c>
      <c r="W322" s="14">
        <f t="shared" si="51"/>
        <v>0</v>
      </c>
    </row>
    <row r="323" spans="2:23" x14ac:dyDescent="0.3">
      <c r="B323" s="5" t="s">
        <v>7</v>
      </c>
      <c r="C323" s="5">
        <v>315</v>
      </c>
      <c r="D323" s="5">
        <v>315</v>
      </c>
      <c r="E323" s="6">
        <v>34.4</v>
      </c>
      <c r="F323" s="21">
        <f t="shared" si="45"/>
        <v>9.5555555555555554</v>
      </c>
      <c r="G323" s="14">
        <f t="shared" si="52"/>
        <v>-0.41666666666666663</v>
      </c>
      <c r="H323" s="14">
        <f>('vehicle data'!$C$4)*(G323)</f>
        <v>-555.83333333333326</v>
      </c>
      <c r="I323" s="14">
        <f>0.5*1.225*F323^2*('vehicle data'!$F$4)*('vehicle data'!$G$4)</f>
        <v>24.272119753086418</v>
      </c>
      <c r="J323" s="14">
        <f>IF(F323=0,0,H323+I323+'vehicle data'!$E$7)</f>
        <v>-374.52273358024684</v>
      </c>
      <c r="K323" s="14">
        <f t="shared" si="46"/>
        <v>0</v>
      </c>
      <c r="L323" s="14">
        <f t="shared" si="47"/>
        <v>374.52273358024684</v>
      </c>
      <c r="M323" s="14">
        <f t="shared" si="48"/>
        <v>-3.5787727875445809</v>
      </c>
      <c r="N323" s="14">
        <f t="shared" si="44"/>
        <v>0</v>
      </c>
      <c r="O323" s="14">
        <f t="shared" si="49"/>
        <v>3.5787727875445809</v>
      </c>
      <c r="P323" s="14">
        <f>S323*0.75</f>
        <v>45.677148148148142</v>
      </c>
      <c r="Q323" s="14">
        <f t="shared" si="50"/>
        <v>45.677148148148142</v>
      </c>
      <c r="R323" s="14">
        <f>(0.5*'vehicle data'!$C$4*(WLTC_class_3!F323^2))/1000</f>
        <v>60.902864197530853</v>
      </c>
      <c r="S323" s="14">
        <f>IF(O323&gt;0,R323,0)</f>
        <v>60.902864197530853</v>
      </c>
      <c r="T323" s="14">
        <f>IF(N323&gt;0,R323,0)</f>
        <v>0</v>
      </c>
      <c r="U323" s="14">
        <f t="shared" si="53"/>
        <v>9258.7783101851837</v>
      </c>
      <c r="V323" s="14">
        <f t="shared" si="54"/>
        <v>5536.3146134259232</v>
      </c>
      <c r="W323" s="14">
        <f t="shared" si="51"/>
        <v>0</v>
      </c>
    </row>
    <row r="324" spans="2:23" x14ac:dyDescent="0.3">
      <c r="B324" s="5" t="s">
        <v>7</v>
      </c>
      <c r="C324" s="5">
        <v>316</v>
      </c>
      <c r="D324" s="5">
        <v>316</v>
      </c>
      <c r="E324" s="6">
        <v>33</v>
      </c>
      <c r="F324" s="21">
        <f t="shared" si="45"/>
        <v>9.1666666666666661</v>
      </c>
      <c r="G324" s="14">
        <f t="shared" si="52"/>
        <v>-0.37499999999999989</v>
      </c>
      <c r="H324" s="14">
        <f>('vehicle data'!$C$4)*(G324)</f>
        <v>-500.24999999999983</v>
      </c>
      <c r="I324" s="14">
        <f>0.5*1.225*F324^2*('vehicle data'!$F$4)*('vehicle data'!$G$4)</f>
        <v>22.336684027777775</v>
      </c>
      <c r="J324" s="14">
        <f>IF(F324=0,0,H324+I324+'vehicle data'!$E$7)</f>
        <v>-320.87483597222206</v>
      </c>
      <c r="K324" s="14">
        <f t="shared" si="46"/>
        <v>0</v>
      </c>
      <c r="L324" s="14">
        <f t="shared" si="47"/>
        <v>320.87483597222206</v>
      </c>
      <c r="M324" s="14">
        <f t="shared" si="48"/>
        <v>-2.9413526630787019</v>
      </c>
      <c r="N324" s="14">
        <f t="shared" si="44"/>
        <v>0</v>
      </c>
      <c r="O324" s="14">
        <f t="shared" si="49"/>
        <v>2.9413526630787019</v>
      </c>
      <c r="P324" s="14">
        <f>S324*0.75</f>
        <v>42.03489583333333</v>
      </c>
      <c r="Q324" s="14">
        <f t="shared" si="50"/>
        <v>42.03489583333333</v>
      </c>
      <c r="R324" s="14">
        <f>(0.5*'vehicle data'!$C$4*(WLTC_class_3!F324^2))/1000</f>
        <v>56.046527777777776</v>
      </c>
      <c r="S324" s="14">
        <f>IF(O324&gt;0,R324,0)</f>
        <v>56.046527777777776</v>
      </c>
      <c r="T324" s="14">
        <f>IF(N324&gt;0,R324,0)</f>
        <v>0</v>
      </c>
      <c r="U324" s="14">
        <f t="shared" si="53"/>
        <v>9258.7783101851837</v>
      </c>
      <c r="V324" s="14">
        <f t="shared" si="54"/>
        <v>5592.3611412037008</v>
      </c>
      <c r="W324" s="14">
        <f t="shared" si="51"/>
        <v>0</v>
      </c>
    </row>
    <row r="325" spans="2:23" x14ac:dyDescent="0.3">
      <c r="B325" s="5" t="s">
        <v>7</v>
      </c>
      <c r="C325" s="5">
        <v>317</v>
      </c>
      <c r="D325" s="5">
        <v>317</v>
      </c>
      <c r="E325" s="6">
        <v>31.7</v>
      </c>
      <c r="F325" s="21">
        <f t="shared" si="45"/>
        <v>8.8055555555555554</v>
      </c>
      <c r="G325" s="14">
        <f t="shared" si="52"/>
        <v>-0.41666666666666663</v>
      </c>
      <c r="H325" s="14">
        <f>('vehicle data'!$C$4)*(G325)</f>
        <v>-555.83333333333326</v>
      </c>
      <c r="I325" s="14">
        <f>0.5*1.225*F325^2*('vehicle data'!$F$4)*('vehicle data'!$G$4)</f>
        <v>20.611487982253085</v>
      </c>
      <c r="J325" s="14">
        <f>IF(F325=0,0,H325+I325+'vehicle data'!$E$7)</f>
        <v>-378.18336535108017</v>
      </c>
      <c r="K325" s="14">
        <f t="shared" si="46"/>
        <v>0</v>
      </c>
      <c r="L325" s="14">
        <f t="shared" si="47"/>
        <v>378.18336535108017</v>
      </c>
      <c r="M325" s="14">
        <f t="shared" si="48"/>
        <v>-3.3301146337859002</v>
      </c>
      <c r="N325" s="14">
        <f t="shared" si="44"/>
        <v>0</v>
      </c>
      <c r="O325" s="14">
        <f t="shared" si="49"/>
        <v>3.3301146337859002</v>
      </c>
      <c r="P325" s="14">
        <f>S325*0.75</f>
        <v>38.788288773148146</v>
      </c>
      <c r="Q325" s="14">
        <f t="shared" si="50"/>
        <v>38.788288773148146</v>
      </c>
      <c r="R325" s="14">
        <f>(0.5*'vehicle data'!$C$4*(WLTC_class_3!F325^2))/1000</f>
        <v>51.71771836419753</v>
      </c>
      <c r="S325" s="14">
        <f>IF(O325&gt;0,R325,0)</f>
        <v>51.71771836419753</v>
      </c>
      <c r="T325" s="14">
        <f>IF(N325&gt;0,R325,0)</f>
        <v>0</v>
      </c>
      <c r="U325" s="14">
        <f t="shared" si="53"/>
        <v>9258.7783101851837</v>
      </c>
      <c r="V325" s="14">
        <f t="shared" si="54"/>
        <v>5644.0788595678987</v>
      </c>
      <c r="W325" s="14">
        <f t="shared" si="51"/>
        <v>0</v>
      </c>
    </row>
    <row r="326" spans="2:23" x14ac:dyDescent="0.3">
      <c r="B326" s="5" t="s">
        <v>7</v>
      </c>
      <c r="C326" s="5">
        <v>318</v>
      </c>
      <c r="D326" s="5">
        <v>318</v>
      </c>
      <c r="E326" s="6">
        <v>30</v>
      </c>
      <c r="F326" s="21">
        <f t="shared" si="45"/>
        <v>8.3333333333333339</v>
      </c>
      <c r="G326" s="14">
        <f t="shared" si="52"/>
        <v>-0.51388888888888873</v>
      </c>
      <c r="H326" s="14">
        <f>('vehicle data'!$C$4)*(G326)</f>
        <v>-685.5277777777776</v>
      </c>
      <c r="I326" s="14">
        <f>0.5*1.225*F326^2*('vehicle data'!$F$4)*('vehicle data'!$G$4)</f>
        <v>18.46006944444445</v>
      </c>
      <c r="J326" s="14">
        <f>IF(F326=0,0,H326+I326+'vehicle data'!$E$7)</f>
        <v>-510.02922833333309</v>
      </c>
      <c r="K326" s="14">
        <f t="shared" si="46"/>
        <v>0</v>
      </c>
      <c r="L326" s="14">
        <f t="shared" si="47"/>
        <v>510.02922833333309</v>
      </c>
      <c r="M326" s="14">
        <f t="shared" si="48"/>
        <v>-4.2502435694444429</v>
      </c>
      <c r="N326" s="14">
        <f t="shared" si="44"/>
        <v>0</v>
      </c>
      <c r="O326" s="14">
        <f t="shared" si="49"/>
        <v>4.2502435694444429</v>
      </c>
      <c r="P326" s="14">
        <f>S326*0.75</f>
        <v>34.739583333333336</v>
      </c>
      <c r="Q326" s="14">
        <f t="shared" si="50"/>
        <v>34.739583333333336</v>
      </c>
      <c r="R326" s="14">
        <f>(0.5*'vehicle data'!$C$4*(WLTC_class_3!F326^2))/1000</f>
        <v>46.31944444444445</v>
      </c>
      <c r="S326" s="14">
        <f>IF(O326&gt;0,R326,0)</f>
        <v>46.31944444444445</v>
      </c>
      <c r="T326" s="14">
        <f>IF(N326&gt;0,R326,0)</f>
        <v>0</v>
      </c>
      <c r="U326" s="14">
        <f t="shared" si="53"/>
        <v>9258.7783101851837</v>
      </c>
      <c r="V326" s="14">
        <f t="shared" si="54"/>
        <v>5690.398304012343</v>
      </c>
      <c r="W326" s="14">
        <f t="shared" si="51"/>
        <v>0</v>
      </c>
    </row>
    <row r="327" spans="2:23" x14ac:dyDescent="0.3">
      <c r="B327" s="5" t="s">
        <v>7</v>
      </c>
      <c r="C327" s="5">
        <v>319</v>
      </c>
      <c r="D327" s="5">
        <v>319</v>
      </c>
      <c r="E327" s="6">
        <v>28</v>
      </c>
      <c r="F327" s="21">
        <f t="shared" si="45"/>
        <v>7.7777777777777777</v>
      </c>
      <c r="G327" s="14">
        <f t="shared" si="52"/>
        <v>-0.54166666666666641</v>
      </c>
      <c r="H327" s="14">
        <f>('vehicle data'!$C$4)*(G327)</f>
        <v>-722.58333333333303</v>
      </c>
      <c r="I327" s="14">
        <f>0.5*1.225*F327^2*('vehicle data'!$F$4)*('vehicle data'!$G$4)</f>
        <v>16.080771604938271</v>
      </c>
      <c r="J327" s="14">
        <f>IF(F327=0,0,H327+I327+'vehicle data'!$E$7)</f>
        <v>-549.46408172839472</v>
      </c>
      <c r="K327" s="14">
        <f t="shared" si="46"/>
        <v>0</v>
      </c>
      <c r="L327" s="14">
        <f t="shared" si="47"/>
        <v>549.46408172839472</v>
      </c>
      <c r="M327" s="14">
        <f t="shared" si="48"/>
        <v>-4.273609524554181</v>
      </c>
      <c r="N327" s="14">
        <f t="shared" si="44"/>
        <v>0</v>
      </c>
      <c r="O327" s="14">
        <f t="shared" si="49"/>
        <v>4.273609524554181</v>
      </c>
      <c r="P327" s="14">
        <f>S327*0.75</f>
        <v>30.26203703703704</v>
      </c>
      <c r="Q327" s="14">
        <f t="shared" si="50"/>
        <v>30.26203703703704</v>
      </c>
      <c r="R327" s="14">
        <f>(0.5*'vehicle data'!$C$4*(WLTC_class_3!F327^2))/1000</f>
        <v>40.349382716049384</v>
      </c>
      <c r="S327" s="14">
        <f>IF(O327&gt;0,R327,0)</f>
        <v>40.349382716049384</v>
      </c>
      <c r="T327" s="14">
        <f>IF(N327&gt;0,R327,0)</f>
        <v>0</v>
      </c>
      <c r="U327" s="14">
        <f t="shared" si="53"/>
        <v>9258.7783101851837</v>
      </c>
      <c r="V327" s="14">
        <f t="shared" si="54"/>
        <v>5730.7476867283922</v>
      </c>
      <c r="W327" s="14">
        <f t="shared" si="51"/>
        <v>0</v>
      </c>
    </row>
    <row r="328" spans="2:23" x14ac:dyDescent="0.3">
      <c r="B328" s="5" t="s">
        <v>7</v>
      </c>
      <c r="C328" s="5">
        <v>320</v>
      </c>
      <c r="D328" s="5">
        <v>320</v>
      </c>
      <c r="E328" s="6">
        <v>26.1</v>
      </c>
      <c r="F328" s="21">
        <f t="shared" si="45"/>
        <v>7.25</v>
      </c>
      <c r="G328" s="14">
        <f t="shared" si="52"/>
        <v>-0.33333333333333315</v>
      </c>
      <c r="H328" s="14">
        <f>('vehicle data'!$C$4)*(G328)</f>
        <v>-444.6666666666664</v>
      </c>
      <c r="I328" s="14">
        <f>0.5*1.225*F328^2*('vehicle data'!$F$4)*('vehicle data'!$G$4)</f>
        <v>13.972426562500003</v>
      </c>
      <c r="J328" s="14">
        <f>IF(F328=0,0,H328+I328+'vehicle data'!$E$7)</f>
        <v>-273.65576010416635</v>
      </c>
      <c r="K328" s="14">
        <f t="shared" si="46"/>
        <v>0</v>
      </c>
      <c r="L328" s="14">
        <f t="shared" si="47"/>
        <v>273.65576010416635</v>
      </c>
      <c r="M328" s="14">
        <f t="shared" si="48"/>
        <v>-1.984004260755206</v>
      </c>
      <c r="N328" s="14">
        <f t="shared" ref="N328:N391" si="55">IF(M328&gt;0,M328,0)</f>
        <v>0</v>
      </c>
      <c r="O328" s="14">
        <f t="shared" si="49"/>
        <v>1.984004260755206</v>
      </c>
      <c r="P328" s="14">
        <f>S328*0.75</f>
        <v>26.294390624999998</v>
      </c>
      <c r="Q328" s="14">
        <f t="shared" si="50"/>
        <v>26.294390624999998</v>
      </c>
      <c r="R328" s="14">
        <f>(0.5*'vehicle data'!$C$4*(WLTC_class_3!F328^2))/1000</f>
        <v>35.0591875</v>
      </c>
      <c r="S328" s="14">
        <f>IF(O328&gt;0,R328,0)</f>
        <v>35.0591875</v>
      </c>
      <c r="T328" s="14">
        <f>IF(N328&gt;0,R328,0)</f>
        <v>0</v>
      </c>
      <c r="U328" s="14">
        <f t="shared" si="53"/>
        <v>9258.7783101851837</v>
      </c>
      <c r="V328" s="14">
        <f t="shared" si="54"/>
        <v>5765.8068742283922</v>
      </c>
      <c r="W328" s="14">
        <f t="shared" si="51"/>
        <v>0</v>
      </c>
    </row>
    <row r="329" spans="2:23" x14ac:dyDescent="0.3">
      <c r="B329" s="5" t="s">
        <v>7</v>
      </c>
      <c r="C329" s="5">
        <v>321</v>
      </c>
      <c r="D329" s="5">
        <v>321</v>
      </c>
      <c r="E329" s="6">
        <v>25.6</v>
      </c>
      <c r="F329" s="21">
        <f t="shared" ref="F329:F392" si="56">E329/3.6</f>
        <v>7.1111111111111116</v>
      </c>
      <c r="G329" s="14">
        <f t="shared" si="52"/>
        <v>-0.16666666666666705</v>
      </c>
      <c r="H329" s="14">
        <f>('vehicle data'!$C$4)*(G329)</f>
        <v>-222.33333333333383</v>
      </c>
      <c r="I329" s="14">
        <f>0.5*1.225*F329^2*('vehicle data'!$F$4)*('vehicle data'!$G$4)</f>
        <v>13.442212345679014</v>
      </c>
      <c r="J329" s="14">
        <f>IF(F329=0,0,H329+I329+'vehicle data'!$E$7)</f>
        <v>-51.85264098765478</v>
      </c>
      <c r="K329" s="14">
        <f t="shared" ref="K329:K392" si="57">IF(J329&lt;=0,0,J329)</f>
        <v>0</v>
      </c>
      <c r="L329" s="14">
        <f t="shared" ref="L329:L392" si="58">IF(J329&lt;0,J329*-1,0)</f>
        <v>51.85264098765478</v>
      </c>
      <c r="M329" s="14">
        <f t="shared" ref="M329:M392" si="59">(J329*F329)/1000</f>
        <v>-0.36872989146776736</v>
      </c>
      <c r="N329" s="14">
        <f t="shared" si="55"/>
        <v>0</v>
      </c>
      <c r="O329" s="14">
        <f t="shared" ref="O329:O392" si="60">IF(M329&lt;0,M329*-1,0)</f>
        <v>0.36872989146776736</v>
      </c>
      <c r="P329" s="14">
        <f>S329*0.75</f>
        <v>25.296592592592592</v>
      </c>
      <c r="Q329" s="14">
        <f t="shared" ref="Q329:Q392" si="61">IF(G329&lt;0,P329,"")</f>
        <v>25.296592592592592</v>
      </c>
      <c r="R329" s="14">
        <f>(0.5*'vehicle data'!$C$4*(WLTC_class_3!F329^2))/1000</f>
        <v>33.72879012345679</v>
      </c>
      <c r="S329" s="14">
        <f>IF(O329&gt;0,R329,0)</f>
        <v>33.72879012345679</v>
      </c>
      <c r="T329" s="14">
        <f>IF(N329&gt;0,R329,0)</f>
        <v>0</v>
      </c>
      <c r="U329" s="14">
        <f t="shared" si="53"/>
        <v>9258.7783101851837</v>
      </c>
      <c r="V329" s="14">
        <f t="shared" si="54"/>
        <v>5799.5356643518489</v>
      </c>
      <c r="W329" s="14">
        <f t="shared" ref="W329:W392" si="62">T329*0.7</f>
        <v>0</v>
      </c>
    </row>
    <row r="330" spans="2:23" x14ac:dyDescent="0.3">
      <c r="B330" s="5" t="s">
        <v>7</v>
      </c>
      <c r="C330" s="5">
        <v>322</v>
      </c>
      <c r="D330" s="5">
        <v>322</v>
      </c>
      <c r="E330" s="6">
        <v>24.9</v>
      </c>
      <c r="F330" s="21">
        <f t="shared" si="56"/>
        <v>6.9166666666666661</v>
      </c>
      <c r="G330" s="14">
        <f t="shared" ref="G330:G393" si="63">($E331-$E329)/2/3.6</f>
        <v>-9.7222222222222612E-2</v>
      </c>
      <c r="H330" s="14">
        <f>('vehicle data'!$C$4)*(G330)</f>
        <v>-129.69444444444497</v>
      </c>
      <c r="I330" s="14">
        <f>0.5*1.225*F330^2*('vehicle data'!$F$4)*('vehicle data'!$G$4)</f>
        <v>12.717141840277776</v>
      </c>
      <c r="J330" s="14">
        <f>IF(F330=0,0,H330+I330+'vehicle data'!$E$7)</f>
        <v>40.061177395832829</v>
      </c>
      <c r="K330" s="14">
        <f t="shared" si="57"/>
        <v>40.061177395832829</v>
      </c>
      <c r="L330" s="14">
        <f t="shared" si="58"/>
        <v>0</v>
      </c>
      <c r="M330" s="14">
        <f t="shared" si="59"/>
        <v>0.27708981032117702</v>
      </c>
      <c r="N330" s="14">
        <f t="shared" si="55"/>
        <v>0.27708981032117702</v>
      </c>
      <c r="O330" s="14">
        <f t="shared" si="60"/>
        <v>0</v>
      </c>
      <c r="P330" s="14">
        <f>S330*0.75</f>
        <v>0</v>
      </c>
      <c r="Q330" s="14">
        <f t="shared" si="61"/>
        <v>0</v>
      </c>
      <c r="R330" s="14">
        <f>(0.5*'vehicle data'!$C$4*(WLTC_class_3!F330^2))/1000</f>
        <v>31.909465277777773</v>
      </c>
      <c r="S330" s="14">
        <f>IF(O330&gt;0,R330,0)</f>
        <v>0</v>
      </c>
      <c r="T330" s="14">
        <f>IF(N330&gt;0,R330,0)</f>
        <v>31.909465277777773</v>
      </c>
      <c r="U330" s="14">
        <f t="shared" si="53"/>
        <v>9290.6877754629622</v>
      </c>
      <c r="V330" s="14">
        <f t="shared" si="54"/>
        <v>5799.5356643518489</v>
      </c>
      <c r="W330" s="14">
        <f t="shared" si="62"/>
        <v>22.336625694444439</v>
      </c>
    </row>
    <row r="331" spans="2:23" x14ac:dyDescent="0.3">
      <c r="B331" s="5" t="s">
        <v>7</v>
      </c>
      <c r="C331" s="5">
        <v>323</v>
      </c>
      <c r="D331" s="5">
        <v>323</v>
      </c>
      <c r="E331" s="6">
        <v>24.9</v>
      </c>
      <c r="F331" s="21">
        <f t="shared" si="56"/>
        <v>6.9166666666666661</v>
      </c>
      <c r="G331" s="14">
        <f t="shared" si="63"/>
        <v>-8.3333333333333037E-2</v>
      </c>
      <c r="H331" s="14">
        <f>('vehicle data'!$C$4)*(G331)</f>
        <v>-111.16666666666627</v>
      </c>
      <c r="I331" s="14">
        <f>0.5*1.225*F331^2*('vehicle data'!$F$4)*('vehicle data'!$G$4)</f>
        <v>12.717141840277776</v>
      </c>
      <c r="J331" s="14">
        <f>IF(F331=0,0,H331+I331+'vehicle data'!$E$7)</f>
        <v>58.588955173611524</v>
      </c>
      <c r="K331" s="14">
        <f t="shared" si="57"/>
        <v>58.588955173611524</v>
      </c>
      <c r="L331" s="14">
        <f t="shared" si="58"/>
        <v>0</v>
      </c>
      <c r="M331" s="14">
        <f t="shared" si="59"/>
        <v>0.4052402732841463</v>
      </c>
      <c r="N331" s="14">
        <f t="shared" si="55"/>
        <v>0.4052402732841463</v>
      </c>
      <c r="O331" s="14">
        <f t="shared" si="60"/>
        <v>0</v>
      </c>
      <c r="P331" s="14">
        <f>S331*0.75</f>
        <v>0</v>
      </c>
      <c r="Q331" s="14">
        <f t="shared" si="61"/>
        <v>0</v>
      </c>
      <c r="R331" s="14">
        <f>(0.5*'vehicle data'!$C$4*(WLTC_class_3!F331^2))/1000</f>
        <v>31.909465277777773</v>
      </c>
      <c r="S331" s="14">
        <f>IF(O331&gt;0,R331,0)</f>
        <v>0</v>
      </c>
      <c r="T331" s="14">
        <f>IF(N331&gt;0,R331,0)</f>
        <v>31.909465277777773</v>
      </c>
      <c r="U331" s="14">
        <f t="shared" ref="U331:U394" si="64">U330+T331</f>
        <v>9322.5972407407407</v>
      </c>
      <c r="V331" s="14">
        <f t="shared" ref="V331:V394" si="65">V330+S331</f>
        <v>5799.5356643518489</v>
      </c>
      <c r="W331" s="14">
        <f t="shared" si="62"/>
        <v>22.336625694444439</v>
      </c>
    </row>
    <row r="332" spans="2:23" x14ac:dyDescent="0.3">
      <c r="B332" s="5" t="s">
        <v>7</v>
      </c>
      <c r="C332" s="5">
        <v>324</v>
      </c>
      <c r="D332" s="5">
        <v>324</v>
      </c>
      <c r="E332" s="6">
        <v>24.3</v>
      </c>
      <c r="F332" s="21">
        <f t="shared" si="56"/>
        <v>6.75</v>
      </c>
      <c r="G332" s="14">
        <f t="shared" si="63"/>
        <v>-0.1388888888888889</v>
      </c>
      <c r="H332" s="14">
        <f>('vehicle data'!$C$4)*(G332)</f>
        <v>-185.2777777777778</v>
      </c>
      <c r="I332" s="14">
        <f>0.5*1.225*F332^2*('vehicle data'!$F$4)*('vehicle data'!$G$4)</f>
        <v>12.111651562500001</v>
      </c>
      <c r="J332" s="14">
        <f>IF(F332=0,0,H332+I332+'vehicle data'!$E$7)</f>
        <v>-16.127646215277792</v>
      </c>
      <c r="K332" s="14">
        <f t="shared" si="57"/>
        <v>0</v>
      </c>
      <c r="L332" s="14">
        <f t="shared" si="58"/>
        <v>16.127646215277792</v>
      </c>
      <c r="M332" s="14">
        <f t="shared" si="59"/>
        <v>-0.1088616119531251</v>
      </c>
      <c r="N332" s="14">
        <f t="shared" si="55"/>
        <v>0</v>
      </c>
      <c r="O332" s="14">
        <f t="shared" si="60"/>
        <v>0.1088616119531251</v>
      </c>
      <c r="P332" s="14">
        <f>S332*0.75</f>
        <v>22.792640625000001</v>
      </c>
      <c r="Q332" s="14">
        <f t="shared" si="61"/>
        <v>22.792640625000001</v>
      </c>
      <c r="R332" s="14">
        <f>(0.5*'vehicle data'!$C$4*(WLTC_class_3!F332^2))/1000</f>
        <v>30.3901875</v>
      </c>
      <c r="S332" s="14">
        <f>IF(O332&gt;0,R332,0)</f>
        <v>30.3901875</v>
      </c>
      <c r="T332" s="14">
        <f>IF(N332&gt;0,R332,0)</f>
        <v>0</v>
      </c>
      <c r="U332" s="14">
        <f t="shared" si="64"/>
        <v>9322.5972407407407</v>
      </c>
      <c r="V332" s="14">
        <f t="shared" si="65"/>
        <v>5829.9258518518491</v>
      </c>
      <c r="W332" s="14">
        <f t="shared" si="62"/>
        <v>0</v>
      </c>
    </row>
    <row r="333" spans="2:23" x14ac:dyDescent="0.3">
      <c r="B333" s="5" t="s">
        <v>7</v>
      </c>
      <c r="C333" s="5">
        <v>325</v>
      </c>
      <c r="D333" s="5">
        <v>325</v>
      </c>
      <c r="E333" s="6">
        <v>23.9</v>
      </c>
      <c r="F333" s="21">
        <f t="shared" si="56"/>
        <v>6.6388888888888884</v>
      </c>
      <c r="G333" s="14">
        <f t="shared" si="63"/>
        <v>-5.5555555555555851E-2</v>
      </c>
      <c r="H333" s="14">
        <f>('vehicle data'!$C$4)*(G333)</f>
        <v>-74.111111111111498</v>
      </c>
      <c r="I333" s="14">
        <f>0.5*1.225*F333^2*('vehicle data'!$F$4)*('vehicle data'!$G$4)</f>
        <v>11.716195852623455</v>
      </c>
      <c r="J333" s="14">
        <f>IF(F333=0,0,H333+I333+'vehicle data'!$E$7)</f>
        <v>94.64356474151198</v>
      </c>
      <c r="K333" s="14">
        <f t="shared" si="57"/>
        <v>94.64356474151198</v>
      </c>
      <c r="L333" s="14">
        <f t="shared" si="58"/>
        <v>0</v>
      </c>
      <c r="M333" s="14">
        <f t="shared" si="59"/>
        <v>0.62832811036726</v>
      </c>
      <c r="N333" s="14">
        <f t="shared" si="55"/>
        <v>0.62832811036726</v>
      </c>
      <c r="O333" s="14">
        <f t="shared" si="60"/>
        <v>0</v>
      </c>
      <c r="P333" s="14">
        <f>S333*0.75</f>
        <v>0</v>
      </c>
      <c r="Q333" s="14">
        <f t="shared" si="61"/>
        <v>0</v>
      </c>
      <c r="R333" s="14">
        <f>(0.5*'vehicle data'!$C$4*(WLTC_class_3!F333^2))/1000</f>
        <v>29.397922067901231</v>
      </c>
      <c r="S333" s="14">
        <f>IF(O333&gt;0,R333,0)</f>
        <v>0</v>
      </c>
      <c r="T333" s="14">
        <f>IF(N333&gt;0,R333,0)</f>
        <v>29.397922067901231</v>
      </c>
      <c r="U333" s="14">
        <f t="shared" si="64"/>
        <v>9351.9951628086419</v>
      </c>
      <c r="V333" s="14">
        <f t="shared" si="65"/>
        <v>5829.9258518518491</v>
      </c>
      <c r="W333" s="14">
        <f t="shared" si="62"/>
        <v>20.57854544753086</v>
      </c>
    </row>
    <row r="334" spans="2:23" x14ac:dyDescent="0.3">
      <c r="B334" s="5" t="s">
        <v>7</v>
      </c>
      <c r="C334" s="5">
        <v>326</v>
      </c>
      <c r="D334" s="5">
        <v>326</v>
      </c>
      <c r="E334" s="6">
        <v>23.9</v>
      </c>
      <c r="F334" s="21">
        <f t="shared" si="56"/>
        <v>6.6388888888888884</v>
      </c>
      <c r="G334" s="14">
        <f t="shared" si="63"/>
        <v>-4.1666666666666269E-2</v>
      </c>
      <c r="H334" s="14">
        <f>('vehicle data'!$C$4)*(G334)</f>
        <v>-55.583333333332803</v>
      </c>
      <c r="I334" s="14">
        <f>0.5*1.225*F334^2*('vehicle data'!$F$4)*('vehicle data'!$G$4)</f>
        <v>11.716195852623455</v>
      </c>
      <c r="J334" s="14">
        <f>IF(F334=0,0,H334+I334+'vehicle data'!$E$7)</f>
        <v>113.17134251929068</v>
      </c>
      <c r="K334" s="14">
        <f t="shared" si="57"/>
        <v>113.17134251929068</v>
      </c>
      <c r="L334" s="14">
        <f t="shared" si="58"/>
        <v>0</v>
      </c>
      <c r="M334" s="14">
        <f t="shared" si="59"/>
        <v>0.75133196839195748</v>
      </c>
      <c r="N334" s="14">
        <f t="shared" si="55"/>
        <v>0.75133196839195748</v>
      </c>
      <c r="O334" s="14">
        <f t="shared" si="60"/>
        <v>0</v>
      </c>
      <c r="P334" s="14">
        <f>S334*0.75</f>
        <v>0</v>
      </c>
      <c r="Q334" s="14">
        <f t="shared" si="61"/>
        <v>0</v>
      </c>
      <c r="R334" s="14">
        <f>(0.5*'vehicle data'!$C$4*(WLTC_class_3!F334^2))/1000</f>
        <v>29.397922067901231</v>
      </c>
      <c r="S334" s="14">
        <f>IF(O334&gt;0,R334,0)</f>
        <v>0</v>
      </c>
      <c r="T334" s="14">
        <f>IF(N334&gt;0,R334,0)</f>
        <v>29.397922067901231</v>
      </c>
      <c r="U334" s="14">
        <f t="shared" si="64"/>
        <v>9381.3930848765431</v>
      </c>
      <c r="V334" s="14">
        <f t="shared" si="65"/>
        <v>5829.9258518518491</v>
      </c>
      <c r="W334" s="14">
        <f t="shared" si="62"/>
        <v>20.57854544753086</v>
      </c>
    </row>
    <row r="335" spans="2:23" x14ac:dyDescent="0.3">
      <c r="B335" s="5" t="s">
        <v>7</v>
      </c>
      <c r="C335" s="5">
        <v>327</v>
      </c>
      <c r="D335" s="5">
        <v>327</v>
      </c>
      <c r="E335" s="6">
        <v>23.6</v>
      </c>
      <c r="F335" s="21">
        <f t="shared" si="56"/>
        <v>6.5555555555555554</v>
      </c>
      <c r="G335" s="14">
        <f t="shared" si="63"/>
        <v>-8.3333333333333037E-2</v>
      </c>
      <c r="H335" s="14">
        <f>('vehicle data'!$C$4)*(G335)</f>
        <v>-111.16666666666627</v>
      </c>
      <c r="I335" s="14">
        <f>0.5*1.225*F335^2*('vehicle data'!$F$4)*('vehicle data'!$G$4)</f>
        <v>11.423911419753086</v>
      </c>
      <c r="J335" s="14">
        <f>IF(F335=0,0,H335+I335+'vehicle data'!$E$7)</f>
        <v>57.29572475308683</v>
      </c>
      <c r="K335" s="14">
        <f t="shared" si="57"/>
        <v>57.29572475308683</v>
      </c>
      <c r="L335" s="14">
        <f t="shared" si="58"/>
        <v>0</v>
      </c>
      <c r="M335" s="14">
        <f t="shared" si="59"/>
        <v>0.37560530671468029</v>
      </c>
      <c r="N335" s="14">
        <f t="shared" si="55"/>
        <v>0.37560530671468029</v>
      </c>
      <c r="O335" s="14">
        <f t="shared" si="60"/>
        <v>0</v>
      </c>
      <c r="P335" s="14">
        <f>S335*0.75</f>
        <v>0</v>
      </c>
      <c r="Q335" s="14">
        <f t="shared" si="61"/>
        <v>0</v>
      </c>
      <c r="R335" s="14">
        <f>(0.5*'vehicle data'!$C$4*(WLTC_class_3!F335^2))/1000</f>
        <v>28.664530864197527</v>
      </c>
      <c r="S335" s="14">
        <f>IF(O335&gt;0,R335,0)</f>
        <v>0</v>
      </c>
      <c r="T335" s="14">
        <f>IF(N335&gt;0,R335,0)</f>
        <v>28.664530864197527</v>
      </c>
      <c r="U335" s="14">
        <f t="shared" si="64"/>
        <v>9410.0576157407413</v>
      </c>
      <c r="V335" s="14">
        <f t="shared" si="65"/>
        <v>5829.9258518518491</v>
      </c>
      <c r="W335" s="14">
        <f t="shared" si="62"/>
        <v>20.065171604938268</v>
      </c>
    </row>
    <row r="336" spans="2:23" x14ac:dyDescent="0.3">
      <c r="B336" s="5" t="s">
        <v>7</v>
      </c>
      <c r="C336" s="5">
        <v>328</v>
      </c>
      <c r="D336" s="5">
        <v>328</v>
      </c>
      <c r="E336" s="6">
        <v>23.3</v>
      </c>
      <c r="F336" s="21">
        <f t="shared" si="56"/>
        <v>6.4722222222222223</v>
      </c>
      <c r="G336" s="14">
        <f t="shared" si="63"/>
        <v>-0.43055555555555575</v>
      </c>
      <c r="H336" s="14">
        <f>('vehicle data'!$C$4)*(G336)</f>
        <v>-574.36111111111131</v>
      </c>
      <c r="I336" s="14">
        <f>0.5*1.225*F336^2*('vehicle data'!$F$4)*('vehicle data'!$G$4)</f>
        <v>11.135319000771606</v>
      </c>
      <c r="J336" s="14">
        <f>IF(F336=0,0,H336+I336+'vehicle data'!$E$7)</f>
        <v>-406.18731211033969</v>
      </c>
      <c r="K336" s="14">
        <f t="shared" si="57"/>
        <v>0</v>
      </c>
      <c r="L336" s="14">
        <f t="shared" si="58"/>
        <v>406.18731211033969</v>
      </c>
      <c r="M336" s="14">
        <f t="shared" si="59"/>
        <v>-2.6289345478252542</v>
      </c>
      <c r="N336" s="14">
        <f t="shared" si="55"/>
        <v>0</v>
      </c>
      <c r="O336" s="14">
        <f t="shared" si="60"/>
        <v>2.6289345478252542</v>
      </c>
      <c r="P336" s="14">
        <f>S336*0.75</f>
        <v>20.955302662037038</v>
      </c>
      <c r="Q336" s="14">
        <f t="shared" si="61"/>
        <v>20.955302662037038</v>
      </c>
      <c r="R336" s="14">
        <f>(0.5*'vehicle data'!$C$4*(WLTC_class_3!F336^2))/1000</f>
        <v>27.940403549382719</v>
      </c>
      <c r="S336" s="14">
        <f>IF(O336&gt;0,R336,0)</f>
        <v>27.940403549382719</v>
      </c>
      <c r="T336" s="14">
        <f>IF(N336&gt;0,R336,0)</f>
        <v>0</v>
      </c>
      <c r="U336" s="14">
        <f t="shared" si="64"/>
        <v>9410.0576157407413</v>
      </c>
      <c r="V336" s="14">
        <f t="shared" si="65"/>
        <v>5857.8662554012317</v>
      </c>
      <c r="W336" s="14">
        <f t="shared" si="62"/>
        <v>0</v>
      </c>
    </row>
    <row r="337" spans="2:23" x14ac:dyDescent="0.3">
      <c r="B337" s="5" t="s">
        <v>7</v>
      </c>
      <c r="C337" s="5">
        <v>329</v>
      </c>
      <c r="D337" s="5">
        <v>329</v>
      </c>
      <c r="E337" s="6">
        <v>20.5</v>
      </c>
      <c r="F337" s="21">
        <f t="shared" si="56"/>
        <v>5.6944444444444446</v>
      </c>
      <c r="G337" s="14">
        <f t="shared" si="63"/>
        <v>-0.80555555555555558</v>
      </c>
      <c r="H337" s="14">
        <f>('vehicle data'!$C$4)*(G337)</f>
        <v>-1074.6111111111111</v>
      </c>
      <c r="I337" s="14">
        <f>0.5*1.225*F337^2*('vehicle data'!$F$4)*('vehicle data'!$G$4)</f>
        <v>8.6198268711419779</v>
      </c>
      <c r="J337" s="14">
        <f>IF(F337=0,0,H337+I337+'vehicle data'!$E$7)</f>
        <v>-908.95280423996917</v>
      </c>
      <c r="K337" s="14">
        <f t="shared" si="57"/>
        <v>0</v>
      </c>
      <c r="L337" s="14">
        <f t="shared" si="58"/>
        <v>908.95280423996917</v>
      </c>
      <c r="M337" s="14">
        <f t="shared" si="59"/>
        <v>-5.1759812463664909</v>
      </c>
      <c r="N337" s="14">
        <f t="shared" si="55"/>
        <v>0</v>
      </c>
      <c r="O337" s="14">
        <f t="shared" si="60"/>
        <v>5.1759812463664909</v>
      </c>
      <c r="P337" s="14">
        <f>S337*0.75</f>
        <v>16.221455439814818</v>
      </c>
      <c r="Q337" s="14">
        <f t="shared" si="61"/>
        <v>16.221455439814818</v>
      </c>
      <c r="R337" s="14">
        <f>(0.5*'vehicle data'!$C$4*(WLTC_class_3!F337^2))/1000</f>
        <v>21.628607253086422</v>
      </c>
      <c r="S337" s="14">
        <f>IF(O337&gt;0,R337,0)</f>
        <v>21.628607253086422</v>
      </c>
      <c r="T337" s="14">
        <f>IF(N337&gt;0,R337,0)</f>
        <v>0</v>
      </c>
      <c r="U337" s="14">
        <f t="shared" si="64"/>
        <v>9410.0576157407413</v>
      </c>
      <c r="V337" s="14">
        <f t="shared" si="65"/>
        <v>5879.4948626543182</v>
      </c>
      <c r="W337" s="14">
        <f t="shared" si="62"/>
        <v>0</v>
      </c>
    </row>
    <row r="338" spans="2:23" x14ac:dyDescent="0.3">
      <c r="B338" s="5" t="s">
        <v>7</v>
      </c>
      <c r="C338" s="5">
        <v>330</v>
      </c>
      <c r="D338" s="5">
        <v>330</v>
      </c>
      <c r="E338" s="6">
        <v>17.5</v>
      </c>
      <c r="F338" s="21">
        <f t="shared" si="56"/>
        <v>4.8611111111111107</v>
      </c>
      <c r="G338" s="14">
        <f t="shared" si="63"/>
        <v>-0.50000000000000022</v>
      </c>
      <c r="H338" s="14">
        <f>('vehicle data'!$C$4)*(G338)</f>
        <v>-667.00000000000034</v>
      </c>
      <c r="I338" s="14">
        <f>0.5*1.225*F338^2*('vehicle data'!$F$4)*('vehicle data'!$G$4)</f>
        <v>6.2815514081790118</v>
      </c>
      <c r="J338" s="14">
        <f>IF(F338=0,0,H338+I338+'vehicle data'!$E$7)</f>
        <v>-503.67996859182131</v>
      </c>
      <c r="K338" s="14">
        <f t="shared" si="57"/>
        <v>0</v>
      </c>
      <c r="L338" s="14">
        <f t="shared" si="58"/>
        <v>503.67996859182131</v>
      </c>
      <c r="M338" s="14">
        <f t="shared" si="59"/>
        <v>-2.448444291765798</v>
      </c>
      <c r="N338" s="14">
        <f t="shared" si="55"/>
        <v>0</v>
      </c>
      <c r="O338" s="14">
        <f t="shared" si="60"/>
        <v>2.448444291765798</v>
      </c>
      <c r="P338" s="14">
        <f>S338*0.75</f>
        <v>11.821108217592592</v>
      </c>
      <c r="Q338" s="14">
        <f t="shared" si="61"/>
        <v>11.821108217592592</v>
      </c>
      <c r="R338" s="14">
        <f>(0.5*'vehicle data'!$C$4*(WLTC_class_3!F338^2))/1000</f>
        <v>15.761477623456789</v>
      </c>
      <c r="S338" s="14">
        <f>IF(O338&gt;0,R338,0)</f>
        <v>15.761477623456789</v>
      </c>
      <c r="T338" s="14">
        <f>IF(N338&gt;0,R338,0)</f>
        <v>0</v>
      </c>
      <c r="U338" s="14">
        <f t="shared" si="64"/>
        <v>9410.0576157407413</v>
      </c>
      <c r="V338" s="14">
        <f t="shared" si="65"/>
        <v>5895.2563402777751</v>
      </c>
      <c r="W338" s="14">
        <f t="shared" si="62"/>
        <v>0</v>
      </c>
    </row>
    <row r="339" spans="2:23" x14ac:dyDescent="0.3">
      <c r="B339" s="5" t="s">
        <v>7</v>
      </c>
      <c r="C339" s="5">
        <v>331</v>
      </c>
      <c r="D339" s="5">
        <v>331</v>
      </c>
      <c r="E339" s="6">
        <v>16.899999999999999</v>
      </c>
      <c r="F339" s="21">
        <f t="shared" si="56"/>
        <v>4.6944444444444438</v>
      </c>
      <c r="G339" s="14">
        <f t="shared" si="63"/>
        <v>-0.1111111111111112</v>
      </c>
      <c r="H339" s="14">
        <f>('vehicle data'!$C$4)*(G339)</f>
        <v>-148.22222222222234</v>
      </c>
      <c r="I339" s="14">
        <f>0.5*1.225*F339^2*('vehicle data'!$F$4)*('vehicle data'!$G$4)</f>
        <v>5.8582004822530847</v>
      </c>
      <c r="J339" s="14">
        <f>IF(F339=0,0,H339+I339+'vehicle data'!$E$7)</f>
        <v>14.674458260030775</v>
      </c>
      <c r="K339" s="14">
        <f t="shared" si="57"/>
        <v>14.674458260030775</v>
      </c>
      <c r="L339" s="14">
        <f t="shared" si="58"/>
        <v>0</v>
      </c>
      <c r="M339" s="14">
        <f t="shared" si="59"/>
        <v>6.8888429054033348E-2</v>
      </c>
      <c r="N339" s="14">
        <f t="shared" si="55"/>
        <v>6.8888429054033348E-2</v>
      </c>
      <c r="O339" s="14">
        <f t="shared" si="60"/>
        <v>0</v>
      </c>
      <c r="P339" s="14">
        <f>S339*0.75</f>
        <v>0</v>
      </c>
      <c r="Q339" s="14">
        <f t="shared" si="61"/>
        <v>0</v>
      </c>
      <c r="R339" s="14">
        <f>(0.5*'vehicle data'!$C$4*(WLTC_class_3!F339^2))/1000</f>
        <v>14.699218364197527</v>
      </c>
      <c r="S339" s="14">
        <f>IF(O339&gt;0,R339,0)</f>
        <v>0</v>
      </c>
      <c r="T339" s="14">
        <f>IF(N339&gt;0,R339,0)</f>
        <v>14.699218364197527</v>
      </c>
      <c r="U339" s="14">
        <f t="shared" si="64"/>
        <v>9424.7568341049391</v>
      </c>
      <c r="V339" s="14">
        <f t="shared" si="65"/>
        <v>5895.2563402777751</v>
      </c>
      <c r="W339" s="14">
        <f t="shared" si="62"/>
        <v>10.289452854938268</v>
      </c>
    </row>
    <row r="340" spans="2:23" x14ac:dyDescent="0.3">
      <c r="B340" s="5" t="s">
        <v>7</v>
      </c>
      <c r="C340" s="5">
        <v>332</v>
      </c>
      <c r="D340" s="5">
        <v>332</v>
      </c>
      <c r="E340" s="6">
        <v>16.7</v>
      </c>
      <c r="F340" s="21">
        <f t="shared" si="56"/>
        <v>4.6388888888888884</v>
      </c>
      <c r="G340" s="14">
        <f t="shared" si="63"/>
        <v>-0.13888888888888865</v>
      </c>
      <c r="H340" s="14">
        <f>('vehicle data'!$C$4)*(G340)</f>
        <v>-185.27777777777746</v>
      </c>
      <c r="I340" s="14">
        <f>0.5*1.225*F340^2*('vehicle data'!$F$4)*('vehicle data'!$G$4)</f>
        <v>5.7203652970679002</v>
      </c>
      <c r="J340" s="14">
        <f>IF(F340=0,0,H340+I340+'vehicle data'!$E$7)</f>
        <v>-22.518932480709537</v>
      </c>
      <c r="K340" s="14">
        <f t="shared" si="57"/>
        <v>0</v>
      </c>
      <c r="L340" s="14">
        <f t="shared" si="58"/>
        <v>22.518932480709537</v>
      </c>
      <c r="M340" s="14">
        <f t="shared" si="59"/>
        <v>-0.10446282567440257</v>
      </c>
      <c r="N340" s="14">
        <f t="shared" si="55"/>
        <v>0</v>
      </c>
      <c r="O340" s="14">
        <f t="shared" si="60"/>
        <v>0.10446282567440257</v>
      </c>
      <c r="P340" s="14">
        <f>S340*0.75</f>
        <v>10.765024884259258</v>
      </c>
      <c r="Q340" s="14">
        <f t="shared" si="61"/>
        <v>10.765024884259258</v>
      </c>
      <c r="R340" s="14">
        <f>(0.5*'vehicle data'!$C$4*(WLTC_class_3!F340^2))/1000</f>
        <v>14.353366512345676</v>
      </c>
      <c r="S340" s="14">
        <f>IF(O340&gt;0,R340,0)</f>
        <v>14.353366512345676</v>
      </c>
      <c r="T340" s="14">
        <f>IF(N340&gt;0,R340,0)</f>
        <v>0</v>
      </c>
      <c r="U340" s="14">
        <f t="shared" si="64"/>
        <v>9424.7568341049391</v>
      </c>
      <c r="V340" s="14">
        <f t="shared" si="65"/>
        <v>5909.609706790121</v>
      </c>
      <c r="W340" s="14">
        <f t="shared" si="62"/>
        <v>0</v>
      </c>
    </row>
    <row r="341" spans="2:23" x14ac:dyDescent="0.3">
      <c r="B341" s="5" t="s">
        <v>7</v>
      </c>
      <c r="C341" s="5">
        <v>333</v>
      </c>
      <c r="D341" s="5">
        <v>333</v>
      </c>
      <c r="E341" s="6">
        <v>15.9</v>
      </c>
      <c r="F341" s="21">
        <f t="shared" si="56"/>
        <v>4.416666666666667</v>
      </c>
      <c r="G341" s="14">
        <f t="shared" si="63"/>
        <v>-0.15277777777777773</v>
      </c>
      <c r="H341" s="14">
        <f>('vehicle data'!$C$4)*(G341)</f>
        <v>-203.80555555555549</v>
      </c>
      <c r="I341" s="14">
        <f>0.5*1.225*F341^2*('vehicle data'!$F$4)*('vehicle data'!$G$4)</f>
        <v>5.1854335069444453</v>
      </c>
      <c r="J341" s="14">
        <f>IF(F341=0,0,H341+I341+'vehicle data'!$E$7)</f>
        <v>-41.58164204861103</v>
      </c>
      <c r="K341" s="14">
        <f t="shared" si="57"/>
        <v>0</v>
      </c>
      <c r="L341" s="14">
        <f t="shared" si="58"/>
        <v>41.58164204861103</v>
      </c>
      <c r="M341" s="14">
        <f t="shared" si="59"/>
        <v>-0.1836522523813654</v>
      </c>
      <c r="N341" s="14">
        <f t="shared" si="55"/>
        <v>0</v>
      </c>
      <c r="O341" s="14">
        <f t="shared" si="60"/>
        <v>0.1836522523813654</v>
      </c>
      <c r="P341" s="14">
        <f>S341*0.75</f>
        <v>9.7583489583333343</v>
      </c>
      <c r="Q341" s="14">
        <f t="shared" si="61"/>
        <v>9.7583489583333343</v>
      </c>
      <c r="R341" s="14">
        <f>(0.5*'vehicle data'!$C$4*(WLTC_class_3!F341^2))/1000</f>
        <v>13.011131944444445</v>
      </c>
      <c r="S341" s="14">
        <f>IF(O341&gt;0,R341,0)</f>
        <v>13.011131944444445</v>
      </c>
      <c r="T341" s="14">
        <f>IF(N341&gt;0,R341,0)</f>
        <v>0</v>
      </c>
      <c r="U341" s="14">
        <f t="shared" si="64"/>
        <v>9424.7568341049391</v>
      </c>
      <c r="V341" s="14">
        <f t="shared" si="65"/>
        <v>5922.620838734565</v>
      </c>
      <c r="W341" s="14">
        <f t="shared" si="62"/>
        <v>0</v>
      </c>
    </row>
    <row r="342" spans="2:23" x14ac:dyDescent="0.3">
      <c r="B342" s="5" t="s">
        <v>7</v>
      </c>
      <c r="C342" s="5">
        <v>334</v>
      </c>
      <c r="D342" s="5">
        <v>334</v>
      </c>
      <c r="E342" s="6">
        <v>15.6</v>
      </c>
      <c r="F342" s="21">
        <f t="shared" si="56"/>
        <v>4.333333333333333</v>
      </c>
      <c r="G342" s="14">
        <f t="shared" si="63"/>
        <v>-0.12500000000000006</v>
      </c>
      <c r="H342" s="14">
        <f>('vehicle data'!$C$4)*(G342)</f>
        <v>-166.75000000000009</v>
      </c>
      <c r="I342" s="14">
        <f>0.5*1.225*F342^2*('vehicle data'!$F$4)*('vehicle data'!$G$4)</f>
        <v>4.9916027777777776</v>
      </c>
      <c r="J342" s="14">
        <f>IF(F342=0,0,H342+I342+'vehicle data'!$E$7)</f>
        <v>-4.7199172222222785</v>
      </c>
      <c r="K342" s="14">
        <f t="shared" si="57"/>
        <v>0</v>
      </c>
      <c r="L342" s="14">
        <f t="shared" si="58"/>
        <v>4.7199172222222785</v>
      </c>
      <c r="M342" s="14">
        <f t="shared" si="59"/>
        <v>-2.0452974629629871E-2</v>
      </c>
      <c r="N342" s="14">
        <f t="shared" si="55"/>
        <v>0</v>
      </c>
      <c r="O342" s="14">
        <f t="shared" si="60"/>
        <v>2.0452974629629871E-2</v>
      </c>
      <c r="P342" s="14">
        <f>S342*0.75</f>
        <v>9.3935833333333321</v>
      </c>
      <c r="Q342" s="14">
        <f t="shared" si="61"/>
        <v>9.3935833333333321</v>
      </c>
      <c r="R342" s="14">
        <f>(0.5*'vehicle data'!$C$4*(WLTC_class_3!F342^2))/1000</f>
        <v>12.524777777777775</v>
      </c>
      <c r="S342" s="14">
        <f>IF(O342&gt;0,R342,0)</f>
        <v>12.524777777777775</v>
      </c>
      <c r="T342" s="14">
        <f>IF(N342&gt;0,R342,0)</f>
        <v>0</v>
      </c>
      <c r="U342" s="14">
        <f t="shared" si="64"/>
        <v>9424.7568341049391</v>
      </c>
      <c r="V342" s="14">
        <f t="shared" si="65"/>
        <v>5935.1456165123427</v>
      </c>
      <c r="W342" s="14">
        <f t="shared" si="62"/>
        <v>0</v>
      </c>
    </row>
    <row r="343" spans="2:23" x14ac:dyDescent="0.3">
      <c r="B343" s="5" t="s">
        <v>7</v>
      </c>
      <c r="C343" s="5">
        <v>335</v>
      </c>
      <c r="D343" s="5">
        <v>335</v>
      </c>
      <c r="E343" s="6">
        <v>15</v>
      </c>
      <c r="F343" s="21">
        <f t="shared" si="56"/>
        <v>4.166666666666667</v>
      </c>
      <c r="G343" s="14">
        <f t="shared" si="63"/>
        <v>-0.15277777777777773</v>
      </c>
      <c r="H343" s="14">
        <f>('vehicle data'!$C$4)*(G343)</f>
        <v>-203.80555555555549</v>
      </c>
      <c r="I343" s="14">
        <f>0.5*1.225*F343^2*('vehicle data'!$F$4)*('vehicle data'!$G$4)</f>
        <v>4.6150173611111125</v>
      </c>
      <c r="J343" s="14">
        <f>IF(F343=0,0,H343+I343+'vehicle data'!$E$7)</f>
        <v>-42.152058194444351</v>
      </c>
      <c r="K343" s="14">
        <f t="shared" si="57"/>
        <v>0</v>
      </c>
      <c r="L343" s="14">
        <f t="shared" si="58"/>
        <v>42.152058194444351</v>
      </c>
      <c r="M343" s="14">
        <f t="shared" si="59"/>
        <v>-0.17563357581018479</v>
      </c>
      <c r="N343" s="14">
        <f t="shared" si="55"/>
        <v>0</v>
      </c>
      <c r="O343" s="14">
        <f t="shared" si="60"/>
        <v>0.17563357581018479</v>
      </c>
      <c r="P343" s="14">
        <f>S343*0.75</f>
        <v>8.6848958333333339</v>
      </c>
      <c r="Q343" s="14">
        <f t="shared" si="61"/>
        <v>8.6848958333333339</v>
      </c>
      <c r="R343" s="14">
        <f>(0.5*'vehicle data'!$C$4*(WLTC_class_3!F343^2))/1000</f>
        <v>11.579861111111112</v>
      </c>
      <c r="S343" s="14">
        <f>IF(O343&gt;0,R343,0)</f>
        <v>11.579861111111112</v>
      </c>
      <c r="T343" s="14">
        <f>IF(N343&gt;0,R343,0)</f>
        <v>0</v>
      </c>
      <c r="U343" s="14">
        <f t="shared" si="64"/>
        <v>9424.7568341049391</v>
      </c>
      <c r="V343" s="14">
        <f t="shared" si="65"/>
        <v>5946.725477623454</v>
      </c>
      <c r="W343" s="14">
        <f t="shared" si="62"/>
        <v>0</v>
      </c>
    </row>
    <row r="344" spans="2:23" x14ac:dyDescent="0.3">
      <c r="B344" s="5" t="s">
        <v>7</v>
      </c>
      <c r="C344" s="5">
        <v>336</v>
      </c>
      <c r="D344" s="5">
        <v>336</v>
      </c>
      <c r="E344" s="6">
        <v>14.5</v>
      </c>
      <c r="F344" s="21">
        <f t="shared" si="56"/>
        <v>4.0277777777777777</v>
      </c>
      <c r="G344" s="14">
        <f t="shared" si="63"/>
        <v>-9.7222222222222127E-2</v>
      </c>
      <c r="H344" s="14">
        <f>('vehicle data'!$C$4)*(G344)</f>
        <v>-129.69444444444431</v>
      </c>
      <c r="I344" s="14">
        <f>0.5*1.225*F344^2*('vehicle data'!$F$4)*('vehicle data'!$G$4)</f>
        <v>4.3124773341049387</v>
      </c>
      <c r="J344" s="14">
        <f>IF(F344=0,0,H344+I344+'vehicle data'!$E$7)</f>
        <v>31.656512889660647</v>
      </c>
      <c r="K344" s="14">
        <f t="shared" si="57"/>
        <v>31.656512889660647</v>
      </c>
      <c r="L344" s="14">
        <f t="shared" si="58"/>
        <v>0</v>
      </c>
      <c r="M344" s="14">
        <f t="shared" si="59"/>
        <v>0.12750539913891093</v>
      </c>
      <c r="N344" s="14">
        <f t="shared" si="55"/>
        <v>0.12750539913891093</v>
      </c>
      <c r="O344" s="14">
        <f t="shared" si="60"/>
        <v>0</v>
      </c>
      <c r="P344" s="14">
        <f>S344*0.75</f>
        <v>0</v>
      </c>
      <c r="Q344" s="14">
        <f t="shared" si="61"/>
        <v>0</v>
      </c>
      <c r="R344" s="14">
        <f>(0.5*'vehicle data'!$C$4*(WLTC_class_3!F344^2))/1000</f>
        <v>10.82073688271605</v>
      </c>
      <c r="S344" s="14">
        <f>IF(O344&gt;0,R344,0)</f>
        <v>0</v>
      </c>
      <c r="T344" s="14">
        <f>IF(N344&gt;0,R344,0)</f>
        <v>10.82073688271605</v>
      </c>
      <c r="U344" s="14">
        <f t="shared" si="64"/>
        <v>9435.5775709876543</v>
      </c>
      <c r="V344" s="14">
        <f t="shared" si="65"/>
        <v>5946.725477623454</v>
      </c>
      <c r="W344" s="14">
        <f t="shared" si="62"/>
        <v>7.5745158179012346</v>
      </c>
    </row>
    <row r="345" spans="2:23" x14ac:dyDescent="0.3">
      <c r="B345" s="5" t="s">
        <v>7</v>
      </c>
      <c r="C345" s="5">
        <v>337</v>
      </c>
      <c r="D345" s="5">
        <v>337</v>
      </c>
      <c r="E345" s="6">
        <v>14.3</v>
      </c>
      <c r="F345" s="21">
        <f t="shared" si="56"/>
        <v>3.9722222222222223</v>
      </c>
      <c r="G345" s="14">
        <f t="shared" si="63"/>
        <v>0</v>
      </c>
      <c r="H345" s="14">
        <f>('vehicle data'!$C$4)*(G345)</f>
        <v>0</v>
      </c>
      <c r="I345" s="14">
        <f>0.5*1.225*F345^2*('vehicle data'!$F$4)*('vehicle data'!$G$4)</f>
        <v>4.1943328896604939</v>
      </c>
      <c r="J345" s="14">
        <f>IF(F345=0,0,H345+I345+'vehicle data'!$E$7)</f>
        <v>161.23281288966052</v>
      </c>
      <c r="K345" s="14">
        <f t="shared" si="57"/>
        <v>161.23281288966052</v>
      </c>
      <c r="L345" s="14">
        <f t="shared" si="58"/>
        <v>0</v>
      </c>
      <c r="M345" s="14">
        <f t="shared" si="59"/>
        <v>0.64045256231170711</v>
      </c>
      <c r="N345" s="14">
        <f t="shared" si="55"/>
        <v>0.64045256231170711</v>
      </c>
      <c r="O345" s="14">
        <f t="shared" si="60"/>
        <v>0</v>
      </c>
      <c r="P345" s="14">
        <f>S345*0.75</f>
        <v>0</v>
      </c>
      <c r="Q345" s="14" t="str">
        <f t="shared" si="61"/>
        <v/>
      </c>
      <c r="R345" s="14">
        <f>(0.5*'vehicle data'!$C$4*(WLTC_class_3!F345^2))/1000</f>
        <v>10.524292438271607</v>
      </c>
      <c r="S345" s="14">
        <f>IF(O345&gt;0,R345,0)</f>
        <v>0</v>
      </c>
      <c r="T345" s="14">
        <f>IF(N345&gt;0,R345,0)</f>
        <v>10.524292438271607</v>
      </c>
      <c r="U345" s="14">
        <f t="shared" si="64"/>
        <v>9446.1018634259253</v>
      </c>
      <c r="V345" s="14">
        <f t="shared" si="65"/>
        <v>5946.725477623454</v>
      </c>
      <c r="W345" s="14">
        <f t="shared" si="62"/>
        <v>7.3670047067901239</v>
      </c>
    </row>
    <row r="346" spans="2:23" x14ac:dyDescent="0.3">
      <c r="B346" s="5" t="s">
        <v>7</v>
      </c>
      <c r="C346" s="5">
        <v>338</v>
      </c>
      <c r="D346" s="5">
        <v>338</v>
      </c>
      <c r="E346" s="6">
        <v>14.5</v>
      </c>
      <c r="F346" s="21">
        <f t="shared" si="56"/>
        <v>4.0277777777777777</v>
      </c>
      <c r="G346" s="14">
        <f t="shared" si="63"/>
        <v>0.15277777777777773</v>
      </c>
      <c r="H346" s="14">
        <f>('vehicle data'!$C$4)*(G346)</f>
        <v>203.80555555555549</v>
      </c>
      <c r="I346" s="14">
        <f>0.5*1.225*F346^2*('vehicle data'!$F$4)*('vehicle data'!$G$4)</f>
        <v>4.3124773341049387</v>
      </c>
      <c r="J346" s="14">
        <f>IF(F346=0,0,H346+I346+'vehicle data'!$E$7)</f>
        <v>365.15651288966046</v>
      </c>
      <c r="K346" s="14">
        <f t="shared" si="57"/>
        <v>365.15651288966046</v>
      </c>
      <c r="L346" s="14">
        <f t="shared" si="58"/>
        <v>0</v>
      </c>
      <c r="M346" s="14">
        <f t="shared" si="59"/>
        <v>1.4707692880277992</v>
      </c>
      <c r="N346" s="14">
        <f t="shared" si="55"/>
        <v>1.4707692880277992</v>
      </c>
      <c r="O346" s="14">
        <f t="shared" si="60"/>
        <v>0</v>
      </c>
      <c r="P346" s="14">
        <f>S346*0.75</f>
        <v>0</v>
      </c>
      <c r="Q346" s="14" t="str">
        <f t="shared" si="61"/>
        <v/>
      </c>
      <c r="R346" s="14">
        <f>(0.5*'vehicle data'!$C$4*(WLTC_class_3!F346^2))/1000</f>
        <v>10.82073688271605</v>
      </c>
      <c r="S346" s="14">
        <f>IF(O346&gt;0,R346,0)</f>
        <v>0</v>
      </c>
      <c r="T346" s="14">
        <f>IF(N346&gt;0,R346,0)</f>
        <v>10.82073688271605</v>
      </c>
      <c r="U346" s="14">
        <f t="shared" si="64"/>
        <v>9456.9226003086405</v>
      </c>
      <c r="V346" s="14">
        <f t="shared" si="65"/>
        <v>5946.725477623454</v>
      </c>
      <c r="W346" s="14">
        <f t="shared" si="62"/>
        <v>7.5745158179012346</v>
      </c>
    </row>
    <row r="347" spans="2:23" x14ac:dyDescent="0.3">
      <c r="B347" s="5" t="s">
        <v>7</v>
      </c>
      <c r="C347" s="5">
        <v>339</v>
      </c>
      <c r="D347" s="5">
        <v>339</v>
      </c>
      <c r="E347" s="6">
        <v>15.4</v>
      </c>
      <c r="F347" s="21">
        <f t="shared" si="56"/>
        <v>4.2777777777777777</v>
      </c>
      <c r="G347" s="14">
        <f t="shared" si="63"/>
        <v>0.45833333333333343</v>
      </c>
      <c r="H347" s="14">
        <f>('vehicle data'!$C$4)*(G347)</f>
        <v>611.41666666666674</v>
      </c>
      <c r="I347" s="14">
        <f>0.5*1.225*F347^2*('vehicle data'!$F$4)*('vehicle data'!$G$4)</f>
        <v>4.8644334104938274</v>
      </c>
      <c r="J347" s="14">
        <f>IF(F347=0,0,H347+I347+'vehicle data'!$E$7)</f>
        <v>773.31958007716059</v>
      </c>
      <c r="K347" s="14">
        <f t="shared" si="57"/>
        <v>773.31958007716059</v>
      </c>
      <c r="L347" s="14">
        <f t="shared" si="58"/>
        <v>0</v>
      </c>
      <c r="M347" s="14">
        <f t="shared" si="59"/>
        <v>3.3080893147745201</v>
      </c>
      <c r="N347" s="14">
        <f t="shared" si="55"/>
        <v>3.3080893147745201</v>
      </c>
      <c r="O347" s="14">
        <f t="shared" si="60"/>
        <v>0</v>
      </c>
      <c r="P347" s="14">
        <f>S347*0.75</f>
        <v>0</v>
      </c>
      <c r="Q347" s="14" t="str">
        <f t="shared" si="61"/>
        <v/>
      </c>
      <c r="R347" s="14">
        <f>(0.5*'vehicle data'!$C$4*(WLTC_class_3!F347^2))/1000</f>
        <v>12.205688271604938</v>
      </c>
      <c r="S347" s="14">
        <f>IF(O347&gt;0,R347,0)</f>
        <v>0</v>
      </c>
      <c r="T347" s="14">
        <f>IF(N347&gt;0,R347,0)</f>
        <v>12.205688271604938</v>
      </c>
      <c r="U347" s="14">
        <f t="shared" si="64"/>
        <v>9469.1282885802448</v>
      </c>
      <c r="V347" s="14">
        <f t="shared" si="65"/>
        <v>5946.725477623454</v>
      </c>
      <c r="W347" s="14">
        <f t="shared" si="62"/>
        <v>8.5439817901234552</v>
      </c>
    </row>
    <row r="348" spans="2:23" x14ac:dyDescent="0.3">
      <c r="B348" s="5" t="s">
        <v>7</v>
      </c>
      <c r="C348" s="5">
        <v>340</v>
      </c>
      <c r="D348" s="5">
        <v>340</v>
      </c>
      <c r="E348" s="6">
        <v>17.8</v>
      </c>
      <c r="F348" s="21">
        <f t="shared" si="56"/>
        <v>4.9444444444444446</v>
      </c>
      <c r="G348" s="14">
        <f t="shared" si="63"/>
        <v>0.79166666666666674</v>
      </c>
      <c r="H348" s="14">
        <f>('vehicle data'!$C$4)*(G348)</f>
        <v>1056.0833333333335</v>
      </c>
      <c r="I348" s="14">
        <f>0.5*1.225*F348^2*('vehicle data'!$F$4)*('vehicle data'!$G$4)</f>
        <v>6.49876489197531</v>
      </c>
      <c r="J348" s="14">
        <f>IF(F348=0,0,H348+I348+'vehicle data'!$E$7)</f>
        <v>1219.6205782253087</v>
      </c>
      <c r="K348" s="14">
        <f t="shared" si="57"/>
        <v>1219.6205782253087</v>
      </c>
      <c r="L348" s="14">
        <f t="shared" si="58"/>
        <v>0</v>
      </c>
      <c r="M348" s="14">
        <f t="shared" si="59"/>
        <v>6.030346192336248</v>
      </c>
      <c r="N348" s="14">
        <f t="shared" si="55"/>
        <v>6.030346192336248</v>
      </c>
      <c r="O348" s="14">
        <f t="shared" si="60"/>
        <v>0</v>
      </c>
      <c r="P348" s="14">
        <f>S348*0.75</f>
        <v>0</v>
      </c>
      <c r="Q348" s="14" t="str">
        <f t="shared" si="61"/>
        <v/>
      </c>
      <c r="R348" s="14">
        <f>(0.5*'vehicle data'!$C$4*(WLTC_class_3!F348^2))/1000</f>
        <v>16.306503086419756</v>
      </c>
      <c r="S348" s="14">
        <f>IF(O348&gt;0,R348,0)</f>
        <v>0</v>
      </c>
      <c r="T348" s="14">
        <f>IF(N348&gt;0,R348,0)</f>
        <v>16.306503086419756</v>
      </c>
      <c r="U348" s="14">
        <f t="shared" si="64"/>
        <v>9485.4347916666648</v>
      </c>
      <c r="V348" s="14">
        <f t="shared" si="65"/>
        <v>5946.725477623454</v>
      </c>
      <c r="W348" s="14">
        <f t="shared" si="62"/>
        <v>11.414552160493828</v>
      </c>
    </row>
    <row r="349" spans="2:23" x14ac:dyDescent="0.3">
      <c r="B349" s="5" t="s">
        <v>7</v>
      </c>
      <c r="C349" s="5">
        <v>341</v>
      </c>
      <c r="D349" s="5">
        <v>341</v>
      </c>
      <c r="E349" s="6">
        <v>21.1</v>
      </c>
      <c r="F349" s="21">
        <f t="shared" si="56"/>
        <v>5.8611111111111116</v>
      </c>
      <c r="G349" s="14">
        <f t="shared" si="63"/>
        <v>0.87500000000000011</v>
      </c>
      <c r="H349" s="14">
        <f>('vehicle data'!$C$4)*(G349)</f>
        <v>1167.2500000000002</v>
      </c>
      <c r="I349" s="14">
        <f>0.5*1.225*F349^2*('vehicle data'!$F$4)*('vehicle data'!$G$4)</f>
        <v>9.1317861304012364</v>
      </c>
      <c r="J349" s="14">
        <f>IF(F349=0,0,H349+I349+'vehicle data'!$E$7)</f>
        <v>1333.4202661304014</v>
      </c>
      <c r="K349" s="14">
        <f t="shared" si="57"/>
        <v>1333.4202661304014</v>
      </c>
      <c r="L349" s="14">
        <f t="shared" si="58"/>
        <v>0</v>
      </c>
      <c r="M349" s="14">
        <f t="shared" si="59"/>
        <v>7.8153243375976311</v>
      </c>
      <c r="N349" s="14">
        <f t="shared" si="55"/>
        <v>7.8153243375976311</v>
      </c>
      <c r="O349" s="14">
        <f t="shared" si="60"/>
        <v>0</v>
      </c>
      <c r="P349" s="14">
        <f>S349*0.75</f>
        <v>0</v>
      </c>
      <c r="Q349" s="14" t="str">
        <f t="shared" si="61"/>
        <v/>
      </c>
      <c r="R349" s="14">
        <f>(0.5*'vehicle data'!$C$4*(WLTC_class_3!F349^2))/1000</f>
        <v>22.913199845679014</v>
      </c>
      <c r="S349" s="14">
        <f>IF(O349&gt;0,R349,0)</f>
        <v>0</v>
      </c>
      <c r="T349" s="14">
        <f>IF(N349&gt;0,R349,0)</f>
        <v>22.913199845679014</v>
      </c>
      <c r="U349" s="14">
        <f t="shared" si="64"/>
        <v>9508.3479915123444</v>
      </c>
      <c r="V349" s="14">
        <f t="shared" si="65"/>
        <v>5946.725477623454</v>
      </c>
      <c r="W349" s="14">
        <f t="shared" si="62"/>
        <v>16.03923989197531</v>
      </c>
    </row>
    <row r="350" spans="2:23" x14ac:dyDescent="0.3">
      <c r="B350" s="5" t="s">
        <v>7</v>
      </c>
      <c r="C350" s="5">
        <v>342</v>
      </c>
      <c r="D350" s="5">
        <v>342</v>
      </c>
      <c r="E350" s="6">
        <v>24.1</v>
      </c>
      <c r="F350" s="21">
        <f t="shared" si="56"/>
        <v>6.6944444444444446</v>
      </c>
      <c r="G350" s="14">
        <f t="shared" si="63"/>
        <v>0.54166666666666641</v>
      </c>
      <c r="H350" s="14">
        <f>('vehicle data'!$C$4)*(G350)</f>
        <v>722.58333333333303</v>
      </c>
      <c r="I350" s="14">
        <f>0.5*1.225*F350^2*('vehicle data'!$F$4)*('vehicle data'!$G$4)</f>
        <v>11.913103260030866</v>
      </c>
      <c r="J350" s="14">
        <f>IF(F350=0,0,H350+I350+'vehicle data'!$E$7)</f>
        <v>891.53491659336396</v>
      </c>
      <c r="K350" s="14">
        <f t="shared" si="57"/>
        <v>891.53491659336396</v>
      </c>
      <c r="L350" s="14">
        <f t="shared" si="58"/>
        <v>0</v>
      </c>
      <c r="M350" s="14">
        <f t="shared" si="59"/>
        <v>5.9683309694166864</v>
      </c>
      <c r="N350" s="14">
        <f t="shared" si="55"/>
        <v>5.9683309694166864</v>
      </c>
      <c r="O350" s="14">
        <f t="shared" si="60"/>
        <v>0</v>
      </c>
      <c r="P350" s="14">
        <f>S350*0.75</f>
        <v>0</v>
      </c>
      <c r="Q350" s="14" t="str">
        <f t="shared" si="61"/>
        <v/>
      </c>
      <c r="R350" s="14">
        <f>(0.5*'vehicle data'!$C$4*(WLTC_class_3!F350^2))/1000</f>
        <v>29.891996141975309</v>
      </c>
      <c r="S350" s="14">
        <f>IF(O350&gt;0,R350,0)</f>
        <v>0</v>
      </c>
      <c r="T350" s="14">
        <f>IF(N350&gt;0,R350,0)</f>
        <v>29.891996141975309</v>
      </c>
      <c r="U350" s="14">
        <f t="shared" si="64"/>
        <v>9538.2399876543204</v>
      </c>
      <c r="V350" s="14">
        <f t="shared" si="65"/>
        <v>5946.725477623454</v>
      </c>
      <c r="W350" s="14">
        <f t="shared" si="62"/>
        <v>20.924397299382715</v>
      </c>
    </row>
    <row r="351" spans="2:23" x14ac:dyDescent="0.3">
      <c r="B351" s="5" t="s">
        <v>7</v>
      </c>
      <c r="C351" s="5">
        <v>343</v>
      </c>
      <c r="D351" s="5">
        <v>343</v>
      </c>
      <c r="E351" s="6">
        <v>25</v>
      </c>
      <c r="F351" s="21">
        <f t="shared" si="56"/>
        <v>6.9444444444444446</v>
      </c>
      <c r="G351" s="14">
        <f t="shared" si="63"/>
        <v>0.16666666666666657</v>
      </c>
      <c r="H351" s="14">
        <f>('vehicle data'!$C$4)*(G351)</f>
        <v>222.3333333333332</v>
      </c>
      <c r="I351" s="14">
        <f>0.5*1.225*F351^2*('vehicle data'!$F$4)*('vehicle data'!$G$4)</f>
        <v>12.819492669753089</v>
      </c>
      <c r="J351" s="14">
        <f>IF(F351=0,0,H351+I351+'vehicle data'!$E$7)</f>
        <v>392.19130600308631</v>
      </c>
      <c r="K351" s="14">
        <f t="shared" si="57"/>
        <v>392.19130600308631</v>
      </c>
      <c r="L351" s="14">
        <f t="shared" si="58"/>
        <v>0</v>
      </c>
      <c r="M351" s="14">
        <f t="shared" si="59"/>
        <v>2.7235507361325442</v>
      </c>
      <c r="N351" s="14">
        <f t="shared" si="55"/>
        <v>2.7235507361325442</v>
      </c>
      <c r="O351" s="14">
        <f t="shared" si="60"/>
        <v>0</v>
      </c>
      <c r="P351" s="14">
        <f>S351*0.75</f>
        <v>0</v>
      </c>
      <c r="Q351" s="14" t="str">
        <f t="shared" si="61"/>
        <v/>
      </c>
      <c r="R351" s="14">
        <f>(0.5*'vehicle data'!$C$4*(WLTC_class_3!F351^2))/1000</f>
        <v>32.166280864197532</v>
      </c>
      <c r="S351" s="14">
        <f>IF(O351&gt;0,R351,0)</f>
        <v>0</v>
      </c>
      <c r="T351" s="14">
        <f>IF(N351&gt;0,R351,0)</f>
        <v>32.166280864197532</v>
      </c>
      <c r="U351" s="14">
        <f t="shared" si="64"/>
        <v>9570.4062685185181</v>
      </c>
      <c r="V351" s="14">
        <f t="shared" si="65"/>
        <v>5946.725477623454</v>
      </c>
      <c r="W351" s="14">
        <f t="shared" si="62"/>
        <v>22.516396604938272</v>
      </c>
    </row>
    <row r="352" spans="2:23" x14ac:dyDescent="0.3">
      <c r="B352" s="5" t="s">
        <v>7</v>
      </c>
      <c r="C352" s="5">
        <v>344</v>
      </c>
      <c r="D352" s="5">
        <v>344</v>
      </c>
      <c r="E352" s="6">
        <v>25.3</v>
      </c>
      <c r="F352" s="21">
        <f t="shared" si="56"/>
        <v>7.0277777777777777</v>
      </c>
      <c r="G352" s="14">
        <f t="shared" si="63"/>
        <v>6.9444444444444448E-2</v>
      </c>
      <c r="H352" s="14">
        <f>('vehicle data'!$C$4)*(G352)</f>
        <v>92.6388888888889</v>
      </c>
      <c r="I352" s="14">
        <f>0.5*1.225*F352^2*('vehicle data'!$F$4)*('vehicle data'!$G$4)</f>
        <v>13.129006500771604</v>
      </c>
      <c r="J352" s="14">
        <f>IF(F352=0,0,H352+I352+'vehicle data'!$E$7)</f>
        <v>262.8063753896605</v>
      </c>
      <c r="K352" s="14">
        <f t="shared" si="57"/>
        <v>262.8063753896605</v>
      </c>
      <c r="L352" s="14">
        <f t="shared" si="58"/>
        <v>0</v>
      </c>
      <c r="M352" s="14">
        <f t="shared" si="59"/>
        <v>1.8469448048217807</v>
      </c>
      <c r="N352" s="14">
        <f t="shared" si="55"/>
        <v>1.8469448048217807</v>
      </c>
      <c r="O352" s="14">
        <f t="shared" si="60"/>
        <v>0</v>
      </c>
      <c r="P352" s="14">
        <f>S352*0.75</f>
        <v>0</v>
      </c>
      <c r="Q352" s="14" t="str">
        <f t="shared" si="61"/>
        <v/>
      </c>
      <c r="R352" s="14">
        <f>(0.5*'vehicle data'!$C$4*(WLTC_class_3!F352^2))/1000</f>
        <v>32.94290354938272</v>
      </c>
      <c r="S352" s="14">
        <f>IF(O352&gt;0,R352,0)</f>
        <v>0</v>
      </c>
      <c r="T352" s="14">
        <f>IF(N352&gt;0,R352,0)</f>
        <v>32.94290354938272</v>
      </c>
      <c r="U352" s="14">
        <f t="shared" si="64"/>
        <v>9603.3491720679012</v>
      </c>
      <c r="V352" s="14">
        <f t="shared" si="65"/>
        <v>5946.725477623454</v>
      </c>
      <c r="W352" s="14">
        <f t="shared" si="62"/>
        <v>23.060032484567902</v>
      </c>
    </row>
    <row r="353" spans="2:23" x14ac:dyDescent="0.3">
      <c r="B353" s="5" t="s">
        <v>7</v>
      </c>
      <c r="C353" s="5">
        <v>345</v>
      </c>
      <c r="D353" s="5">
        <v>345</v>
      </c>
      <c r="E353" s="6">
        <v>25.5</v>
      </c>
      <c r="F353" s="21">
        <f t="shared" si="56"/>
        <v>7.083333333333333</v>
      </c>
      <c r="G353" s="14">
        <f t="shared" si="63"/>
        <v>0.15277777777777748</v>
      </c>
      <c r="H353" s="14">
        <f>('vehicle data'!$C$4)*(G353)</f>
        <v>203.80555555555517</v>
      </c>
      <c r="I353" s="14">
        <f>0.5*1.225*F353^2*('vehicle data'!$F$4)*('vehicle data'!$G$4)</f>
        <v>13.33740017361111</v>
      </c>
      <c r="J353" s="14">
        <f>IF(F353=0,0,H353+I353+'vehicle data'!$E$7)</f>
        <v>374.18143572916631</v>
      </c>
      <c r="K353" s="14">
        <f t="shared" si="57"/>
        <v>374.18143572916631</v>
      </c>
      <c r="L353" s="14">
        <f t="shared" si="58"/>
        <v>0</v>
      </c>
      <c r="M353" s="14">
        <f t="shared" si="59"/>
        <v>2.6504518364149279</v>
      </c>
      <c r="N353" s="14">
        <f t="shared" si="55"/>
        <v>2.6504518364149279</v>
      </c>
      <c r="O353" s="14">
        <f t="shared" si="60"/>
        <v>0</v>
      </c>
      <c r="P353" s="14">
        <f>S353*0.75</f>
        <v>0</v>
      </c>
      <c r="Q353" s="14" t="str">
        <f t="shared" si="61"/>
        <v/>
      </c>
      <c r="R353" s="14">
        <f>(0.5*'vehicle data'!$C$4*(WLTC_class_3!F353^2))/1000</f>
        <v>33.465798611111111</v>
      </c>
      <c r="S353" s="14">
        <f>IF(O353&gt;0,R353,0)</f>
        <v>0</v>
      </c>
      <c r="T353" s="14">
        <f>IF(N353&gt;0,R353,0)</f>
        <v>33.465798611111111</v>
      </c>
      <c r="U353" s="14">
        <f t="shared" si="64"/>
        <v>9636.8149706790118</v>
      </c>
      <c r="V353" s="14">
        <f t="shared" si="65"/>
        <v>5946.725477623454</v>
      </c>
      <c r="W353" s="14">
        <f t="shared" si="62"/>
        <v>23.426059027777775</v>
      </c>
    </row>
    <row r="354" spans="2:23" x14ac:dyDescent="0.3">
      <c r="B354" s="5" t="s">
        <v>7</v>
      </c>
      <c r="C354" s="5">
        <v>346</v>
      </c>
      <c r="D354" s="5">
        <v>346</v>
      </c>
      <c r="E354" s="6">
        <v>26.4</v>
      </c>
      <c r="F354" s="21">
        <f t="shared" si="56"/>
        <v>7.333333333333333</v>
      </c>
      <c r="G354" s="14">
        <f t="shared" si="63"/>
        <v>0.15277777777777798</v>
      </c>
      <c r="H354" s="14">
        <f>('vehicle data'!$C$4)*(G354)</f>
        <v>203.80555555555583</v>
      </c>
      <c r="I354" s="14">
        <f>0.5*1.225*F354^2*('vehicle data'!$F$4)*('vehicle data'!$G$4)</f>
        <v>14.295477777777776</v>
      </c>
      <c r="J354" s="14">
        <f>IF(F354=0,0,H354+I354+'vehicle data'!$E$7)</f>
        <v>375.13951333333364</v>
      </c>
      <c r="K354" s="14">
        <f t="shared" si="57"/>
        <v>375.13951333333364</v>
      </c>
      <c r="L354" s="14">
        <f t="shared" si="58"/>
        <v>0</v>
      </c>
      <c r="M354" s="14">
        <f t="shared" si="59"/>
        <v>2.7510230977777801</v>
      </c>
      <c r="N354" s="14">
        <f t="shared" si="55"/>
        <v>2.7510230977777801</v>
      </c>
      <c r="O354" s="14">
        <f t="shared" si="60"/>
        <v>0</v>
      </c>
      <c r="P354" s="14">
        <f>S354*0.75</f>
        <v>0</v>
      </c>
      <c r="Q354" s="14" t="str">
        <f t="shared" si="61"/>
        <v/>
      </c>
      <c r="R354" s="14">
        <f>(0.5*'vehicle data'!$C$4*(WLTC_class_3!F354^2))/1000</f>
        <v>35.86977777777777</v>
      </c>
      <c r="S354" s="14">
        <f>IF(O354&gt;0,R354,0)</f>
        <v>0</v>
      </c>
      <c r="T354" s="14">
        <f>IF(N354&gt;0,R354,0)</f>
        <v>35.86977777777777</v>
      </c>
      <c r="U354" s="14">
        <f t="shared" si="64"/>
        <v>9672.6847484567897</v>
      </c>
      <c r="V354" s="14">
        <f t="shared" si="65"/>
        <v>5946.725477623454</v>
      </c>
      <c r="W354" s="14">
        <f t="shared" si="62"/>
        <v>25.108844444444436</v>
      </c>
    </row>
    <row r="355" spans="2:23" x14ac:dyDescent="0.3">
      <c r="B355" s="5" t="s">
        <v>7</v>
      </c>
      <c r="C355" s="5">
        <v>347</v>
      </c>
      <c r="D355" s="5">
        <v>347</v>
      </c>
      <c r="E355" s="6">
        <v>26.6</v>
      </c>
      <c r="F355" s="21">
        <f t="shared" si="56"/>
        <v>7.3888888888888893</v>
      </c>
      <c r="G355" s="14">
        <f t="shared" si="63"/>
        <v>9.7222222222222612E-2</v>
      </c>
      <c r="H355" s="14">
        <f>('vehicle data'!$C$4)*(G355)</f>
        <v>129.69444444444497</v>
      </c>
      <c r="I355" s="14">
        <f>0.5*1.225*F355^2*('vehicle data'!$F$4)*('vehicle data'!$G$4)</f>
        <v>14.51289637345679</v>
      </c>
      <c r="J355" s="14">
        <f>IF(F355=0,0,H355+I355+'vehicle data'!$E$7)</f>
        <v>301.24582081790174</v>
      </c>
      <c r="K355" s="14">
        <f t="shared" si="57"/>
        <v>301.24582081790174</v>
      </c>
      <c r="L355" s="14">
        <f t="shared" si="58"/>
        <v>0</v>
      </c>
      <c r="M355" s="14">
        <f t="shared" si="59"/>
        <v>2.2258718982656074</v>
      </c>
      <c r="N355" s="14">
        <f t="shared" si="55"/>
        <v>2.2258718982656074</v>
      </c>
      <c r="O355" s="14">
        <f t="shared" si="60"/>
        <v>0</v>
      </c>
      <c r="P355" s="14">
        <f>S355*0.75</f>
        <v>0</v>
      </c>
      <c r="Q355" s="14" t="str">
        <f t="shared" si="61"/>
        <v/>
      </c>
      <c r="R355" s="14">
        <f>(0.5*'vehicle data'!$C$4*(WLTC_class_3!F355^2))/1000</f>
        <v>36.415317901234573</v>
      </c>
      <c r="S355" s="14">
        <f>IF(O355&gt;0,R355,0)</f>
        <v>0</v>
      </c>
      <c r="T355" s="14">
        <f>IF(N355&gt;0,R355,0)</f>
        <v>36.415317901234573</v>
      </c>
      <c r="U355" s="14">
        <f t="shared" si="64"/>
        <v>9709.1000663580235</v>
      </c>
      <c r="V355" s="14">
        <f t="shared" si="65"/>
        <v>5946.725477623454</v>
      </c>
      <c r="W355" s="14">
        <f t="shared" si="62"/>
        <v>25.4907225308642</v>
      </c>
    </row>
    <row r="356" spans="2:23" x14ac:dyDescent="0.3">
      <c r="B356" s="5" t="s">
        <v>7</v>
      </c>
      <c r="C356" s="5">
        <v>348</v>
      </c>
      <c r="D356" s="5">
        <v>348</v>
      </c>
      <c r="E356" s="6">
        <v>27.1</v>
      </c>
      <c r="F356" s="21">
        <f t="shared" si="56"/>
        <v>7.5277777777777777</v>
      </c>
      <c r="G356" s="14">
        <f t="shared" si="63"/>
        <v>0.15277777777777748</v>
      </c>
      <c r="H356" s="14">
        <f>('vehicle data'!$C$4)*(G356)</f>
        <v>203.80555555555517</v>
      </c>
      <c r="I356" s="14">
        <f>0.5*1.225*F356^2*('vehicle data'!$F$4)*('vehicle data'!$G$4)</f>
        <v>15.063621778549384</v>
      </c>
      <c r="J356" s="14">
        <f>IF(F356=0,0,H356+I356+'vehicle data'!$E$7)</f>
        <v>375.90765733410456</v>
      </c>
      <c r="K356" s="14">
        <f t="shared" si="57"/>
        <v>375.90765733410456</v>
      </c>
      <c r="L356" s="14">
        <f t="shared" si="58"/>
        <v>0</v>
      </c>
      <c r="M356" s="14">
        <f t="shared" si="59"/>
        <v>2.8297493093761759</v>
      </c>
      <c r="N356" s="14">
        <f t="shared" si="55"/>
        <v>2.8297493093761759</v>
      </c>
      <c r="O356" s="14">
        <f t="shared" si="60"/>
        <v>0</v>
      </c>
      <c r="P356" s="14">
        <f>S356*0.75</f>
        <v>0</v>
      </c>
      <c r="Q356" s="14" t="str">
        <f t="shared" si="61"/>
        <v/>
      </c>
      <c r="R356" s="14">
        <f>(0.5*'vehicle data'!$C$4*(WLTC_class_3!F356^2))/1000</f>
        <v>37.797181327160494</v>
      </c>
      <c r="S356" s="14">
        <f>IF(O356&gt;0,R356,0)</f>
        <v>0</v>
      </c>
      <c r="T356" s="14">
        <f>IF(N356&gt;0,R356,0)</f>
        <v>37.797181327160494</v>
      </c>
      <c r="U356" s="14">
        <f t="shared" si="64"/>
        <v>9746.8972476851832</v>
      </c>
      <c r="V356" s="14">
        <f t="shared" si="65"/>
        <v>5946.725477623454</v>
      </c>
      <c r="W356" s="14">
        <f t="shared" si="62"/>
        <v>26.458026929012345</v>
      </c>
    </row>
    <row r="357" spans="2:23" x14ac:dyDescent="0.3">
      <c r="B357" s="5" t="s">
        <v>7</v>
      </c>
      <c r="C357" s="5">
        <v>349</v>
      </c>
      <c r="D357" s="5">
        <v>349</v>
      </c>
      <c r="E357" s="6">
        <v>27.7</v>
      </c>
      <c r="F357" s="21">
        <f t="shared" si="56"/>
        <v>7.6944444444444438</v>
      </c>
      <c r="G357" s="14">
        <f t="shared" si="63"/>
        <v>0.1388888888888889</v>
      </c>
      <c r="H357" s="14">
        <f>('vehicle data'!$C$4)*(G357)</f>
        <v>185.2777777777778</v>
      </c>
      <c r="I357" s="14">
        <f>0.5*1.225*F357^2*('vehicle data'!$F$4)*('vehicle data'!$G$4)</f>
        <v>15.738029648919749</v>
      </c>
      <c r="J357" s="14">
        <f>IF(F357=0,0,H357+I357+'vehicle data'!$E$7)</f>
        <v>358.05428742669756</v>
      </c>
      <c r="K357" s="14">
        <f t="shared" si="57"/>
        <v>358.05428742669756</v>
      </c>
      <c r="L357" s="14">
        <f t="shared" si="58"/>
        <v>0</v>
      </c>
      <c r="M357" s="14">
        <f t="shared" si="59"/>
        <v>2.7550288226998667</v>
      </c>
      <c r="N357" s="14">
        <f t="shared" si="55"/>
        <v>2.7550288226998667</v>
      </c>
      <c r="O357" s="14">
        <f t="shared" si="60"/>
        <v>0</v>
      </c>
      <c r="P357" s="14">
        <f>S357*0.75</f>
        <v>0</v>
      </c>
      <c r="Q357" s="14" t="str">
        <f t="shared" si="61"/>
        <v/>
      </c>
      <c r="R357" s="14">
        <f>(0.5*'vehicle data'!$C$4*(WLTC_class_3!F357^2))/1000</f>
        <v>39.489385030864192</v>
      </c>
      <c r="S357" s="14">
        <f>IF(O357&gt;0,R357,0)</f>
        <v>0</v>
      </c>
      <c r="T357" s="14">
        <f>IF(N357&gt;0,R357,0)</f>
        <v>39.489385030864192</v>
      </c>
      <c r="U357" s="14">
        <f t="shared" si="64"/>
        <v>9786.3866327160467</v>
      </c>
      <c r="V357" s="14">
        <f t="shared" si="65"/>
        <v>5946.725477623454</v>
      </c>
      <c r="W357" s="14">
        <f t="shared" si="62"/>
        <v>27.642569521604933</v>
      </c>
    </row>
    <row r="358" spans="2:23" x14ac:dyDescent="0.3">
      <c r="B358" s="5" t="s">
        <v>7</v>
      </c>
      <c r="C358" s="5">
        <v>350</v>
      </c>
      <c r="D358" s="5">
        <v>350</v>
      </c>
      <c r="E358" s="6">
        <v>28.1</v>
      </c>
      <c r="F358" s="21">
        <f t="shared" si="56"/>
        <v>7.8055555555555554</v>
      </c>
      <c r="G358" s="14">
        <f t="shared" si="63"/>
        <v>6.9444444444444448E-2</v>
      </c>
      <c r="H358" s="14">
        <f>('vehicle data'!$C$4)*(G358)</f>
        <v>92.6388888888889</v>
      </c>
      <c r="I358" s="14">
        <f>0.5*1.225*F358^2*('vehicle data'!$F$4)*('vehicle data'!$G$4)</f>
        <v>16.195839371141975</v>
      </c>
      <c r="J358" s="14">
        <f>IF(F358=0,0,H358+I358+'vehicle data'!$E$7)</f>
        <v>265.87320826003088</v>
      </c>
      <c r="K358" s="14">
        <f t="shared" si="57"/>
        <v>265.87320826003088</v>
      </c>
      <c r="L358" s="14">
        <f t="shared" si="58"/>
        <v>0</v>
      </c>
      <c r="M358" s="14">
        <f t="shared" si="59"/>
        <v>2.075288097807463</v>
      </c>
      <c r="N358" s="14">
        <f t="shared" si="55"/>
        <v>2.075288097807463</v>
      </c>
      <c r="O358" s="14">
        <f t="shared" si="60"/>
        <v>0</v>
      </c>
      <c r="P358" s="14">
        <f>S358*0.75</f>
        <v>0</v>
      </c>
      <c r="Q358" s="14" t="str">
        <f t="shared" si="61"/>
        <v/>
      </c>
      <c r="R358" s="14">
        <f>(0.5*'vehicle data'!$C$4*(WLTC_class_3!F358^2))/1000</f>
        <v>40.638107253086417</v>
      </c>
      <c r="S358" s="14">
        <f>IF(O358&gt;0,R358,0)</f>
        <v>0</v>
      </c>
      <c r="T358" s="14">
        <f>IF(N358&gt;0,R358,0)</f>
        <v>40.638107253086417</v>
      </c>
      <c r="U358" s="14">
        <f t="shared" si="64"/>
        <v>9827.0247399691325</v>
      </c>
      <c r="V358" s="14">
        <f t="shared" si="65"/>
        <v>5946.725477623454</v>
      </c>
      <c r="W358" s="14">
        <f t="shared" si="62"/>
        <v>28.446675077160489</v>
      </c>
    </row>
    <row r="359" spans="2:23" x14ac:dyDescent="0.3">
      <c r="B359" s="5" t="s">
        <v>7</v>
      </c>
      <c r="C359" s="5">
        <v>351</v>
      </c>
      <c r="D359" s="5">
        <v>351</v>
      </c>
      <c r="E359" s="6">
        <v>28.2</v>
      </c>
      <c r="F359" s="21">
        <f t="shared" si="56"/>
        <v>7.833333333333333</v>
      </c>
      <c r="G359" s="14">
        <f t="shared" si="63"/>
        <v>0</v>
      </c>
      <c r="H359" s="14">
        <f>('vehicle data'!$C$4)*(G359)</f>
        <v>0</v>
      </c>
      <c r="I359" s="14">
        <f>0.5*1.225*F359^2*('vehicle data'!$F$4)*('vehicle data'!$G$4)</f>
        <v>16.311317361111108</v>
      </c>
      <c r="J359" s="14">
        <f>IF(F359=0,0,H359+I359+'vehicle data'!$E$7)</f>
        <v>173.34979736111114</v>
      </c>
      <c r="K359" s="14">
        <f t="shared" si="57"/>
        <v>173.34979736111114</v>
      </c>
      <c r="L359" s="14">
        <f t="shared" si="58"/>
        <v>0</v>
      </c>
      <c r="M359" s="14">
        <f t="shared" si="59"/>
        <v>1.3579067459953706</v>
      </c>
      <c r="N359" s="14">
        <f t="shared" si="55"/>
        <v>1.3579067459953706</v>
      </c>
      <c r="O359" s="14">
        <f t="shared" si="60"/>
        <v>0</v>
      </c>
      <c r="P359" s="14">
        <f>S359*0.75</f>
        <v>0</v>
      </c>
      <c r="Q359" s="14" t="str">
        <f t="shared" si="61"/>
        <v/>
      </c>
      <c r="R359" s="14">
        <f>(0.5*'vehicle data'!$C$4*(WLTC_class_3!F359^2))/1000</f>
        <v>40.927861111111106</v>
      </c>
      <c r="S359" s="14">
        <f>IF(O359&gt;0,R359,0)</f>
        <v>0</v>
      </c>
      <c r="T359" s="14">
        <f>IF(N359&gt;0,R359,0)</f>
        <v>40.927861111111106</v>
      </c>
      <c r="U359" s="14">
        <f t="shared" si="64"/>
        <v>9867.9526010802438</v>
      </c>
      <c r="V359" s="14">
        <f t="shared" si="65"/>
        <v>5946.725477623454</v>
      </c>
      <c r="W359" s="14">
        <f t="shared" si="62"/>
        <v>28.649502777777773</v>
      </c>
    </row>
    <row r="360" spans="2:23" x14ac:dyDescent="0.3">
      <c r="B360" s="5" t="s">
        <v>7</v>
      </c>
      <c r="C360" s="5">
        <v>352</v>
      </c>
      <c r="D360" s="5">
        <v>352</v>
      </c>
      <c r="E360" s="6">
        <v>28.1</v>
      </c>
      <c r="F360" s="21">
        <f t="shared" si="56"/>
        <v>7.8055555555555554</v>
      </c>
      <c r="G360" s="14">
        <f t="shared" si="63"/>
        <v>-2.7777777777777679E-2</v>
      </c>
      <c r="H360" s="14">
        <f>('vehicle data'!$C$4)*(G360)</f>
        <v>-37.055555555555422</v>
      </c>
      <c r="I360" s="14">
        <f>0.5*1.225*F360^2*('vehicle data'!$F$4)*('vehicle data'!$G$4)</f>
        <v>16.195839371141975</v>
      </c>
      <c r="J360" s="14">
        <f>IF(F360=0,0,H360+I360+'vehicle data'!$E$7)</f>
        <v>136.17876381558656</v>
      </c>
      <c r="K360" s="14">
        <f t="shared" si="57"/>
        <v>136.17876381558656</v>
      </c>
      <c r="L360" s="14">
        <f t="shared" si="58"/>
        <v>0</v>
      </c>
      <c r="M360" s="14">
        <f t="shared" si="59"/>
        <v>1.0629509064494396</v>
      </c>
      <c r="N360" s="14">
        <f t="shared" si="55"/>
        <v>1.0629509064494396</v>
      </c>
      <c r="O360" s="14">
        <f t="shared" si="60"/>
        <v>0</v>
      </c>
      <c r="P360" s="14">
        <f>S360*0.75</f>
        <v>0</v>
      </c>
      <c r="Q360" s="14">
        <f t="shared" si="61"/>
        <v>0</v>
      </c>
      <c r="R360" s="14">
        <f>(0.5*'vehicle data'!$C$4*(WLTC_class_3!F360^2))/1000</f>
        <v>40.638107253086417</v>
      </c>
      <c r="S360" s="14">
        <f>IF(O360&gt;0,R360,0)</f>
        <v>0</v>
      </c>
      <c r="T360" s="14">
        <f>IF(N360&gt;0,R360,0)</f>
        <v>40.638107253086417</v>
      </c>
      <c r="U360" s="14">
        <f t="shared" si="64"/>
        <v>9908.5907083333295</v>
      </c>
      <c r="V360" s="14">
        <f t="shared" si="65"/>
        <v>5946.725477623454</v>
      </c>
      <c r="W360" s="14">
        <f t="shared" si="62"/>
        <v>28.446675077160489</v>
      </c>
    </row>
    <row r="361" spans="2:23" x14ac:dyDescent="0.3">
      <c r="B361" s="5" t="s">
        <v>7</v>
      </c>
      <c r="C361" s="5">
        <v>353</v>
      </c>
      <c r="D361" s="5">
        <v>353</v>
      </c>
      <c r="E361" s="6">
        <v>28</v>
      </c>
      <c r="F361" s="21">
        <f t="shared" si="56"/>
        <v>7.7777777777777777</v>
      </c>
      <c r="G361" s="14">
        <f t="shared" si="63"/>
        <v>-2.7777777777778172E-2</v>
      </c>
      <c r="H361" s="14">
        <f>('vehicle data'!$C$4)*(G361)</f>
        <v>-37.055555555556083</v>
      </c>
      <c r="I361" s="14">
        <f>0.5*1.225*F361^2*('vehicle data'!$F$4)*('vehicle data'!$G$4)</f>
        <v>16.080771604938271</v>
      </c>
      <c r="J361" s="14">
        <f>IF(F361=0,0,H361+I361+'vehicle data'!$E$7)</f>
        <v>136.0636960493822</v>
      </c>
      <c r="K361" s="14">
        <f t="shared" si="57"/>
        <v>136.0636960493822</v>
      </c>
      <c r="L361" s="14">
        <f t="shared" si="58"/>
        <v>0</v>
      </c>
      <c r="M361" s="14">
        <f t="shared" si="59"/>
        <v>1.0582731914951948</v>
      </c>
      <c r="N361" s="14">
        <f t="shared" si="55"/>
        <v>1.0582731914951948</v>
      </c>
      <c r="O361" s="14">
        <f t="shared" si="60"/>
        <v>0</v>
      </c>
      <c r="P361" s="14">
        <f>S361*0.75</f>
        <v>0</v>
      </c>
      <c r="Q361" s="14">
        <f t="shared" si="61"/>
        <v>0</v>
      </c>
      <c r="R361" s="14">
        <f>(0.5*'vehicle data'!$C$4*(WLTC_class_3!F361^2))/1000</f>
        <v>40.349382716049384</v>
      </c>
      <c r="S361" s="14">
        <f>IF(O361&gt;0,R361,0)</f>
        <v>0</v>
      </c>
      <c r="T361" s="14">
        <f>IF(N361&gt;0,R361,0)</f>
        <v>40.349382716049384</v>
      </c>
      <c r="U361" s="14">
        <f t="shared" si="64"/>
        <v>9948.9400910493787</v>
      </c>
      <c r="V361" s="14">
        <f t="shared" si="65"/>
        <v>5946.725477623454</v>
      </c>
      <c r="W361" s="14">
        <f t="shared" si="62"/>
        <v>28.244567901234568</v>
      </c>
    </row>
    <row r="362" spans="2:23" x14ac:dyDescent="0.3">
      <c r="B362" s="5" t="s">
        <v>7</v>
      </c>
      <c r="C362" s="5">
        <v>354</v>
      </c>
      <c r="D362" s="5">
        <v>354</v>
      </c>
      <c r="E362" s="6">
        <v>27.9</v>
      </c>
      <c r="F362" s="21">
        <f t="shared" si="56"/>
        <v>7.7499999999999991</v>
      </c>
      <c r="G362" s="14">
        <f t="shared" si="63"/>
        <v>-1.3888888888889086E-2</v>
      </c>
      <c r="H362" s="14">
        <f>('vehicle data'!$C$4)*(G362)</f>
        <v>-18.527777777778041</v>
      </c>
      <c r="I362" s="14">
        <f>0.5*1.225*F362^2*('vehicle data'!$F$4)*('vehicle data'!$G$4)</f>
        <v>15.966114062499997</v>
      </c>
      <c r="J362" s="14">
        <f>IF(F362=0,0,H362+I362+'vehicle data'!$E$7)</f>
        <v>154.47681628472196</v>
      </c>
      <c r="K362" s="14">
        <f t="shared" si="57"/>
        <v>154.47681628472196</v>
      </c>
      <c r="L362" s="14">
        <f t="shared" si="58"/>
        <v>0</v>
      </c>
      <c r="M362" s="14">
        <f t="shared" si="59"/>
        <v>1.1971953262065951</v>
      </c>
      <c r="N362" s="14">
        <f t="shared" si="55"/>
        <v>1.1971953262065951</v>
      </c>
      <c r="O362" s="14">
        <f t="shared" si="60"/>
        <v>0</v>
      </c>
      <c r="P362" s="14">
        <f>S362*0.75</f>
        <v>0</v>
      </c>
      <c r="Q362" s="14">
        <f t="shared" si="61"/>
        <v>0</v>
      </c>
      <c r="R362" s="14">
        <f>(0.5*'vehicle data'!$C$4*(WLTC_class_3!F362^2))/1000</f>
        <v>40.061687499999991</v>
      </c>
      <c r="S362" s="14">
        <f>IF(O362&gt;0,R362,0)</f>
        <v>0</v>
      </c>
      <c r="T362" s="14">
        <f>IF(N362&gt;0,R362,0)</f>
        <v>40.061687499999991</v>
      </c>
      <c r="U362" s="14">
        <f t="shared" si="64"/>
        <v>9989.0017785493783</v>
      </c>
      <c r="V362" s="14">
        <f t="shared" si="65"/>
        <v>5946.725477623454</v>
      </c>
      <c r="W362" s="14">
        <f t="shared" si="62"/>
        <v>28.043181249999993</v>
      </c>
    </row>
    <row r="363" spans="2:23" x14ac:dyDescent="0.3">
      <c r="B363" s="5" t="s">
        <v>7</v>
      </c>
      <c r="C363" s="5">
        <v>355</v>
      </c>
      <c r="D363" s="5">
        <v>355</v>
      </c>
      <c r="E363" s="6">
        <v>27.9</v>
      </c>
      <c r="F363" s="21">
        <f t="shared" si="56"/>
        <v>7.7499999999999991</v>
      </c>
      <c r="G363" s="14">
        <f t="shared" si="63"/>
        <v>2.7777777777778172E-2</v>
      </c>
      <c r="H363" s="14">
        <f>('vehicle data'!$C$4)*(G363)</f>
        <v>37.055555555556083</v>
      </c>
      <c r="I363" s="14">
        <f>0.5*1.225*F363^2*('vehicle data'!$F$4)*('vehicle data'!$G$4)</f>
        <v>15.966114062499997</v>
      </c>
      <c r="J363" s="14">
        <f>IF(F363=0,0,H363+I363+'vehicle data'!$E$7)</f>
        <v>210.0601496180561</v>
      </c>
      <c r="K363" s="14">
        <f t="shared" si="57"/>
        <v>210.0601496180561</v>
      </c>
      <c r="L363" s="14">
        <f t="shared" si="58"/>
        <v>0</v>
      </c>
      <c r="M363" s="14">
        <f t="shared" si="59"/>
        <v>1.6279661595399346</v>
      </c>
      <c r="N363" s="14">
        <f t="shared" si="55"/>
        <v>1.6279661595399346</v>
      </c>
      <c r="O363" s="14">
        <f t="shared" si="60"/>
        <v>0</v>
      </c>
      <c r="P363" s="14">
        <f>S363*0.75</f>
        <v>0</v>
      </c>
      <c r="Q363" s="14" t="str">
        <f t="shared" si="61"/>
        <v/>
      </c>
      <c r="R363" s="14">
        <f>(0.5*'vehicle data'!$C$4*(WLTC_class_3!F363^2))/1000</f>
        <v>40.061687499999991</v>
      </c>
      <c r="S363" s="14">
        <f>IF(O363&gt;0,R363,0)</f>
        <v>0</v>
      </c>
      <c r="T363" s="14">
        <f>IF(N363&gt;0,R363,0)</f>
        <v>40.061687499999991</v>
      </c>
      <c r="U363" s="14">
        <f t="shared" si="64"/>
        <v>10029.063466049378</v>
      </c>
      <c r="V363" s="14">
        <f t="shared" si="65"/>
        <v>5946.725477623454</v>
      </c>
      <c r="W363" s="14">
        <f t="shared" si="62"/>
        <v>28.043181249999993</v>
      </c>
    </row>
    <row r="364" spans="2:23" x14ac:dyDescent="0.3">
      <c r="B364" s="5" t="s">
        <v>7</v>
      </c>
      <c r="C364" s="5">
        <v>356</v>
      </c>
      <c r="D364" s="5">
        <v>356</v>
      </c>
      <c r="E364" s="6">
        <v>28.1</v>
      </c>
      <c r="F364" s="21">
        <f t="shared" si="56"/>
        <v>7.8055555555555554</v>
      </c>
      <c r="G364" s="14">
        <f t="shared" si="63"/>
        <v>4.1666666666666761E-2</v>
      </c>
      <c r="H364" s="14">
        <f>('vehicle data'!$C$4)*(G364)</f>
        <v>55.583333333333456</v>
      </c>
      <c r="I364" s="14">
        <f>0.5*1.225*F364^2*('vehicle data'!$F$4)*('vehicle data'!$G$4)</f>
        <v>16.195839371141975</v>
      </c>
      <c r="J364" s="14">
        <f>IF(F364=0,0,H364+I364+'vehicle data'!$E$7)</f>
        <v>228.81765270447545</v>
      </c>
      <c r="K364" s="14">
        <f t="shared" si="57"/>
        <v>228.81765270447545</v>
      </c>
      <c r="L364" s="14">
        <f t="shared" si="58"/>
        <v>0</v>
      </c>
      <c r="M364" s="14">
        <f t="shared" si="59"/>
        <v>1.7860489002766</v>
      </c>
      <c r="N364" s="14">
        <f t="shared" si="55"/>
        <v>1.7860489002766</v>
      </c>
      <c r="O364" s="14">
        <f t="shared" si="60"/>
        <v>0</v>
      </c>
      <c r="P364" s="14">
        <f>S364*0.75</f>
        <v>0</v>
      </c>
      <c r="Q364" s="14" t="str">
        <f t="shared" si="61"/>
        <v/>
      </c>
      <c r="R364" s="14">
        <f>(0.5*'vehicle data'!$C$4*(WLTC_class_3!F364^2))/1000</f>
        <v>40.638107253086417</v>
      </c>
      <c r="S364" s="14">
        <f>IF(O364&gt;0,R364,0)</f>
        <v>0</v>
      </c>
      <c r="T364" s="14">
        <f>IF(N364&gt;0,R364,0)</f>
        <v>40.638107253086417</v>
      </c>
      <c r="U364" s="14">
        <f t="shared" si="64"/>
        <v>10069.701573302464</v>
      </c>
      <c r="V364" s="14">
        <f t="shared" si="65"/>
        <v>5946.725477623454</v>
      </c>
      <c r="W364" s="14">
        <f t="shared" si="62"/>
        <v>28.446675077160489</v>
      </c>
    </row>
    <row r="365" spans="2:23" x14ac:dyDescent="0.3">
      <c r="B365" s="5" t="s">
        <v>7</v>
      </c>
      <c r="C365" s="5">
        <v>357</v>
      </c>
      <c r="D365" s="5">
        <v>357</v>
      </c>
      <c r="E365" s="6">
        <v>28.2</v>
      </c>
      <c r="F365" s="21">
        <f t="shared" si="56"/>
        <v>7.833333333333333</v>
      </c>
      <c r="G365" s="14">
        <f t="shared" si="63"/>
        <v>-1.3888888888889086E-2</v>
      </c>
      <c r="H365" s="14">
        <f>('vehicle data'!$C$4)*(G365)</f>
        <v>-18.527777777778041</v>
      </c>
      <c r="I365" s="14">
        <f>0.5*1.225*F365^2*('vehicle data'!$F$4)*('vehicle data'!$G$4)</f>
        <v>16.311317361111108</v>
      </c>
      <c r="J365" s="14">
        <f>IF(F365=0,0,H365+I365+'vehicle data'!$E$7)</f>
        <v>154.82201958333309</v>
      </c>
      <c r="K365" s="14">
        <f t="shared" si="57"/>
        <v>154.82201958333309</v>
      </c>
      <c r="L365" s="14">
        <f t="shared" si="58"/>
        <v>0</v>
      </c>
      <c r="M365" s="14">
        <f t="shared" si="59"/>
        <v>1.2127724867361092</v>
      </c>
      <c r="N365" s="14">
        <f t="shared" si="55"/>
        <v>1.2127724867361092</v>
      </c>
      <c r="O365" s="14">
        <f t="shared" si="60"/>
        <v>0</v>
      </c>
      <c r="P365" s="14">
        <f>S365*0.75</f>
        <v>0</v>
      </c>
      <c r="Q365" s="14">
        <f t="shared" si="61"/>
        <v>0</v>
      </c>
      <c r="R365" s="14">
        <f>(0.5*'vehicle data'!$C$4*(WLTC_class_3!F365^2))/1000</f>
        <v>40.927861111111106</v>
      </c>
      <c r="S365" s="14">
        <f>IF(O365&gt;0,R365,0)</f>
        <v>0</v>
      </c>
      <c r="T365" s="14">
        <f>IF(N365&gt;0,R365,0)</f>
        <v>40.927861111111106</v>
      </c>
      <c r="U365" s="14">
        <f t="shared" si="64"/>
        <v>10110.629434413575</v>
      </c>
      <c r="V365" s="14">
        <f t="shared" si="65"/>
        <v>5946.725477623454</v>
      </c>
      <c r="W365" s="14">
        <f t="shared" si="62"/>
        <v>28.649502777777773</v>
      </c>
    </row>
    <row r="366" spans="2:23" x14ac:dyDescent="0.3">
      <c r="B366" s="5" t="s">
        <v>7</v>
      </c>
      <c r="C366" s="5">
        <v>358</v>
      </c>
      <c r="D366" s="5">
        <v>358</v>
      </c>
      <c r="E366" s="6">
        <v>28</v>
      </c>
      <c r="F366" s="21">
        <f t="shared" si="56"/>
        <v>7.7777777777777777</v>
      </c>
      <c r="G366" s="14">
        <f t="shared" si="63"/>
        <v>-0.18055555555555566</v>
      </c>
      <c r="H366" s="14">
        <f>('vehicle data'!$C$4)*(G366)</f>
        <v>-240.86111111111126</v>
      </c>
      <c r="I366" s="14">
        <f>0.5*1.225*F366^2*('vehicle data'!$F$4)*('vehicle data'!$G$4)</f>
        <v>16.080771604938271</v>
      </c>
      <c r="J366" s="14">
        <f>IF(F366=0,0,H366+I366+'vehicle data'!$E$7)</f>
        <v>-67.741859506172972</v>
      </c>
      <c r="K366" s="14">
        <f t="shared" si="57"/>
        <v>0</v>
      </c>
      <c r="L366" s="14">
        <f t="shared" si="58"/>
        <v>67.741859506172972</v>
      </c>
      <c r="M366" s="14">
        <f t="shared" si="59"/>
        <v>-0.52688112949245647</v>
      </c>
      <c r="N366" s="14">
        <f t="shared" si="55"/>
        <v>0</v>
      </c>
      <c r="O366" s="14">
        <f t="shared" si="60"/>
        <v>0.52688112949245647</v>
      </c>
      <c r="P366" s="14">
        <f>S366*0.75</f>
        <v>30.26203703703704</v>
      </c>
      <c r="Q366" s="14">
        <f t="shared" si="61"/>
        <v>30.26203703703704</v>
      </c>
      <c r="R366" s="14">
        <f>(0.5*'vehicle data'!$C$4*(WLTC_class_3!F366^2))/1000</f>
        <v>40.349382716049384</v>
      </c>
      <c r="S366" s="14">
        <f>IF(O366&gt;0,R366,0)</f>
        <v>40.349382716049384</v>
      </c>
      <c r="T366" s="14">
        <f>IF(N366&gt;0,R366,0)</f>
        <v>0</v>
      </c>
      <c r="U366" s="14">
        <f t="shared" si="64"/>
        <v>10110.629434413575</v>
      </c>
      <c r="V366" s="14">
        <f t="shared" si="65"/>
        <v>5987.0748603395032</v>
      </c>
      <c r="W366" s="14">
        <f t="shared" si="62"/>
        <v>0</v>
      </c>
    </row>
    <row r="367" spans="2:23" x14ac:dyDescent="0.3">
      <c r="B367" s="5" t="s">
        <v>7</v>
      </c>
      <c r="C367" s="5">
        <v>359</v>
      </c>
      <c r="D367" s="5">
        <v>359</v>
      </c>
      <c r="E367" s="6">
        <v>26.9</v>
      </c>
      <c r="F367" s="21">
        <f t="shared" si="56"/>
        <v>7.4722222222222214</v>
      </c>
      <c r="G367" s="14">
        <f t="shared" si="63"/>
        <v>-0.41666666666666663</v>
      </c>
      <c r="H367" s="14">
        <f>('vehicle data'!$C$4)*(G367)</f>
        <v>-555.83333333333326</v>
      </c>
      <c r="I367" s="14">
        <f>0.5*1.225*F367^2*('vehicle data'!$F$4)*('vehicle data'!$G$4)</f>
        <v>14.842100945216044</v>
      </c>
      <c r="J367" s="14">
        <f>IF(F367=0,0,H367+I367+'vehicle data'!$E$7)</f>
        <v>-383.95275238811712</v>
      </c>
      <c r="K367" s="14">
        <f t="shared" si="57"/>
        <v>0</v>
      </c>
      <c r="L367" s="14">
        <f t="shared" si="58"/>
        <v>383.95275238811712</v>
      </c>
      <c r="M367" s="14">
        <f t="shared" si="59"/>
        <v>-2.8689802886778746</v>
      </c>
      <c r="N367" s="14">
        <f t="shared" si="55"/>
        <v>0</v>
      </c>
      <c r="O367" s="14">
        <f t="shared" si="60"/>
        <v>2.8689802886778746</v>
      </c>
      <c r="P367" s="14">
        <f>S367*0.75</f>
        <v>27.931010995370364</v>
      </c>
      <c r="Q367" s="14">
        <f t="shared" si="61"/>
        <v>27.931010995370364</v>
      </c>
      <c r="R367" s="14">
        <f>(0.5*'vehicle data'!$C$4*(WLTC_class_3!F367^2))/1000</f>
        <v>37.241347993827155</v>
      </c>
      <c r="S367" s="14">
        <f>IF(O367&gt;0,R367,0)</f>
        <v>37.241347993827155</v>
      </c>
      <c r="T367" s="14">
        <f>IF(N367&gt;0,R367,0)</f>
        <v>0</v>
      </c>
      <c r="U367" s="14">
        <f t="shared" si="64"/>
        <v>10110.629434413575</v>
      </c>
      <c r="V367" s="14">
        <f t="shared" si="65"/>
        <v>6024.31620833333</v>
      </c>
      <c r="W367" s="14">
        <f t="shared" si="62"/>
        <v>0</v>
      </c>
    </row>
    <row r="368" spans="2:23" x14ac:dyDescent="0.3">
      <c r="B368" s="5" t="s">
        <v>7</v>
      </c>
      <c r="C368" s="5">
        <v>360</v>
      </c>
      <c r="D368" s="5">
        <v>360</v>
      </c>
      <c r="E368" s="6">
        <v>25</v>
      </c>
      <c r="F368" s="21">
        <f t="shared" si="56"/>
        <v>6.9444444444444446</v>
      </c>
      <c r="G368" s="14">
        <f t="shared" si="63"/>
        <v>-0.51388888888888873</v>
      </c>
      <c r="H368" s="14">
        <f>('vehicle data'!$C$4)*(G368)</f>
        <v>-685.5277777777776</v>
      </c>
      <c r="I368" s="14">
        <f>0.5*1.225*F368^2*('vehicle data'!$F$4)*('vehicle data'!$G$4)</f>
        <v>12.819492669753089</v>
      </c>
      <c r="J368" s="14">
        <f>IF(F368=0,0,H368+I368+'vehicle data'!$E$7)</f>
        <v>-515.66980510802443</v>
      </c>
      <c r="K368" s="14">
        <f t="shared" si="57"/>
        <v>0</v>
      </c>
      <c r="L368" s="14">
        <f t="shared" si="58"/>
        <v>515.66980510802443</v>
      </c>
      <c r="M368" s="14">
        <f t="shared" si="59"/>
        <v>-3.5810403132501696</v>
      </c>
      <c r="N368" s="14">
        <f t="shared" si="55"/>
        <v>0</v>
      </c>
      <c r="O368" s="14">
        <f t="shared" si="60"/>
        <v>3.5810403132501696</v>
      </c>
      <c r="P368" s="14">
        <f>S368*0.75</f>
        <v>24.124710648148149</v>
      </c>
      <c r="Q368" s="14">
        <f t="shared" si="61"/>
        <v>24.124710648148149</v>
      </c>
      <c r="R368" s="14">
        <f>(0.5*'vehicle data'!$C$4*(WLTC_class_3!F368^2))/1000</f>
        <v>32.166280864197532</v>
      </c>
      <c r="S368" s="14">
        <f>IF(O368&gt;0,R368,0)</f>
        <v>32.166280864197532</v>
      </c>
      <c r="T368" s="14">
        <f>IF(N368&gt;0,R368,0)</f>
        <v>0</v>
      </c>
      <c r="U368" s="14">
        <f t="shared" si="64"/>
        <v>10110.629434413575</v>
      </c>
      <c r="V368" s="14">
        <f t="shared" si="65"/>
        <v>6056.4824891975277</v>
      </c>
      <c r="W368" s="14">
        <f t="shared" si="62"/>
        <v>0</v>
      </c>
    </row>
    <row r="369" spans="2:23" x14ac:dyDescent="0.3">
      <c r="B369" s="5" t="s">
        <v>7</v>
      </c>
      <c r="C369" s="5">
        <v>361</v>
      </c>
      <c r="D369" s="5">
        <v>361</v>
      </c>
      <c r="E369" s="6">
        <v>23.2</v>
      </c>
      <c r="F369" s="21">
        <f t="shared" si="56"/>
        <v>6.4444444444444438</v>
      </c>
      <c r="G369" s="14">
        <f t="shared" si="63"/>
        <v>-0.43055555555555575</v>
      </c>
      <c r="H369" s="14">
        <f>('vehicle data'!$C$4)*(G369)</f>
        <v>-574.36111111111131</v>
      </c>
      <c r="I369" s="14">
        <f>0.5*1.225*F369^2*('vehicle data'!$F$4)*('vehicle data'!$G$4)</f>
        <v>11.03994197530864</v>
      </c>
      <c r="J369" s="14">
        <f>IF(F369=0,0,H369+I369+'vehicle data'!$E$7)</f>
        <v>-406.28268913580257</v>
      </c>
      <c r="K369" s="14">
        <f t="shared" si="57"/>
        <v>0</v>
      </c>
      <c r="L369" s="14">
        <f t="shared" si="58"/>
        <v>406.28268913580257</v>
      </c>
      <c r="M369" s="14">
        <f t="shared" si="59"/>
        <v>-2.618266218875172</v>
      </c>
      <c r="N369" s="14">
        <f t="shared" si="55"/>
        <v>0</v>
      </c>
      <c r="O369" s="14">
        <f t="shared" si="60"/>
        <v>2.618266218875172</v>
      </c>
      <c r="P369" s="14">
        <f>S369*0.75</f>
        <v>20.775814814814808</v>
      </c>
      <c r="Q369" s="14">
        <f t="shared" si="61"/>
        <v>20.775814814814808</v>
      </c>
      <c r="R369" s="14">
        <f>(0.5*'vehicle data'!$C$4*(WLTC_class_3!F369^2))/1000</f>
        <v>27.701086419753079</v>
      </c>
      <c r="S369" s="14">
        <f>IF(O369&gt;0,R369,0)</f>
        <v>27.701086419753079</v>
      </c>
      <c r="T369" s="14">
        <f>IF(N369&gt;0,R369,0)</f>
        <v>0</v>
      </c>
      <c r="U369" s="14">
        <f t="shared" si="64"/>
        <v>10110.629434413575</v>
      </c>
      <c r="V369" s="14">
        <f t="shared" si="65"/>
        <v>6084.1835756172804</v>
      </c>
      <c r="W369" s="14">
        <f t="shared" si="62"/>
        <v>0</v>
      </c>
    </row>
    <row r="370" spans="2:23" x14ac:dyDescent="0.3">
      <c r="B370" s="5" t="s">
        <v>7</v>
      </c>
      <c r="C370" s="5">
        <v>362</v>
      </c>
      <c r="D370" s="5">
        <v>362</v>
      </c>
      <c r="E370" s="6">
        <v>21.9</v>
      </c>
      <c r="F370" s="21">
        <f t="shared" si="56"/>
        <v>6.083333333333333</v>
      </c>
      <c r="G370" s="14">
        <f t="shared" si="63"/>
        <v>-0.29166666666666635</v>
      </c>
      <c r="H370" s="14">
        <f>('vehicle data'!$C$4)*(G370)</f>
        <v>-389.08333333333292</v>
      </c>
      <c r="I370" s="14">
        <f>0.5*1.225*F370^2*('vehicle data'!$F$4)*('vehicle data'!$G$4)</f>
        <v>9.8373710069444424</v>
      </c>
      <c r="J370" s="14">
        <f>IF(F370=0,0,H370+I370+'vehicle data'!$E$7)</f>
        <v>-222.20748232638843</v>
      </c>
      <c r="K370" s="14">
        <f t="shared" si="57"/>
        <v>0</v>
      </c>
      <c r="L370" s="14">
        <f t="shared" si="58"/>
        <v>222.20748232638843</v>
      </c>
      <c r="M370" s="14">
        <f t="shared" si="59"/>
        <v>-1.3517621841521961</v>
      </c>
      <c r="N370" s="14">
        <f t="shared" si="55"/>
        <v>0</v>
      </c>
      <c r="O370" s="14">
        <f t="shared" si="60"/>
        <v>1.3517621841521961</v>
      </c>
      <c r="P370" s="14">
        <f>S370*0.75</f>
        <v>18.512723958333332</v>
      </c>
      <c r="Q370" s="14">
        <f t="shared" si="61"/>
        <v>18.512723958333332</v>
      </c>
      <c r="R370" s="14">
        <f>(0.5*'vehicle data'!$C$4*(WLTC_class_3!F370^2))/1000</f>
        <v>24.683631944444443</v>
      </c>
      <c r="S370" s="14">
        <f>IF(O370&gt;0,R370,0)</f>
        <v>24.683631944444443</v>
      </c>
      <c r="T370" s="14">
        <f>IF(N370&gt;0,R370,0)</f>
        <v>0</v>
      </c>
      <c r="U370" s="14">
        <f t="shared" si="64"/>
        <v>10110.629434413575</v>
      </c>
      <c r="V370" s="14">
        <f t="shared" si="65"/>
        <v>6108.8672075617251</v>
      </c>
      <c r="W370" s="14">
        <f t="shared" si="62"/>
        <v>0</v>
      </c>
    </row>
    <row r="371" spans="2:23" x14ac:dyDescent="0.3">
      <c r="B371" s="5" t="s">
        <v>7</v>
      </c>
      <c r="C371" s="5">
        <v>363</v>
      </c>
      <c r="D371" s="5">
        <v>363</v>
      </c>
      <c r="E371" s="6">
        <v>21.1</v>
      </c>
      <c r="F371" s="21">
        <f t="shared" si="56"/>
        <v>5.8611111111111116</v>
      </c>
      <c r="G371" s="14">
        <f t="shared" si="63"/>
        <v>-0.16666666666666657</v>
      </c>
      <c r="H371" s="14">
        <f>('vehicle data'!$C$4)*(G371)</f>
        <v>-222.3333333333332</v>
      </c>
      <c r="I371" s="14">
        <f>0.5*1.225*F371^2*('vehicle data'!$F$4)*('vehicle data'!$G$4)</f>
        <v>9.1317861304012364</v>
      </c>
      <c r="J371" s="14">
        <f>IF(F371=0,0,H371+I371+'vehicle data'!$E$7)</f>
        <v>-56.163067202931956</v>
      </c>
      <c r="K371" s="14">
        <f t="shared" si="57"/>
        <v>0</v>
      </c>
      <c r="L371" s="14">
        <f t="shared" si="58"/>
        <v>56.163067202931956</v>
      </c>
      <c r="M371" s="14">
        <f t="shared" si="59"/>
        <v>-0.32917797721718456</v>
      </c>
      <c r="N371" s="14">
        <f t="shared" si="55"/>
        <v>0</v>
      </c>
      <c r="O371" s="14">
        <f t="shared" si="60"/>
        <v>0.32917797721718456</v>
      </c>
      <c r="P371" s="14">
        <f>S371*0.75</f>
        <v>17.184899884259259</v>
      </c>
      <c r="Q371" s="14">
        <f t="shared" si="61"/>
        <v>17.184899884259259</v>
      </c>
      <c r="R371" s="14">
        <f>(0.5*'vehicle data'!$C$4*(WLTC_class_3!F371^2))/1000</f>
        <v>22.913199845679014</v>
      </c>
      <c r="S371" s="14">
        <f>IF(O371&gt;0,R371,0)</f>
        <v>22.913199845679014</v>
      </c>
      <c r="T371" s="14">
        <f>IF(N371&gt;0,R371,0)</f>
        <v>0</v>
      </c>
      <c r="U371" s="14">
        <f t="shared" si="64"/>
        <v>10110.629434413575</v>
      </c>
      <c r="V371" s="14">
        <f t="shared" si="65"/>
        <v>6131.7804074074038</v>
      </c>
      <c r="W371" s="14">
        <f t="shared" si="62"/>
        <v>0</v>
      </c>
    </row>
    <row r="372" spans="2:23" x14ac:dyDescent="0.3">
      <c r="B372" s="5" t="s">
        <v>7</v>
      </c>
      <c r="C372" s="5">
        <v>364</v>
      </c>
      <c r="D372" s="5">
        <v>364</v>
      </c>
      <c r="E372" s="6">
        <v>20.7</v>
      </c>
      <c r="F372" s="21">
        <f t="shared" si="56"/>
        <v>5.75</v>
      </c>
      <c r="G372" s="14">
        <f t="shared" si="63"/>
        <v>-5.5555555555555851E-2</v>
      </c>
      <c r="H372" s="14">
        <f>('vehicle data'!$C$4)*(G372)</f>
        <v>-74.111111111111498</v>
      </c>
      <c r="I372" s="14">
        <f>0.5*1.225*F372^2*('vehicle data'!$F$4)*('vehicle data'!$G$4)</f>
        <v>8.788839062500001</v>
      </c>
      <c r="J372" s="14">
        <f>IF(F372=0,0,H372+I372+'vehicle data'!$E$7)</f>
        <v>91.716207951388526</v>
      </c>
      <c r="K372" s="14">
        <f t="shared" si="57"/>
        <v>91.716207951388526</v>
      </c>
      <c r="L372" s="14">
        <f t="shared" si="58"/>
        <v>0</v>
      </c>
      <c r="M372" s="14">
        <f t="shared" si="59"/>
        <v>0.52736819572048399</v>
      </c>
      <c r="N372" s="14">
        <f t="shared" si="55"/>
        <v>0.52736819572048399</v>
      </c>
      <c r="O372" s="14">
        <f t="shared" si="60"/>
        <v>0</v>
      </c>
      <c r="P372" s="14">
        <f>S372*0.75</f>
        <v>0</v>
      </c>
      <c r="Q372" s="14">
        <f t="shared" si="61"/>
        <v>0</v>
      </c>
      <c r="R372" s="14">
        <f>(0.5*'vehicle data'!$C$4*(WLTC_class_3!F372^2))/1000</f>
        <v>22.052687500000001</v>
      </c>
      <c r="S372" s="14">
        <f>IF(O372&gt;0,R372,0)</f>
        <v>0</v>
      </c>
      <c r="T372" s="14">
        <f>IF(N372&gt;0,R372,0)</f>
        <v>22.052687500000001</v>
      </c>
      <c r="U372" s="14">
        <f t="shared" si="64"/>
        <v>10132.682121913575</v>
      </c>
      <c r="V372" s="14">
        <f t="shared" si="65"/>
        <v>6131.7804074074038</v>
      </c>
      <c r="W372" s="14">
        <f t="shared" si="62"/>
        <v>15.436881249999999</v>
      </c>
    </row>
    <row r="373" spans="2:23" x14ac:dyDescent="0.3">
      <c r="B373" s="5" t="s">
        <v>7</v>
      </c>
      <c r="C373" s="5">
        <v>365</v>
      </c>
      <c r="D373" s="5">
        <v>365</v>
      </c>
      <c r="E373" s="6">
        <v>20.7</v>
      </c>
      <c r="F373" s="21">
        <f t="shared" si="56"/>
        <v>5.75</v>
      </c>
      <c r="G373" s="14">
        <f t="shared" si="63"/>
        <v>1.3888888888889086E-2</v>
      </c>
      <c r="H373" s="14">
        <f>('vehicle data'!$C$4)*(G373)</f>
        <v>18.527777777778041</v>
      </c>
      <c r="I373" s="14">
        <f>0.5*1.225*F373^2*('vehicle data'!$F$4)*('vehicle data'!$G$4)</f>
        <v>8.788839062500001</v>
      </c>
      <c r="J373" s="14">
        <f>IF(F373=0,0,H373+I373+'vehicle data'!$E$7)</f>
        <v>184.35509684027807</v>
      </c>
      <c r="K373" s="14">
        <f t="shared" si="57"/>
        <v>184.35509684027807</v>
      </c>
      <c r="L373" s="14">
        <f t="shared" si="58"/>
        <v>0</v>
      </c>
      <c r="M373" s="14">
        <f t="shared" si="59"/>
        <v>1.0600418068315989</v>
      </c>
      <c r="N373" s="14">
        <f t="shared" si="55"/>
        <v>1.0600418068315989</v>
      </c>
      <c r="O373" s="14">
        <f t="shared" si="60"/>
        <v>0</v>
      </c>
      <c r="P373" s="14">
        <f>S373*0.75</f>
        <v>0</v>
      </c>
      <c r="Q373" s="14" t="str">
        <f t="shared" si="61"/>
        <v/>
      </c>
      <c r="R373" s="14">
        <f>(0.5*'vehicle data'!$C$4*(WLTC_class_3!F373^2))/1000</f>
        <v>22.052687500000001</v>
      </c>
      <c r="S373" s="14">
        <f>IF(O373&gt;0,R373,0)</f>
        <v>0</v>
      </c>
      <c r="T373" s="14">
        <f>IF(N373&gt;0,R373,0)</f>
        <v>22.052687500000001</v>
      </c>
      <c r="U373" s="14">
        <f t="shared" si="64"/>
        <v>10154.734809413574</v>
      </c>
      <c r="V373" s="14">
        <f t="shared" si="65"/>
        <v>6131.7804074074038</v>
      </c>
      <c r="W373" s="14">
        <f t="shared" si="62"/>
        <v>15.436881249999999</v>
      </c>
    </row>
    <row r="374" spans="2:23" x14ac:dyDescent="0.3">
      <c r="B374" s="5" t="s">
        <v>7</v>
      </c>
      <c r="C374" s="5">
        <v>366</v>
      </c>
      <c r="D374" s="5">
        <v>366</v>
      </c>
      <c r="E374" s="6">
        <v>20.8</v>
      </c>
      <c r="F374" s="21">
        <f t="shared" si="56"/>
        <v>5.7777777777777777</v>
      </c>
      <c r="G374" s="14">
        <f t="shared" si="63"/>
        <v>6.9444444444444448E-2</v>
      </c>
      <c r="H374" s="14">
        <f>('vehicle data'!$C$4)*(G374)</f>
        <v>92.6388888888889</v>
      </c>
      <c r="I374" s="14">
        <f>0.5*1.225*F374^2*('vehicle data'!$F$4)*('vehicle data'!$G$4)</f>
        <v>8.8739604938271608</v>
      </c>
      <c r="J374" s="14">
        <f>IF(F374=0,0,H374+I374+'vehicle data'!$E$7)</f>
        <v>258.55132938271606</v>
      </c>
      <c r="K374" s="14">
        <f t="shared" si="57"/>
        <v>258.55132938271606</v>
      </c>
      <c r="L374" s="14">
        <f t="shared" si="58"/>
        <v>0</v>
      </c>
      <c r="M374" s="14">
        <f t="shared" si="59"/>
        <v>1.4938521253223593</v>
      </c>
      <c r="N374" s="14">
        <f t="shared" si="55"/>
        <v>1.4938521253223593</v>
      </c>
      <c r="O374" s="14">
        <f t="shared" si="60"/>
        <v>0</v>
      </c>
      <c r="P374" s="14">
        <f>S374*0.75</f>
        <v>0</v>
      </c>
      <c r="Q374" s="14" t="str">
        <f t="shared" si="61"/>
        <v/>
      </c>
      <c r="R374" s="14">
        <f>(0.5*'vehicle data'!$C$4*(WLTC_class_3!F374^2))/1000</f>
        <v>22.266271604938272</v>
      </c>
      <c r="S374" s="14">
        <f>IF(O374&gt;0,R374,0)</f>
        <v>0</v>
      </c>
      <c r="T374" s="14">
        <f>IF(N374&gt;0,R374,0)</f>
        <v>22.266271604938272</v>
      </c>
      <c r="U374" s="14">
        <f t="shared" si="64"/>
        <v>10177.001081018512</v>
      </c>
      <c r="V374" s="14">
        <f t="shared" si="65"/>
        <v>6131.7804074074038</v>
      </c>
      <c r="W374" s="14">
        <f t="shared" si="62"/>
        <v>15.586390123456789</v>
      </c>
    </row>
    <row r="375" spans="2:23" x14ac:dyDescent="0.3">
      <c r="B375" s="5" t="s">
        <v>7</v>
      </c>
      <c r="C375" s="5">
        <v>367</v>
      </c>
      <c r="D375" s="5">
        <v>367</v>
      </c>
      <c r="E375" s="6">
        <v>21.2</v>
      </c>
      <c r="F375" s="21">
        <f t="shared" si="56"/>
        <v>5.8888888888888884</v>
      </c>
      <c r="G375" s="14">
        <f t="shared" si="63"/>
        <v>0.18055555555555566</v>
      </c>
      <c r="H375" s="14">
        <f>('vehicle data'!$C$4)*(G375)</f>
        <v>240.86111111111126</v>
      </c>
      <c r="I375" s="14">
        <f>0.5*1.225*F375^2*('vehicle data'!$F$4)*('vehicle data'!$G$4)</f>
        <v>9.2185484567901206</v>
      </c>
      <c r="J375" s="14">
        <f>IF(F375=0,0,H375+I375+'vehicle data'!$E$7)</f>
        <v>407.11813956790138</v>
      </c>
      <c r="K375" s="14">
        <f t="shared" si="57"/>
        <v>407.11813956790138</v>
      </c>
      <c r="L375" s="14">
        <f t="shared" si="58"/>
        <v>0</v>
      </c>
      <c r="M375" s="14">
        <f t="shared" si="59"/>
        <v>2.3974734885665301</v>
      </c>
      <c r="N375" s="14">
        <f t="shared" si="55"/>
        <v>2.3974734885665301</v>
      </c>
      <c r="O375" s="14">
        <f t="shared" si="60"/>
        <v>0</v>
      </c>
      <c r="P375" s="14">
        <f>S375*0.75</f>
        <v>0</v>
      </c>
      <c r="Q375" s="14" t="str">
        <f t="shared" si="61"/>
        <v/>
      </c>
      <c r="R375" s="14">
        <f>(0.5*'vehicle data'!$C$4*(WLTC_class_3!F375^2))/1000</f>
        <v>23.130901234567897</v>
      </c>
      <c r="S375" s="14">
        <f>IF(O375&gt;0,R375,0)</f>
        <v>0</v>
      </c>
      <c r="T375" s="14">
        <f>IF(N375&gt;0,R375,0)</f>
        <v>23.130901234567897</v>
      </c>
      <c r="U375" s="14">
        <f t="shared" si="64"/>
        <v>10200.13198225308</v>
      </c>
      <c r="V375" s="14">
        <f t="shared" si="65"/>
        <v>6131.7804074074038</v>
      </c>
      <c r="W375" s="14">
        <f t="shared" si="62"/>
        <v>16.191630864197528</v>
      </c>
    </row>
    <row r="376" spans="2:23" x14ac:dyDescent="0.3">
      <c r="B376" s="5" t="s">
        <v>7</v>
      </c>
      <c r="C376" s="5">
        <v>368</v>
      </c>
      <c r="D376" s="5">
        <v>368</v>
      </c>
      <c r="E376" s="6">
        <v>22.1</v>
      </c>
      <c r="F376" s="21">
        <f t="shared" si="56"/>
        <v>6.1388888888888893</v>
      </c>
      <c r="G376" s="14">
        <f t="shared" si="63"/>
        <v>0.31944444444444453</v>
      </c>
      <c r="H376" s="14">
        <f>('vehicle data'!$C$4)*(G376)</f>
        <v>426.13888888888903</v>
      </c>
      <c r="I376" s="14">
        <f>0.5*1.225*F376^2*('vehicle data'!$F$4)*('vehicle data'!$G$4)</f>
        <v>10.017869463734568</v>
      </c>
      <c r="J376" s="14">
        <f>IF(F376=0,0,H376+I376+'vehicle data'!$E$7)</f>
        <v>593.19523835262362</v>
      </c>
      <c r="K376" s="14">
        <f t="shared" si="57"/>
        <v>593.19523835262362</v>
      </c>
      <c r="L376" s="14">
        <f t="shared" si="58"/>
        <v>0</v>
      </c>
      <c r="M376" s="14">
        <f t="shared" si="59"/>
        <v>3.6415596576647178</v>
      </c>
      <c r="N376" s="14">
        <f t="shared" si="55"/>
        <v>3.6415596576647178</v>
      </c>
      <c r="O376" s="14">
        <f t="shared" si="60"/>
        <v>0</v>
      </c>
      <c r="P376" s="14">
        <f>S376*0.75</f>
        <v>0</v>
      </c>
      <c r="Q376" s="14" t="str">
        <f t="shared" si="61"/>
        <v/>
      </c>
      <c r="R376" s="14">
        <f>(0.5*'vehicle data'!$C$4*(WLTC_class_3!F376^2))/1000</f>
        <v>25.13653317901235</v>
      </c>
      <c r="S376" s="14">
        <f>IF(O376&gt;0,R376,0)</f>
        <v>0</v>
      </c>
      <c r="T376" s="14">
        <f>IF(N376&gt;0,R376,0)</f>
        <v>25.13653317901235</v>
      </c>
      <c r="U376" s="14">
        <f t="shared" si="64"/>
        <v>10225.268515432093</v>
      </c>
      <c r="V376" s="14">
        <f t="shared" si="65"/>
        <v>6131.7804074074038</v>
      </c>
      <c r="W376" s="14">
        <f t="shared" si="62"/>
        <v>17.595573225308645</v>
      </c>
    </row>
    <row r="377" spans="2:23" x14ac:dyDescent="0.3">
      <c r="B377" s="5" t="s">
        <v>7</v>
      </c>
      <c r="C377" s="5">
        <v>369</v>
      </c>
      <c r="D377" s="5">
        <v>369</v>
      </c>
      <c r="E377" s="6">
        <v>23.5</v>
      </c>
      <c r="F377" s="21">
        <f t="shared" si="56"/>
        <v>6.5277777777777777</v>
      </c>
      <c r="G377" s="14">
        <f t="shared" si="63"/>
        <v>0.30555555555555547</v>
      </c>
      <c r="H377" s="14">
        <f>('vehicle data'!$C$4)*(G377)</f>
        <v>407.61111111111097</v>
      </c>
      <c r="I377" s="14">
        <f>0.5*1.225*F377^2*('vehicle data'!$F$4)*('vehicle data'!$G$4)</f>
        <v>11.327303722993827</v>
      </c>
      <c r="J377" s="14">
        <f>IF(F377=0,0,H377+I377+'vehicle data'!$E$7)</f>
        <v>575.97689483410477</v>
      </c>
      <c r="K377" s="14">
        <f t="shared" si="57"/>
        <v>575.97689483410477</v>
      </c>
      <c r="L377" s="14">
        <f t="shared" si="58"/>
        <v>0</v>
      </c>
      <c r="M377" s="14">
        <f t="shared" si="59"/>
        <v>3.7598491746115172</v>
      </c>
      <c r="N377" s="14">
        <f t="shared" si="55"/>
        <v>3.7598491746115172</v>
      </c>
      <c r="O377" s="14">
        <f t="shared" si="60"/>
        <v>0</v>
      </c>
      <c r="P377" s="14">
        <f>S377*0.75</f>
        <v>0</v>
      </c>
      <c r="Q377" s="14" t="str">
        <f t="shared" si="61"/>
        <v/>
      </c>
      <c r="R377" s="14">
        <f>(0.5*'vehicle data'!$C$4*(WLTC_class_3!F377^2))/1000</f>
        <v>28.422125771604936</v>
      </c>
      <c r="S377" s="14">
        <f>IF(O377&gt;0,R377,0)</f>
        <v>0</v>
      </c>
      <c r="T377" s="14">
        <f>IF(N377&gt;0,R377,0)</f>
        <v>28.422125771604936</v>
      </c>
      <c r="U377" s="14">
        <f t="shared" si="64"/>
        <v>10253.690641203699</v>
      </c>
      <c r="V377" s="14">
        <f t="shared" si="65"/>
        <v>6131.7804074074038</v>
      </c>
      <c r="W377" s="14">
        <f t="shared" si="62"/>
        <v>19.895488040123453</v>
      </c>
    </row>
    <row r="378" spans="2:23" x14ac:dyDescent="0.3">
      <c r="B378" s="5" t="s">
        <v>7</v>
      </c>
      <c r="C378" s="5">
        <v>370</v>
      </c>
      <c r="D378" s="5">
        <v>370</v>
      </c>
      <c r="E378" s="6">
        <v>24.3</v>
      </c>
      <c r="F378" s="21">
        <f t="shared" si="56"/>
        <v>6.75</v>
      </c>
      <c r="G378" s="14">
        <f t="shared" si="63"/>
        <v>0.1388888888888889</v>
      </c>
      <c r="H378" s="14">
        <f>('vehicle data'!$C$4)*(G378)</f>
        <v>185.2777777777778</v>
      </c>
      <c r="I378" s="14">
        <f>0.5*1.225*F378^2*('vehicle data'!$F$4)*('vehicle data'!$G$4)</f>
        <v>12.111651562500001</v>
      </c>
      <c r="J378" s="14">
        <f>IF(F378=0,0,H378+I378+'vehicle data'!$E$7)</f>
        <v>354.42790934027778</v>
      </c>
      <c r="K378" s="14">
        <f t="shared" si="57"/>
        <v>354.42790934027778</v>
      </c>
      <c r="L378" s="14">
        <f t="shared" si="58"/>
        <v>0</v>
      </c>
      <c r="M378" s="14">
        <f t="shared" si="59"/>
        <v>2.392388388046875</v>
      </c>
      <c r="N378" s="14">
        <f t="shared" si="55"/>
        <v>2.392388388046875</v>
      </c>
      <c r="O378" s="14">
        <f t="shared" si="60"/>
        <v>0</v>
      </c>
      <c r="P378" s="14">
        <f>S378*0.75</f>
        <v>0</v>
      </c>
      <c r="Q378" s="14" t="str">
        <f t="shared" si="61"/>
        <v/>
      </c>
      <c r="R378" s="14">
        <f>(0.5*'vehicle data'!$C$4*(WLTC_class_3!F378^2))/1000</f>
        <v>30.3901875</v>
      </c>
      <c r="S378" s="14">
        <f>IF(O378&gt;0,R378,0)</f>
        <v>0</v>
      </c>
      <c r="T378" s="14">
        <f>IF(N378&gt;0,R378,0)</f>
        <v>30.3901875</v>
      </c>
      <c r="U378" s="14">
        <f t="shared" si="64"/>
        <v>10284.080828703698</v>
      </c>
      <c r="V378" s="14">
        <f t="shared" si="65"/>
        <v>6131.7804074074038</v>
      </c>
      <c r="W378" s="14">
        <f t="shared" si="62"/>
        <v>21.273131249999999</v>
      </c>
    </row>
    <row r="379" spans="2:23" x14ac:dyDescent="0.3">
      <c r="B379" s="5" t="s">
        <v>7</v>
      </c>
      <c r="C379" s="5">
        <v>371</v>
      </c>
      <c r="D379" s="5">
        <v>371</v>
      </c>
      <c r="E379" s="6">
        <v>24.5</v>
      </c>
      <c r="F379" s="21">
        <f t="shared" si="56"/>
        <v>6.8055555555555554</v>
      </c>
      <c r="G379" s="14">
        <f t="shared" si="63"/>
        <v>-6.9444444444444448E-2</v>
      </c>
      <c r="H379" s="14">
        <f>('vehicle data'!$C$4)*(G379)</f>
        <v>-92.6388888888889</v>
      </c>
      <c r="I379" s="14">
        <f>0.5*1.225*F379^2*('vehicle data'!$F$4)*('vehicle data'!$G$4)</f>
        <v>12.311840760030865</v>
      </c>
      <c r="J379" s="14">
        <f>IF(F379=0,0,H379+I379+'vehicle data'!$E$7)</f>
        <v>76.711431871141983</v>
      </c>
      <c r="K379" s="14">
        <f t="shared" si="57"/>
        <v>76.711431871141983</v>
      </c>
      <c r="L379" s="14">
        <f t="shared" si="58"/>
        <v>0</v>
      </c>
      <c r="M379" s="14">
        <f t="shared" si="59"/>
        <v>0.52206391134527175</v>
      </c>
      <c r="N379" s="14">
        <f t="shared" si="55"/>
        <v>0.52206391134527175</v>
      </c>
      <c r="O379" s="14">
        <f t="shared" si="60"/>
        <v>0</v>
      </c>
      <c r="P379" s="14">
        <f>S379*0.75</f>
        <v>0</v>
      </c>
      <c r="Q379" s="14">
        <f t="shared" si="61"/>
        <v>0</v>
      </c>
      <c r="R379" s="14">
        <f>(0.5*'vehicle data'!$C$4*(WLTC_class_3!F379^2))/1000</f>
        <v>30.892496141975304</v>
      </c>
      <c r="S379" s="14">
        <f>IF(O379&gt;0,R379,0)</f>
        <v>0</v>
      </c>
      <c r="T379" s="14">
        <f>IF(N379&gt;0,R379,0)</f>
        <v>30.892496141975304</v>
      </c>
      <c r="U379" s="14">
        <f t="shared" si="64"/>
        <v>10314.973324845674</v>
      </c>
      <c r="V379" s="14">
        <f t="shared" si="65"/>
        <v>6131.7804074074038</v>
      </c>
      <c r="W379" s="14">
        <f t="shared" si="62"/>
        <v>21.624747299382712</v>
      </c>
    </row>
    <row r="380" spans="2:23" x14ac:dyDescent="0.3">
      <c r="B380" s="5" t="s">
        <v>7</v>
      </c>
      <c r="C380" s="5">
        <v>372</v>
      </c>
      <c r="D380" s="5">
        <v>372</v>
      </c>
      <c r="E380" s="6">
        <v>23.8</v>
      </c>
      <c r="F380" s="21">
        <f t="shared" si="56"/>
        <v>6.6111111111111107</v>
      </c>
      <c r="G380" s="14">
        <f t="shared" si="63"/>
        <v>-0.44444444444444431</v>
      </c>
      <c r="H380" s="14">
        <f>('vehicle data'!$C$4)*(G380)</f>
        <v>-592.88888888888869</v>
      </c>
      <c r="I380" s="14">
        <f>0.5*1.225*F380^2*('vehicle data'!$F$4)*('vehicle data'!$G$4)</f>
        <v>11.618357484567898</v>
      </c>
      <c r="J380" s="14">
        <f>IF(F380=0,0,H380+I380+'vehicle data'!$E$7)</f>
        <v>-424.23205140432071</v>
      </c>
      <c r="K380" s="14">
        <f t="shared" si="57"/>
        <v>0</v>
      </c>
      <c r="L380" s="14">
        <f t="shared" si="58"/>
        <v>424.23205140432071</v>
      </c>
      <c r="M380" s="14">
        <f t="shared" si="59"/>
        <v>-2.8046452287285648</v>
      </c>
      <c r="N380" s="14">
        <f t="shared" si="55"/>
        <v>0</v>
      </c>
      <c r="O380" s="14">
        <f t="shared" si="60"/>
        <v>2.8046452287285648</v>
      </c>
      <c r="P380" s="14">
        <f>S380*0.75</f>
        <v>21.864321759259255</v>
      </c>
      <c r="Q380" s="14">
        <f t="shared" si="61"/>
        <v>21.864321759259255</v>
      </c>
      <c r="R380" s="14">
        <f>(0.5*'vehicle data'!$C$4*(WLTC_class_3!F380^2))/1000</f>
        <v>29.152429012345674</v>
      </c>
      <c r="S380" s="14">
        <f>IF(O380&gt;0,R380,0)</f>
        <v>29.152429012345674</v>
      </c>
      <c r="T380" s="14">
        <f>IF(N380&gt;0,R380,0)</f>
        <v>0</v>
      </c>
      <c r="U380" s="14">
        <f t="shared" si="64"/>
        <v>10314.973324845674</v>
      </c>
      <c r="V380" s="14">
        <f t="shared" si="65"/>
        <v>6160.932836419749</v>
      </c>
      <c r="W380" s="14">
        <f t="shared" si="62"/>
        <v>0</v>
      </c>
    </row>
    <row r="381" spans="2:23" x14ac:dyDescent="0.3">
      <c r="B381" s="5" t="s">
        <v>7</v>
      </c>
      <c r="C381" s="5">
        <v>373</v>
      </c>
      <c r="D381" s="5">
        <v>373</v>
      </c>
      <c r="E381" s="6">
        <v>21.3</v>
      </c>
      <c r="F381" s="21">
        <f t="shared" si="56"/>
        <v>5.916666666666667</v>
      </c>
      <c r="G381" s="14">
        <f t="shared" si="63"/>
        <v>-0.84722222222222243</v>
      </c>
      <c r="H381" s="14">
        <f>('vehicle data'!$C$4)*(G381)</f>
        <v>-1130.1944444444448</v>
      </c>
      <c r="I381" s="14">
        <f>0.5*1.225*F381^2*('vehicle data'!$F$4)*('vehicle data'!$G$4)</f>
        <v>9.3057210069444469</v>
      </c>
      <c r="J381" s="14">
        <f>IF(F381=0,0,H381+I381+'vehicle data'!$E$7)</f>
        <v>-963.85024343750035</v>
      </c>
      <c r="K381" s="14">
        <f t="shared" si="57"/>
        <v>0</v>
      </c>
      <c r="L381" s="14">
        <f t="shared" si="58"/>
        <v>963.85024343750035</v>
      </c>
      <c r="M381" s="14">
        <f t="shared" si="59"/>
        <v>-5.7027806070052112</v>
      </c>
      <c r="N381" s="14">
        <f t="shared" si="55"/>
        <v>0</v>
      </c>
      <c r="O381" s="14">
        <f t="shared" si="60"/>
        <v>5.7027806070052112</v>
      </c>
      <c r="P381" s="14">
        <f>S381*0.75</f>
        <v>17.512223958333337</v>
      </c>
      <c r="Q381" s="14">
        <f t="shared" si="61"/>
        <v>17.512223958333337</v>
      </c>
      <c r="R381" s="14">
        <f>(0.5*'vehicle data'!$C$4*(WLTC_class_3!F381^2))/1000</f>
        <v>23.34963194444445</v>
      </c>
      <c r="S381" s="14">
        <f>IF(O381&gt;0,R381,0)</f>
        <v>23.34963194444445</v>
      </c>
      <c r="T381" s="14">
        <f>IF(N381&gt;0,R381,0)</f>
        <v>0</v>
      </c>
      <c r="U381" s="14">
        <f t="shared" si="64"/>
        <v>10314.973324845674</v>
      </c>
      <c r="V381" s="14">
        <f t="shared" si="65"/>
        <v>6184.2824683641938</v>
      </c>
      <c r="W381" s="14">
        <f t="shared" si="62"/>
        <v>0</v>
      </c>
    </row>
    <row r="382" spans="2:23" x14ac:dyDescent="0.3">
      <c r="B382" s="5" t="s">
        <v>7</v>
      </c>
      <c r="C382" s="5">
        <v>374</v>
      </c>
      <c r="D382" s="5">
        <v>374</v>
      </c>
      <c r="E382" s="6">
        <v>17.7</v>
      </c>
      <c r="F382" s="21">
        <f t="shared" si="56"/>
        <v>4.9166666666666661</v>
      </c>
      <c r="G382" s="14">
        <f t="shared" si="63"/>
        <v>-0.95833333333333337</v>
      </c>
      <c r="H382" s="14">
        <f>('vehicle data'!$C$4)*(G382)</f>
        <v>-1278.4166666666667</v>
      </c>
      <c r="I382" s="14">
        <f>0.5*1.225*F382^2*('vehicle data'!$F$4)*('vehicle data'!$G$4)</f>
        <v>6.4259501736111098</v>
      </c>
      <c r="J382" s="14">
        <f>IF(F382=0,0,H382+I382+'vehicle data'!$E$7)</f>
        <v>-1114.9522364930558</v>
      </c>
      <c r="K382" s="14">
        <f t="shared" si="57"/>
        <v>0</v>
      </c>
      <c r="L382" s="14">
        <f t="shared" si="58"/>
        <v>1114.9522364930558</v>
      </c>
      <c r="M382" s="14">
        <f t="shared" si="59"/>
        <v>-5.4818484960908576</v>
      </c>
      <c r="N382" s="14">
        <f t="shared" si="55"/>
        <v>0</v>
      </c>
      <c r="O382" s="14">
        <f t="shared" si="60"/>
        <v>5.4818484960908576</v>
      </c>
      <c r="P382" s="14">
        <f>S382*0.75</f>
        <v>12.092848958333329</v>
      </c>
      <c r="Q382" s="14">
        <f t="shared" si="61"/>
        <v>12.092848958333329</v>
      </c>
      <c r="R382" s="14">
        <f>(0.5*'vehicle data'!$C$4*(WLTC_class_3!F382^2))/1000</f>
        <v>16.123798611111106</v>
      </c>
      <c r="S382" s="14">
        <f>IF(O382&gt;0,R382,0)</f>
        <v>16.123798611111106</v>
      </c>
      <c r="T382" s="14">
        <f>IF(N382&gt;0,R382,0)</f>
        <v>0</v>
      </c>
      <c r="U382" s="14">
        <f t="shared" si="64"/>
        <v>10314.973324845674</v>
      </c>
      <c r="V382" s="14">
        <f t="shared" si="65"/>
        <v>6200.4062669753048</v>
      </c>
      <c r="W382" s="14">
        <f t="shared" si="62"/>
        <v>0</v>
      </c>
    </row>
    <row r="383" spans="2:23" x14ac:dyDescent="0.3">
      <c r="B383" s="5" t="s">
        <v>7</v>
      </c>
      <c r="C383" s="5">
        <v>375</v>
      </c>
      <c r="D383" s="5">
        <v>375</v>
      </c>
      <c r="E383" s="6">
        <v>14.4</v>
      </c>
      <c r="F383" s="21">
        <f t="shared" si="56"/>
        <v>4</v>
      </c>
      <c r="G383" s="14">
        <f t="shared" si="63"/>
        <v>-0.80555555555555536</v>
      </c>
      <c r="H383" s="14">
        <f>('vehicle data'!$C$4)*(G383)</f>
        <v>-1074.6111111111109</v>
      </c>
      <c r="I383" s="14">
        <f>0.5*1.225*F383^2*('vehicle data'!$F$4)*('vehicle data'!$G$4)</f>
        <v>4.2531999999999996</v>
      </c>
      <c r="J383" s="14">
        <f>IF(F383=0,0,H383+I383+'vehicle data'!$E$7)</f>
        <v>-913.3194311111107</v>
      </c>
      <c r="K383" s="14">
        <f t="shared" si="57"/>
        <v>0</v>
      </c>
      <c r="L383" s="14">
        <f t="shared" si="58"/>
        <v>913.3194311111107</v>
      </c>
      <c r="M383" s="14">
        <f t="shared" si="59"/>
        <v>-3.6532777244444428</v>
      </c>
      <c r="N383" s="14">
        <f t="shared" si="55"/>
        <v>0</v>
      </c>
      <c r="O383" s="14">
        <f t="shared" si="60"/>
        <v>3.6532777244444428</v>
      </c>
      <c r="P383" s="14">
        <f>S383*0.75</f>
        <v>8.0040000000000013</v>
      </c>
      <c r="Q383" s="14">
        <f t="shared" si="61"/>
        <v>8.0040000000000013</v>
      </c>
      <c r="R383" s="14">
        <f>(0.5*'vehicle data'!$C$4*(WLTC_class_3!F383^2))/1000</f>
        <v>10.672000000000001</v>
      </c>
      <c r="S383" s="14">
        <f>IF(O383&gt;0,R383,0)</f>
        <v>10.672000000000001</v>
      </c>
      <c r="T383" s="14">
        <f>IF(N383&gt;0,R383,0)</f>
        <v>0</v>
      </c>
      <c r="U383" s="14">
        <f t="shared" si="64"/>
        <v>10314.973324845674</v>
      </c>
      <c r="V383" s="14">
        <f t="shared" si="65"/>
        <v>6211.0782669753044</v>
      </c>
      <c r="W383" s="14">
        <f t="shared" si="62"/>
        <v>0</v>
      </c>
    </row>
    <row r="384" spans="2:23" x14ac:dyDescent="0.3">
      <c r="B384" s="5" t="s">
        <v>7</v>
      </c>
      <c r="C384" s="5">
        <v>376</v>
      </c>
      <c r="D384" s="5">
        <v>376</v>
      </c>
      <c r="E384" s="6">
        <v>11.9</v>
      </c>
      <c r="F384" s="21">
        <f t="shared" si="56"/>
        <v>3.3055555555555554</v>
      </c>
      <c r="G384" s="14">
        <f t="shared" si="63"/>
        <v>-0.58333333333333348</v>
      </c>
      <c r="H384" s="14">
        <f>('vehicle data'!$C$4)*(G384)</f>
        <v>-778.16666666666686</v>
      </c>
      <c r="I384" s="14">
        <f>0.5*1.225*F384^2*('vehicle data'!$F$4)*('vehicle data'!$G$4)</f>
        <v>2.9045893711419746</v>
      </c>
      <c r="J384" s="14">
        <f>IF(F384=0,0,H384+I384+'vehicle data'!$E$7)</f>
        <v>-618.22359729552488</v>
      </c>
      <c r="K384" s="14">
        <f t="shared" si="57"/>
        <v>0</v>
      </c>
      <c r="L384" s="14">
        <f t="shared" si="58"/>
        <v>618.22359729552488</v>
      </c>
      <c r="M384" s="14">
        <f t="shared" si="59"/>
        <v>-2.0435724466157628</v>
      </c>
      <c r="N384" s="14">
        <f t="shared" si="55"/>
        <v>0</v>
      </c>
      <c r="O384" s="14">
        <f t="shared" si="60"/>
        <v>2.0435724466157628</v>
      </c>
      <c r="P384" s="14">
        <f>S384*0.75</f>
        <v>5.4660804398148137</v>
      </c>
      <c r="Q384" s="14">
        <f t="shared" si="61"/>
        <v>5.4660804398148137</v>
      </c>
      <c r="R384" s="14">
        <f>(0.5*'vehicle data'!$C$4*(WLTC_class_3!F384^2))/1000</f>
        <v>7.2881072530864186</v>
      </c>
      <c r="S384" s="14">
        <f>IF(O384&gt;0,R384,0)</f>
        <v>7.2881072530864186</v>
      </c>
      <c r="T384" s="14">
        <f>IF(N384&gt;0,R384,0)</f>
        <v>0</v>
      </c>
      <c r="U384" s="14">
        <f t="shared" si="64"/>
        <v>10314.973324845674</v>
      </c>
      <c r="V384" s="14">
        <f t="shared" si="65"/>
        <v>6218.3663742283907</v>
      </c>
      <c r="W384" s="14">
        <f t="shared" si="62"/>
        <v>0</v>
      </c>
    </row>
    <row r="385" spans="2:23" x14ac:dyDescent="0.3">
      <c r="B385" s="5" t="s">
        <v>7</v>
      </c>
      <c r="C385" s="5">
        <v>377</v>
      </c>
      <c r="D385" s="5">
        <v>377</v>
      </c>
      <c r="E385" s="6">
        <v>10.199999999999999</v>
      </c>
      <c r="F385" s="21">
        <f t="shared" si="56"/>
        <v>2.833333333333333</v>
      </c>
      <c r="G385" s="14">
        <f t="shared" si="63"/>
        <v>-0.41666666666666663</v>
      </c>
      <c r="H385" s="14">
        <f>('vehicle data'!$C$4)*(G385)</f>
        <v>-555.83333333333326</v>
      </c>
      <c r="I385" s="14">
        <f>0.5*1.225*F385^2*('vehicle data'!$F$4)*('vehicle data'!$G$4)</f>
        <v>2.1339840277777773</v>
      </c>
      <c r="J385" s="14">
        <f>IF(F385=0,0,H385+I385+'vehicle data'!$E$7)</f>
        <v>-396.66086930555548</v>
      </c>
      <c r="K385" s="14">
        <f t="shared" si="57"/>
        <v>0</v>
      </c>
      <c r="L385" s="14">
        <f t="shared" si="58"/>
        <v>396.66086930555548</v>
      </c>
      <c r="M385" s="14">
        <f t="shared" si="59"/>
        <v>-1.1238724630324071</v>
      </c>
      <c r="N385" s="14">
        <f t="shared" si="55"/>
        <v>0</v>
      </c>
      <c r="O385" s="14">
        <f t="shared" si="60"/>
        <v>1.1238724630324071</v>
      </c>
      <c r="P385" s="14">
        <f>S385*0.75</f>
        <v>4.0158958333333334</v>
      </c>
      <c r="Q385" s="14">
        <f t="shared" si="61"/>
        <v>4.0158958333333334</v>
      </c>
      <c r="R385" s="14">
        <f>(0.5*'vehicle data'!$C$4*(WLTC_class_3!F385^2))/1000</f>
        <v>5.3545277777777773</v>
      </c>
      <c r="S385" s="14">
        <f>IF(O385&gt;0,R385,0)</f>
        <v>5.3545277777777773</v>
      </c>
      <c r="T385" s="14">
        <f>IF(N385&gt;0,R385,0)</f>
        <v>0</v>
      </c>
      <c r="U385" s="14">
        <f t="shared" si="64"/>
        <v>10314.973324845674</v>
      </c>
      <c r="V385" s="14">
        <f t="shared" si="65"/>
        <v>6223.7209020061682</v>
      </c>
      <c r="W385" s="14">
        <f t="shared" si="62"/>
        <v>0</v>
      </c>
    </row>
    <row r="386" spans="2:23" x14ac:dyDescent="0.3">
      <c r="B386" s="5" t="s">
        <v>7</v>
      </c>
      <c r="C386" s="5">
        <v>378</v>
      </c>
      <c r="D386" s="5">
        <v>378</v>
      </c>
      <c r="E386" s="6">
        <v>8.9</v>
      </c>
      <c r="F386" s="21">
        <f t="shared" si="56"/>
        <v>2.4722222222222223</v>
      </c>
      <c r="G386" s="14">
        <f t="shared" si="63"/>
        <v>-0.30555555555555547</v>
      </c>
      <c r="H386" s="14">
        <f>('vehicle data'!$C$4)*(G386)</f>
        <v>-407.61111111111097</v>
      </c>
      <c r="I386" s="14">
        <f>0.5*1.225*F386^2*('vehicle data'!$F$4)*('vehicle data'!$G$4)</f>
        <v>1.6246912229938275</v>
      </c>
      <c r="J386" s="14">
        <f>IF(F386=0,0,H386+I386+'vehicle data'!$E$7)</f>
        <v>-248.94793988811713</v>
      </c>
      <c r="K386" s="14">
        <f t="shared" si="57"/>
        <v>0</v>
      </c>
      <c r="L386" s="14">
        <f t="shared" si="58"/>
        <v>248.94793988811713</v>
      </c>
      <c r="M386" s="14">
        <f t="shared" si="59"/>
        <v>-0.6154546291678451</v>
      </c>
      <c r="N386" s="14">
        <f t="shared" si="55"/>
        <v>0</v>
      </c>
      <c r="O386" s="14">
        <f t="shared" si="60"/>
        <v>0.6154546291678451</v>
      </c>
      <c r="P386" s="14">
        <f>S386*0.75</f>
        <v>3.0574693287037045</v>
      </c>
      <c r="Q386" s="14">
        <f t="shared" si="61"/>
        <v>3.0574693287037045</v>
      </c>
      <c r="R386" s="14">
        <f>(0.5*'vehicle data'!$C$4*(WLTC_class_3!F386^2))/1000</f>
        <v>4.076625771604939</v>
      </c>
      <c r="S386" s="14">
        <f>IF(O386&gt;0,R386,0)</f>
        <v>4.076625771604939</v>
      </c>
      <c r="T386" s="14">
        <f>IF(N386&gt;0,R386,0)</f>
        <v>0</v>
      </c>
      <c r="U386" s="14">
        <f t="shared" si="64"/>
        <v>10314.973324845674</v>
      </c>
      <c r="V386" s="14">
        <f t="shared" si="65"/>
        <v>6227.7975277777732</v>
      </c>
      <c r="W386" s="14">
        <f t="shared" si="62"/>
        <v>0</v>
      </c>
    </row>
    <row r="387" spans="2:23" x14ac:dyDescent="0.3">
      <c r="B387" s="5" t="s">
        <v>7</v>
      </c>
      <c r="C387" s="5">
        <v>379</v>
      </c>
      <c r="D387" s="5">
        <v>379</v>
      </c>
      <c r="E387" s="6">
        <v>8</v>
      </c>
      <c r="F387" s="21">
        <f t="shared" si="56"/>
        <v>2.2222222222222223</v>
      </c>
      <c r="G387" s="14">
        <f t="shared" si="63"/>
        <v>-0.23611111111111113</v>
      </c>
      <c r="H387" s="14">
        <f>('vehicle data'!$C$4)*(G387)</f>
        <v>-314.97222222222223</v>
      </c>
      <c r="I387" s="14">
        <f>0.5*1.225*F387^2*('vehicle data'!$F$4)*('vehicle data'!$G$4)</f>
        <v>1.3127160493827161</v>
      </c>
      <c r="J387" s="14">
        <f>IF(F387=0,0,H387+I387+'vehicle data'!$E$7)</f>
        <v>-156.62102617283946</v>
      </c>
      <c r="K387" s="14">
        <f t="shared" si="57"/>
        <v>0</v>
      </c>
      <c r="L387" s="14">
        <f t="shared" si="58"/>
        <v>156.62102617283946</v>
      </c>
      <c r="M387" s="14">
        <f t="shared" si="59"/>
        <v>-0.34804672482853216</v>
      </c>
      <c r="N387" s="14">
        <f t="shared" si="55"/>
        <v>0</v>
      </c>
      <c r="O387" s="14">
        <f t="shared" si="60"/>
        <v>0.34804672482853216</v>
      </c>
      <c r="P387" s="14">
        <f>S387*0.75</f>
        <v>2.4703703703703708</v>
      </c>
      <c r="Q387" s="14">
        <f t="shared" si="61"/>
        <v>2.4703703703703708</v>
      </c>
      <c r="R387" s="14">
        <f>(0.5*'vehicle data'!$C$4*(WLTC_class_3!F387^2))/1000</f>
        <v>3.2938271604938278</v>
      </c>
      <c r="S387" s="14">
        <f>IF(O387&gt;0,R387,0)</f>
        <v>3.2938271604938278</v>
      </c>
      <c r="T387" s="14">
        <f>IF(N387&gt;0,R387,0)</f>
        <v>0</v>
      </c>
      <c r="U387" s="14">
        <f t="shared" si="64"/>
        <v>10314.973324845674</v>
      </c>
      <c r="V387" s="14">
        <f t="shared" si="65"/>
        <v>6231.0913549382667</v>
      </c>
      <c r="W387" s="14">
        <f t="shared" si="62"/>
        <v>0</v>
      </c>
    </row>
    <row r="388" spans="2:23" x14ac:dyDescent="0.3">
      <c r="B388" s="5" t="s">
        <v>7</v>
      </c>
      <c r="C388" s="5">
        <v>380</v>
      </c>
      <c r="D388" s="5">
        <v>380</v>
      </c>
      <c r="E388" s="6">
        <v>7.2</v>
      </c>
      <c r="F388" s="21">
        <f t="shared" si="56"/>
        <v>2</v>
      </c>
      <c r="G388" s="14">
        <f t="shared" si="63"/>
        <v>-0.26388888888888895</v>
      </c>
      <c r="H388" s="14">
        <f>('vehicle data'!$C$4)*(G388)</f>
        <v>-352.02777777777789</v>
      </c>
      <c r="I388" s="14">
        <f>0.5*1.225*F388^2*('vehicle data'!$F$4)*('vehicle data'!$G$4)</f>
        <v>1.0632999999999999</v>
      </c>
      <c r="J388" s="14">
        <f>IF(F388=0,0,H388+I388+'vehicle data'!$E$7)</f>
        <v>-193.92599777777784</v>
      </c>
      <c r="K388" s="14">
        <f t="shared" si="57"/>
        <v>0</v>
      </c>
      <c r="L388" s="14">
        <f t="shared" si="58"/>
        <v>193.92599777777784</v>
      </c>
      <c r="M388" s="14">
        <f t="shared" si="59"/>
        <v>-0.38785199555555566</v>
      </c>
      <c r="N388" s="14">
        <f t="shared" si="55"/>
        <v>0</v>
      </c>
      <c r="O388" s="14">
        <f t="shared" si="60"/>
        <v>0.38785199555555566</v>
      </c>
      <c r="P388" s="14">
        <f>S388*0.75</f>
        <v>2.0010000000000003</v>
      </c>
      <c r="Q388" s="14">
        <f t="shared" si="61"/>
        <v>2.0010000000000003</v>
      </c>
      <c r="R388" s="14">
        <f>(0.5*'vehicle data'!$C$4*(WLTC_class_3!F388^2))/1000</f>
        <v>2.6680000000000001</v>
      </c>
      <c r="S388" s="14">
        <f>IF(O388&gt;0,R388,0)</f>
        <v>2.6680000000000001</v>
      </c>
      <c r="T388" s="14">
        <f>IF(N388&gt;0,R388,0)</f>
        <v>0</v>
      </c>
      <c r="U388" s="14">
        <f t="shared" si="64"/>
        <v>10314.973324845674</v>
      </c>
      <c r="V388" s="14">
        <f t="shared" si="65"/>
        <v>6233.7593549382664</v>
      </c>
      <c r="W388" s="14">
        <f t="shared" si="62"/>
        <v>0</v>
      </c>
    </row>
    <row r="389" spans="2:23" x14ac:dyDescent="0.3">
      <c r="B389" s="5" t="s">
        <v>7</v>
      </c>
      <c r="C389" s="5">
        <v>381</v>
      </c>
      <c r="D389" s="5">
        <v>381</v>
      </c>
      <c r="E389" s="6">
        <v>6.1</v>
      </c>
      <c r="F389" s="21">
        <f t="shared" si="56"/>
        <v>1.6944444444444442</v>
      </c>
      <c r="G389" s="14">
        <f t="shared" si="63"/>
        <v>-0.31944444444444442</v>
      </c>
      <c r="H389" s="14">
        <f>('vehicle data'!$C$4)*(G389)</f>
        <v>-426.13888888888886</v>
      </c>
      <c r="I389" s="14">
        <f>0.5*1.225*F389^2*('vehicle data'!$F$4)*('vehicle data'!$G$4)</f>
        <v>0.76322131558641948</v>
      </c>
      <c r="J389" s="14">
        <f>IF(F389=0,0,H389+I389+'vehicle data'!$E$7)</f>
        <v>-268.33718757330246</v>
      </c>
      <c r="K389" s="14">
        <f t="shared" si="57"/>
        <v>0</v>
      </c>
      <c r="L389" s="14">
        <f t="shared" si="58"/>
        <v>268.33718757330246</v>
      </c>
      <c r="M389" s="14">
        <f t="shared" si="59"/>
        <v>-0.4546824567214291</v>
      </c>
      <c r="N389" s="14">
        <f t="shared" si="55"/>
        <v>0</v>
      </c>
      <c r="O389" s="14">
        <f t="shared" si="60"/>
        <v>0.4546824567214291</v>
      </c>
      <c r="P389" s="14">
        <f>S389*0.75</f>
        <v>1.4362887731481477</v>
      </c>
      <c r="Q389" s="14">
        <f t="shared" si="61"/>
        <v>1.4362887731481477</v>
      </c>
      <c r="R389" s="14">
        <f>(0.5*'vehicle data'!$C$4*(WLTC_class_3!F389^2))/1000</f>
        <v>1.9150516975308636</v>
      </c>
      <c r="S389" s="14">
        <f>IF(O389&gt;0,R389,0)</f>
        <v>1.9150516975308636</v>
      </c>
      <c r="T389" s="14">
        <f>IF(N389&gt;0,R389,0)</f>
        <v>0</v>
      </c>
      <c r="U389" s="14">
        <f t="shared" si="64"/>
        <v>10314.973324845674</v>
      </c>
      <c r="V389" s="14">
        <f t="shared" si="65"/>
        <v>6235.6744066357969</v>
      </c>
      <c r="W389" s="14">
        <f t="shared" si="62"/>
        <v>0</v>
      </c>
    </row>
    <row r="390" spans="2:23" x14ac:dyDescent="0.3">
      <c r="B390" s="5" t="s">
        <v>7</v>
      </c>
      <c r="C390" s="5">
        <v>382</v>
      </c>
      <c r="D390" s="5">
        <v>382</v>
      </c>
      <c r="E390" s="6">
        <v>4.9000000000000004</v>
      </c>
      <c r="F390" s="21">
        <f t="shared" si="56"/>
        <v>1.3611111111111112</v>
      </c>
      <c r="G390" s="14">
        <f t="shared" si="63"/>
        <v>-0.33333333333333326</v>
      </c>
      <c r="H390" s="14">
        <f>('vehicle data'!$C$4)*(G390)</f>
        <v>-444.66666666666657</v>
      </c>
      <c r="I390" s="14">
        <f>0.5*1.225*F390^2*('vehicle data'!$F$4)*('vehicle data'!$G$4)</f>
        <v>0.49247363040123465</v>
      </c>
      <c r="J390" s="14">
        <f>IF(F390=0,0,H390+I390+'vehicle data'!$E$7)</f>
        <v>-287.13571303626532</v>
      </c>
      <c r="K390" s="14">
        <f t="shared" si="57"/>
        <v>0</v>
      </c>
      <c r="L390" s="14">
        <f t="shared" si="58"/>
        <v>287.13571303626532</v>
      </c>
      <c r="M390" s="14">
        <f t="shared" si="59"/>
        <v>-0.39082360941047228</v>
      </c>
      <c r="N390" s="14">
        <f t="shared" si="55"/>
        <v>0</v>
      </c>
      <c r="O390" s="14">
        <f t="shared" si="60"/>
        <v>0.39082360941047228</v>
      </c>
      <c r="P390" s="14">
        <f>S390*0.75</f>
        <v>0.92677488425925936</v>
      </c>
      <c r="Q390" s="14">
        <f t="shared" si="61"/>
        <v>0.92677488425925936</v>
      </c>
      <c r="R390" s="14">
        <f>(0.5*'vehicle data'!$C$4*(WLTC_class_3!F390^2))/1000</f>
        <v>1.2356998456790125</v>
      </c>
      <c r="S390" s="14">
        <f>IF(O390&gt;0,R390,0)</f>
        <v>1.2356998456790125</v>
      </c>
      <c r="T390" s="14">
        <f>IF(N390&gt;0,R390,0)</f>
        <v>0</v>
      </c>
      <c r="U390" s="14">
        <f t="shared" si="64"/>
        <v>10314.973324845674</v>
      </c>
      <c r="V390" s="14">
        <f t="shared" si="65"/>
        <v>6236.9101064814759</v>
      </c>
      <c r="W390" s="14">
        <f t="shared" si="62"/>
        <v>0</v>
      </c>
    </row>
    <row r="391" spans="2:23" x14ac:dyDescent="0.3">
      <c r="B391" s="5" t="s">
        <v>7</v>
      </c>
      <c r="C391" s="5">
        <v>383</v>
      </c>
      <c r="D391" s="5">
        <v>383</v>
      </c>
      <c r="E391" s="6">
        <v>3.7</v>
      </c>
      <c r="F391" s="21">
        <f t="shared" si="56"/>
        <v>1.0277777777777779</v>
      </c>
      <c r="G391" s="14">
        <f t="shared" si="63"/>
        <v>-0.36111111111111116</v>
      </c>
      <c r="H391" s="14">
        <f>('vehicle data'!$C$4)*(G391)</f>
        <v>-481.72222222222229</v>
      </c>
      <c r="I391" s="14">
        <f>0.5*1.225*F391^2*('vehicle data'!$F$4)*('vehicle data'!$G$4)</f>
        <v>0.28079816743827168</v>
      </c>
      <c r="J391" s="14">
        <f>IF(F391=0,0,H391+I391+'vehicle data'!$E$7)</f>
        <v>-324.40294405478403</v>
      </c>
      <c r="K391" s="14">
        <f t="shared" si="57"/>
        <v>0</v>
      </c>
      <c r="L391" s="14">
        <f t="shared" si="58"/>
        <v>324.40294405478403</v>
      </c>
      <c r="M391" s="14">
        <f t="shared" si="59"/>
        <v>-0.33341413694519473</v>
      </c>
      <c r="N391" s="14">
        <f t="shared" si="55"/>
        <v>0</v>
      </c>
      <c r="O391" s="14">
        <f t="shared" si="60"/>
        <v>0.33341413694519473</v>
      </c>
      <c r="P391" s="14">
        <f>S391*0.75</f>
        <v>0.52842766203703706</v>
      </c>
      <c r="Q391" s="14">
        <f t="shared" si="61"/>
        <v>0.52842766203703706</v>
      </c>
      <c r="R391" s="14">
        <f>(0.5*'vehicle data'!$C$4*(WLTC_class_3!F391^2))/1000</f>
        <v>0.70457021604938275</v>
      </c>
      <c r="S391" s="14">
        <f>IF(O391&gt;0,R391,0)</f>
        <v>0.70457021604938275</v>
      </c>
      <c r="T391" s="14">
        <f>IF(N391&gt;0,R391,0)</f>
        <v>0</v>
      </c>
      <c r="U391" s="14">
        <f t="shared" si="64"/>
        <v>10314.973324845674</v>
      </c>
      <c r="V391" s="14">
        <f t="shared" si="65"/>
        <v>6237.6146766975253</v>
      </c>
      <c r="W391" s="14">
        <f t="shared" si="62"/>
        <v>0</v>
      </c>
    </row>
    <row r="392" spans="2:23" x14ac:dyDescent="0.3">
      <c r="B392" s="5" t="s">
        <v>7</v>
      </c>
      <c r="C392" s="5">
        <v>384</v>
      </c>
      <c r="D392" s="5">
        <v>384</v>
      </c>
      <c r="E392" s="6">
        <v>2.2999999999999998</v>
      </c>
      <c r="F392" s="21">
        <f t="shared" si="56"/>
        <v>0.63888888888888884</v>
      </c>
      <c r="G392" s="14">
        <f t="shared" si="63"/>
        <v>-0.3888888888888889</v>
      </c>
      <c r="H392" s="14">
        <f>('vehicle data'!$C$4)*(G392)</f>
        <v>-518.77777777777783</v>
      </c>
      <c r="I392" s="14">
        <f>0.5*1.225*F392^2*('vehicle data'!$F$4)*('vehicle data'!$G$4)</f>
        <v>0.10850418595679011</v>
      </c>
      <c r="J392" s="14">
        <f>IF(F392=0,0,H392+I392+'vehicle data'!$E$7)</f>
        <v>-361.63079359182098</v>
      </c>
      <c r="K392" s="14">
        <f t="shared" si="57"/>
        <v>0</v>
      </c>
      <c r="L392" s="14">
        <f t="shared" si="58"/>
        <v>361.63079359182098</v>
      </c>
      <c r="M392" s="14">
        <f t="shared" si="59"/>
        <v>-0.23104189590588561</v>
      </c>
      <c r="N392" s="14">
        <f t="shared" ref="N392:N455" si="66">IF(M392&gt;0,M392,0)</f>
        <v>0</v>
      </c>
      <c r="O392" s="14">
        <f t="shared" si="60"/>
        <v>0.23104189590588561</v>
      </c>
      <c r="P392" s="14">
        <f>S392*0.75</f>
        <v>0.20419155092592586</v>
      </c>
      <c r="Q392" s="14">
        <f t="shared" si="61"/>
        <v>0.20419155092592586</v>
      </c>
      <c r="R392" s="14">
        <f>(0.5*'vehicle data'!$C$4*(WLTC_class_3!F392^2))/1000</f>
        <v>0.27225540123456782</v>
      </c>
      <c r="S392" s="14">
        <f>IF(O392&gt;0,R392,0)</f>
        <v>0.27225540123456782</v>
      </c>
      <c r="T392" s="14">
        <f>IF(N392&gt;0,R392,0)</f>
        <v>0</v>
      </c>
      <c r="U392" s="14">
        <f t="shared" si="64"/>
        <v>10314.973324845674</v>
      </c>
      <c r="V392" s="14">
        <f t="shared" si="65"/>
        <v>6237.8869320987596</v>
      </c>
      <c r="W392" s="14">
        <f t="shared" si="62"/>
        <v>0</v>
      </c>
    </row>
    <row r="393" spans="2:23" x14ac:dyDescent="0.3">
      <c r="B393" s="5" t="s">
        <v>7</v>
      </c>
      <c r="C393" s="5">
        <v>385</v>
      </c>
      <c r="D393" s="5">
        <v>385</v>
      </c>
      <c r="E393" s="6">
        <v>0.9</v>
      </c>
      <c r="F393" s="21">
        <f t="shared" ref="F393:F456" si="67">E393/3.6</f>
        <v>0.25</v>
      </c>
      <c r="G393" s="14">
        <f t="shared" si="63"/>
        <v>-0.31944444444444442</v>
      </c>
      <c r="H393" s="14">
        <f>('vehicle data'!$C$4)*(G393)</f>
        <v>-426.13888888888886</v>
      </c>
      <c r="I393" s="14">
        <f>0.5*1.225*F393^2*('vehicle data'!$F$4)*('vehicle data'!$G$4)</f>
        <v>1.6614062499999999E-2</v>
      </c>
      <c r="J393" s="14">
        <f>IF(F393=0,0,H393+I393+'vehicle data'!$E$7)</f>
        <v>-269.08379482638884</v>
      </c>
      <c r="K393" s="14">
        <f t="shared" ref="K393:K456" si="68">IF(J393&lt;=0,0,J393)</f>
        <v>0</v>
      </c>
      <c r="L393" s="14">
        <f t="shared" ref="L393:L456" si="69">IF(J393&lt;0,J393*-1,0)</f>
        <v>269.08379482638884</v>
      </c>
      <c r="M393" s="14">
        <f t="shared" ref="M393:M456" si="70">(J393*F393)/1000</f>
        <v>-6.7270948706597208E-2</v>
      </c>
      <c r="N393" s="14">
        <f t="shared" si="66"/>
        <v>0</v>
      </c>
      <c r="O393" s="14">
        <f t="shared" ref="O393:O456" si="71">IF(M393&lt;0,M393*-1,0)</f>
        <v>6.7270948706597208E-2</v>
      </c>
      <c r="P393" s="14">
        <f>S393*0.75</f>
        <v>3.1265625000000005E-2</v>
      </c>
      <c r="Q393" s="14">
        <f t="shared" ref="Q393:Q456" si="72">IF(G393&lt;0,P393,"")</f>
        <v>3.1265625000000005E-2</v>
      </c>
      <c r="R393" s="14">
        <f>(0.5*'vehicle data'!$C$4*(WLTC_class_3!F393^2))/1000</f>
        <v>4.1687500000000002E-2</v>
      </c>
      <c r="S393" s="14">
        <f>IF(O393&gt;0,R393,0)</f>
        <v>4.1687500000000002E-2</v>
      </c>
      <c r="T393" s="14">
        <f>IF(N393&gt;0,R393,0)</f>
        <v>0</v>
      </c>
      <c r="U393" s="14">
        <f t="shared" si="64"/>
        <v>10314.973324845674</v>
      </c>
      <c r="V393" s="14">
        <f t="shared" si="65"/>
        <v>6237.9286195987597</v>
      </c>
      <c r="W393" s="14">
        <f t="shared" ref="W393:W456" si="73">T393*0.7</f>
        <v>0</v>
      </c>
    </row>
    <row r="394" spans="2:23" x14ac:dyDescent="0.3">
      <c r="B394" s="5" t="s">
        <v>7</v>
      </c>
      <c r="C394" s="5">
        <v>386</v>
      </c>
      <c r="D394" s="5">
        <v>386</v>
      </c>
      <c r="E394" s="6">
        <v>0</v>
      </c>
      <c r="F394" s="21">
        <f t="shared" si="67"/>
        <v>0</v>
      </c>
      <c r="G394" s="14">
        <f t="shared" ref="G394:G457" si="74">($E395-$E393)/2/3.6</f>
        <v>-0.125</v>
      </c>
      <c r="H394" s="14">
        <f>('vehicle data'!$C$4)*(G394)</f>
        <v>-166.75</v>
      </c>
      <c r="I394" s="14">
        <f>0.5*1.225*F394^2*('vehicle data'!$F$4)*('vehicle data'!$G$4)</f>
        <v>0</v>
      </c>
      <c r="J394" s="14">
        <f>IF(F394=0,0,H394+I394+'vehicle data'!$E$7)</f>
        <v>0</v>
      </c>
      <c r="K394" s="14">
        <f t="shared" si="68"/>
        <v>0</v>
      </c>
      <c r="L394" s="14">
        <f t="shared" si="69"/>
        <v>0</v>
      </c>
      <c r="M394" s="14">
        <f t="shared" si="70"/>
        <v>0</v>
      </c>
      <c r="N394" s="14">
        <f t="shared" si="66"/>
        <v>0</v>
      </c>
      <c r="O394" s="14">
        <f t="shared" si="71"/>
        <v>0</v>
      </c>
      <c r="P394" s="14">
        <f>S394*0.75</f>
        <v>0</v>
      </c>
      <c r="Q394" s="14">
        <f t="shared" si="72"/>
        <v>0</v>
      </c>
      <c r="R394" s="14">
        <f>(0.5*'vehicle data'!$C$4*(WLTC_class_3!F394^2))/1000</f>
        <v>0</v>
      </c>
      <c r="S394" s="14">
        <f>IF(O394&gt;0,R394,0)</f>
        <v>0</v>
      </c>
      <c r="T394" s="14">
        <f>IF(N394&gt;0,R394,0)</f>
        <v>0</v>
      </c>
      <c r="U394" s="14">
        <f t="shared" si="64"/>
        <v>10314.973324845674</v>
      </c>
      <c r="V394" s="14">
        <f t="shared" si="65"/>
        <v>6237.9286195987597</v>
      </c>
      <c r="W394" s="14">
        <f t="shared" si="73"/>
        <v>0</v>
      </c>
    </row>
    <row r="395" spans="2:23" x14ac:dyDescent="0.3">
      <c r="B395" s="5" t="s">
        <v>7</v>
      </c>
      <c r="C395" s="5">
        <v>387</v>
      </c>
      <c r="D395" s="5">
        <v>387</v>
      </c>
      <c r="E395" s="6">
        <v>0</v>
      </c>
      <c r="F395" s="21">
        <f t="shared" si="67"/>
        <v>0</v>
      </c>
      <c r="G395" s="14">
        <f t="shared" si="74"/>
        <v>0</v>
      </c>
      <c r="H395" s="14">
        <f>('vehicle data'!$C$4)*(G395)</f>
        <v>0</v>
      </c>
      <c r="I395" s="14">
        <f>0.5*1.225*F395^2*('vehicle data'!$F$4)*('vehicle data'!$G$4)</f>
        <v>0</v>
      </c>
      <c r="J395" s="14">
        <f>IF(F395=0,0,H395+I395+'vehicle data'!$E$7)</f>
        <v>0</v>
      </c>
      <c r="K395" s="14">
        <f t="shared" si="68"/>
        <v>0</v>
      </c>
      <c r="L395" s="14">
        <f t="shared" si="69"/>
        <v>0</v>
      </c>
      <c r="M395" s="14">
        <f t="shared" si="70"/>
        <v>0</v>
      </c>
      <c r="N395" s="14">
        <f t="shared" si="66"/>
        <v>0</v>
      </c>
      <c r="O395" s="14">
        <f t="shared" si="71"/>
        <v>0</v>
      </c>
      <c r="P395" s="14">
        <f>S395*0.75</f>
        <v>0</v>
      </c>
      <c r="Q395" s="14" t="str">
        <f t="shared" si="72"/>
        <v/>
      </c>
      <c r="R395" s="14">
        <f>(0.5*'vehicle data'!$C$4*(WLTC_class_3!F395^2))/1000</f>
        <v>0</v>
      </c>
      <c r="S395" s="14">
        <f>IF(O395&gt;0,R395,0)</f>
        <v>0</v>
      </c>
      <c r="T395" s="14">
        <f>IF(N395&gt;0,R395,0)</f>
        <v>0</v>
      </c>
      <c r="U395" s="14">
        <f t="shared" ref="U395:U458" si="75">U394+T395</f>
        <v>10314.973324845674</v>
      </c>
      <c r="V395" s="14">
        <f t="shared" ref="V395:V458" si="76">V394+S395</f>
        <v>6237.9286195987597</v>
      </c>
      <c r="W395" s="14">
        <f t="shared" si="73"/>
        <v>0</v>
      </c>
    </row>
    <row r="396" spans="2:23" x14ac:dyDescent="0.3">
      <c r="B396" s="5" t="s">
        <v>7</v>
      </c>
      <c r="C396" s="5">
        <v>388</v>
      </c>
      <c r="D396" s="5">
        <v>388</v>
      </c>
      <c r="E396" s="6">
        <v>0</v>
      </c>
      <c r="F396" s="21">
        <f t="shared" si="67"/>
        <v>0</v>
      </c>
      <c r="G396" s="14">
        <f t="shared" si="74"/>
        <v>0</v>
      </c>
      <c r="H396" s="14">
        <f>('vehicle data'!$C$4)*(G396)</f>
        <v>0</v>
      </c>
      <c r="I396" s="14">
        <f>0.5*1.225*F396^2*('vehicle data'!$F$4)*('vehicle data'!$G$4)</f>
        <v>0</v>
      </c>
      <c r="J396" s="14">
        <f>IF(F396=0,0,H396+I396+'vehicle data'!$E$7)</f>
        <v>0</v>
      </c>
      <c r="K396" s="14">
        <f t="shared" si="68"/>
        <v>0</v>
      </c>
      <c r="L396" s="14">
        <f t="shared" si="69"/>
        <v>0</v>
      </c>
      <c r="M396" s="14">
        <f t="shared" si="70"/>
        <v>0</v>
      </c>
      <c r="N396" s="14">
        <f t="shared" si="66"/>
        <v>0</v>
      </c>
      <c r="O396" s="14">
        <f t="shared" si="71"/>
        <v>0</v>
      </c>
      <c r="P396" s="14">
        <f>S396*0.75</f>
        <v>0</v>
      </c>
      <c r="Q396" s="14" t="str">
        <f t="shared" si="72"/>
        <v/>
      </c>
      <c r="R396" s="14">
        <f>(0.5*'vehicle data'!$C$4*(WLTC_class_3!F396^2))/1000</f>
        <v>0</v>
      </c>
      <c r="S396" s="14">
        <f>IF(O396&gt;0,R396,0)</f>
        <v>0</v>
      </c>
      <c r="T396" s="14">
        <f>IF(N396&gt;0,R396,0)</f>
        <v>0</v>
      </c>
      <c r="U396" s="14">
        <f t="shared" si="75"/>
        <v>10314.973324845674</v>
      </c>
      <c r="V396" s="14">
        <f t="shared" si="76"/>
        <v>6237.9286195987597</v>
      </c>
      <c r="W396" s="14">
        <f t="shared" si="73"/>
        <v>0</v>
      </c>
    </row>
    <row r="397" spans="2:23" x14ac:dyDescent="0.3">
      <c r="B397" s="5" t="s">
        <v>7</v>
      </c>
      <c r="C397" s="5">
        <v>389</v>
      </c>
      <c r="D397" s="5">
        <v>389</v>
      </c>
      <c r="E397" s="6">
        <v>0</v>
      </c>
      <c r="F397" s="21">
        <f t="shared" si="67"/>
        <v>0</v>
      </c>
      <c r="G397" s="14">
        <f t="shared" si="74"/>
        <v>0</v>
      </c>
      <c r="H397" s="14">
        <f>('vehicle data'!$C$4)*(G397)</f>
        <v>0</v>
      </c>
      <c r="I397" s="14">
        <f>0.5*1.225*F397^2*('vehicle data'!$F$4)*('vehicle data'!$G$4)</f>
        <v>0</v>
      </c>
      <c r="J397" s="14">
        <f>IF(F397=0,0,H397+I397+'vehicle data'!$E$7)</f>
        <v>0</v>
      </c>
      <c r="K397" s="14">
        <f t="shared" si="68"/>
        <v>0</v>
      </c>
      <c r="L397" s="14">
        <f t="shared" si="69"/>
        <v>0</v>
      </c>
      <c r="M397" s="14">
        <f t="shared" si="70"/>
        <v>0</v>
      </c>
      <c r="N397" s="14">
        <f t="shared" si="66"/>
        <v>0</v>
      </c>
      <c r="O397" s="14">
        <f t="shared" si="71"/>
        <v>0</v>
      </c>
      <c r="P397" s="14">
        <f>S397*0.75</f>
        <v>0</v>
      </c>
      <c r="Q397" s="14" t="str">
        <f t="shared" si="72"/>
        <v/>
      </c>
      <c r="R397" s="14">
        <f>(0.5*'vehicle data'!$C$4*(WLTC_class_3!F397^2))/1000</f>
        <v>0</v>
      </c>
      <c r="S397" s="14">
        <f>IF(O397&gt;0,R397,0)</f>
        <v>0</v>
      </c>
      <c r="T397" s="14">
        <f>IF(N397&gt;0,R397,0)</f>
        <v>0</v>
      </c>
      <c r="U397" s="14">
        <f t="shared" si="75"/>
        <v>10314.973324845674</v>
      </c>
      <c r="V397" s="14">
        <f t="shared" si="76"/>
        <v>6237.9286195987597</v>
      </c>
      <c r="W397" s="14">
        <f t="shared" si="73"/>
        <v>0</v>
      </c>
    </row>
    <row r="398" spans="2:23" x14ac:dyDescent="0.3">
      <c r="B398" s="5" t="s">
        <v>7</v>
      </c>
      <c r="C398" s="5">
        <v>390</v>
      </c>
      <c r="D398" s="5">
        <v>390</v>
      </c>
      <c r="E398" s="6">
        <v>0</v>
      </c>
      <c r="F398" s="21">
        <f t="shared" si="67"/>
        <v>0</v>
      </c>
      <c r="G398" s="14">
        <f t="shared" si="74"/>
        <v>0</v>
      </c>
      <c r="H398" s="14">
        <f>('vehicle data'!$C$4)*(G398)</f>
        <v>0</v>
      </c>
      <c r="I398" s="14">
        <f>0.5*1.225*F398^2*('vehicle data'!$F$4)*('vehicle data'!$G$4)</f>
        <v>0</v>
      </c>
      <c r="J398" s="14">
        <f>IF(F398=0,0,H398+I398+'vehicle data'!$E$7)</f>
        <v>0</v>
      </c>
      <c r="K398" s="14">
        <f t="shared" si="68"/>
        <v>0</v>
      </c>
      <c r="L398" s="14">
        <f t="shared" si="69"/>
        <v>0</v>
      </c>
      <c r="M398" s="14">
        <f t="shared" si="70"/>
        <v>0</v>
      </c>
      <c r="N398" s="14">
        <f t="shared" si="66"/>
        <v>0</v>
      </c>
      <c r="O398" s="14">
        <f t="shared" si="71"/>
        <v>0</v>
      </c>
      <c r="P398" s="14">
        <f>S398*0.75</f>
        <v>0</v>
      </c>
      <c r="Q398" s="14" t="str">
        <f t="shared" si="72"/>
        <v/>
      </c>
      <c r="R398" s="14">
        <f>(0.5*'vehicle data'!$C$4*(WLTC_class_3!F398^2))/1000</f>
        <v>0</v>
      </c>
      <c r="S398" s="14">
        <f>IF(O398&gt;0,R398,0)</f>
        <v>0</v>
      </c>
      <c r="T398" s="14">
        <f>IF(N398&gt;0,R398,0)</f>
        <v>0</v>
      </c>
      <c r="U398" s="14">
        <f t="shared" si="75"/>
        <v>10314.973324845674</v>
      </c>
      <c r="V398" s="14">
        <f t="shared" si="76"/>
        <v>6237.9286195987597</v>
      </c>
      <c r="W398" s="14">
        <f t="shared" si="73"/>
        <v>0</v>
      </c>
    </row>
    <row r="399" spans="2:23" x14ac:dyDescent="0.3">
      <c r="B399" s="5" t="s">
        <v>7</v>
      </c>
      <c r="C399" s="5">
        <v>391</v>
      </c>
      <c r="D399" s="5">
        <v>391</v>
      </c>
      <c r="E399" s="6">
        <v>0</v>
      </c>
      <c r="F399" s="21">
        <f t="shared" si="67"/>
        <v>0</v>
      </c>
      <c r="G399" s="14">
        <f t="shared" si="74"/>
        <v>6.9444444444444448E-2</v>
      </c>
      <c r="H399" s="14">
        <f>('vehicle data'!$C$4)*(G399)</f>
        <v>92.6388888888889</v>
      </c>
      <c r="I399" s="14">
        <f>0.5*1.225*F399^2*('vehicle data'!$F$4)*('vehicle data'!$G$4)</f>
        <v>0</v>
      </c>
      <c r="J399" s="14">
        <f>IF(F399=0,0,H399+I399+'vehicle data'!$E$7)</f>
        <v>0</v>
      </c>
      <c r="K399" s="14">
        <f t="shared" si="68"/>
        <v>0</v>
      </c>
      <c r="L399" s="14">
        <f t="shared" si="69"/>
        <v>0</v>
      </c>
      <c r="M399" s="14">
        <f t="shared" si="70"/>
        <v>0</v>
      </c>
      <c r="N399" s="14">
        <f t="shared" si="66"/>
        <v>0</v>
      </c>
      <c r="O399" s="14">
        <f t="shared" si="71"/>
        <v>0</v>
      </c>
      <c r="P399" s="14">
        <f>S399*0.75</f>
        <v>0</v>
      </c>
      <c r="Q399" s="14" t="str">
        <f t="shared" si="72"/>
        <v/>
      </c>
      <c r="R399" s="14">
        <f>(0.5*'vehicle data'!$C$4*(WLTC_class_3!F399^2))/1000</f>
        <v>0</v>
      </c>
      <c r="S399" s="14">
        <f>IF(O399&gt;0,R399,0)</f>
        <v>0</v>
      </c>
      <c r="T399" s="14">
        <f>IF(N399&gt;0,R399,0)</f>
        <v>0</v>
      </c>
      <c r="U399" s="14">
        <f t="shared" si="75"/>
        <v>10314.973324845674</v>
      </c>
      <c r="V399" s="14">
        <f t="shared" si="76"/>
        <v>6237.9286195987597</v>
      </c>
      <c r="W399" s="14">
        <f t="shared" si="73"/>
        <v>0</v>
      </c>
    </row>
    <row r="400" spans="2:23" x14ac:dyDescent="0.3">
      <c r="B400" s="5" t="s">
        <v>7</v>
      </c>
      <c r="C400" s="5">
        <v>392</v>
      </c>
      <c r="D400" s="5">
        <v>392</v>
      </c>
      <c r="E400" s="6">
        <v>0.5</v>
      </c>
      <c r="F400" s="21">
        <f t="shared" si="67"/>
        <v>0.1388888888888889</v>
      </c>
      <c r="G400" s="14">
        <f t="shared" si="74"/>
        <v>0.29166666666666669</v>
      </c>
      <c r="H400" s="14">
        <f>('vehicle data'!$C$4)*(G400)</f>
        <v>389.08333333333337</v>
      </c>
      <c r="I400" s="14">
        <f>0.5*1.225*F400^2*('vehicle data'!$F$4)*('vehicle data'!$G$4)</f>
        <v>5.1277970679012349E-3</v>
      </c>
      <c r="J400" s="14">
        <f>IF(F400=0,0,H400+I400+'vehicle data'!$E$7)</f>
        <v>546.12694113040129</v>
      </c>
      <c r="K400" s="14">
        <f t="shared" si="68"/>
        <v>546.12694113040129</v>
      </c>
      <c r="L400" s="14">
        <f t="shared" si="69"/>
        <v>0</v>
      </c>
      <c r="M400" s="14">
        <f t="shared" si="70"/>
        <v>7.5850964045889077E-2</v>
      </c>
      <c r="N400" s="14">
        <f t="shared" si="66"/>
        <v>7.5850964045889077E-2</v>
      </c>
      <c r="O400" s="14">
        <f t="shared" si="71"/>
        <v>0</v>
      </c>
      <c r="P400" s="14">
        <f>S400*0.75</f>
        <v>0</v>
      </c>
      <c r="Q400" s="14" t="str">
        <f t="shared" si="72"/>
        <v/>
      </c>
      <c r="R400" s="14">
        <f>(0.5*'vehicle data'!$C$4*(WLTC_class_3!F400^2))/1000</f>
        <v>1.2866512345679015E-2</v>
      </c>
      <c r="S400" s="14">
        <f>IF(O400&gt;0,R400,0)</f>
        <v>0</v>
      </c>
      <c r="T400" s="14">
        <f>IF(N400&gt;0,R400,0)</f>
        <v>1.2866512345679015E-2</v>
      </c>
      <c r="U400" s="14">
        <f t="shared" si="75"/>
        <v>10314.986191358019</v>
      </c>
      <c r="V400" s="14">
        <f t="shared" si="76"/>
        <v>6237.9286195987597</v>
      </c>
      <c r="W400" s="14">
        <f t="shared" si="73"/>
        <v>9.0065586419753093E-3</v>
      </c>
    </row>
    <row r="401" spans="2:23" x14ac:dyDescent="0.3">
      <c r="B401" s="5" t="s">
        <v>7</v>
      </c>
      <c r="C401" s="5">
        <v>393</v>
      </c>
      <c r="D401" s="5">
        <v>393</v>
      </c>
      <c r="E401" s="6">
        <v>2.1</v>
      </c>
      <c r="F401" s="21">
        <f t="shared" si="67"/>
        <v>0.58333333333333337</v>
      </c>
      <c r="G401" s="14">
        <f t="shared" si="74"/>
        <v>0.59722222222222221</v>
      </c>
      <c r="H401" s="14">
        <f>('vehicle data'!$C$4)*(G401)</f>
        <v>796.69444444444446</v>
      </c>
      <c r="I401" s="14">
        <f>0.5*1.225*F401^2*('vehicle data'!$F$4)*('vehicle data'!$G$4)</f>
        <v>9.0454340277777795E-2</v>
      </c>
      <c r="J401" s="14">
        <f>IF(F401=0,0,H401+I401+'vehicle data'!$E$7)</f>
        <v>953.82337878472231</v>
      </c>
      <c r="K401" s="14">
        <f t="shared" si="68"/>
        <v>953.82337878472231</v>
      </c>
      <c r="L401" s="14">
        <f t="shared" si="69"/>
        <v>0</v>
      </c>
      <c r="M401" s="14">
        <f t="shared" si="70"/>
        <v>0.55639697095775464</v>
      </c>
      <c r="N401" s="14">
        <f t="shared" si="66"/>
        <v>0.55639697095775464</v>
      </c>
      <c r="O401" s="14">
        <f t="shared" si="71"/>
        <v>0</v>
      </c>
      <c r="P401" s="14">
        <f>S401*0.75</f>
        <v>0</v>
      </c>
      <c r="Q401" s="14" t="str">
        <f t="shared" si="72"/>
        <v/>
      </c>
      <c r="R401" s="14">
        <f>(0.5*'vehicle data'!$C$4*(WLTC_class_3!F401^2))/1000</f>
        <v>0.22696527777777784</v>
      </c>
      <c r="S401" s="14">
        <f>IF(O401&gt;0,R401,0)</f>
        <v>0</v>
      </c>
      <c r="T401" s="14">
        <f>IF(N401&gt;0,R401,0)</f>
        <v>0.22696527777777784</v>
      </c>
      <c r="U401" s="14">
        <f t="shared" si="75"/>
        <v>10315.213156635797</v>
      </c>
      <c r="V401" s="14">
        <f t="shared" si="76"/>
        <v>6237.9286195987597</v>
      </c>
      <c r="W401" s="14">
        <f t="shared" si="73"/>
        <v>0.15887569444444447</v>
      </c>
    </row>
    <row r="402" spans="2:23" x14ac:dyDescent="0.3">
      <c r="B402" s="5" t="s">
        <v>7</v>
      </c>
      <c r="C402" s="5">
        <v>394</v>
      </c>
      <c r="D402" s="5">
        <v>394</v>
      </c>
      <c r="E402" s="6">
        <v>4.8</v>
      </c>
      <c r="F402" s="21">
        <f t="shared" si="67"/>
        <v>1.3333333333333333</v>
      </c>
      <c r="G402" s="14">
        <f t="shared" si="74"/>
        <v>0.86111111111111127</v>
      </c>
      <c r="H402" s="14">
        <f>('vehicle data'!$C$4)*(G402)</f>
        <v>1148.7222222222224</v>
      </c>
      <c r="I402" s="14">
        <f>0.5*1.225*F402^2*('vehicle data'!$F$4)*('vehicle data'!$G$4)</f>
        <v>0.47257777777777782</v>
      </c>
      <c r="J402" s="14">
        <f>IF(F402=0,0,H402+I402+'vehicle data'!$E$7)</f>
        <v>1306.2332800000001</v>
      </c>
      <c r="K402" s="14">
        <f t="shared" si="68"/>
        <v>1306.2332800000001</v>
      </c>
      <c r="L402" s="14">
        <f t="shared" si="69"/>
        <v>0</v>
      </c>
      <c r="M402" s="14">
        <f t="shared" si="70"/>
        <v>1.7416443733333336</v>
      </c>
      <c r="N402" s="14">
        <f t="shared" si="66"/>
        <v>1.7416443733333336</v>
      </c>
      <c r="O402" s="14">
        <f t="shared" si="71"/>
        <v>0</v>
      </c>
      <c r="P402" s="14">
        <f>S402*0.75</f>
        <v>0</v>
      </c>
      <c r="Q402" s="14" t="str">
        <f t="shared" si="72"/>
        <v/>
      </c>
      <c r="R402" s="14">
        <f>(0.5*'vehicle data'!$C$4*(WLTC_class_3!F402^2))/1000</f>
        <v>1.1857777777777776</v>
      </c>
      <c r="S402" s="14">
        <f>IF(O402&gt;0,R402,0)</f>
        <v>0</v>
      </c>
      <c r="T402" s="14">
        <f>IF(N402&gt;0,R402,0)</f>
        <v>1.1857777777777776</v>
      </c>
      <c r="U402" s="14">
        <f t="shared" si="75"/>
        <v>10316.398934413575</v>
      </c>
      <c r="V402" s="14">
        <f t="shared" si="76"/>
        <v>6237.9286195987597</v>
      </c>
      <c r="W402" s="14">
        <f t="shared" si="73"/>
        <v>0.83004444444444425</v>
      </c>
    </row>
    <row r="403" spans="2:23" x14ac:dyDescent="0.3">
      <c r="B403" s="5" t="s">
        <v>7</v>
      </c>
      <c r="C403" s="5">
        <v>395</v>
      </c>
      <c r="D403" s="5">
        <v>395</v>
      </c>
      <c r="E403" s="6">
        <v>8.3000000000000007</v>
      </c>
      <c r="F403" s="21">
        <f t="shared" si="67"/>
        <v>2.3055555555555558</v>
      </c>
      <c r="G403" s="14">
        <f t="shared" si="74"/>
        <v>1.0416666666666667</v>
      </c>
      <c r="H403" s="14">
        <f>('vehicle data'!$C$4)*(G403)</f>
        <v>1389.5833333333335</v>
      </c>
      <c r="I403" s="14">
        <f>0.5*1.225*F403^2*('vehicle data'!$F$4)*('vehicle data'!$G$4)</f>
        <v>1.4130157600308646</v>
      </c>
      <c r="J403" s="14">
        <f>IF(F403=0,0,H403+I403+'vehicle data'!$E$7)</f>
        <v>1548.0348290933644</v>
      </c>
      <c r="K403" s="14">
        <f t="shared" si="68"/>
        <v>1548.0348290933644</v>
      </c>
      <c r="L403" s="14">
        <f t="shared" si="69"/>
        <v>0</v>
      </c>
      <c r="M403" s="14">
        <f t="shared" si="70"/>
        <v>3.5690803004097016</v>
      </c>
      <c r="N403" s="14">
        <f t="shared" si="66"/>
        <v>3.5690803004097016</v>
      </c>
      <c r="O403" s="14">
        <f t="shared" si="71"/>
        <v>0</v>
      </c>
      <c r="P403" s="14">
        <f>S403*0.75</f>
        <v>0</v>
      </c>
      <c r="Q403" s="14" t="str">
        <f t="shared" si="72"/>
        <v/>
      </c>
      <c r="R403" s="14">
        <f>(0.5*'vehicle data'!$C$4*(WLTC_class_3!F403^2))/1000</f>
        <v>3.5454961419753097</v>
      </c>
      <c r="S403" s="14">
        <f>IF(O403&gt;0,R403,0)</f>
        <v>0</v>
      </c>
      <c r="T403" s="14">
        <f>IF(N403&gt;0,R403,0)</f>
        <v>3.5454961419753097</v>
      </c>
      <c r="U403" s="14">
        <f t="shared" si="75"/>
        <v>10319.94443055555</v>
      </c>
      <c r="V403" s="14">
        <f t="shared" si="76"/>
        <v>6237.9286195987597</v>
      </c>
      <c r="W403" s="14">
        <f t="shared" si="73"/>
        <v>2.4818472993827165</v>
      </c>
    </row>
    <row r="404" spans="2:23" x14ac:dyDescent="0.3">
      <c r="B404" s="5" t="s">
        <v>7</v>
      </c>
      <c r="C404" s="5">
        <v>396</v>
      </c>
      <c r="D404" s="5">
        <v>396</v>
      </c>
      <c r="E404" s="6">
        <v>12.3</v>
      </c>
      <c r="F404" s="21">
        <f t="shared" si="67"/>
        <v>3.416666666666667</v>
      </c>
      <c r="G404" s="14">
        <f t="shared" si="74"/>
        <v>1.1527777777777779</v>
      </c>
      <c r="H404" s="14">
        <f>('vehicle data'!$C$4)*(G404)</f>
        <v>1537.8055555555557</v>
      </c>
      <c r="I404" s="14">
        <f>0.5*1.225*F404^2*('vehicle data'!$F$4)*('vehicle data'!$G$4)</f>
        <v>3.103137673611112</v>
      </c>
      <c r="J404" s="14">
        <f>IF(F404=0,0,H404+I404+'vehicle data'!$E$7)</f>
        <v>1697.9471732291668</v>
      </c>
      <c r="K404" s="14">
        <f t="shared" si="68"/>
        <v>1697.9471732291668</v>
      </c>
      <c r="L404" s="14">
        <f t="shared" si="69"/>
        <v>0</v>
      </c>
      <c r="M404" s="14">
        <f t="shared" si="70"/>
        <v>5.8013195085329867</v>
      </c>
      <c r="N404" s="14">
        <f t="shared" si="66"/>
        <v>5.8013195085329867</v>
      </c>
      <c r="O404" s="14">
        <f t="shared" si="71"/>
        <v>0</v>
      </c>
      <c r="P404" s="14">
        <f>S404*0.75</f>
        <v>0</v>
      </c>
      <c r="Q404" s="14" t="str">
        <f t="shared" si="72"/>
        <v/>
      </c>
      <c r="R404" s="14">
        <f>(0.5*'vehicle data'!$C$4*(WLTC_class_3!F404^2))/1000</f>
        <v>7.7862986111111123</v>
      </c>
      <c r="S404" s="14">
        <f>IF(O404&gt;0,R404,0)</f>
        <v>0</v>
      </c>
      <c r="T404" s="14">
        <f>IF(N404&gt;0,R404,0)</f>
        <v>7.7862986111111123</v>
      </c>
      <c r="U404" s="14">
        <f t="shared" si="75"/>
        <v>10327.73072916666</v>
      </c>
      <c r="V404" s="14">
        <f t="shared" si="76"/>
        <v>6237.9286195987597</v>
      </c>
      <c r="W404" s="14">
        <f t="shared" si="73"/>
        <v>5.4504090277777779</v>
      </c>
    </row>
    <row r="405" spans="2:23" x14ac:dyDescent="0.3">
      <c r="B405" s="5" t="s">
        <v>7</v>
      </c>
      <c r="C405" s="5">
        <v>397</v>
      </c>
      <c r="D405" s="5">
        <v>397</v>
      </c>
      <c r="E405" s="6">
        <v>16.600000000000001</v>
      </c>
      <c r="F405" s="21">
        <f t="shared" si="67"/>
        <v>4.6111111111111116</v>
      </c>
      <c r="G405" s="14">
        <f t="shared" si="74"/>
        <v>1.1944444444444442</v>
      </c>
      <c r="H405" s="14">
        <f>('vehicle data'!$C$4)*(G405)</f>
        <v>1593.3888888888885</v>
      </c>
      <c r="I405" s="14">
        <f>0.5*1.225*F405^2*('vehicle data'!$F$4)*('vehicle data'!$G$4)</f>
        <v>5.6520630401234584</v>
      </c>
      <c r="J405" s="14">
        <f>IF(F405=0,0,H405+I405+'vehicle data'!$E$7)</f>
        <v>1756.0794319290119</v>
      </c>
      <c r="K405" s="14">
        <f t="shared" si="68"/>
        <v>1756.0794319290119</v>
      </c>
      <c r="L405" s="14">
        <f t="shared" si="69"/>
        <v>0</v>
      </c>
      <c r="M405" s="14">
        <f t="shared" si="70"/>
        <v>8.0974773805615552</v>
      </c>
      <c r="N405" s="14">
        <f t="shared" si="66"/>
        <v>8.0974773805615552</v>
      </c>
      <c r="O405" s="14">
        <f t="shared" si="71"/>
        <v>0</v>
      </c>
      <c r="P405" s="14">
        <f>S405*0.75</f>
        <v>0</v>
      </c>
      <c r="Q405" s="14" t="str">
        <f t="shared" si="72"/>
        <v/>
      </c>
      <c r="R405" s="14">
        <f>(0.5*'vehicle data'!$C$4*(WLTC_class_3!F405^2))/1000</f>
        <v>14.181984567901239</v>
      </c>
      <c r="S405" s="14">
        <f>IF(O405&gt;0,R405,0)</f>
        <v>0</v>
      </c>
      <c r="T405" s="14">
        <f>IF(N405&gt;0,R405,0)</f>
        <v>14.181984567901239</v>
      </c>
      <c r="U405" s="14">
        <f t="shared" si="75"/>
        <v>10341.912713734562</v>
      </c>
      <c r="V405" s="14">
        <f t="shared" si="76"/>
        <v>6237.9286195987597</v>
      </c>
      <c r="W405" s="14">
        <f t="shared" si="73"/>
        <v>9.9273891975308661</v>
      </c>
    </row>
    <row r="406" spans="2:23" x14ac:dyDescent="0.3">
      <c r="B406" s="5" t="s">
        <v>7</v>
      </c>
      <c r="C406" s="5">
        <v>398</v>
      </c>
      <c r="D406" s="5">
        <v>398</v>
      </c>
      <c r="E406" s="6">
        <v>20.9</v>
      </c>
      <c r="F406" s="21">
        <f t="shared" si="67"/>
        <v>5.8055555555555554</v>
      </c>
      <c r="G406" s="14">
        <f t="shared" si="74"/>
        <v>1.0555555555555551</v>
      </c>
      <c r="H406" s="14">
        <f>('vehicle data'!$C$4)*(G406)</f>
        <v>1408.1111111111106</v>
      </c>
      <c r="I406" s="14">
        <f>0.5*1.225*F406^2*('vehicle data'!$F$4)*('vehicle data'!$G$4)</f>
        <v>8.9594921489197521</v>
      </c>
      <c r="J406" s="14">
        <f>IF(F406=0,0,H406+I406+'vehicle data'!$E$7)</f>
        <v>1574.1090832600303</v>
      </c>
      <c r="K406" s="14">
        <f t="shared" si="68"/>
        <v>1574.1090832600303</v>
      </c>
      <c r="L406" s="14">
        <f t="shared" si="69"/>
        <v>0</v>
      </c>
      <c r="M406" s="14">
        <f t="shared" si="70"/>
        <v>9.138577733370731</v>
      </c>
      <c r="N406" s="14">
        <f t="shared" si="66"/>
        <v>9.138577733370731</v>
      </c>
      <c r="O406" s="14">
        <f t="shared" si="71"/>
        <v>0</v>
      </c>
      <c r="P406" s="14">
        <f>S406*0.75</f>
        <v>0</v>
      </c>
      <c r="Q406" s="14" t="str">
        <f t="shared" si="72"/>
        <v/>
      </c>
      <c r="R406" s="14">
        <f>(0.5*'vehicle data'!$C$4*(WLTC_class_3!F406^2))/1000</f>
        <v>22.480885030864197</v>
      </c>
      <c r="S406" s="14">
        <f>IF(O406&gt;0,R406,0)</f>
        <v>0</v>
      </c>
      <c r="T406" s="14">
        <f>IF(N406&gt;0,R406,0)</f>
        <v>22.480885030864197</v>
      </c>
      <c r="U406" s="14">
        <f t="shared" si="75"/>
        <v>10364.393598765426</v>
      </c>
      <c r="V406" s="14">
        <f t="shared" si="76"/>
        <v>6237.9286195987597</v>
      </c>
      <c r="W406" s="14">
        <f t="shared" si="73"/>
        <v>15.736619521604936</v>
      </c>
    </row>
    <row r="407" spans="2:23" x14ac:dyDescent="0.3">
      <c r="B407" s="5" t="s">
        <v>7</v>
      </c>
      <c r="C407" s="5">
        <v>399</v>
      </c>
      <c r="D407" s="5">
        <v>399</v>
      </c>
      <c r="E407" s="6">
        <v>24.2</v>
      </c>
      <c r="F407" s="21">
        <f t="shared" si="67"/>
        <v>6.7222222222222214</v>
      </c>
      <c r="G407" s="14">
        <f t="shared" si="74"/>
        <v>0.65277777777777812</v>
      </c>
      <c r="H407" s="14">
        <f>('vehicle data'!$C$4)*(G407)</f>
        <v>870.805555555556</v>
      </c>
      <c r="I407" s="14">
        <f>0.5*1.225*F407^2*('vehicle data'!$F$4)*('vehicle data'!$G$4)</f>
        <v>12.012172299382712</v>
      </c>
      <c r="J407" s="14">
        <f>IF(F407=0,0,H407+I407+'vehicle data'!$E$7)</f>
        <v>1039.8562078549387</v>
      </c>
      <c r="K407" s="14">
        <f t="shared" si="68"/>
        <v>1039.8562078549387</v>
      </c>
      <c r="L407" s="14">
        <f t="shared" si="69"/>
        <v>0</v>
      </c>
      <c r="M407" s="14">
        <f t="shared" si="70"/>
        <v>6.9901445083581981</v>
      </c>
      <c r="N407" s="14">
        <f t="shared" si="66"/>
        <v>6.9901445083581981</v>
      </c>
      <c r="O407" s="14">
        <f t="shared" si="71"/>
        <v>0</v>
      </c>
      <c r="P407" s="14">
        <f>S407*0.75</f>
        <v>0</v>
      </c>
      <c r="Q407" s="14" t="str">
        <f t="shared" si="72"/>
        <v/>
      </c>
      <c r="R407" s="14">
        <f>(0.5*'vehicle data'!$C$4*(WLTC_class_3!F407^2))/1000</f>
        <v>30.140577160493816</v>
      </c>
      <c r="S407" s="14">
        <f>IF(O407&gt;0,R407,0)</f>
        <v>0</v>
      </c>
      <c r="T407" s="14">
        <f>IF(N407&gt;0,R407,0)</f>
        <v>30.140577160493816</v>
      </c>
      <c r="U407" s="14">
        <f t="shared" si="75"/>
        <v>10394.534175925919</v>
      </c>
      <c r="V407" s="14">
        <f t="shared" si="76"/>
        <v>6237.9286195987597</v>
      </c>
      <c r="W407" s="14">
        <f t="shared" si="73"/>
        <v>21.098404012345672</v>
      </c>
    </row>
    <row r="408" spans="2:23" x14ac:dyDescent="0.3">
      <c r="B408" s="5" t="s">
        <v>7</v>
      </c>
      <c r="C408" s="5">
        <v>400</v>
      </c>
      <c r="D408" s="5">
        <v>400</v>
      </c>
      <c r="E408" s="6">
        <v>25.6</v>
      </c>
      <c r="F408" s="21">
        <f t="shared" si="67"/>
        <v>7.1111111111111116</v>
      </c>
      <c r="G408" s="14">
        <f t="shared" si="74"/>
        <v>0.19444444444444473</v>
      </c>
      <c r="H408" s="14">
        <f>('vehicle data'!$C$4)*(G408)</f>
        <v>259.38888888888926</v>
      </c>
      <c r="I408" s="14">
        <f>0.5*1.225*F408^2*('vehicle data'!$F$4)*('vehicle data'!$G$4)</f>
        <v>13.442212345679014</v>
      </c>
      <c r="J408" s="14">
        <f>IF(F408=0,0,H408+I408+'vehicle data'!$E$7)</f>
        <v>429.86958123456827</v>
      </c>
      <c r="K408" s="14">
        <f t="shared" si="68"/>
        <v>429.86958123456827</v>
      </c>
      <c r="L408" s="14">
        <f t="shared" si="69"/>
        <v>0</v>
      </c>
      <c r="M408" s="14">
        <f t="shared" si="70"/>
        <v>3.0568503554458188</v>
      </c>
      <c r="N408" s="14">
        <f t="shared" si="66"/>
        <v>3.0568503554458188</v>
      </c>
      <c r="O408" s="14">
        <f t="shared" si="71"/>
        <v>0</v>
      </c>
      <c r="P408" s="14">
        <f>S408*0.75</f>
        <v>0</v>
      </c>
      <c r="Q408" s="14" t="str">
        <f t="shared" si="72"/>
        <v/>
      </c>
      <c r="R408" s="14">
        <f>(0.5*'vehicle data'!$C$4*(WLTC_class_3!F408^2))/1000</f>
        <v>33.72879012345679</v>
      </c>
      <c r="S408" s="14">
        <f>IF(O408&gt;0,R408,0)</f>
        <v>0</v>
      </c>
      <c r="T408" s="14">
        <f>IF(N408&gt;0,R408,0)</f>
        <v>33.72879012345679</v>
      </c>
      <c r="U408" s="14">
        <f t="shared" si="75"/>
        <v>10428.262966049377</v>
      </c>
      <c r="V408" s="14">
        <f t="shared" si="76"/>
        <v>6237.9286195987597</v>
      </c>
      <c r="W408" s="14">
        <f t="shared" si="73"/>
        <v>23.61015308641975</v>
      </c>
    </row>
    <row r="409" spans="2:23" x14ac:dyDescent="0.3">
      <c r="B409" s="5" t="s">
        <v>7</v>
      </c>
      <c r="C409" s="5">
        <v>401</v>
      </c>
      <c r="D409" s="5">
        <v>401</v>
      </c>
      <c r="E409" s="6">
        <v>25.6</v>
      </c>
      <c r="F409" s="21">
        <f t="shared" si="67"/>
        <v>7.1111111111111116</v>
      </c>
      <c r="G409" s="14">
        <f t="shared" si="74"/>
        <v>-9.7222222222222612E-2</v>
      </c>
      <c r="H409" s="14">
        <f>('vehicle data'!$C$4)*(G409)</f>
        <v>-129.69444444444497</v>
      </c>
      <c r="I409" s="14">
        <f>0.5*1.225*F409^2*('vehicle data'!$F$4)*('vehicle data'!$G$4)</f>
        <v>13.442212345679014</v>
      </c>
      <c r="J409" s="14">
        <f>IF(F409=0,0,H409+I409+'vehicle data'!$E$7)</f>
        <v>40.786247901234063</v>
      </c>
      <c r="K409" s="14">
        <f t="shared" si="68"/>
        <v>40.786247901234063</v>
      </c>
      <c r="L409" s="14">
        <f t="shared" si="69"/>
        <v>0</v>
      </c>
      <c r="M409" s="14">
        <f t="shared" si="70"/>
        <v>0.29003554063099779</v>
      </c>
      <c r="N409" s="14">
        <f t="shared" si="66"/>
        <v>0.29003554063099779</v>
      </c>
      <c r="O409" s="14">
        <f t="shared" si="71"/>
        <v>0</v>
      </c>
      <c r="P409" s="14">
        <f>S409*0.75</f>
        <v>0</v>
      </c>
      <c r="Q409" s="14">
        <f t="shared" si="72"/>
        <v>0</v>
      </c>
      <c r="R409" s="14">
        <f>(0.5*'vehicle data'!$C$4*(WLTC_class_3!F409^2))/1000</f>
        <v>33.72879012345679</v>
      </c>
      <c r="S409" s="14">
        <f>IF(O409&gt;0,R409,0)</f>
        <v>0</v>
      </c>
      <c r="T409" s="14">
        <f>IF(N409&gt;0,R409,0)</f>
        <v>33.72879012345679</v>
      </c>
      <c r="U409" s="14">
        <f t="shared" si="75"/>
        <v>10461.991756172834</v>
      </c>
      <c r="V409" s="14">
        <f t="shared" si="76"/>
        <v>6237.9286195987597</v>
      </c>
      <c r="W409" s="14">
        <f t="shared" si="73"/>
        <v>23.61015308641975</v>
      </c>
    </row>
    <row r="410" spans="2:23" x14ac:dyDescent="0.3">
      <c r="B410" s="5" t="s">
        <v>7</v>
      </c>
      <c r="C410" s="5">
        <v>402</v>
      </c>
      <c r="D410" s="5">
        <v>402</v>
      </c>
      <c r="E410" s="6">
        <v>24.9</v>
      </c>
      <c r="F410" s="21">
        <f t="shared" si="67"/>
        <v>6.9166666666666661</v>
      </c>
      <c r="G410" s="14">
        <f t="shared" si="74"/>
        <v>-0.31944444444444453</v>
      </c>
      <c r="H410" s="14">
        <f>('vehicle data'!$C$4)*(G410)</f>
        <v>-426.13888888888903</v>
      </c>
      <c r="I410" s="14">
        <f>0.5*1.225*F410^2*('vehicle data'!$F$4)*('vehicle data'!$G$4)</f>
        <v>12.717141840277776</v>
      </c>
      <c r="J410" s="14">
        <f>IF(F410=0,0,H410+I410+'vehicle data'!$E$7)</f>
        <v>-256.38326704861117</v>
      </c>
      <c r="K410" s="14">
        <f t="shared" si="68"/>
        <v>0</v>
      </c>
      <c r="L410" s="14">
        <f t="shared" si="69"/>
        <v>256.38326704861117</v>
      </c>
      <c r="M410" s="14">
        <f t="shared" si="70"/>
        <v>-1.7733175970862272</v>
      </c>
      <c r="N410" s="14">
        <f t="shared" si="66"/>
        <v>0</v>
      </c>
      <c r="O410" s="14">
        <f t="shared" si="71"/>
        <v>1.7733175970862272</v>
      </c>
      <c r="P410" s="14">
        <f>S410*0.75</f>
        <v>23.932098958333331</v>
      </c>
      <c r="Q410" s="14">
        <f t="shared" si="72"/>
        <v>23.932098958333331</v>
      </c>
      <c r="R410" s="14">
        <f>(0.5*'vehicle data'!$C$4*(WLTC_class_3!F410^2))/1000</f>
        <v>31.909465277777773</v>
      </c>
      <c r="S410" s="14">
        <f>IF(O410&gt;0,R410,0)</f>
        <v>31.909465277777773</v>
      </c>
      <c r="T410" s="14">
        <f>IF(N410&gt;0,R410,0)</f>
        <v>0</v>
      </c>
      <c r="U410" s="14">
        <f t="shared" si="75"/>
        <v>10461.991756172834</v>
      </c>
      <c r="V410" s="14">
        <f t="shared" si="76"/>
        <v>6269.8380848765373</v>
      </c>
      <c r="W410" s="14">
        <f t="shared" si="73"/>
        <v>0</v>
      </c>
    </row>
    <row r="411" spans="2:23" x14ac:dyDescent="0.3">
      <c r="B411" s="5" t="s">
        <v>7</v>
      </c>
      <c r="C411" s="5">
        <v>403</v>
      </c>
      <c r="D411" s="5">
        <v>403</v>
      </c>
      <c r="E411" s="6">
        <v>23.3</v>
      </c>
      <c r="F411" s="21">
        <f t="shared" si="67"/>
        <v>6.4722222222222223</v>
      </c>
      <c r="G411" s="14">
        <f t="shared" si="74"/>
        <v>-0.45833333333333293</v>
      </c>
      <c r="H411" s="14">
        <f>('vehicle data'!$C$4)*(G411)</f>
        <v>-611.41666666666617</v>
      </c>
      <c r="I411" s="14">
        <f>0.5*1.225*F411^2*('vehicle data'!$F$4)*('vehicle data'!$G$4)</f>
        <v>11.135319000771606</v>
      </c>
      <c r="J411" s="14">
        <f>IF(F411=0,0,H411+I411+'vehicle data'!$E$7)</f>
        <v>-443.24286766589455</v>
      </c>
      <c r="K411" s="14">
        <f t="shared" si="68"/>
        <v>0</v>
      </c>
      <c r="L411" s="14">
        <f t="shared" si="69"/>
        <v>443.24286766589455</v>
      </c>
      <c r="M411" s="14">
        <f t="shared" si="70"/>
        <v>-2.8687663379487063</v>
      </c>
      <c r="N411" s="14">
        <f t="shared" si="66"/>
        <v>0</v>
      </c>
      <c r="O411" s="14">
        <f t="shared" si="71"/>
        <v>2.8687663379487063</v>
      </c>
      <c r="P411" s="14">
        <f>S411*0.75</f>
        <v>20.955302662037038</v>
      </c>
      <c r="Q411" s="14">
        <f t="shared" si="72"/>
        <v>20.955302662037038</v>
      </c>
      <c r="R411" s="14">
        <f>(0.5*'vehicle data'!$C$4*(WLTC_class_3!F411^2))/1000</f>
        <v>27.940403549382719</v>
      </c>
      <c r="S411" s="14">
        <f>IF(O411&gt;0,R411,0)</f>
        <v>27.940403549382719</v>
      </c>
      <c r="T411" s="14">
        <f>IF(N411&gt;0,R411,0)</f>
        <v>0</v>
      </c>
      <c r="U411" s="14">
        <f t="shared" si="75"/>
        <v>10461.991756172834</v>
      </c>
      <c r="V411" s="14">
        <f t="shared" si="76"/>
        <v>6297.7784884259199</v>
      </c>
      <c r="W411" s="14">
        <f t="shared" si="73"/>
        <v>0</v>
      </c>
    </row>
    <row r="412" spans="2:23" x14ac:dyDescent="0.3">
      <c r="B412" s="5" t="s">
        <v>7</v>
      </c>
      <c r="C412" s="5">
        <v>404</v>
      </c>
      <c r="D412" s="5">
        <v>404</v>
      </c>
      <c r="E412" s="6">
        <v>21.6</v>
      </c>
      <c r="F412" s="21">
        <f t="shared" si="67"/>
        <v>6</v>
      </c>
      <c r="G412" s="14">
        <f t="shared" si="74"/>
        <v>-0.43055555555555575</v>
      </c>
      <c r="H412" s="14">
        <f>('vehicle data'!$C$4)*(G412)</f>
        <v>-574.36111111111131</v>
      </c>
      <c r="I412" s="14">
        <f>0.5*1.225*F412^2*('vehicle data'!$F$4)*('vehicle data'!$G$4)</f>
        <v>9.569700000000001</v>
      </c>
      <c r="J412" s="14">
        <f>IF(F412=0,0,H412+I412+'vehicle data'!$E$7)</f>
        <v>-407.75293111111125</v>
      </c>
      <c r="K412" s="14">
        <f t="shared" si="68"/>
        <v>0</v>
      </c>
      <c r="L412" s="14">
        <f t="shared" si="69"/>
        <v>407.75293111111125</v>
      </c>
      <c r="M412" s="14">
        <f t="shared" si="70"/>
        <v>-2.4465175866666677</v>
      </c>
      <c r="N412" s="14">
        <f t="shared" si="66"/>
        <v>0</v>
      </c>
      <c r="O412" s="14">
        <f t="shared" si="71"/>
        <v>2.4465175866666677</v>
      </c>
      <c r="P412" s="14">
        <f>S412*0.75</f>
        <v>18.009</v>
      </c>
      <c r="Q412" s="14">
        <f t="shared" si="72"/>
        <v>18.009</v>
      </c>
      <c r="R412" s="14">
        <f>(0.5*'vehicle data'!$C$4*(WLTC_class_3!F412^2))/1000</f>
        <v>24.012</v>
      </c>
      <c r="S412" s="14">
        <f>IF(O412&gt;0,R412,0)</f>
        <v>24.012</v>
      </c>
      <c r="T412" s="14">
        <f>IF(N412&gt;0,R412,0)</f>
        <v>0</v>
      </c>
      <c r="U412" s="14">
        <f t="shared" si="75"/>
        <v>10461.991756172834</v>
      </c>
      <c r="V412" s="14">
        <f t="shared" si="76"/>
        <v>6321.7904884259196</v>
      </c>
      <c r="W412" s="14">
        <f t="shared" si="73"/>
        <v>0</v>
      </c>
    </row>
    <row r="413" spans="2:23" x14ac:dyDescent="0.3">
      <c r="B413" s="5" t="s">
        <v>7</v>
      </c>
      <c r="C413" s="5">
        <v>405</v>
      </c>
      <c r="D413" s="5">
        <v>405</v>
      </c>
      <c r="E413" s="6">
        <v>20.2</v>
      </c>
      <c r="F413" s="21">
        <f t="shared" si="67"/>
        <v>5.6111111111111107</v>
      </c>
      <c r="G413" s="14">
        <f t="shared" si="74"/>
        <v>-0.40277777777777807</v>
      </c>
      <c r="H413" s="14">
        <f>('vehicle data'!$C$4)*(G413)</f>
        <v>-537.305555555556</v>
      </c>
      <c r="I413" s="14">
        <f>0.5*1.225*F413^2*('vehicle data'!$F$4)*('vehicle data'!$G$4)</f>
        <v>8.369385262345677</v>
      </c>
      <c r="J413" s="14">
        <f>IF(F413=0,0,H413+I413+'vehicle data'!$E$7)</f>
        <v>-371.8976902932103</v>
      </c>
      <c r="K413" s="14">
        <f t="shared" si="68"/>
        <v>0</v>
      </c>
      <c r="L413" s="14">
        <f t="shared" si="69"/>
        <v>371.8976902932103</v>
      </c>
      <c r="M413" s="14">
        <f t="shared" si="70"/>
        <v>-2.0867592622007911</v>
      </c>
      <c r="N413" s="14">
        <f t="shared" si="66"/>
        <v>0</v>
      </c>
      <c r="O413" s="14">
        <f t="shared" si="71"/>
        <v>2.0867592622007911</v>
      </c>
      <c r="P413" s="14">
        <f>S413*0.75</f>
        <v>15.750155092592589</v>
      </c>
      <c r="Q413" s="14">
        <f t="shared" si="72"/>
        <v>15.750155092592589</v>
      </c>
      <c r="R413" s="14">
        <f>(0.5*'vehicle data'!$C$4*(WLTC_class_3!F413^2))/1000</f>
        <v>21.000206790123453</v>
      </c>
      <c r="S413" s="14">
        <f>IF(O413&gt;0,R413,0)</f>
        <v>21.000206790123453</v>
      </c>
      <c r="T413" s="14">
        <f>IF(N413&gt;0,R413,0)</f>
        <v>0</v>
      </c>
      <c r="U413" s="14">
        <f t="shared" si="75"/>
        <v>10461.991756172834</v>
      </c>
      <c r="V413" s="14">
        <f t="shared" si="76"/>
        <v>6342.7906952160429</v>
      </c>
      <c r="W413" s="14">
        <f t="shared" si="73"/>
        <v>0</v>
      </c>
    </row>
    <row r="414" spans="2:23" x14ac:dyDescent="0.3">
      <c r="B414" s="5" t="s">
        <v>7</v>
      </c>
      <c r="C414" s="5">
        <v>406</v>
      </c>
      <c r="D414" s="5">
        <v>406</v>
      </c>
      <c r="E414" s="6">
        <v>18.7</v>
      </c>
      <c r="F414" s="21">
        <f t="shared" si="67"/>
        <v>5.1944444444444438</v>
      </c>
      <c r="G414" s="14">
        <f t="shared" si="74"/>
        <v>-0.44444444444444431</v>
      </c>
      <c r="H414" s="14">
        <f>('vehicle data'!$C$4)*(G414)</f>
        <v>-592.88888888888869</v>
      </c>
      <c r="I414" s="14">
        <f>0.5*1.225*F414^2*('vehicle data'!$F$4)*('vehicle data'!$G$4)</f>
        <v>7.17255742669753</v>
      </c>
      <c r="J414" s="14">
        <f>IF(F414=0,0,H414+I414+'vehicle data'!$E$7)</f>
        <v>-428.67785146219114</v>
      </c>
      <c r="K414" s="14">
        <f t="shared" si="68"/>
        <v>0</v>
      </c>
      <c r="L414" s="14">
        <f t="shared" si="69"/>
        <v>428.67785146219114</v>
      </c>
      <c r="M414" s="14">
        <f t="shared" si="70"/>
        <v>-2.2267432839841597</v>
      </c>
      <c r="N414" s="14">
        <f t="shared" si="66"/>
        <v>0</v>
      </c>
      <c r="O414" s="14">
        <f t="shared" si="71"/>
        <v>2.2267432839841597</v>
      </c>
      <c r="P414" s="14">
        <f>S414*0.75</f>
        <v>13.497872106481477</v>
      </c>
      <c r="Q414" s="14">
        <f t="shared" si="72"/>
        <v>13.497872106481477</v>
      </c>
      <c r="R414" s="14">
        <f>(0.5*'vehicle data'!$C$4*(WLTC_class_3!F414^2))/1000</f>
        <v>17.997162808641971</v>
      </c>
      <c r="S414" s="14">
        <f>IF(O414&gt;0,R414,0)</f>
        <v>17.997162808641971</v>
      </c>
      <c r="T414" s="14">
        <f>IF(N414&gt;0,R414,0)</f>
        <v>0</v>
      </c>
      <c r="U414" s="14">
        <f t="shared" si="75"/>
        <v>10461.991756172834</v>
      </c>
      <c r="V414" s="14">
        <f t="shared" si="76"/>
        <v>6360.7878580246852</v>
      </c>
      <c r="W414" s="14">
        <f t="shared" si="73"/>
        <v>0</v>
      </c>
    </row>
    <row r="415" spans="2:23" x14ac:dyDescent="0.3">
      <c r="B415" s="5" t="s">
        <v>7</v>
      </c>
      <c r="C415" s="5">
        <v>407</v>
      </c>
      <c r="D415" s="5">
        <v>407</v>
      </c>
      <c r="E415" s="6">
        <v>17</v>
      </c>
      <c r="F415" s="21">
        <f t="shared" si="67"/>
        <v>4.7222222222222223</v>
      </c>
      <c r="G415" s="14">
        <f t="shared" si="74"/>
        <v>-0.47222222222222199</v>
      </c>
      <c r="H415" s="14">
        <f>('vehicle data'!$C$4)*(G415)</f>
        <v>-629.94444444444412</v>
      </c>
      <c r="I415" s="14">
        <f>0.5*1.225*F415^2*('vehicle data'!$F$4)*('vehicle data'!$G$4)</f>
        <v>5.9277334104938273</v>
      </c>
      <c r="J415" s="14">
        <f>IF(F415=0,0,H415+I415+'vehicle data'!$E$7)</f>
        <v>-466.97823103395024</v>
      </c>
      <c r="K415" s="14">
        <f t="shared" si="68"/>
        <v>0</v>
      </c>
      <c r="L415" s="14">
        <f t="shared" si="69"/>
        <v>466.97823103395024</v>
      </c>
      <c r="M415" s="14">
        <f t="shared" si="70"/>
        <v>-2.2051749798825426</v>
      </c>
      <c r="N415" s="14">
        <f t="shared" si="66"/>
        <v>0</v>
      </c>
      <c r="O415" s="14">
        <f t="shared" si="71"/>
        <v>2.2051749798825426</v>
      </c>
      <c r="P415" s="14">
        <f>S415*0.75</f>
        <v>11.155266203703704</v>
      </c>
      <c r="Q415" s="14">
        <f t="shared" si="72"/>
        <v>11.155266203703704</v>
      </c>
      <c r="R415" s="14">
        <f>(0.5*'vehicle data'!$C$4*(WLTC_class_3!F415^2))/1000</f>
        <v>14.873688271604939</v>
      </c>
      <c r="S415" s="14">
        <f>IF(O415&gt;0,R415,0)</f>
        <v>14.873688271604939</v>
      </c>
      <c r="T415" s="14">
        <f>IF(N415&gt;0,R415,0)</f>
        <v>0</v>
      </c>
      <c r="U415" s="14">
        <f t="shared" si="75"/>
        <v>10461.991756172834</v>
      </c>
      <c r="V415" s="14">
        <f t="shared" si="76"/>
        <v>6375.66154629629</v>
      </c>
      <c r="W415" s="14">
        <f t="shared" si="73"/>
        <v>0</v>
      </c>
    </row>
    <row r="416" spans="2:23" x14ac:dyDescent="0.3">
      <c r="B416" s="5" t="s">
        <v>7</v>
      </c>
      <c r="C416" s="5">
        <v>408</v>
      </c>
      <c r="D416" s="5">
        <v>408</v>
      </c>
      <c r="E416" s="6">
        <v>15.3</v>
      </c>
      <c r="F416" s="21">
        <f t="shared" si="67"/>
        <v>4.25</v>
      </c>
      <c r="G416" s="14">
        <f t="shared" si="74"/>
        <v>-0.38888888888888895</v>
      </c>
      <c r="H416" s="14">
        <f>('vehicle data'!$C$4)*(G416)</f>
        <v>-518.77777777777783</v>
      </c>
      <c r="I416" s="14">
        <f>0.5*1.225*F416^2*('vehicle data'!$F$4)*('vehicle data'!$G$4)</f>
        <v>4.8014640625</v>
      </c>
      <c r="J416" s="14">
        <f>IF(F416=0,0,H416+I416+'vehicle data'!$E$7)</f>
        <v>-356.93783371527775</v>
      </c>
      <c r="K416" s="14">
        <f t="shared" si="68"/>
        <v>0</v>
      </c>
      <c r="L416" s="14">
        <f t="shared" si="69"/>
        <v>356.93783371527775</v>
      </c>
      <c r="M416" s="14">
        <f t="shared" si="70"/>
        <v>-1.5169857932899304</v>
      </c>
      <c r="N416" s="14">
        <f t="shared" si="66"/>
        <v>0</v>
      </c>
      <c r="O416" s="14">
        <f t="shared" si="71"/>
        <v>1.5169857932899304</v>
      </c>
      <c r="P416" s="14">
        <f>S416*0.75</f>
        <v>9.0357656249999998</v>
      </c>
      <c r="Q416" s="14">
        <f t="shared" si="72"/>
        <v>9.0357656249999998</v>
      </c>
      <c r="R416" s="14">
        <f>(0.5*'vehicle data'!$C$4*(WLTC_class_3!F416^2))/1000</f>
        <v>12.0476875</v>
      </c>
      <c r="S416" s="14">
        <f>IF(O416&gt;0,R416,0)</f>
        <v>12.0476875</v>
      </c>
      <c r="T416" s="14">
        <f>IF(N416&gt;0,R416,0)</f>
        <v>0</v>
      </c>
      <c r="U416" s="14">
        <f t="shared" si="75"/>
        <v>10461.991756172834</v>
      </c>
      <c r="V416" s="14">
        <f t="shared" si="76"/>
        <v>6387.7092337962904</v>
      </c>
      <c r="W416" s="14">
        <f t="shared" si="73"/>
        <v>0</v>
      </c>
    </row>
    <row r="417" spans="2:23" x14ac:dyDescent="0.3">
      <c r="B417" s="5" t="s">
        <v>7</v>
      </c>
      <c r="C417" s="5">
        <v>409</v>
      </c>
      <c r="D417" s="5">
        <v>409</v>
      </c>
      <c r="E417" s="6">
        <v>14.2</v>
      </c>
      <c r="F417" s="21">
        <f t="shared" si="67"/>
        <v>3.9444444444444442</v>
      </c>
      <c r="G417" s="14">
        <f t="shared" si="74"/>
        <v>-0.19444444444444448</v>
      </c>
      <c r="H417" s="14">
        <f>('vehicle data'!$C$4)*(G417)</f>
        <v>-259.38888888888891</v>
      </c>
      <c r="I417" s="14">
        <f>0.5*1.225*F417^2*('vehicle data'!$F$4)*('vehicle data'!$G$4)</f>
        <v>4.1358760030864197</v>
      </c>
      <c r="J417" s="14">
        <f>IF(F417=0,0,H417+I417+'vehicle data'!$E$7)</f>
        <v>-98.21453288580247</v>
      </c>
      <c r="K417" s="14">
        <f t="shared" si="68"/>
        <v>0</v>
      </c>
      <c r="L417" s="14">
        <f t="shared" si="69"/>
        <v>98.21453288580247</v>
      </c>
      <c r="M417" s="14">
        <f t="shared" si="70"/>
        <v>-0.38740176860510972</v>
      </c>
      <c r="N417" s="14">
        <f t="shared" si="66"/>
        <v>0</v>
      </c>
      <c r="O417" s="14">
        <f t="shared" si="71"/>
        <v>0.38740176860510972</v>
      </c>
      <c r="P417" s="14">
        <f>S417*0.75</f>
        <v>7.783210648148148</v>
      </c>
      <c r="Q417" s="14">
        <f t="shared" si="72"/>
        <v>7.783210648148148</v>
      </c>
      <c r="R417" s="14">
        <f>(0.5*'vehicle data'!$C$4*(WLTC_class_3!F417^2))/1000</f>
        <v>10.377614197530864</v>
      </c>
      <c r="S417" s="14">
        <f>IF(O417&gt;0,R417,0)</f>
        <v>10.377614197530864</v>
      </c>
      <c r="T417" s="14">
        <f>IF(N417&gt;0,R417,0)</f>
        <v>0</v>
      </c>
      <c r="U417" s="14">
        <f t="shared" si="75"/>
        <v>10461.991756172834</v>
      </c>
      <c r="V417" s="14">
        <f t="shared" si="76"/>
        <v>6398.0868479938208</v>
      </c>
      <c r="W417" s="14">
        <f t="shared" si="73"/>
        <v>0</v>
      </c>
    </row>
    <row r="418" spans="2:23" x14ac:dyDescent="0.3">
      <c r="B418" s="5" t="s">
        <v>7</v>
      </c>
      <c r="C418" s="5">
        <v>410</v>
      </c>
      <c r="D418" s="5">
        <v>410</v>
      </c>
      <c r="E418" s="6">
        <v>13.9</v>
      </c>
      <c r="F418" s="21">
        <f t="shared" si="67"/>
        <v>3.8611111111111112</v>
      </c>
      <c r="G418" s="14">
        <f t="shared" si="74"/>
        <v>-2.7777777777777679E-2</v>
      </c>
      <c r="H418" s="14">
        <f>('vehicle data'!$C$4)*(G418)</f>
        <v>-37.055555555555422</v>
      </c>
      <c r="I418" s="14">
        <f>0.5*1.225*F418^2*('vehicle data'!$F$4)*('vehicle data'!$G$4)</f>
        <v>3.9629666859567898</v>
      </c>
      <c r="J418" s="14">
        <f>IF(F418=0,0,H418+I418+'vehicle data'!$E$7)</f>
        <v>123.94589113040139</v>
      </c>
      <c r="K418" s="14">
        <f t="shared" si="68"/>
        <v>123.94589113040139</v>
      </c>
      <c r="L418" s="14">
        <f t="shared" si="69"/>
        <v>0</v>
      </c>
      <c r="M418" s="14">
        <f t="shared" si="70"/>
        <v>0.47856885742016098</v>
      </c>
      <c r="N418" s="14">
        <f t="shared" si="66"/>
        <v>0.47856885742016098</v>
      </c>
      <c r="O418" s="14">
        <f t="shared" si="71"/>
        <v>0</v>
      </c>
      <c r="P418" s="14">
        <f>S418*0.75</f>
        <v>0</v>
      </c>
      <c r="Q418" s="14">
        <f t="shared" si="72"/>
        <v>0</v>
      </c>
      <c r="R418" s="14">
        <f>(0.5*'vehicle data'!$C$4*(WLTC_class_3!F418^2))/1000</f>
        <v>9.9437554012345686</v>
      </c>
      <c r="S418" s="14">
        <f>IF(O418&gt;0,R418,0)</f>
        <v>0</v>
      </c>
      <c r="T418" s="14">
        <f>IF(N418&gt;0,R418,0)</f>
        <v>9.9437554012345686</v>
      </c>
      <c r="U418" s="14">
        <f t="shared" si="75"/>
        <v>10471.935511574069</v>
      </c>
      <c r="V418" s="14">
        <f t="shared" si="76"/>
        <v>6398.0868479938208</v>
      </c>
      <c r="W418" s="14">
        <f t="shared" si="73"/>
        <v>6.960628780864198</v>
      </c>
    </row>
    <row r="419" spans="2:23" x14ac:dyDescent="0.3">
      <c r="B419" s="5" t="s">
        <v>7</v>
      </c>
      <c r="C419" s="5">
        <v>411</v>
      </c>
      <c r="D419" s="5">
        <v>411</v>
      </c>
      <c r="E419" s="6">
        <v>14</v>
      </c>
      <c r="F419" s="21">
        <f t="shared" si="67"/>
        <v>3.8888888888888888</v>
      </c>
      <c r="G419" s="14">
        <f t="shared" si="74"/>
        <v>4.1666666666666519E-2</v>
      </c>
      <c r="H419" s="14">
        <f>('vehicle data'!$C$4)*(G419)</f>
        <v>55.583333333333137</v>
      </c>
      <c r="I419" s="14">
        <f>0.5*1.225*F419^2*('vehicle data'!$F$4)*('vehicle data'!$G$4)</f>
        <v>4.0201929012345676</v>
      </c>
      <c r="J419" s="14">
        <f>IF(F419=0,0,H419+I419+'vehicle data'!$E$7)</f>
        <v>216.64200623456773</v>
      </c>
      <c r="K419" s="14">
        <f t="shared" si="68"/>
        <v>216.64200623456773</v>
      </c>
      <c r="L419" s="14">
        <f t="shared" si="69"/>
        <v>0</v>
      </c>
      <c r="M419" s="14">
        <f t="shared" si="70"/>
        <v>0.8424966909122078</v>
      </c>
      <c r="N419" s="14">
        <f t="shared" si="66"/>
        <v>0.8424966909122078</v>
      </c>
      <c r="O419" s="14">
        <f t="shared" si="71"/>
        <v>0</v>
      </c>
      <c r="P419" s="14">
        <f>S419*0.75</f>
        <v>0</v>
      </c>
      <c r="Q419" s="14" t="str">
        <f t="shared" si="72"/>
        <v/>
      </c>
      <c r="R419" s="14">
        <f>(0.5*'vehicle data'!$C$4*(WLTC_class_3!F419^2))/1000</f>
        <v>10.087345679012346</v>
      </c>
      <c r="S419" s="14">
        <f>IF(O419&gt;0,R419,0)</f>
        <v>0</v>
      </c>
      <c r="T419" s="14">
        <f>IF(N419&gt;0,R419,0)</f>
        <v>10.087345679012346</v>
      </c>
      <c r="U419" s="14">
        <f t="shared" si="75"/>
        <v>10482.022857253081</v>
      </c>
      <c r="V419" s="14">
        <f t="shared" si="76"/>
        <v>6398.0868479938208</v>
      </c>
      <c r="W419" s="14">
        <f t="shared" si="73"/>
        <v>7.061141975308642</v>
      </c>
    </row>
    <row r="420" spans="2:23" x14ac:dyDescent="0.3">
      <c r="B420" s="5" t="s">
        <v>7</v>
      </c>
      <c r="C420" s="5">
        <v>412</v>
      </c>
      <c r="D420" s="5">
        <v>412</v>
      </c>
      <c r="E420" s="6">
        <v>14.2</v>
      </c>
      <c r="F420" s="21">
        <f t="shared" si="67"/>
        <v>3.9444444444444442</v>
      </c>
      <c r="G420" s="14">
        <f t="shared" si="74"/>
        <v>6.9444444444444448E-2</v>
      </c>
      <c r="H420" s="14">
        <f>('vehicle data'!$C$4)*(G420)</f>
        <v>92.6388888888889</v>
      </c>
      <c r="I420" s="14">
        <f>0.5*1.225*F420^2*('vehicle data'!$F$4)*('vehicle data'!$G$4)</f>
        <v>4.1358760030864197</v>
      </c>
      <c r="J420" s="14">
        <f>IF(F420=0,0,H420+I420+'vehicle data'!$E$7)</f>
        <v>253.81324489197533</v>
      </c>
      <c r="K420" s="14">
        <f t="shared" si="68"/>
        <v>253.81324489197533</v>
      </c>
      <c r="L420" s="14">
        <f t="shared" si="69"/>
        <v>0</v>
      </c>
      <c r="M420" s="14">
        <f t="shared" si="70"/>
        <v>1.0011522437405693</v>
      </c>
      <c r="N420" s="14">
        <f t="shared" si="66"/>
        <v>1.0011522437405693</v>
      </c>
      <c r="O420" s="14">
        <f t="shared" si="71"/>
        <v>0</v>
      </c>
      <c r="P420" s="14">
        <f>S420*0.75</f>
        <v>0</v>
      </c>
      <c r="Q420" s="14" t="str">
        <f t="shared" si="72"/>
        <v/>
      </c>
      <c r="R420" s="14">
        <f>(0.5*'vehicle data'!$C$4*(WLTC_class_3!F420^2))/1000</f>
        <v>10.377614197530864</v>
      </c>
      <c r="S420" s="14">
        <f>IF(O420&gt;0,R420,0)</f>
        <v>0</v>
      </c>
      <c r="T420" s="14">
        <f>IF(N420&gt;0,R420,0)</f>
        <v>10.377614197530864</v>
      </c>
      <c r="U420" s="14">
        <f t="shared" si="75"/>
        <v>10492.400471450612</v>
      </c>
      <c r="V420" s="14">
        <f t="shared" si="76"/>
        <v>6398.0868479938208</v>
      </c>
      <c r="W420" s="14">
        <f t="shared" si="73"/>
        <v>7.2643299382716044</v>
      </c>
    </row>
    <row r="421" spans="2:23" x14ac:dyDescent="0.3">
      <c r="B421" s="5" t="s">
        <v>7</v>
      </c>
      <c r="C421" s="5">
        <v>413</v>
      </c>
      <c r="D421" s="5">
        <v>413</v>
      </c>
      <c r="E421" s="6">
        <v>14.5</v>
      </c>
      <c r="F421" s="21">
        <f t="shared" si="67"/>
        <v>4.0277777777777777</v>
      </c>
      <c r="G421" s="14">
        <f t="shared" si="74"/>
        <v>9.7222222222222363E-2</v>
      </c>
      <c r="H421" s="14">
        <f>('vehicle data'!$C$4)*(G421)</f>
        <v>129.69444444444463</v>
      </c>
      <c r="I421" s="14">
        <f>0.5*1.225*F421^2*('vehicle data'!$F$4)*('vehicle data'!$G$4)</f>
        <v>4.3124773341049387</v>
      </c>
      <c r="J421" s="14">
        <f>IF(F421=0,0,H421+I421+'vehicle data'!$E$7)</f>
        <v>291.0454017785496</v>
      </c>
      <c r="K421" s="14">
        <f t="shared" si="68"/>
        <v>291.0454017785496</v>
      </c>
      <c r="L421" s="14">
        <f t="shared" si="69"/>
        <v>0</v>
      </c>
      <c r="M421" s="14">
        <f t="shared" si="70"/>
        <v>1.172266201608047</v>
      </c>
      <c r="N421" s="14">
        <f t="shared" si="66"/>
        <v>1.172266201608047</v>
      </c>
      <c r="O421" s="14">
        <f t="shared" si="71"/>
        <v>0</v>
      </c>
      <c r="P421" s="14">
        <f>S421*0.75</f>
        <v>0</v>
      </c>
      <c r="Q421" s="14" t="str">
        <f t="shared" si="72"/>
        <v/>
      </c>
      <c r="R421" s="14">
        <f>(0.5*'vehicle data'!$C$4*(WLTC_class_3!F421^2))/1000</f>
        <v>10.82073688271605</v>
      </c>
      <c r="S421" s="14">
        <f>IF(O421&gt;0,R421,0)</f>
        <v>0</v>
      </c>
      <c r="T421" s="14">
        <f>IF(N421&gt;0,R421,0)</f>
        <v>10.82073688271605</v>
      </c>
      <c r="U421" s="14">
        <f t="shared" si="75"/>
        <v>10503.221208333327</v>
      </c>
      <c r="V421" s="14">
        <f t="shared" si="76"/>
        <v>6398.0868479938208</v>
      </c>
      <c r="W421" s="14">
        <f t="shared" si="73"/>
        <v>7.5745158179012346</v>
      </c>
    </row>
    <row r="422" spans="2:23" x14ac:dyDescent="0.3">
      <c r="B422" s="5" t="s">
        <v>7</v>
      </c>
      <c r="C422" s="5">
        <v>414</v>
      </c>
      <c r="D422" s="5">
        <v>414</v>
      </c>
      <c r="E422" s="6">
        <v>14.9</v>
      </c>
      <c r="F422" s="21">
        <f t="shared" si="67"/>
        <v>4.1388888888888893</v>
      </c>
      <c r="G422" s="14">
        <f t="shared" si="74"/>
        <v>0.19444444444444448</v>
      </c>
      <c r="H422" s="14">
        <f>('vehicle data'!$C$4)*(G422)</f>
        <v>259.38888888888891</v>
      </c>
      <c r="I422" s="14">
        <f>0.5*1.225*F422^2*('vehicle data'!$F$4)*('vehicle data'!$G$4)</f>
        <v>4.5536889081790131</v>
      </c>
      <c r="J422" s="14">
        <f>IF(F422=0,0,H422+I422+'vehicle data'!$E$7)</f>
        <v>420.98105779706793</v>
      </c>
      <c r="K422" s="14">
        <f t="shared" si="68"/>
        <v>420.98105779706793</v>
      </c>
      <c r="L422" s="14">
        <f t="shared" si="69"/>
        <v>0</v>
      </c>
      <c r="M422" s="14">
        <f t="shared" si="70"/>
        <v>1.7423938225489757</v>
      </c>
      <c r="N422" s="14">
        <f t="shared" si="66"/>
        <v>1.7423938225489757</v>
      </c>
      <c r="O422" s="14">
        <f t="shared" si="71"/>
        <v>0</v>
      </c>
      <c r="P422" s="14">
        <f>S422*0.75</f>
        <v>0</v>
      </c>
      <c r="Q422" s="14" t="str">
        <f t="shared" si="72"/>
        <v/>
      </c>
      <c r="R422" s="14">
        <f>(0.5*'vehicle data'!$C$4*(WLTC_class_3!F422^2))/1000</f>
        <v>11.425977623456793</v>
      </c>
      <c r="S422" s="14">
        <f>IF(O422&gt;0,R422,0)</f>
        <v>0</v>
      </c>
      <c r="T422" s="14">
        <f>IF(N422&gt;0,R422,0)</f>
        <v>11.425977623456793</v>
      </c>
      <c r="U422" s="14">
        <f t="shared" si="75"/>
        <v>10514.647185956785</v>
      </c>
      <c r="V422" s="14">
        <f t="shared" si="76"/>
        <v>6398.0868479938208</v>
      </c>
      <c r="W422" s="14">
        <f t="shared" si="73"/>
        <v>7.9981843364197545</v>
      </c>
    </row>
    <row r="423" spans="2:23" x14ac:dyDescent="0.3">
      <c r="B423" s="5" t="s">
        <v>7</v>
      </c>
      <c r="C423" s="5">
        <v>415</v>
      </c>
      <c r="D423" s="5">
        <v>415</v>
      </c>
      <c r="E423" s="6">
        <v>15.9</v>
      </c>
      <c r="F423" s="21">
        <f t="shared" si="67"/>
        <v>4.416666666666667</v>
      </c>
      <c r="G423" s="14">
        <f t="shared" si="74"/>
        <v>0.34722222222222199</v>
      </c>
      <c r="H423" s="14">
        <f>('vehicle data'!$C$4)*(G423)</f>
        <v>463.19444444444412</v>
      </c>
      <c r="I423" s="14">
        <f>0.5*1.225*F423^2*('vehicle data'!$F$4)*('vehicle data'!$G$4)</f>
        <v>5.1854335069444453</v>
      </c>
      <c r="J423" s="14">
        <f>IF(F423=0,0,H423+I423+'vehicle data'!$E$7)</f>
        <v>625.41835795138854</v>
      </c>
      <c r="K423" s="14">
        <f t="shared" si="68"/>
        <v>625.41835795138854</v>
      </c>
      <c r="L423" s="14">
        <f t="shared" si="69"/>
        <v>0</v>
      </c>
      <c r="M423" s="14">
        <f t="shared" si="70"/>
        <v>2.7622644142852995</v>
      </c>
      <c r="N423" s="14">
        <f t="shared" si="66"/>
        <v>2.7622644142852995</v>
      </c>
      <c r="O423" s="14">
        <f t="shared" si="71"/>
        <v>0</v>
      </c>
      <c r="P423" s="14">
        <f>S423*0.75</f>
        <v>0</v>
      </c>
      <c r="Q423" s="14" t="str">
        <f t="shared" si="72"/>
        <v/>
      </c>
      <c r="R423" s="14">
        <f>(0.5*'vehicle data'!$C$4*(WLTC_class_3!F423^2))/1000</f>
        <v>13.011131944444445</v>
      </c>
      <c r="S423" s="14">
        <f>IF(O423&gt;0,R423,0)</f>
        <v>0</v>
      </c>
      <c r="T423" s="14">
        <f>IF(N423&gt;0,R423,0)</f>
        <v>13.011131944444445</v>
      </c>
      <c r="U423" s="14">
        <f t="shared" si="75"/>
        <v>10527.658317901229</v>
      </c>
      <c r="V423" s="14">
        <f t="shared" si="76"/>
        <v>6398.0868479938208</v>
      </c>
      <c r="W423" s="14">
        <f t="shared" si="73"/>
        <v>9.1077923611111107</v>
      </c>
    </row>
    <row r="424" spans="2:23" x14ac:dyDescent="0.3">
      <c r="B424" s="5" t="s">
        <v>7</v>
      </c>
      <c r="C424" s="5">
        <v>416</v>
      </c>
      <c r="D424" s="5">
        <v>416</v>
      </c>
      <c r="E424" s="6">
        <v>17.399999999999999</v>
      </c>
      <c r="F424" s="21">
        <f t="shared" si="67"/>
        <v>4.833333333333333</v>
      </c>
      <c r="G424" s="14">
        <f t="shared" si="74"/>
        <v>0.38888888888888873</v>
      </c>
      <c r="H424" s="14">
        <f>('vehicle data'!$C$4)*(G424)</f>
        <v>518.7777777777776</v>
      </c>
      <c r="I424" s="14">
        <f>0.5*1.225*F424^2*('vehicle data'!$F$4)*('vehicle data'!$G$4)</f>
        <v>6.2099673611111106</v>
      </c>
      <c r="J424" s="14">
        <f>IF(F424=0,0,H424+I424+'vehicle data'!$E$7)</f>
        <v>682.02622513888878</v>
      </c>
      <c r="K424" s="14">
        <f t="shared" si="68"/>
        <v>682.02622513888878</v>
      </c>
      <c r="L424" s="14">
        <f t="shared" si="69"/>
        <v>0</v>
      </c>
      <c r="M424" s="14">
        <f t="shared" si="70"/>
        <v>3.2964600881712953</v>
      </c>
      <c r="N424" s="14">
        <f t="shared" si="66"/>
        <v>3.2964600881712953</v>
      </c>
      <c r="O424" s="14">
        <f t="shared" si="71"/>
        <v>0</v>
      </c>
      <c r="P424" s="14">
        <f>S424*0.75</f>
        <v>0</v>
      </c>
      <c r="Q424" s="14" t="str">
        <f t="shared" si="72"/>
        <v/>
      </c>
      <c r="R424" s="14">
        <f>(0.5*'vehicle data'!$C$4*(WLTC_class_3!F424^2))/1000</f>
        <v>15.581861111111108</v>
      </c>
      <c r="S424" s="14">
        <f>IF(O424&gt;0,R424,0)</f>
        <v>0</v>
      </c>
      <c r="T424" s="14">
        <f>IF(N424&gt;0,R424,0)</f>
        <v>15.581861111111108</v>
      </c>
      <c r="U424" s="14">
        <f t="shared" si="75"/>
        <v>10543.24017901234</v>
      </c>
      <c r="V424" s="14">
        <f t="shared" si="76"/>
        <v>6398.0868479938208</v>
      </c>
      <c r="W424" s="14">
        <f t="shared" si="73"/>
        <v>10.907302777777774</v>
      </c>
    </row>
    <row r="425" spans="2:23" x14ac:dyDescent="0.3">
      <c r="B425" s="5" t="s">
        <v>7</v>
      </c>
      <c r="C425" s="5">
        <v>417</v>
      </c>
      <c r="D425" s="5">
        <v>417</v>
      </c>
      <c r="E425" s="6">
        <v>18.7</v>
      </c>
      <c r="F425" s="21">
        <f t="shared" si="67"/>
        <v>5.1944444444444438</v>
      </c>
      <c r="G425" s="14">
        <f t="shared" si="74"/>
        <v>0.23611111111111149</v>
      </c>
      <c r="H425" s="14">
        <f>('vehicle data'!$C$4)*(G425)</f>
        <v>314.97222222222274</v>
      </c>
      <c r="I425" s="14">
        <f>0.5*1.225*F425^2*('vehicle data'!$F$4)*('vehicle data'!$G$4)</f>
        <v>7.17255742669753</v>
      </c>
      <c r="J425" s="14">
        <f>IF(F425=0,0,H425+I425+'vehicle data'!$E$7)</f>
        <v>479.18325964892028</v>
      </c>
      <c r="K425" s="14">
        <f t="shared" si="68"/>
        <v>479.18325964892028</v>
      </c>
      <c r="L425" s="14">
        <f t="shared" si="69"/>
        <v>0</v>
      </c>
      <c r="M425" s="14">
        <f t="shared" si="70"/>
        <v>2.4890908209541136</v>
      </c>
      <c r="N425" s="14">
        <f t="shared" si="66"/>
        <v>2.4890908209541136</v>
      </c>
      <c r="O425" s="14">
        <f t="shared" si="71"/>
        <v>0</v>
      </c>
      <c r="P425" s="14">
        <f>S425*0.75</f>
        <v>0</v>
      </c>
      <c r="Q425" s="14" t="str">
        <f t="shared" si="72"/>
        <v/>
      </c>
      <c r="R425" s="14">
        <f>(0.5*'vehicle data'!$C$4*(WLTC_class_3!F425^2))/1000</f>
        <v>17.997162808641971</v>
      </c>
      <c r="S425" s="14">
        <f>IF(O425&gt;0,R425,0)</f>
        <v>0</v>
      </c>
      <c r="T425" s="14">
        <f>IF(N425&gt;0,R425,0)</f>
        <v>17.997162808641971</v>
      </c>
      <c r="U425" s="14">
        <f t="shared" si="75"/>
        <v>10561.237341820983</v>
      </c>
      <c r="V425" s="14">
        <f t="shared" si="76"/>
        <v>6398.0868479938208</v>
      </c>
      <c r="W425" s="14">
        <f t="shared" si="73"/>
        <v>12.598013966049379</v>
      </c>
    </row>
    <row r="426" spans="2:23" x14ac:dyDescent="0.3">
      <c r="B426" s="5" t="s">
        <v>7</v>
      </c>
      <c r="C426" s="5">
        <v>418</v>
      </c>
      <c r="D426" s="5">
        <v>418</v>
      </c>
      <c r="E426" s="6">
        <v>19.100000000000001</v>
      </c>
      <c r="F426" s="21">
        <f t="shared" si="67"/>
        <v>5.3055555555555562</v>
      </c>
      <c r="G426" s="14">
        <f t="shared" si="74"/>
        <v>1.3888888888889086E-2</v>
      </c>
      <c r="H426" s="14">
        <f>('vehicle data'!$C$4)*(G426)</f>
        <v>18.527777777778041</v>
      </c>
      <c r="I426" s="14">
        <f>0.5*1.225*F426^2*('vehicle data'!$F$4)*('vehicle data'!$G$4)</f>
        <v>7.4826865933641997</v>
      </c>
      <c r="J426" s="14">
        <f>IF(F426=0,0,H426+I426+'vehicle data'!$E$7)</f>
        <v>183.04894437114226</v>
      </c>
      <c r="K426" s="14">
        <f t="shared" si="68"/>
        <v>183.04894437114226</v>
      </c>
      <c r="L426" s="14">
        <f t="shared" si="69"/>
        <v>0</v>
      </c>
      <c r="M426" s="14">
        <f t="shared" si="70"/>
        <v>0.97117634374689377</v>
      </c>
      <c r="N426" s="14">
        <f t="shared" si="66"/>
        <v>0.97117634374689377</v>
      </c>
      <c r="O426" s="14">
        <f t="shared" si="71"/>
        <v>0</v>
      </c>
      <c r="P426" s="14">
        <f>S426*0.75</f>
        <v>0</v>
      </c>
      <c r="Q426" s="14" t="str">
        <f t="shared" si="72"/>
        <v/>
      </c>
      <c r="R426" s="14">
        <f>(0.5*'vehicle data'!$C$4*(WLTC_class_3!F426^2))/1000</f>
        <v>18.775329475308649</v>
      </c>
      <c r="S426" s="14">
        <f>IF(O426&gt;0,R426,0)</f>
        <v>0</v>
      </c>
      <c r="T426" s="14">
        <f>IF(N426&gt;0,R426,0)</f>
        <v>18.775329475308649</v>
      </c>
      <c r="U426" s="14">
        <f t="shared" si="75"/>
        <v>10580.012671296292</v>
      </c>
      <c r="V426" s="14">
        <f t="shared" si="76"/>
        <v>6398.0868479938208</v>
      </c>
      <c r="W426" s="14">
        <f t="shared" si="73"/>
        <v>13.142730632716054</v>
      </c>
    </row>
    <row r="427" spans="2:23" x14ac:dyDescent="0.3">
      <c r="B427" s="5" t="s">
        <v>7</v>
      </c>
      <c r="C427" s="5">
        <v>419</v>
      </c>
      <c r="D427" s="5">
        <v>419</v>
      </c>
      <c r="E427" s="6">
        <v>18.8</v>
      </c>
      <c r="F427" s="21">
        <f t="shared" si="67"/>
        <v>5.2222222222222223</v>
      </c>
      <c r="G427" s="14">
        <f t="shared" si="74"/>
        <v>-0.20833333333333331</v>
      </c>
      <c r="H427" s="14">
        <f>('vehicle data'!$C$4)*(G427)</f>
        <v>-277.91666666666663</v>
      </c>
      <c r="I427" s="14">
        <f>0.5*1.225*F427^2*('vehicle data'!$F$4)*('vehicle data'!$G$4)</f>
        <v>7.2494743827160493</v>
      </c>
      <c r="J427" s="14">
        <f>IF(F427=0,0,H427+I427+'vehicle data'!$E$7)</f>
        <v>-113.62871228395053</v>
      </c>
      <c r="K427" s="14">
        <f t="shared" si="68"/>
        <v>0</v>
      </c>
      <c r="L427" s="14">
        <f t="shared" si="69"/>
        <v>113.62871228395053</v>
      </c>
      <c r="M427" s="14">
        <f t="shared" si="70"/>
        <v>-0.59339438637174169</v>
      </c>
      <c r="N427" s="14">
        <f t="shared" si="66"/>
        <v>0</v>
      </c>
      <c r="O427" s="14">
        <f t="shared" si="71"/>
        <v>0.59339438637174169</v>
      </c>
      <c r="P427" s="14">
        <f>S427*0.75</f>
        <v>13.64262037037037</v>
      </c>
      <c r="Q427" s="14">
        <f t="shared" si="72"/>
        <v>13.64262037037037</v>
      </c>
      <c r="R427" s="14">
        <f>(0.5*'vehicle data'!$C$4*(WLTC_class_3!F427^2))/1000</f>
        <v>18.190160493827161</v>
      </c>
      <c r="S427" s="14">
        <f>IF(O427&gt;0,R427,0)</f>
        <v>18.190160493827161</v>
      </c>
      <c r="T427" s="14">
        <f>IF(N427&gt;0,R427,0)</f>
        <v>0</v>
      </c>
      <c r="U427" s="14">
        <f t="shared" si="75"/>
        <v>10580.012671296292</v>
      </c>
      <c r="V427" s="14">
        <f t="shared" si="76"/>
        <v>6416.2770084876483</v>
      </c>
      <c r="W427" s="14">
        <f t="shared" si="73"/>
        <v>0</v>
      </c>
    </row>
    <row r="428" spans="2:23" x14ac:dyDescent="0.3">
      <c r="B428" s="5" t="s">
        <v>7</v>
      </c>
      <c r="C428" s="5">
        <v>420</v>
      </c>
      <c r="D428" s="5">
        <v>420</v>
      </c>
      <c r="E428" s="6">
        <v>17.600000000000001</v>
      </c>
      <c r="F428" s="21">
        <f t="shared" si="67"/>
        <v>4.8888888888888893</v>
      </c>
      <c r="G428" s="14">
        <f t="shared" si="74"/>
        <v>-0.30555555555555547</v>
      </c>
      <c r="H428" s="14">
        <f>('vehicle data'!$C$4)*(G428)</f>
        <v>-407.61111111111097</v>
      </c>
      <c r="I428" s="14">
        <f>0.5*1.225*F428^2*('vehicle data'!$F$4)*('vehicle data'!$G$4)</f>
        <v>6.3535456790123463</v>
      </c>
      <c r="J428" s="14">
        <f>IF(F428=0,0,H428+I428+'vehicle data'!$E$7)</f>
        <v>-244.21908543209858</v>
      </c>
      <c r="K428" s="14">
        <f t="shared" si="68"/>
        <v>0</v>
      </c>
      <c r="L428" s="14">
        <f t="shared" si="69"/>
        <v>244.21908543209858</v>
      </c>
      <c r="M428" s="14">
        <f t="shared" si="70"/>
        <v>-1.193959973223593</v>
      </c>
      <c r="N428" s="14">
        <f t="shared" si="66"/>
        <v>0</v>
      </c>
      <c r="O428" s="14">
        <f t="shared" si="71"/>
        <v>1.193959973223593</v>
      </c>
      <c r="P428" s="14">
        <f>S428*0.75</f>
        <v>11.956592592592592</v>
      </c>
      <c r="Q428" s="14">
        <f t="shared" si="72"/>
        <v>11.956592592592592</v>
      </c>
      <c r="R428" s="14">
        <f>(0.5*'vehicle data'!$C$4*(WLTC_class_3!F428^2))/1000</f>
        <v>15.942123456790124</v>
      </c>
      <c r="S428" s="14">
        <f>IF(O428&gt;0,R428,0)</f>
        <v>15.942123456790124</v>
      </c>
      <c r="T428" s="14">
        <f>IF(N428&gt;0,R428,0)</f>
        <v>0</v>
      </c>
      <c r="U428" s="14">
        <f t="shared" si="75"/>
        <v>10580.012671296292</v>
      </c>
      <c r="V428" s="14">
        <f t="shared" si="76"/>
        <v>6432.2191319444382</v>
      </c>
      <c r="W428" s="14">
        <f t="shared" si="73"/>
        <v>0</v>
      </c>
    </row>
    <row r="429" spans="2:23" x14ac:dyDescent="0.3">
      <c r="B429" s="5" t="s">
        <v>7</v>
      </c>
      <c r="C429" s="5">
        <v>421</v>
      </c>
      <c r="D429" s="5">
        <v>421</v>
      </c>
      <c r="E429" s="6">
        <v>16.600000000000001</v>
      </c>
      <c r="F429" s="21">
        <f t="shared" si="67"/>
        <v>4.6111111111111116</v>
      </c>
      <c r="G429" s="14">
        <f t="shared" si="74"/>
        <v>-0.19444444444444473</v>
      </c>
      <c r="H429" s="14">
        <f>('vehicle data'!$C$4)*(G429)</f>
        <v>-259.38888888888926</v>
      </c>
      <c r="I429" s="14">
        <f>0.5*1.225*F429^2*('vehicle data'!$F$4)*('vehicle data'!$G$4)</f>
        <v>5.6520630401234584</v>
      </c>
      <c r="J429" s="14">
        <f>IF(F429=0,0,H429+I429+'vehicle data'!$E$7)</f>
        <v>-96.698345848765769</v>
      </c>
      <c r="K429" s="14">
        <f t="shared" si="68"/>
        <v>0</v>
      </c>
      <c r="L429" s="14">
        <f t="shared" si="69"/>
        <v>96.698345848765769</v>
      </c>
      <c r="M429" s="14">
        <f t="shared" si="70"/>
        <v>-0.44588681696930887</v>
      </c>
      <c r="N429" s="14">
        <f t="shared" si="66"/>
        <v>0</v>
      </c>
      <c r="O429" s="14">
        <f t="shared" si="71"/>
        <v>0.44588681696930887</v>
      </c>
      <c r="P429" s="14">
        <f>S429*0.75</f>
        <v>10.636488425925929</v>
      </c>
      <c r="Q429" s="14">
        <f t="shared" si="72"/>
        <v>10.636488425925929</v>
      </c>
      <c r="R429" s="14">
        <f>(0.5*'vehicle data'!$C$4*(WLTC_class_3!F429^2))/1000</f>
        <v>14.181984567901239</v>
      </c>
      <c r="S429" s="14">
        <f>IF(O429&gt;0,R429,0)</f>
        <v>14.181984567901239</v>
      </c>
      <c r="T429" s="14">
        <f>IF(N429&gt;0,R429,0)</f>
        <v>0</v>
      </c>
      <c r="U429" s="14">
        <f t="shared" si="75"/>
        <v>10580.012671296292</v>
      </c>
      <c r="V429" s="14">
        <f t="shared" si="76"/>
        <v>6446.4011165123393</v>
      </c>
      <c r="W429" s="14">
        <f t="shared" si="73"/>
        <v>0</v>
      </c>
    </row>
    <row r="430" spans="2:23" x14ac:dyDescent="0.3">
      <c r="B430" s="5" t="s">
        <v>7</v>
      </c>
      <c r="C430" s="5">
        <v>422</v>
      </c>
      <c r="D430" s="5">
        <v>422</v>
      </c>
      <c r="E430" s="6">
        <v>16.2</v>
      </c>
      <c r="F430" s="21">
        <f t="shared" si="67"/>
        <v>4.5</v>
      </c>
      <c r="G430" s="14">
        <f t="shared" si="74"/>
        <v>-2.7777777777778172E-2</v>
      </c>
      <c r="H430" s="14">
        <f>('vehicle data'!$C$4)*(G430)</f>
        <v>-37.055555555556083</v>
      </c>
      <c r="I430" s="14">
        <f>0.5*1.225*F430^2*('vehicle data'!$F$4)*('vehicle data'!$G$4)</f>
        <v>5.3829562500000003</v>
      </c>
      <c r="J430" s="14">
        <f>IF(F430=0,0,H430+I430+'vehicle data'!$E$7)</f>
        <v>125.36588069444394</v>
      </c>
      <c r="K430" s="14">
        <f t="shared" si="68"/>
        <v>125.36588069444394</v>
      </c>
      <c r="L430" s="14">
        <f t="shared" si="69"/>
        <v>0</v>
      </c>
      <c r="M430" s="14">
        <f t="shared" si="70"/>
        <v>0.56414646312499783</v>
      </c>
      <c r="N430" s="14">
        <f t="shared" si="66"/>
        <v>0.56414646312499783</v>
      </c>
      <c r="O430" s="14">
        <f t="shared" si="71"/>
        <v>0</v>
      </c>
      <c r="P430" s="14">
        <f>S430*0.75</f>
        <v>0</v>
      </c>
      <c r="Q430" s="14">
        <f t="shared" si="72"/>
        <v>0</v>
      </c>
      <c r="R430" s="14">
        <f>(0.5*'vehicle data'!$C$4*(WLTC_class_3!F430^2))/1000</f>
        <v>13.50675</v>
      </c>
      <c r="S430" s="14">
        <f>IF(O430&gt;0,R430,0)</f>
        <v>0</v>
      </c>
      <c r="T430" s="14">
        <f>IF(N430&gt;0,R430,0)</f>
        <v>13.50675</v>
      </c>
      <c r="U430" s="14">
        <f t="shared" si="75"/>
        <v>10593.519421296292</v>
      </c>
      <c r="V430" s="14">
        <f t="shared" si="76"/>
        <v>6446.4011165123393</v>
      </c>
      <c r="W430" s="14">
        <f t="shared" si="73"/>
        <v>9.4547249999999998</v>
      </c>
    </row>
    <row r="431" spans="2:23" x14ac:dyDescent="0.3">
      <c r="B431" s="5" t="s">
        <v>7</v>
      </c>
      <c r="C431" s="5">
        <v>423</v>
      </c>
      <c r="D431" s="5">
        <v>423</v>
      </c>
      <c r="E431" s="6">
        <v>16.399999999999999</v>
      </c>
      <c r="F431" s="21">
        <f t="shared" si="67"/>
        <v>4.5555555555555554</v>
      </c>
      <c r="G431" s="14">
        <f t="shared" si="74"/>
        <v>0.1388888888888889</v>
      </c>
      <c r="H431" s="14">
        <f>('vehicle data'!$C$4)*(G431)</f>
        <v>185.2777777777778</v>
      </c>
      <c r="I431" s="14">
        <f>0.5*1.225*F431^2*('vehicle data'!$F$4)*('vehicle data'!$G$4)</f>
        <v>5.5166891975308641</v>
      </c>
      <c r="J431" s="14">
        <f>IF(F431=0,0,H431+I431+'vehicle data'!$E$7)</f>
        <v>347.83294697530869</v>
      </c>
      <c r="K431" s="14">
        <f t="shared" si="68"/>
        <v>347.83294697530869</v>
      </c>
      <c r="L431" s="14">
        <f t="shared" si="69"/>
        <v>0</v>
      </c>
      <c r="M431" s="14">
        <f t="shared" si="70"/>
        <v>1.5845723139986285</v>
      </c>
      <c r="N431" s="14">
        <f t="shared" si="66"/>
        <v>1.5845723139986285</v>
      </c>
      <c r="O431" s="14">
        <f t="shared" si="71"/>
        <v>0</v>
      </c>
      <c r="P431" s="14">
        <f>S431*0.75</f>
        <v>0</v>
      </c>
      <c r="Q431" s="14" t="str">
        <f t="shared" si="72"/>
        <v/>
      </c>
      <c r="R431" s="14">
        <f>(0.5*'vehicle data'!$C$4*(WLTC_class_3!F431^2))/1000</f>
        <v>13.842308641975308</v>
      </c>
      <c r="S431" s="14">
        <f>IF(O431&gt;0,R431,0)</f>
        <v>0</v>
      </c>
      <c r="T431" s="14">
        <f>IF(N431&gt;0,R431,0)</f>
        <v>13.842308641975308</v>
      </c>
      <c r="U431" s="14">
        <f t="shared" si="75"/>
        <v>10607.361729938268</v>
      </c>
      <c r="V431" s="14">
        <f t="shared" si="76"/>
        <v>6446.4011165123393</v>
      </c>
      <c r="W431" s="14">
        <f t="shared" si="73"/>
        <v>9.6896160493827139</v>
      </c>
    </row>
    <row r="432" spans="2:23" x14ac:dyDescent="0.3">
      <c r="B432" s="5" t="s">
        <v>7</v>
      </c>
      <c r="C432" s="5">
        <v>424</v>
      </c>
      <c r="D432" s="5">
        <v>424</v>
      </c>
      <c r="E432" s="6">
        <v>17.2</v>
      </c>
      <c r="F432" s="21">
        <f t="shared" si="67"/>
        <v>4.7777777777777777</v>
      </c>
      <c r="G432" s="14">
        <f t="shared" si="74"/>
        <v>0.37500000000000039</v>
      </c>
      <c r="H432" s="14">
        <f>('vehicle data'!$C$4)*(G432)</f>
        <v>500.25000000000051</v>
      </c>
      <c r="I432" s="14">
        <f>0.5*1.225*F432^2*('vehicle data'!$F$4)*('vehicle data'!$G$4)</f>
        <v>6.0680299382716045</v>
      </c>
      <c r="J432" s="14">
        <f>IF(F432=0,0,H432+I432+'vehicle data'!$E$7)</f>
        <v>663.3565099382721</v>
      </c>
      <c r="K432" s="14">
        <f t="shared" si="68"/>
        <v>663.3565099382721</v>
      </c>
      <c r="L432" s="14">
        <f t="shared" si="69"/>
        <v>0</v>
      </c>
      <c r="M432" s="14">
        <f t="shared" si="70"/>
        <v>3.1693699919273</v>
      </c>
      <c r="N432" s="14">
        <f t="shared" si="66"/>
        <v>3.1693699919273</v>
      </c>
      <c r="O432" s="14">
        <f t="shared" si="71"/>
        <v>0</v>
      </c>
      <c r="P432" s="14">
        <f>S432*0.75</f>
        <v>0</v>
      </c>
      <c r="Q432" s="14" t="str">
        <f t="shared" si="72"/>
        <v/>
      </c>
      <c r="R432" s="14">
        <f>(0.5*'vehicle data'!$C$4*(WLTC_class_3!F432^2))/1000</f>
        <v>15.225716049382713</v>
      </c>
      <c r="S432" s="14">
        <f>IF(O432&gt;0,R432,0)</f>
        <v>0</v>
      </c>
      <c r="T432" s="14">
        <f>IF(N432&gt;0,R432,0)</f>
        <v>15.225716049382713</v>
      </c>
      <c r="U432" s="14">
        <f t="shared" si="75"/>
        <v>10622.58744598765</v>
      </c>
      <c r="V432" s="14">
        <f t="shared" si="76"/>
        <v>6446.4011165123393</v>
      </c>
      <c r="W432" s="14">
        <f t="shared" si="73"/>
        <v>10.658001234567898</v>
      </c>
    </row>
    <row r="433" spans="2:23" x14ac:dyDescent="0.3">
      <c r="B433" s="5" t="s">
        <v>7</v>
      </c>
      <c r="C433" s="5">
        <v>425</v>
      </c>
      <c r="D433" s="5">
        <v>425</v>
      </c>
      <c r="E433" s="6">
        <v>19.100000000000001</v>
      </c>
      <c r="F433" s="21">
        <f t="shared" si="67"/>
        <v>5.3055555555555562</v>
      </c>
      <c r="G433" s="14">
        <f t="shared" si="74"/>
        <v>0.75000000000000022</v>
      </c>
      <c r="H433" s="14">
        <f>('vehicle data'!$C$4)*(G433)</f>
        <v>1000.5000000000003</v>
      </c>
      <c r="I433" s="14">
        <f>0.5*1.225*F433^2*('vehicle data'!$F$4)*('vehicle data'!$G$4)</f>
        <v>7.4826865933641997</v>
      </c>
      <c r="J433" s="14">
        <f>IF(F433=0,0,H433+I433+'vehicle data'!$E$7)</f>
        <v>1165.0211665933646</v>
      </c>
      <c r="K433" s="14">
        <f t="shared" si="68"/>
        <v>1165.0211665933646</v>
      </c>
      <c r="L433" s="14">
        <f t="shared" si="69"/>
        <v>0</v>
      </c>
      <c r="M433" s="14">
        <f t="shared" si="70"/>
        <v>6.1810845227592406</v>
      </c>
      <c r="N433" s="14">
        <f t="shared" si="66"/>
        <v>6.1810845227592406</v>
      </c>
      <c r="O433" s="14">
        <f t="shared" si="71"/>
        <v>0</v>
      </c>
      <c r="P433" s="14">
        <f>S433*0.75</f>
        <v>0</v>
      </c>
      <c r="Q433" s="14" t="str">
        <f t="shared" si="72"/>
        <v/>
      </c>
      <c r="R433" s="14">
        <f>(0.5*'vehicle data'!$C$4*(WLTC_class_3!F433^2))/1000</f>
        <v>18.775329475308649</v>
      </c>
      <c r="S433" s="14">
        <f>IF(O433&gt;0,R433,0)</f>
        <v>0</v>
      </c>
      <c r="T433" s="14">
        <f>IF(N433&gt;0,R433,0)</f>
        <v>18.775329475308649</v>
      </c>
      <c r="U433" s="14">
        <f t="shared" si="75"/>
        <v>10641.36277546296</v>
      </c>
      <c r="V433" s="14">
        <f t="shared" si="76"/>
        <v>6446.4011165123393</v>
      </c>
      <c r="W433" s="14">
        <f t="shared" si="73"/>
        <v>13.142730632716054</v>
      </c>
    </row>
    <row r="434" spans="2:23" x14ac:dyDescent="0.3">
      <c r="B434" s="5" t="s">
        <v>7</v>
      </c>
      <c r="C434" s="5">
        <v>426</v>
      </c>
      <c r="D434" s="5">
        <v>426</v>
      </c>
      <c r="E434" s="6">
        <v>22.6</v>
      </c>
      <c r="F434" s="21">
        <f t="shared" si="67"/>
        <v>6.2777777777777777</v>
      </c>
      <c r="G434" s="14">
        <f t="shared" si="74"/>
        <v>1.1527777777777775</v>
      </c>
      <c r="H434" s="14">
        <f>('vehicle data'!$C$4)*(G434)</f>
        <v>1537.8055555555552</v>
      </c>
      <c r="I434" s="14">
        <f>0.5*1.225*F434^2*('vehicle data'!$F$4)*('vehicle data'!$G$4)</f>
        <v>10.47629452160494</v>
      </c>
      <c r="J434" s="14">
        <f>IF(F434=0,0,H434+I434+'vehicle data'!$E$7)</f>
        <v>1705.3203300771602</v>
      </c>
      <c r="K434" s="14">
        <f t="shared" si="68"/>
        <v>1705.3203300771602</v>
      </c>
      <c r="L434" s="14">
        <f t="shared" si="69"/>
        <v>0</v>
      </c>
      <c r="M434" s="14">
        <f t="shared" si="70"/>
        <v>10.705622072151062</v>
      </c>
      <c r="N434" s="14">
        <f t="shared" si="66"/>
        <v>10.705622072151062</v>
      </c>
      <c r="O434" s="14">
        <f t="shared" si="71"/>
        <v>0</v>
      </c>
      <c r="P434" s="14">
        <f>S434*0.75</f>
        <v>0</v>
      </c>
      <c r="Q434" s="14" t="str">
        <f t="shared" si="72"/>
        <v/>
      </c>
      <c r="R434" s="14">
        <f>(0.5*'vehicle data'!$C$4*(WLTC_class_3!F434^2))/1000</f>
        <v>26.286799382716051</v>
      </c>
      <c r="S434" s="14">
        <f>IF(O434&gt;0,R434,0)</f>
        <v>0</v>
      </c>
      <c r="T434" s="14">
        <f>IF(N434&gt;0,R434,0)</f>
        <v>26.286799382716051</v>
      </c>
      <c r="U434" s="14">
        <f t="shared" si="75"/>
        <v>10667.649574845676</v>
      </c>
      <c r="V434" s="14">
        <f t="shared" si="76"/>
        <v>6446.4011165123393</v>
      </c>
      <c r="W434" s="14">
        <f t="shared" si="73"/>
        <v>18.400759567901236</v>
      </c>
    </row>
    <row r="435" spans="2:23" x14ac:dyDescent="0.3">
      <c r="B435" s="5" t="s">
        <v>7</v>
      </c>
      <c r="C435" s="5">
        <v>427</v>
      </c>
      <c r="D435" s="5">
        <v>427</v>
      </c>
      <c r="E435" s="6">
        <v>27.4</v>
      </c>
      <c r="F435" s="21">
        <f t="shared" si="67"/>
        <v>7.6111111111111107</v>
      </c>
      <c r="G435" s="14">
        <f t="shared" si="74"/>
        <v>1.25</v>
      </c>
      <c r="H435" s="14">
        <f>('vehicle data'!$C$4)*(G435)</f>
        <v>1667.5</v>
      </c>
      <c r="I435" s="14">
        <f>0.5*1.225*F435^2*('vehicle data'!$F$4)*('vehicle data'!$G$4)</f>
        <v>15.398979706790124</v>
      </c>
      <c r="J435" s="14">
        <f>IF(F435=0,0,H435+I435+'vehicle data'!$E$7)</f>
        <v>1839.9374597067902</v>
      </c>
      <c r="K435" s="14">
        <f t="shared" si="68"/>
        <v>1839.9374597067902</v>
      </c>
      <c r="L435" s="14">
        <f t="shared" si="69"/>
        <v>0</v>
      </c>
      <c r="M435" s="14">
        <f t="shared" si="70"/>
        <v>14.003968443323902</v>
      </c>
      <c r="N435" s="14">
        <f t="shared" si="66"/>
        <v>14.003968443323902</v>
      </c>
      <c r="O435" s="14">
        <f t="shared" si="71"/>
        <v>0</v>
      </c>
      <c r="P435" s="14">
        <f>S435*0.75</f>
        <v>0</v>
      </c>
      <c r="Q435" s="14" t="str">
        <f t="shared" si="72"/>
        <v/>
      </c>
      <c r="R435" s="14">
        <f>(0.5*'vehicle data'!$C$4*(WLTC_class_3!F435^2))/1000</f>
        <v>38.638651234567902</v>
      </c>
      <c r="S435" s="14">
        <f>IF(O435&gt;0,R435,0)</f>
        <v>0</v>
      </c>
      <c r="T435" s="14">
        <f>IF(N435&gt;0,R435,0)</f>
        <v>38.638651234567902</v>
      </c>
      <c r="U435" s="14">
        <f t="shared" si="75"/>
        <v>10706.288226080243</v>
      </c>
      <c r="V435" s="14">
        <f t="shared" si="76"/>
        <v>6446.4011165123393</v>
      </c>
      <c r="W435" s="14">
        <f t="shared" si="73"/>
        <v>27.047055864197532</v>
      </c>
    </row>
    <row r="436" spans="2:23" x14ac:dyDescent="0.3">
      <c r="B436" s="5" t="s">
        <v>7</v>
      </c>
      <c r="C436" s="5">
        <v>428</v>
      </c>
      <c r="D436" s="5">
        <v>428</v>
      </c>
      <c r="E436" s="6">
        <v>31.6</v>
      </c>
      <c r="F436" s="21">
        <f t="shared" si="67"/>
        <v>8.7777777777777786</v>
      </c>
      <c r="G436" s="14">
        <f t="shared" si="74"/>
        <v>0.83333333333333326</v>
      </c>
      <c r="H436" s="14">
        <f>('vehicle data'!$C$4)*(G436)</f>
        <v>1111.6666666666665</v>
      </c>
      <c r="I436" s="14">
        <f>0.5*1.225*F436^2*('vehicle data'!$F$4)*('vehicle data'!$G$4)</f>
        <v>20.48165216049383</v>
      </c>
      <c r="J436" s="14">
        <f>IF(F436=0,0,H436+I436+'vehicle data'!$E$7)</f>
        <v>1289.1867988271604</v>
      </c>
      <c r="K436" s="14">
        <f t="shared" si="68"/>
        <v>1289.1867988271604</v>
      </c>
      <c r="L436" s="14">
        <f t="shared" si="69"/>
        <v>0</v>
      </c>
      <c r="M436" s="14">
        <f t="shared" si="70"/>
        <v>11.31619523414952</v>
      </c>
      <c r="N436" s="14">
        <f t="shared" si="66"/>
        <v>11.31619523414952</v>
      </c>
      <c r="O436" s="14">
        <f t="shared" si="71"/>
        <v>0</v>
      </c>
      <c r="P436" s="14">
        <f>S436*0.75</f>
        <v>0</v>
      </c>
      <c r="Q436" s="14" t="str">
        <f t="shared" si="72"/>
        <v/>
      </c>
      <c r="R436" s="14">
        <f>(0.5*'vehicle data'!$C$4*(WLTC_class_3!F436^2))/1000</f>
        <v>51.391938271604943</v>
      </c>
      <c r="S436" s="14">
        <f>IF(O436&gt;0,R436,0)</f>
        <v>0</v>
      </c>
      <c r="T436" s="14">
        <f>IF(N436&gt;0,R436,0)</f>
        <v>51.391938271604943</v>
      </c>
      <c r="U436" s="14">
        <f t="shared" si="75"/>
        <v>10757.680164351848</v>
      </c>
      <c r="V436" s="14">
        <f t="shared" si="76"/>
        <v>6446.4011165123393</v>
      </c>
      <c r="W436" s="14">
        <f t="shared" si="73"/>
        <v>35.974356790123458</v>
      </c>
    </row>
    <row r="437" spans="2:23" x14ac:dyDescent="0.3">
      <c r="B437" s="5" t="s">
        <v>7</v>
      </c>
      <c r="C437" s="5">
        <v>429</v>
      </c>
      <c r="D437" s="5">
        <v>429</v>
      </c>
      <c r="E437" s="6">
        <v>33.4</v>
      </c>
      <c r="F437" s="21">
        <f t="shared" si="67"/>
        <v>9.2777777777777768</v>
      </c>
      <c r="G437" s="14">
        <f t="shared" si="74"/>
        <v>0.26388888888888867</v>
      </c>
      <c r="H437" s="14">
        <f>('vehicle data'!$C$4)*(G437)</f>
        <v>352.02777777777749</v>
      </c>
      <c r="I437" s="14">
        <f>0.5*1.225*F437^2*('vehicle data'!$F$4)*('vehicle data'!$G$4)</f>
        <v>22.881461188271601</v>
      </c>
      <c r="J437" s="14">
        <f>IF(F437=0,0,H437+I437+'vehicle data'!$E$7)</f>
        <v>531.94771896604914</v>
      </c>
      <c r="K437" s="14">
        <f t="shared" si="68"/>
        <v>531.94771896604914</v>
      </c>
      <c r="L437" s="14">
        <f t="shared" si="69"/>
        <v>0</v>
      </c>
      <c r="M437" s="14">
        <f t="shared" si="70"/>
        <v>4.935292725962789</v>
      </c>
      <c r="N437" s="14">
        <f t="shared" si="66"/>
        <v>4.935292725962789</v>
      </c>
      <c r="O437" s="14">
        <f t="shared" si="71"/>
        <v>0</v>
      </c>
      <c r="P437" s="14">
        <f>S437*0.75</f>
        <v>0</v>
      </c>
      <c r="Q437" s="14" t="str">
        <f t="shared" si="72"/>
        <v/>
      </c>
      <c r="R437" s="14">
        <f>(0.5*'vehicle data'!$C$4*(WLTC_class_3!F437^2))/1000</f>
        <v>57.413466049382706</v>
      </c>
      <c r="S437" s="14">
        <f>IF(O437&gt;0,R437,0)</f>
        <v>0</v>
      </c>
      <c r="T437" s="14">
        <f>IF(N437&gt;0,R437,0)</f>
        <v>57.413466049382706</v>
      </c>
      <c r="U437" s="14">
        <f t="shared" si="75"/>
        <v>10815.09363040123</v>
      </c>
      <c r="V437" s="14">
        <f t="shared" si="76"/>
        <v>6446.4011165123393</v>
      </c>
      <c r="W437" s="14">
        <f t="shared" si="73"/>
        <v>40.18942623456789</v>
      </c>
    </row>
    <row r="438" spans="2:23" x14ac:dyDescent="0.3">
      <c r="B438" s="5" t="s">
        <v>7</v>
      </c>
      <c r="C438" s="5">
        <v>430</v>
      </c>
      <c r="D438" s="5">
        <v>430</v>
      </c>
      <c r="E438" s="6">
        <v>33.5</v>
      </c>
      <c r="F438" s="21">
        <f t="shared" si="67"/>
        <v>9.3055555555555554</v>
      </c>
      <c r="G438" s="14">
        <f t="shared" si="74"/>
        <v>-8.3333333333333523E-2</v>
      </c>
      <c r="H438" s="14">
        <f>('vehicle data'!$C$4)*(G438)</f>
        <v>-111.16666666666691</v>
      </c>
      <c r="I438" s="14">
        <f>0.5*1.225*F438^2*('vehicle data'!$F$4)*('vehicle data'!$G$4)</f>
        <v>23.018681037808644</v>
      </c>
      <c r="J438" s="14">
        <f>IF(F438=0,0,H438+I438+'vehicle data'!$E$7)</f>
        <v>68.890494371141756</v>
      </c>
      <c r="K438" s="14">
        <f t="shared" si="68"/>
        <v>68.890494371141756</v>
      </c>
      <c r="L438" s="14">
        <f t="shared" si="69"/>
        <v>0</v>
      </c>
      <c r="M438" s="14">
        <f t="shared" si="70"/>
        <v>0.64106432262034685</v>
      </c>
      <c r="N438" s="14">
        <f t="shared" si="66"/>
        <v>0.64106432262034685</v>
      </c>
      <c r="O438" s="14">
        <f t="shared" si="71"/>
        <v>0</v>
      </c>
      <c r="P438" s="14">
        <f>S438*0.75</f>
        <v>0</v>
      </c>
      <c r="Q438" s="14">
        <f t="shared" si="72"/>
        <v>0</v>
      </c>
      <c r="R438" s="14">
        <f>(0.5*'vehicle data'!$C$4*(WLTC_class_3!F438^2))/1000</f>
        <v>57.757773919753085</v>
      </c>
      <c r="S438" s="14">
        <f>IF(O438&gt;0,R438,0)</f>
        <v>0</v>
      </c>
      <c r="T438" s="14">
        <f>IF(N438&gt;0,R438,0)</f>
        <v>57.757773919753085</v>
      </c>
      <c r="U438" s="14">
        <f t="shared" si="75"/>
        <v>10872.851404320983</v>
      </c>
      <c r="V438" s="14">
        <f t="shared" si="76"/>
        <v>6446.4011165123393</v>
      </c>
      <c r="W438" s="14">
        <f t="shared" si="73"/>
        <v>40.43044174382716</v>
      </c>
    </row>
    <row r="439" spans="2:23" x14ac:dyDescent="0.3">
      <c r="B439" s="5" t="s">
        <v>7</v>
      </c>
      <c r="C439" s="5">
        <v>431</v>
      </c>
      <c r="D439" s="5">
        <v>431</v>
      </c>
      <c r="E439" s="6">
        <v>32.799999999999997</v>
      </c>
      <c r="F439" s="21">
        <f t="shared" si="67"/>
        <v>9.1111111111111107</v>
      </c>
      <c r="G439" s="14">
        <f t="shared" si="74"/>
        <v>-0.2222222222222224</v>
      </c>
      <c r="H439" s="14">
        <f>('vehicle data'!$C$4)*(G439)</f>
        <v>-296.44444444444468</v>
      </c>
      <c r="I439" s="14">
        <f>0.5*1.225*F439^2*('vehicle data'!$F$4)*('vehicle data'!$G$4)</f>
        <v>22.066756790123456</v>
      </c>
      <c r="J439" s="14">
        <f>IF(F439=0,0,H439+I439+'vehicle data'!$E$7)</f>
        <v>-117.3392076543212</v>
      </c>
      <c r="K439" s="14">
        <f t="shared" si="68"/>
        <v>0</v>
      </c>
      <c r="L439" s="14">
        <f t="shared" si="69"/>
        <v>117.3392076543212</v>
      </c>
      <c r="M439" s="14">
        <f t="shared" si="70"/>
        <v>-1.0690905586282597</v>
      </c>
      <c r="N439" s="14">
        <f t="shared" si="66"/>
        <v>0</v>
      </c>
      <c r="O439" s="14">
        <f t="shared" si="71"/>
        <v>1.0690905586282597</v>
      </c>
      <c r="P439" s="14">
        <f>S439*0.75</f>
        <v>41.526925925925923</v>
      </c>
      <c r="Q439" s="14">
        <f t="shared" si="72"/>
        <v>41.526925925925923</v>
      </c>
      <c r="R439" s="14">
        <f>(0.5*'vehicle data'!$C$4*(WLTC_class_3!F439^2))/1000</f>
        <v>55.369234567901231</v>
      </c>
      <c r="S439" s="14">
        <f>IF(O439&gt;0,R439,0)</f>
        <v>55.369234567901231</v>
      </c>
      <c r="T439" s="14">
        <f>IF(N439&gt;0,R439,0)</f>
        <v>0</v>
      </c>
      <c r="U439" s="14">
        <f t="shared" si="75"/>
        <v>10872.851404320983</v>
      </c>
      <c r="V439" s="14">
        <f t="shared" si="76"/>
        <v>6501.7703510802403</v>
      </c>
      <c r="W439" s="14">
        <f t="shared" si="73"/>
        <v>0</v>
      </c>
    </row>
    <row r="440" spans="2:23" x14ac:dyDescent="0.3">
      <c r="B440" s="5" t="s">
        <v>7</v>
      </c>
      <c r="C440" s="5">
        <v>432</v>
      </c>
      <c r="D440" s="5">
        <v>432</v>
      </c>
      <c r="E440" s="6">
        <v>31.9</v>
      </c>
      <c r="F440" s="21">
        <f t="shared" si="67"/>
        <v>8.8611111111111107</v>
      </c>
      <c r="G440" s="14">
        <f t="shared" si="74"/>
        <v>-0.20833333333333284</v>
      </c>
      <c r="H440" s="14">
        <f>('vehicle data'!$C$4)*(G440)</f>
        <v>-277.916666666666</v>
      </c>
      <c r="I440" s="14">
        <f>0.5*1.225*F440^2*('vehicle data'!$F$4)*('vehicle data'!$G$4)</f>
        <v>20.872390297067899</v>
      </c>
      <c r="J440" s="14">
        <f>IF(F440=0,0,H440+I440+'vehicle data'!$E$7)</f>
        <v>-100.00579636959807</v>
      </c>
      <c r="K440" s="14">
        <f t="shared" si="68"/>
        <v>0</v>
      </c>
      <c r="L440" s="14">
        <f t="shared" si="69"/>
        <v>100.00579636959807</v>
      </c>
      <c r="M440" s="14">
        <f t="shared" si="70"/>
        <v>-0.88616247338616061</v>
      </c>
      <c r="N440" s="14">
        <f t="shared" si="66"/>
        <v>0</v>
      </c>
      <c r="O440" s="14">
        <f t="shared" si="71"/>
        <v>0.88616247338616061</v>
      </c>
      <c r="P440" s="14">
        <f>S440*0.75</f>
        <v>39.279274884259252</v>
      </c>
      <c r="Q440" s="14">
        <f t="shared" si="72"/>
        <v>39.279274884259252</v>
      </c>
      <c r="R440" s="14">
        <f>(0.5*'vehicle data'!$C$4*(WLTC_class_3!F440^2))/1000</f>
        <v>52.372366512345671</v>
      </c>
      <c r="S440" s="14">
        <f>IF(O440&gt;0,R440,0)</f>
        <v>52.372366512345671</v>
      </c>
      <c r="T440" s="14">
        <f>IF(N440&gt;0,R440,0)</f>
        <v>0</v>
      </c>
      <c r="U440" s="14">
        <f t="shared" si="75"/>
        <v>10872.851404320983</v>
      </c>
      <c r="V440" s="14">
        <f t="shared" si="76"/>
        <v>6554.1427175925855</v>
      </c>
      <c r="W440" s="14">
        <f t="shared" si="73"/>
        <v>0</v>
      </c>
    </row>
    <row r="441" spans="2:23" x14ac:dyDescent="0.3">
      <c r="B441" s="5" t="s">
        <v>7</v>
      </c>
      <c r="C441" s="5">
        <v>433</v>
      </c>
      <c r="D441" s="5">
        <v>433</v>
      </c>
      <c r="E441" s="6">
        <v>31.3</v>
      </c>
      <c r="F441" s="21">
        <f t="shared" si="67"/>
        <v>8.6944444444444446</v>
      </c>
      <c r="G441" s="14">
        <f t="shared" si="74"/>
        <v>-0.11111111111111072</v>
      </c>
      <c r="H441" s="14">
        <f>('vehicle data'!$C$4)*(G441)</f>
        <v>-148.22222222222169</v>
      </c>
      <c r="I441" s="14">
        <f>0.5*1.225*F441^2*('vehicle data'!$F$4)*('vehicle data'!$G$4)</f>
        <v>20.094606037808642</v>
      </c>
      <c r="J441" s="14">
        <f>IF(F441=0,0,H441+I441+'vehicle data'!$E$7)</f>
        <v>28.910863815586964</v>
      </c>
      <c r="K441" s="14">
        <f t="shared" si="68"/>
        <v>28.910863815586964</v>
      </c>
      <c r="L441" s="14">
        <f t="shared" si="69"/>
        <v>0</v>
      </c>
      <c r="M441" s="14">
        <f t="shared" si="70"/>
        <v>0.25136389928552</v>
      </c>
      <c r="N441" s="14">
        <f t="shared" si="66"/>
        <v>0.25136389928552</v>
      </c>
      <c r="O441" s="14">
        <f t="shared" si="71"/>
        <v>0</v>
      </c>
      <c r="P441" s="14">
        <f>S441*0.75</f>
        <v>0</v>
      </c>
      <c r="Q441" s="14">
        <f t="shared" si="72"/>
        <v>0</v>
      </c>
      <c r="R441" s="14">
        <f>(0.5*'vehicle data'!$C$4*(WLTC_class_3!F441^2))/1000</f>
        <v>50.420773919753088</v>
      </c>
      <c r="S441" s="14">
        <f>IF(O441&gt;0,R441,0)</f>
        <v>0</v>
      </c>
      <c r="T441" s="14">
        <f>IF(N441&gt;0,R441,0)</f>
        <v>50.420773919753088</v>
      </c>
      <c r="U441" s="14">
        <f t="shared" si="75"/>
        <v>10923.272178240737</v>
      </c>
      <c r="V441" s="14">
        <f t="shared" si="76"/>
        <v>6554.1427175925855</v>
      </c>
      <c r="W441" s="14">
        <f t="shared" si="73"/>
        <v>35.29454174382716</v>
      </c>
    </row>
    <row r="442" spans="2:23" x14ac:dyDescent="0.3">
      <c r="B442" s="5" t="s">
        <v>7</v>
      </c>
      <c r="C442" s="5">
        <v>434</v>
      </c>
      <c r="D442" s="5">
        <v>434</v>
      </c>
      <c r="E442" s="6">
        <v>31.1</v>
      </c>
      <c r="F442" s="21">
        <f t="shared" si="67"/>
        <v>8.6388888888888893</v>
      </c>
      <c r="G442" s="14">
        <f t="shared" si="74"/>
        <v>-9.7222222222222127E-2</v>
      </c>
      <c r="H442" s="14">
        <f>('vehicle data'!$C$4)*(G442)</f>
        <v>-129.69444444444431</v>
      </c>
      <c r="I442" s="14">
        <f>0.5*1.225*F442^2*('vehicle data'!$F$4)*('vehicle data'!$G$4)</f>
        <v>19.838626408179014</v>
      </c>
      <c r="J442" s="14">
        <f>IF(F442=0,0,H442+I442+'vehicle data'!$E$7)</f>
        <v>47.182661963734716</v>
      </c>
      <c r="K442" s="14">
        <f t="shared" si="68"/>
        <v>47.182661963734716</v>
      </c>
      <c r="L442" s="14">
        <f t="shared" si="69"/>
        <v>0</v>
      </c>
      <c r="M442" s="14">
        <f t="shared" si="70"/>
        <v>0.40760577418670829</v>
      </c>
      <c r="N442" s="14">
        <f t="shared" si="66"/>
        <v>0.40760577418670829</v>
      </c>
      <c r="O442" s="14">
        <f t="shared" si="71"/>
        <v>0</v>
      </c>
      <c r="P442" s="14">
        <f>S442*0.75</f>
        <v>0</v>
      </c>
      <c r="Q442" s="14">
        <f t="shared" si="72"/>
        <v>0</v>
      </c>
      <c r="R442" s="14">
        <f>(0.5*'vehicle data'!$C$4*(WLTC_class_3!F442^2))/1000</f>
        <v>49.778477623456801</v>
      </c>
      <c r="S442" s="14">
        <f>IF(O442&gt;0,R442,0)</f>
        <v>0</v>
      </c>
      <c r="T442" s="14">
        <f>IF(N442&gt;0,R442,0)</f>
        <v>49.778477623456801</v>
      </c>
      <c r="U442" s="14">
        <f t="shared" si="75"/>
        <v>10973.050655864194</v>
      </c>
      <c r="V442" s="14">
        <f t="shared" si="76"/>
        <v>6554.1427175925855</v>
      </c>
      <c r="W442" s="14">
        <f t="shared" si="73"/>
        <v>34.844934336419762</v>
      </c>
    </row>
    <row r="443" spans="2:23" x14ac:dyDescent="0.3">
      <c r="B443" s="5" t="s">
        <v>7</v>
      </c>
      <c r="C443" s="5">
        <v>435</v>
      </c>
      <c r="D443" s="5">
        <v>435</v>
      </c>
      <c r="E443" s="6">
        <v>30.6</v>
      </c>
      <c r="F443" s="21">
        <f t="shared" si="67"/>
        <v>8.5</v>
      </c>
      <c r="G443" s="14">
        <f t="shared" si="74"/>
        <v>-0.26388888888888917</v>
      </c>
      <c r="H443" s="14">
        <f>('vehicle data'!$C$4)*(G443)</f>
        <v>-352.02777777777817</v>
      </c>
      <c r="I443" s="14">
        <f>0.5*1.225*F443^2*('vehicle data'!$F$4)*('vehicle data'!$G$4)</f>
        <v>19.20585625</v>
      </c>
      <c r="J443" s="14">
        <f>IF(F443=0,0,H443+I443+'vehicle data'!$E$7)</f>
        <v>-175.78344152777814</v>
      </c>
      <c r="K443" s="14">
        <f t="shared" si="68"/>
        <v>0</v>
      </c>
      <c r="L443" s="14">
        <f t="shared" si="69"/>
        <v>175.78344152777814</v>
      </c>
      <c r="M443" s="14">
        <f t="shared" si="70"/>
        <v>-1.4941592529861141</v>
      </c>
      <c r="N443" s="14">
        <f t="shared" si="66"/>
        <v>0</v>
      </c>
      <c r="O443" s="14">
        <f t="shared" si="71"/>
        <v>1.4941592529861141</v>
      </c>
      <c r="P443" s="14">
        <f>S443*0.75</f>
        <v>36.143062499999999</v>
      </c>
      <c r="Q443" s="14">
        <f t="shared" si="72"/>
        <v>36.143062499999999</v>
      </c>
      <c r="R443" s="14">
        <f>(0.5*'vehicle data'!$C$4*(WLTC_class_3!F443^2))/1000</f>
        <v>48.190750000000001</v>
      </c>
      <c r="S443" s="14">
        <f>IF(O443&gt;0,R443,0)</f>
        <v>48.190750000000001</v>
      </c>
      <c r="T443" s="14">
        <f>IF(N443&gt;0,R443,0)</f>
        <v>0</v>
      </c>
      <c r="U443" s="14">
        <f t="shared" si="75"/>
        <v>10973.050655864194</v>
      </c>
      <c r="V443" s="14">
        <f t="shared" si="76"/>
        <v>6602.3334675925853</v>
      </c>
      <c r="W443" s="14">
        <f t="shared" si="73"/>
        <v>0</v>
      </c>
    </row>
    <row r="444" spans="2:23" x14ac:dyDescent="0.3">
      <c r="B444" s="5" t="s">
        <v>7</v>
      </c>
      <c r="C444" s="5">
        <v>436</v>
      </c>
      <c r="D444" s="5">
        <v>436</v>
      </c>
      <c r="E444" s="6">
        <v>29.2</v>
      </c>
      <c r="F444" s="21">
        <f t="shared" si="67"/>
        <v>8.1111111111111107</v>
      </c>
      <c r="G444" s="14">
        <f t="shared" si="74"/>
        <v>-0.54166666666666696</v>
      </c>
      <c r="H444" s="14">
        <f>('vehicle data'!$C$4)*(G444)</f>
        <v>-722.58333333333371</v>
      </c>
      <c r="I444" s="14">
        <f>0.5*1.225*F444^2*('vehicle data'!$F$4)*('vehicle data'!$G$4)</f>
        <v>17.48865956790123</v>
      </c>
      <c r="J444" s="14">
        <f>IF(F444=0,0,H444+I444+'vehicle data'!$E$7)</f>
        <v>-548.05619376543245</v>
      </c>
      <c r="K444" s="14">
        <f t="shared" si="68"/>
        <v>0</v>
      </c>
      <c r="L444" s="14">
        <f t="shared" si="69"/>
        <v>548.05619376543245</v>
      </c>
      <c r="M444" s="14">
        <f t="shared" si="70"/>
        <v>-4.4453446827640626</v>
      </c>
      <c r="N444" s="14">
        <f t="shared" si="66"/>
        <v>0</v>
      </c>
      <c r="O444" s="14">
        <f t="shared" si="71"/>
        <v>4.4453446827640626</v>
      </c>
      <c r="P444" s="14">
        <f>S444*0.75</f>
        <v>32.911509259259248</v>
      </c>
      <c r="Q444" s="14">
        <f t="shared" si="72"/>
        <v>32.911509259259248</v>
      </c>
      <c r="R444" s="14">
        <f>(0.5*'vehicle data'!$C$4*(WLTC_class_3!F444^2))/1000</f>
        <v>43.882012345679001</v>
      </c>
      <c r="S444" s="14">
        <f>IF(O444&gt;0,R444,0)</f>
        <v>43.882012345679001</v>
      </c>
      <c r="T444" s="14">
        <f>IF(N444&gt;0,R444,0)</f>
        <v>0</v>
      </c>
      <c r="U444" s="14">
        <f t="shared" si="75"/>
        <v>10973.050655864194</v>
      </c>
      <c r="V444" s="14">
        <f t="shared" si="76"/>
        <v>6646.2154799382643</v>
      </c>
      <c r="W444" s="14">
        <f t="shared" si="73"/>
        <v>0</v>
      </c>
    </row>
    <row r="445" spans="2:23" x14ac:dyDescent="0.3">
      <c r="B445" s="5" t="s">
        <v>7</v>
      </c>
      <c r="C445" s="5">
        <v>437</v>
      </c>
      <c r="D445" s="5">
        <v>437</v>
      </c>
      <c r="E445" s="6">
        <v>26.7</v>
      </c>
      <c r="F445" s="21">
        <f t="shared" si="67"/>
        <v>7.4166666666666661</v>
      </c>
      <c r="G445" s="14">
        <f t="shared" si="74"/>
        <v>-0.86111111111111094</v>
      </c>
      <c r="H445" s="14">
        <f>('vehicle data'!$C$4)*(G445)</f>
        <v>-1148.7222222222219</v>
      </c>
      <c r="I445" s="14">
        <f>0.5*1.225*F445^2*('vehicle data'!$F$4)*('vehicle data'!$G$4)</f>
        <v>14.622221006944439</v>
      </c>
      <c r="J445" s="14">
        <f>IF(F445=0,0,H445+I445+'vehicle data'!$E$7)</f>
        <v>-977.06152121527737</v>
      </c>
      <c r="K445" s="14">
        <f t="shared" si="68"/>
        <v>0</v>
      </c>
      <c r="L445" s="14">
        <f t="shared" si="69"/>
        <v>977.06152121527737</v>
      </c>
      <c r="M445" s="14">
        <f t="shared" si="70"/>
        <v>-7.2465396156799731</v>
      </c>
      <c r="N445" s="14">
        <f t="shared" si="66"/>
        <v>0</v>
      </c>
      <c r="O445" s="14">
        <f t="shared" si="71"/>
        <v>7.2465396156799731</v>
      </c>
      <c r="P445" s="14">
        <f>S445*0.75</f>
        <v>27.517223958333325</v>
      </c>
      <c r="Q445" s="14">
        <f t="shared" si="72"/>
        <v>27.517223958333325</v>
      </c>
      <c r="R445" s="14">
        <f>(0.5*'vehicle data'!$C$4*(WLTC_class_3!F445^2))/1000</f>
        <v>36.689631944444436</v>
      </c>
      <c r="S445" s="14">
        <f>IF(O445&gt;0,R445,0)</f>
        <v>36.689631944444436</v>
      </c>
      <c r="T445" s="14">
        <f>IF(N445&gt;0,R445,0)</f>
        <v>0</v>
      </c>
      <c r="U445" s="14">
        <f t="shared" si="75"/>
        <v>10973.050655864194</v>
      </c>
      <c r="V445" s="14">
        <f t="shared" si="76"/>
        <v>6682.9051118827083</v>
      </c>
      <c r="W445" s="14">
        <f t="shared" si="73"/>
        <v>0</v>
      </c>
    </row>
    <row r="446" spans="2:23" x14ac:dyDescent="0.3">
      <c r="B446" s="5" t="s">
        <v>7</v>
      </c>
      <c r="C446" s="5">
        <v>438</v>
      </c>
      <c r="D446" s="5">
        <v>438</v>
      </c>
      <c r="E446" s="6">
        <v>23</v>
      </c>
      <c r="F446" s="21">
        <f t="shared" si="67"/>
        <v>6.3888888888888884</v>
      </c>
      <c r="G446" s="14">
        <f t="shared" si="74"/>
        <v>-1.1805555555555556</v>
      </c>
      <c r="H446" s="14">
        <f>('vehicle data'!$C$4)*(G446)</f>
        <v>-1574.8611111111111</v>
      </c>
      <c r="I446" s="14">
        <f>0.5*1.225*F446^2*('vehicle data'!$F$4)*('vehicle data'!$G$4)</f>
        <v>10.850418595679011</v>
      </c>
      <c r="J446" s="14">
        <f>IF(F446=0,0,H446+I446+'vehicle data'!$E$7)</f>
        <v>-1406.9722125154321</v>
      </c>
      <c r="K446" s="14">
        <f t="shared" si="68"/>
        <v>0</v>
      </c>
      <c r="L446" s="14">
        <f t="shared" si="69"/>
        <v>1406.9722125154321</v>
      </c>
      <c r="M446" s="14">
        <f t="shared" si="70"/>
        <v>-8.9889891355152596</v>
      </c>
      <c r="N446" s="14">
        <f t="shared" si="66"/>
        <v>0</v>
      </c>
      <c r="O446" s="14">
        <f t="shared" si="71"/>
        <v>8.9889891355152596</v>
      </c>
      <c r="P446" s="14">
        <f>S446*0.75</f>
        <v>20.41915509259259</v>
      </c>
      <c r="Q446" s="14">
        <f t="shared" si="72"/>
        <v>20.41915509259259</v>
      </c>
      <c r="R446" s="14">
        <f>(0.5*'vehicle data'!$C$4*(WLTC_class_3!F446^2))/1000</f>
        <v>27.225540123456788</v>
      </c>
      <c r="S446" s="14">
        <f>IF(O446&gt;0,R446,0)</f>
        <v>27.225540123456788</v>
      </c>
      <c r="T446" s="14">
        <f>IF(N446&gt;0,R446,0)</f>
        <v>0</v>
      </c>
      <c r="U446" s="14">
        <f t="shared" si="75"/>
        <v>10973.050655864194</v>
      </c>
      <c r="V446" s="14">
        <f t="shared" si="76"/>
        <v>6710.1306520061653</v>
      </c>
      <c r="W446" s="14">
        <f t="shared" si="73"/>
        <v>0</v>
      </c>
    </row>
    <row r="447" spans="2:23" x14ac:dyDescent="0.3">
      <c r="B447" s="5" t="s">
        <v>7</v>
      </c>
      <c r="C447" s="5">
        <v>439</v>
      </c>
      <c r="D447" s="5">
        <v>439</v>
      </c>
      <c r="E447" s="6">
        <v>18.2</v>
      </c>
      <c r="F447" s="21">
        <f t="shared" si="67"/>
        <v>5.0555555555555554</v>
      </c>
      <c r="G447" s="14">
        <f t="shared" si="74"/>
        <v>-1.4027777777777777</v>
      </c>
      <c r="H447" s="14">
        <f>('vehicle data'!$C$4)*(G447)</f>
        <v>-1871.3055555555554</v>
      </c>
      <c r="I447" s="14">
        <f>0.5*1.225*F447^2*('vehicle data'!$F$4)*('vehicle data'!$G$4)</f>
        <v>6.7941260030864195</v>
      </c>
      <c r="J447" s="14">
        <f>IF(F447=0,0,H447+I447+'vehicle data'!$E$7)</f>
        <v>-1707.4729495524691</v>
      </c>
      <c r="K447" s="14">
        <f t="shared" si="68"/>
        <v>0</v>
      </c>
      <c r="L447" s="14">
        <f t="shared" si="69"/>
        <v>1707.4729495524691</v>
      </c>
      <c r="M447" s="14">
        <f t="shared" si="70"/>
        <v>-8.6322243560708163</v>
      </c>
      <c r="N447" s="14">
        <f t="shared" si="66"/>
        <v>0</v>
      </c>
      <c r="O447" s="14">
        <f t="shared" si="71"/>
        <v>8.6322243560708163</v>
      </c>
      <c r="P447" s="14">
        <f>S447*0.75</f>
        <v>12.785710648148147</v>
      </c>
      <c r="Q447" s="14">
        <f t="shared" si="72"/>
        <v>12.785710648148147</v>
      </c>
      <c r="R447" s="14">
        <f>(0.5*'vehicle data'!$C$4*(WLTC_class_3!F447^2))/1000</f>
        <v>17.047614197530862</v>
      </c>
      <c r="S447" s="14">
        <f>IF(O447&gt;0,R447,0)</f>
        <v>17.047614197530862</v>
      </c>
      <c r="T447" s="14">
        <f>IF(N447&gt;0,R447,0)</f>
        <v>0</v>
      </c>
      <c r="U447" s="14">
        <f t="shared" si="75"/>
        <v>10973.050655864194</v>
      </c>
      <c r="V447" s="14">
        <f t="shared" si="76"/>
        <v>6727.1782662036958</v>
      </c>
      <c r="W447" s="14">
        <f t="shared" si="73"/>
        <v>0</v>
      </c>
    </row>
    <row r="448" spans="2:23" x14ac:dyDescent="0.3">
      <c r="B448" s="5" t="s">
        <v>7</v>
      </c>
      <c r="C448" s="5">
        <v>440</v>
      </c>
      <c r="D448" s="5">
        <v>440</v>
      </c>
      <c r="E448" s="6">
        <v>12.9</v>
      </c>
      <c r="F448" s="21">
        <f t="shared" si="67"/>
        <v>3.5833333333333335</v>
      </c>
      <c r="G448" s="14">
        <f t="shared" si="74"/>
        <v>-1.4583333333333333</v>
      </c>
      <c r="H448" s="14">
        <f>('vehicle data'!$C$4)*(G448)</f>
        <v>-1945.4166666666665</v>
      </c>
      <c r="I448" s="14">
        <f>0.5*1.225*F448^2*('vehicle data'!$F$4)*('vehicle data'!$G$4)</f>
        <v>3.4132668402777782</v>
      </c>
      <c r="J448" s="14">
        <f>IF(F448=0,0,H448+I448+'vehicle data'!$E$7)</f>
        <v>-1784.9649198263887</v>
      </c>
      <c r="K448" s="14">
        <f t="shared" si="68"/>
        <v>0</v>
      </c>
      <c r="L448" s="14">
        <f t="shared" si="69"/>
        <v>1784.9649198263887</v>
      </c>
      <c r="M448" s="14">
        <f t="shared" si="70"/>
        <v>-6.3961242960445599</v>
      </c>
      <c r="N448" s="14">
        <f t="shared" si="66"/>
        <v>0</v>
      </c>
      <c r="O448" s="14">
        <f t="shared" si="71"/>
        <v>6.3961242960445599</v>
      </c>
      <c r="P448" s="14">
        <f>S448*0.75</f>
        <v>6.4233489583333352</v>
      </c>
      <c r="Q448" s="14">
        <f t="shared" si="72"/>
        <v>6.4233489583333352</v>
      </c>
      <c r="R448" s="14">
        <f>(0.5*'vehicle data'!$C$4*(WLTC_class_3!F448^2))/1000</f>
        <v>8.5644652777777797</v>
      </c>
      <c r="S448" s="14">
        <f>IF(O448&gt;0,R448,0)</f>
        <v>8.5644652777777797</v>
      </c>
      <c r="T448" s="14">
        <f>IF(N448&gt;0,R448,0)</f>
        <v>0</v>
      </c>
      <c r="U448" s="14">
        <f t="shared" si="75"/>
        <v>10973.050655864194</v>
      </c>
      <c r="V448" s="14">
        <f t="shared" si="76"/>
        <v>6735.7427314814731</v>
      </c>
      <c r="W448" s="14">
        <f t="shared" si="73"/>
        <v>0</v>
      </c>
    </row>
    <row r="449" spans="2:23" x14ac:dyDescent="0.3">
      <c r="B449" s="5" t="s">
        <v>7</v>
      </c>
      <c r="C449" s="5">
        <v>441</v>
      </c>
      <c r="D449" s="5">
        <v>441</v>
      </c>
      <c r="E449" s="6">
        <v>7.7</v>
      </c>
      <c r="F449" s="21">
        <f t="shared" si="67"/>
        <v>2.1388888888888888</v>
      </c>
      <c r="G449" s="14">
        <f t="shared" si="74"/>
        <v>-1.2638888888888891</v>
      </c>
      <c r="H449" s="14">
        <f>('vehicle data'!$C$4)*(G449)</f>
        <v>-1686.0277777777781</v>
      </c>
      <c r="I449" s="14">
        <f>0.5*1.225*F449^2*('vehicle data'!$F$4)*('vehicle data'!$G$4)</f>
        <v>1.2161083526234568</v>
      </c>
      <c r="J449" s="14">
        <f>IF(F449=0,0,H449+I449+'vehicle data'!$E$7)</f>
        <v>-1527.7731894251547</v>
      </c>
      <c r="K449" s="14">
        <f t="shared" si="68"/>
        <v>0</v>
      </c>
      <c r="L449" s="14">
        <f t="shared" si="69"/>
        <v>1527.7731894251547</v>
      </c>
      <c r="M449" s="14">
        <f t="shared" si="70"/>
        <v>-3.2677370996038029</v>
      </c>
      <c r="N449" s="14">
        <f t="shared" si="66"/>
        <v>0</v>
      </c>
      <c r="O449" s="14">
        <f t="shared" si="71"/>
        <v>3.2677370996038029</v>
      </c>
      <c r="P449" s="14">
        <f>S449*0.75</f>
        <v>2.2885665509259256</v>
      </c>
      <c r="Q449" s="14">
        <f t="shared" si="72"/>
        <v>2.2885665509259256</v>
      </c>
      <c r="R449" s="14">
        <f>(0.5*'vehicle data'!$C$4*(WLTC_class_3!F449^2))/1000</f>
        <v>3.0514220679012345</v>
      </c>
      <c r="S449" s="14">
        <f>IF(O449&gt;0,R449,0)</f>
        <v>3.0514220679012345</v>
      </c>
      <c r="T449" s="14">
        <f>IF(N449&gt;0,R449,0)</f>
        <v>0</v>
      </c>
      <c r="U449" s="14">
        <f t="shared" si="75"/>
        <v>10973.050655864194</v>
      </c>
      <c r="V449" s="14">
        <f t="shared" si="76"/>
        <v>6738.7941535493746</v>
      </c>
      <c r="W449" s="14">
        <f t="shared" si="73"/>
        <v>0</v>
      </c>
    </row>
    <row r="450" spans="2:23" x14ac:dyDescent="0.3">
      <c r="B450" s="5" t="s">
        <v>7</v>
      </c>
      <c r="C450" s="5">
        <v>442</v>
      </c>
      <c r="D450" s="5">
        <v>442</v>
      </c>
      <c r="E450" s="6">
        <v>3.8</v>
      </c>
      <c r="F450" s="21">
        <f t="shared" si="67"/>
        <v>1.0555555555555556</v>
      </c>
      <c r="G450" s="14">
        <f t="shared" si="74"/>
        <v>-0.88888888888888895</v>
      </c>
      <c r="H450" s="14">
        <f>('vehicle data'!$C$4)*(G450)</f>
        <v>-1185.7777777777778</v>
      </c>
      <c r="I450" s="14">
        <f>0.5*1.225*F450^2*('vehicle data'!$F$4)*('vehicle data'!$G$4)</f>
        <v>0.29618155864197532</v>
      </c>
      <c r="J450" s="14">
        <f>IF(F450=0,0,H450+I450+'vehicle data'!$E$7)</f>
        <v>-1028.4431162191358</v>
      </c>
      <c r="K450" s="14">
        <f t="shared" si="68"/>
        <v>0</v>
      </c>
      <c r="L450" s="14">
        <f t="shared" si="69"/>
        <v>1028.4431162191358</v>
      </c>
      <c r="M450" s="14">
        <f t="shared" si="70"/>
        <v>-1.0855788448979768</v>
      </c>
      <c r="N450" s="14">
        <f t="shared" si="66"/>
        <v>0</v>
      </c>
      <c r="O450" s="14">
        <f t="shared" si="71"/>
        <v>1.0855788448979768</v>
      </c>
      <c r="P450" s="14">
        <f>S450*0.75</f>
        <v>0.55737731481481478</v>
      </c>
      <c r="Q450" s="14">
        <f t="shared" si="72"/>
        <v>0.55737731481481478</v>
      </c>
      <c r="R450" s="14">
        <f>(0.5*'vehicle data'!$C$4*(WLTC_class_3!F450^2))/1000</f>
        <v>0.74316975308641975</v>
      </c>
      <c r="S450" s="14">
        <f>IF(O450&gt;0,R450,0)</f>
        <v>0.74316975308641975</v>
      </c>
      <c r="T450" s="14">
        <f>IF(N450&gt;0,R450,0)</f>
        <v>0</v>
      </c>
      <c r="U450" s="14">
        <f t="shared" si="75"/>
        <v>10973.050655864194</v>
      </c>
      <c r="V450" s="14">
        <f t="shared" si="76"/>
        <v>6739.5373233024611</v>
      </c>
      <c r="W450" s="14">
        <f t="shared" si="73"/>
        <v>0</v>
      </c>
    </row>
    <row r="451" spans="2:23" x14ac:dyDescent="0.3">
      <c r="B451" s="5" t="s">
        <v>7</v>
      </c>
      <c r="C451" s="5">
        <v>443</v>
      </c>
      <c r="D451" s="5">
        <v>443</v>
      </c>
      <c r="E451" s="6">
        <v>1.3</v>
      </c>
      <c r="F451" s="21">
        <f t="shared" si="67"/>
        <v>0.3611111111111111</v>
      </c>
      <c r="G451" s="14">
        <f t="shared" si="74"/>
        <v>-0.49999999999999994</v>
      </c>
      <c r="H451" s="14">
        <f>('vehicle data'!$C$4)*(G451)</f>
        <v>-666.99999999999989</v>
      </c>
      <c r="I451" s="14">
        <f>0.5*1.225*F451^2*('vehicle data'!$F$4)*('vehicle data'!$G$4)</f>
        <v>3.4663908179012347E-2</v>
      </c>
      <c r="J451" s="14">
        <f>IF(F451=0,0,H451+I451+'vehicle data'!$E$7)</f>
        <v>-509.92685609182081</v>
      </c>
      <c r="K451" s="14">
        <f t="shared" si="68"/>
        <v>0</v>
      </c>
      <c r="L451" s="14">
        <f t="shared" si="69"/>
        <v>509.92685609182081</v>
      </c>
      <c r="M451" s="14">
        <f t="shared" si="70"/>
        <v>-0.18414025358871308</v>
      </c>
      <c r="N451" s="14">
        <f t="shared" si="66"/>
        <v>0</v>
      </c>
      <c r="O451" s="14">
        <f t="shared" si="71"/>
        <v>0.18414025358871308</v>
      </c>
      <c r="P451" s="14">
        <f>S451*0.75</f>
        <v>6.5233217592592596E-2</v>
      </c>
      <c r="Q451" s="14">
        <f t="shared" si="72"/>
        <v>6.5233217592592596E-2</v>
      </c>
      <c r="R451" s="14">
        <f>(0.5*'vehicle data'!$C$4*(WLTC_class_3!F451^2))/1000</f>
        <v>8.6977623456790124E-2</v>
      </c>
      <c r="S451" s="14">
        <f>IF(O451&gt;0,R451,0)</f>
        <v>8.6977623456790124E-2</v>
      </c>
      <c r="T451" s="14">
        <f>IF(N451&gt;0,R451,0)</f>
        <v>0</v>
      </c>
      <c r="U451" s="14">
        <f t="shared" si="75"/>
        <v>10973.050655864194</v>
      </c>
      <c r="V451" s="14">
        <f t="shared" si="76"/>
        <v>6739.6243009259179</v>
      </c>
      <c r="W451" s="14">
        <f t="shared" si="73"/>
        <v>0</v>
      </c>
    </row>
    <row r="452" spans="2:23" x14ac:dyDescent="0.3">
      <c r="B452" s="5" t="s">
        <v>7</v>
      </c>
      <c r="C452" s="5">
        <v>444</v>
      </c>
      <c r="D452" s="5">
        <v>444</v>
      </c>
      <c r="E452" s="6">
        <v>0.2</v>
      </c>
      <c r="F452" s="21">
        <f t="shared" si="67"/>
        <v>5.5555555555555559E-2</v>
      </c>
      <c r="G452" s="14">
        <f t="shared" si="74"/>
        <v>-0.18055555555555555</v>
      </c>
      <c r="H452" s="14">
        <f>('vehicle data'!$C$4)*(G452)</f>
        <v>-240.86111111111111</v>
      </c>
      <c r="I452" s="14">
        <f>0.5*1.225*F452^2*('vehicle data'!$F$4)*('vehicle data'!$G$4)</f>
        <v>8.2044753086419763E-4</v>
      </c>
      <c r="J452" s="14">
        <f>IF(F452=0,0,H452+I452+'vehicle data'!$E$7)</f>
        <v>-83.821810663580237</v>
      </c>
      <c r="K452" s="14">
        <f t="shared" si="68"/>
        <v>0</v>
      </c>
      <c r="L452" s="14">
        <f t="shared" si="69"/>
        <v>83.821810663580237</v>
      </c>
      <c r="M452" s="14">
        <f t="shared" si="70"/>
        <v>-4.6567672590877912E-3</v>
      </c>
      <c r="N452" s="14">
        <f t="shared" si="66"/>
        <v>0</v>
      </c>
      <c r="O452" s="14">
        <f t="shared" si="71"/>
        <v>4.6567672590877912E-3</v>
      </c>
      <c r="P452" s="14">
        <f>S452*0.75</f>
        <v>1.5439814814814815E-3</v>
      </c>
      <c r="Q452" s="14">
        <f t="shared" si="72"/>
        <v>1.5439814814814815E-3</v>
      </c>
      <c r="R452" s="14">
        <f>(0.5*'vehicle data'!$C$4*(WLTC_class_3!F452^2))/1000</f>
        <v>2.058641975308642E-3</v>
      </c>
      <c r="S452" s="14">
        <f>IF(O452&gt;0,R452,0)</f>
        <v>2.058641975308642E-3</v>
      </c>
      <c r="T452" s="14">
        <f>IF(N452&gt;0,R452,0)</f>
        <v>0</v>
      </c>
      <c r="U452" s="14">
        <f t="shared" si="75"/>
        <v>10973.050655864194</v>
      </c>
      <c r="V452" s="14">
        <f t="shared" si="76"/>
        <v>6739.6263595678929</v>
      </c>
      <c r="W452" s="14">
        <f t="shared" si="73"/>
        <v>0</v>
      </c>
    </row>
    <row r="453" spans="2:23" x14ac:dyDescent="0.3">
      <c r="B453" s="5" t="s">
        <v>7</v>
      </c>
      <c r="C453" s="5">
        <v>445</v>
      </c>
      <c r="D453" s="5">
        <v>445</v>
      </c>
      <c r="E453" s="6">
        <v>0</v>
      </c>
      <c r="F453" s="21">
        <f t="shared" si="67"/>
        <v>0</v>
      </c>
      <c r="G453" s="14">
        <f t="shared" si="74"/>
        <v>-2.777777777777778E-2</v>
      </c>
      <c r="H453" s="14">
        <f>('vehicle data'!$C$4)*(G453)</f>
        <v>-37.055555555555557</v>
      </c>
      <c r="I453" s="14">
        <f>0.5*1.225*F453^2*('vehicle data'!$F$4)*('vehicle data'!$G$4)</f>
        <v>0</v>
      </c>
      <c r="J453" s="14">
        <f>IF(F453=0,0,H453+I453+'vehicle data'!$E$7)</f>
        <v>0</v>
      </c>
      <c r="K453" s="14">
        <f t="shared" si="68"/>
        <v>0</v>
      </c>
      <c r="L453" s="14">
        <f t="shared" si="69"/>
        <v>0</v>
      </c>
      <c r="M453" s="14">
        <f t="shared" si="70"/>
        <v>0</v>
      </c>
      <c r="N453" s="14">
        <f t="shared" si="66"/>
        <v>0</v>
      </c>
      <c r="O453" s="14">
        <f t="shared" si="71"/>
        <v>0</v>
      </c>
      <c r="P453" s="14">
        <f>S453*0.75</f>
        <v>0</v>
      </c>
      <c r="Q453" s="14">
        <f t="shared" si="72"/>
        <v>0</v>
      </c>
      <c r="R453" s="14">
        <f>(0.5*'vehicle data'!$C$4*(WLTC_class_3!F453^2))/1000</f>
        <v>0</v>
      </c>
      <c r="S453" s="14">
        <f>IF(O453&gt;0,R453,0)</f>
        <v>0</v>
      </c>
      <c r="T453" s="14">
        <f>IF(N453&gt;0,R453,0)</f>
        <v>0</v>
      </c>
      <c r="U453" s="14">
        <f t="shared" si="75"/>
        <v>10973.050655864194</v>
      </c>
      <c r="V453" s="14">
        <f t="shared" si="76"/>
        <v>6739.6263595678929</v>
      </c>
      <c r="W453" s="14">
        <f t="shared" si="73"/>
        <v>0</v>
      </c>
    </row>
    <row r="454" spans="2:23" x14ac:dyDescent="0.3">
      <c r="B454" s="5" t="s">
        <v>7</v>
      </c>
      <c r="C454" s="5">
        <v>446</v>
      </c>
      <c r="D454" s="5">
        <v>446</v>
      </c>
      <c r="E454" s="6">
        <v>0</v>
      </c>
      <c r="F454" s="21">
        <f t="shared" si="67"/>
        <v>0</v>
      </c>
      <c r="G454" s="14">
        <f t="shared" si="74"/>
        <v>0</v>
      </c>
      <c r="H454" s="14">
        <f>('vehicle data'!$C$4)*(G454)</f>
        <v>0</v>
      </c>
      <c r="I454" s="14">
        <f>0.5*1.225*F454^2*('vehicle data'!$F$4)*('vehicle data'!$G$4)</f>
        <v>0</v>
      </c>
      <c r="J454" s="14">
        <f>IF(F454=0,0,H454+I454+'vehicle data'!$E$7)</f>
        <v>0</v>
      </c>
      <c r="K454" s="14">
        <f t="shared" si="68"/>
        <v>0</v>
      </c>
      <c r="L454" s="14">
        <f t="shared" si="69"/>
        <v>0</v>
      </c>
      <c r="M454" s="14">
        <f t="shared" si="70"/>
        <v>0</v>
      </c>
      <c r="N454" s="14">
        <f t="shared" si="66"/>
        <v>0</v>
      </c>
      <c r="O454" s="14">
        <f t="shared" si="71"/>
        <v>0</v>
      </c>
      <c r="P454" s="14">
        <f>S454*0.75</f>
        <v>0</v>
      </c>
      <c r="Q454" s="14" t="str">
        <f t="shared" si="72"/>
        <v/>
      </c>
      <c r="R454" s="14">
        <f>(0.5*'vehicle data'!$C$4*(WLTC_class_3!F454^2))/1000</f>
        <v>0</v>
      </c>
      <c r="S454" s="14">
        <f>IF(O454&gt;0,R454,0)</f>
        <v>0</v>
      </c>
      <c r="T454" s="14">
        <f>IF(N454&gt;0,R454,0)</f>
        <v>0</v>
      </c>
      <c r="U454" s="14">
        <f t="shared" si="75"/>
        <v>10973.050655864194</v>
      </c>
      <c r="V454" s="14">
        <f t="shared" si="76"/>
        <v>6739.6263595678929</v>
      </c>
      <c r="W454" s="14">
        <f t="shared" si="73"/>
        <v>0</v>
      </c>
    </row>
    <row r="455" spans="2:23" x14ac:dyDescent="0.3">
      <c r="B455" s="5" t="s">
        <v>7</v>
      </c>
      <c r="C455" s="5">
        <v>447</v>
      </c>
      <c r="D455" s="5">
        <v>447</v>
      </c>
      <c r="E455" s="6">
        <v>0</v>
      </c>
      <c r="F455" s="21">
        <f t="shared" si="67"/>
        <v>0</v>
      </c>
      <c r="G455" s="14">
        <f t="shared" si="74"/>
        <v>0</v>
      </c>
      <c r="H455" s="14">
        <f>('vehicle data'!$C$4)*(G455)</f>
        <v>0</v>
      </c>
      <c r="I455" s="14">
        <f>0.5*1.225*F455^2*('vehicle data'!$F$4)*('vehicle data'!$G$4)</f>
        <v>0</v>
      </c>
      <c r="J455" s="14">
        <f>IF(F455=0,0,H455+I455+'vehicle data'!$E$7)</f>
        <v>0</v>
      </c>
      <c r="K455" s="14">
        <f t="shared" si="68"/>
        <v>0</v>
      </c>
      <c r="L455" s="14">
        <f t="shared" si="69"/>
        <v>0</v>
      </c>
      <c r="M455" s="14">
        <f t="shared" si="70"/>
        <v>0</v>
      </c>
      <c r="N455" s="14">
        <f t="shared" si="66"/>
        <v>0</v>
      </c>
      <c r="O455" s="14">
        <f t="shared" si="71"/>
        <v>0</v>
      </c>
      <c r="P455" s="14">
        <f>S455*0.75</f>
        <v>0</v>
      </c>
      <c r="Q455" s="14" t="str">
        <f t="shared" si="72"/>
        <v/>
      </c>
      <c r="R455" s="14">
        <f>(0.5*'vehicle data'!$C$4*(WLTC_class_3!F455^2))/1000</f>
        <v>0</v>
      </c>
      <c r="S455" s="14">
        <f>IF(O455&gt;0,R455,0)</f>
        <v>0</v>
      </c>
      <c r="T455" s="14">
        <f>IF(N455&gt;0,R455,0)</f>
        <v>0</v>
      </c>
      <c r="U455" s="14">
        <f t="shared" si="75"/>
        <v>10973.050655864194</v>
      </c>
      <c r="V455" s="14">
        <f t="shared" si="76"/>
        <v>6739.6263595678929</v>
      </c>
      <c r="W455" s="14">
        <f t="shared" si="73"/>
        <v>0</v>
      </c>
    </row>
    <row r="456" spans="2:23" x14ac:dyDescent="0.3">
      <c r="B456" s="5" t="s">
        <v>7</v>
      </c>
      <c r="C456" s="5">
        <v>448</v>
      </c>
      <c r="D456" s="5">
        <v>448</v>
      </c>
      <c r="E456" s="6">
        <v>0</v>
      </c>
      <c r="F456" s="21">
        <f t="shared" si="67"/>
        <v>0</v>
      </c>
      <c r="G456" s="14">
        <f t="shared" si="74"/>
        <v>0</v>
      </c>
      <c r="H456" s="14">
        <f>('vehicle data'!$C$4)*(G456)</f>
        <v>0</v>
      </c>
      <c r="I456" s="14">
        <f>0.5*1.225*F456^2*('vehicle data'!$F$4)*('vehicle data'!$G$4)</f>
        <v>0</v>
      </c>
      <c r="J456" s="14">
        <f>IF(F456=0,0,H456+I456+'vehicle data'!$E$7)</f>
        <v>0</v>
      </c>
      <c r="K456" s="14">
        <f t="shared" si="68"/>
        <v>0</v>
      </c>
      <c r="L456" s="14">
        <f t="shared" si="69"/>
        <v>0</v>
      </c>
      <c r="M456" s="14">
        <f t="shared" si="70"/>
        <v>0</v>
      </c>
      <c r="N456" s="14">
        <f t="shared" ref="N456:N519" si="77">IF(M456&gt;0,M456,0)</f>
        <v>0</v>
      </c>
      <c r="O456" s="14">
        <f t="shared" si="71"/>
        <v>0</v>
      </c>
      <c r="P456" s="14">
        <f>S456*0.75</f>
        <v>0</v>
      </c>
      <c r="Q456" s="14" t="str">
        <f t="shared" si="72"/>
        <v/>
      </c>
      <c r="R456" s="14">
        <f>(0.5*'vehicle data'!$C$4*(WLTC_class_3!F456^2))/1000</f>
        <v>0</v>
      </c>
      <c r="S456" s="14">
        <f>IF(O456&gt;0,R456,0)</f>
        <v>0</v>
      </c>
      <c r="T456" s="14">
        <f>IF(N456&gt;0,R456,0)</f>
        <v>0</v>
      </c>
      <c r="U456" s="14">
        <f t="shared" si="75"/>
        <v>10973.050655864194</v>
      </c>
      <c r="V456" s="14">
        <f t="shared" si="76"/>
        <v>6739.6263595678929</v>
      </c>
      <c r="W456" s="14">
        <f t="shared" si="73"/>
        <v>0</v>
      </c>
    </row>
    <row r="457" spans="2:23" x14ac:dyDescent="0.3">
      <c r="B457" s="5" t="s">
        <v>7</v>
      </c>
      <c r="C457" s="5">
        <v>449</v>
      </c>
      <c r="D457" s="5">
        <v>449</v>
      </c>
      <c r="E457" s="6">
        <v>0</v>
      </c>
      <c r="F457" s="21">
        <f t="shared" ref="F457:F520" si="78">E457/3.6</f>
        <v>0</v>
      </c>
      <c r="G457" s="14">
        <f t="shared" si="74"/>
        <v>0</v>
      </c>
      <c r="H457" s="14">
        <f>('vehicle data'!$C$4)*(G457)</f>
        <v>0</v>
      </c>
      <c r="I457" s="14">
        <f>0.5*1.225*F457^2*('vehicle data'!$F$4)*('vehicle data'!$G$4)</f>
        <v>0</v>
      </c>
      <c r="J457" s="14">
        <f>IF(F457=0,0,H457+I457+'vehicle data'!$E$7)</f>
        <v>0</v>
      </c>
      <c r="K457" s="14">
        <f t="shared" ref="K457:K520" si="79">IF(J457&lt;=0,0,J457)</f>
        <v>0</v>
      </c>
      <c r="L457" s="14">
        <f t="shared" ref="L457:L520" si="80">IF(J457&lt;0,J457*-1,0)</f>
        <v>0</v>
      </c>
      <c r="M457" s="14">
        <f t="shared" ref="M457:M520" si="81">(J457*F457)/1000</f>
        <v>0</v>
      </c>
      <c r="N457" s="14">
        <f t="shared" si="77"/>
        <v>0</v>
      </c>
      <c r="O457" s="14">
        <f t="shared" ref="O457:O520" si="82">IF(M457&lt;0,M457*-1,0)</f>
        <v>0</v>
      </c>
      <c r="P457" s="14">
        <f>S457*0.75</f>
        <v>0</v>
      </c>
      <c r="Q457" s="14" t="str">
        <f t="shared" ref="Q457:Q520" si="83">IF(G457&lt;0,P457,"")</f>
        <v/>
      </c>
      <c r="R457" s="14">
        <f>(0.5*'vehicle data'!$C$4*(WLTC_class_3!F457^2))/1000</f>
        <v>0</v>
      </c>
      <c r="S457" s="14">
        <f>IF(O457&gt;0,R457,0)</f>
        <v>0</v>
      </c>
      <c r="T457" s="14">
        <f>IF(N457&gt;0,R457,0)</f>
        <v>0</v>
      </c>
      <c r="U457" s="14">
        <f t="shared" si="75"/>
        <v>10973.050655864194</v>
      </c>
      <c r="V457" s="14">
        <f t="shared" si="76"/>
        <v>6739.6263595678929</v>
      </c>
      <c r="W457" s="14">
        <f t="shared" ref="W457:W520" si="84">T457*0.7</f>
        <v>0</v>
      </c>
    </row>
    <row r="458" spans="2:23" x14ac:dyDescent="0.3">
      <c r="B458" s="5" t="s">
        <v>7</v>
      </c>
      <c r="C458" s="5">
        <v>450</v>
      </c>
      <c r="D458" s="5">
        <v>450</v>
      </c>
      <c r="E458" s="6">
        <v>0</v>
      </c>
      <c r="F458" s="21">
        <f t="shared" si="78"/>
        <v>0</v>
      </c>
      <c r="G458" s="14">
        <f t="shared" ref="G458:G521" si="85">($E459-$E457)/2/3.6</f>
        <v>0</v>
      </c>
      <c r="H458" s="14">
        <f>('vehicle data'!$C$4)*(G458)</f>
        <v>0</v>
      </c>
      <c r="I458" s="14">
        <f>0.5*1.225*F458^2*('vehicle data'!$F$4)*('vehicle data'!$G$4)</f>
        <v>0</v>
      </c>
      <c r="J458" s="14">
        <f>IF(F458=0,0,H458+I458+'vehicle data'!$E$7)</f>
        <v>0</v>
      </c>
      <c r="K458" s="14">
        <f t="shared" si="79"/>
        <v>0</v>
      </c>
      <c r="L458" s="14">
        <f t="shared" si="80"/>
        <v>0</v>
      </c>
      <c r="M458" s="14">
        <f t="shared" si="81"/>
        <v>0</v>
      </c>
      <c r="N458" s="14">
        <f t="shared" si="77"/>
        <v>0</v>
      </c>
      <c r="O458" s="14">
        <f t="shared" si="82"/>
        <v>0</v>
      </c>
      <c r="P458" s="14">
        <f>S458*0.75</f>
        <v>0</v>
      </c>
      <c r="Q458" s="14" t="str">
        <f t="shared" si="83"/>
        <v/>
      </c>
      <c r="R458" s="14">
        <f>(0.5*'vehicle data'!$C$4*(WLTC_class_3!F458^2))/1000</f>
        <v>0</v>
      </c>
      <c r="S458" s="14">
        <f>IF(O458&gt;0,R458,0)</f>
        <v>0</v>
      </c>
      <c r="T458" s="14">
        <f>IF(N458&gt;0,R458,0)</f>
        <v>0</v>
      </c>
      <c r="U458" s="14">
        <f t="shared" si="75"/>
        <v>10973.050655864194</v>
      </c>
      <c r="V458" s="14">
        <f t="shared" si="76"/>
        <v>6739.6263595678929</v>
      </c>
      <c r="W458" s="14">
        <f t="shared" si="84"/>
        <v>0</v>
      </c>
    </row>
    <row r="459" spans="2:23" x14ac:dyDescent="0.3">
      <c r="B459" s="5" t="s">
        <v>7</v>
      </c>
      <c r="C459" s="5">
        <v>451</v>
      </c>
      <c r="D459" s="5">
        <v>451</v>
      </c>
      <c r="E459" s="6">
        <v>0</v>
      </c>
      <c r="F459" s="21">
        <f t="shared" si="78"/>
        <v>0</v>
      </c>
      <c r="G459" s="14">
        <f t="shared" si="85"/>
        <v>0</v>
      </c>
      <c r="H459" s="14">
        <f>('vehicle data'!$C$4)*(G459)</f>
        <v>0</v>
      </c>
      <c r="I459" s="14">
        <f>0.5*1.225*F459^2*('vehicle data'!$F$4)*('vehicle data'!$G$4)</f>
        <v>0</v>
      </c>
      <c r="J459" s="14">
        <f>IF(F459=0,0,H459+I459+'vehicle data'!$E$7)</f>
        <v>0</v>
      </c>
      <c r="K459" s="14">
        <f t="shared" si="79"/>
        <v>0</v>
      </c>
      <c r="L459" s="14">
        <f t="shared" si="80"/>
        <v>0</v>
      </c>
      <c r="M459" s="14">
        <f t="shared" si="81"/>
        <v>0</v>
      </c>
      <c r="N459" s="14">
        <f t="shared" si="77"/>
        <v>0</v>
      </c>
      <c r="O459" s="14">
        <f t="shared" si="82"/>
        <v>0</v>
      </c>
      <c r="P459" s="14">
        <f>S459*0.75</f>
        <v>0</v>
      </c>
      <c r="Q459" s="14" t="str">
        <f t="shared" si="83"/>
        <v/>
      </c>
      <c r="R459" s="14">
        <f>(0.5*'vehicle data'!$C$4*(WLTC_class_3!F459^2))/1000</f>
        <v>0</v>
      </c>
      <c r="S459" s="14">
        <f>IF(O459&gt;0,R459,0)</f>
        <v>0</v>
      </c>
      <c r="T459" s="14">
        <f>IF(N459&gt;0,R459,0)</f>
        <v>0</v>
      </c>
      <c r="U459" s="14">
        <f t="shared" ref="U459:U522" si="86">U458+T459</f>
        <v>10973.050655864194</v>
      </c>
      <c r="V459" s="14">
        <f t="shared" ref="V459:V522" si="87">V458+S459</f>
        <v>6739.6263595678929</v>
      </c>
      <c r="W459" s="14">
        <f t="shared" si="84"/>
        <v>0</v>
      </c>
    </row>
    <row r="460" spans="2:23" x14ac:dyDescent="0.3">
      <c r="B460" s="5" t="s">
        <v>7</v>
      </c>
      <c r="C460" s="5">
        <v>452</v>
      </c>
      <c r="D460" s="5">
        <v>452</v>
      </c>
      <c r="E460" s="6">
        <v>0</v>
      </c>
      <c r="F460" s="21">
        <f t="shared" si="78"/>
        <v>0</v>
      </c>
      <c r="G460" s="14">
        <f t="shared" si="85"/>
        <v>0</v>
      </c>
      <c r="H460" s="14">
        <f>('vehicle data'!$C$4)*(G460)</f>
        <v>0</v>
      </c>
      <c r="I460" s="14">
        <f>0.5*1.225*F460^2*('vehicle data'!$F$4)*('vehicle data'!$G$4)</f>
        <v>0</v>
      </c>
      <c r="J460" s="14">
        <f>IF(F460=0,0,H460+I460+'vehicle data'!$E$7)</f>
        <v>0</v>
      </c>
      <c r="K460" s="14">
        <f t="shared" si="79"/>
        <v>0</v>
      </c>
      <c r="L460" s="14">
        <f t="shared" si="80"/>
        <v>0</v>
      </c>
      <c r="M460" s="14">
        <f t="shared" si="81"/>
        <v>0</v>
      </c>
      <c r="N460" s="14">
        <f t="shared" si="77"/>
        <v>0</v>
      </c>
      <c r="O460" s="14">
        <f t="shared" si="82"/>
        <v>0</v>
      </c>
      <c r="P460" s="14">
        <f>S460*0.75</f>
        <v>0</v>
      </c>
      <c r="Q460" s="14" t="str">
        <f t="shared" si="83"/>
        <v/>
      </c>
      <c r="R460" s="14">
        <f>(0.5*'vehicle data'!$C$4*(WLTC_class_3!F460^2))/1000</f>
        <v>0</v>
      </c>
      <c r="S460" s="14">
        <f>IF(O460&gt;0,R460,0)</f>
        <v>0</v>
      </c>
      <c r="T460" s="14">
        <f>IF(N460&gt;0,R460,0)</f>
        <v>0</v>
      </c>
      <c r="U460" s="14">
        <f t="shared" si="86"/>
        <v>10973.050655864194</v>
      </c>
      <c r="V460" s="14">
        <f t="shared" si="87"/>
        <v>6739.6263595678929</v>
      </c>
      <c r="W460" s="14">
        <f t="shared" si="84"/>
        <v>0</v>
      </c>
    </row>
    <row r="461" spans="2:23" x14ac:dyDescent="0.3">
      <c r="B461" s="5" t="s">
        <v>7</v>
      </c>
      <c r="C461" s="5">
        <v>453</v>
      </c>
      <c r="D461" s="5">
        <v>453</v>
      </c>
      <c r="E461" s="6">
        <v>0</v>
      </c>
      <c r="F461" s="21">
        <f t="shared" si="78"/>
        <v>0</v>
      </c>
      <c r="G461" s="14">
        <f t="shared" si="85"/>
        <v>0</v>
      </c>
      <c r="H461" s="14">
        <f>('vehicle data'!$C$4)*(G461)</f>
        <v>0</v>
      </c>
      <c r="I461" s="14">
        <f>0.5*1.225*F461^2*('vehicle data'!$F$4)*('vehicle data'!$G$4)</f>
        <v>0</v>
      </c>
      <c r="J461" s="14">
        <f>IF(F461=0,0,H461+I461+'vehicle data'!$E$7)</f>
        <v>0</v>
      </c>
      <c r="K461" s="14">
        <f t="shared" si="79"/>
        <v>0</v>
      </c>
      <c r="L461" s="14">
        <f t="shared" si="80"/>
        <v>0</v>
      </c>
      <c r="M461" s="14">
        <f t="shared" si="81"/>
        <v>0</v>
      </c>
      <c r="N461" s="14">
        <f t="shared" si="77"/>
        <v>0</v>
      </c>
      <c r="O461" s="14">
        <f t="shared" si="82"/>
        <v>0</v>
      </c>
      <c r="P461" s="14">
        <f>S461*0.75</f>
        <v>0</v>
      </c>
      <c r="Q461" s="14" t="str">
        <f t="shared" si="83"/>
        <v/>
      </c>
      <c r="R461" s="14">
        <f>(0.5*'vehicle data'!$C$4*(WLTC_class_3!F461^2))/1000</f>
        <v>0</v>
      </c>
      <c r="S461" s="14">
        <f>IF(O461&gt;0,R461,0)</f>
        <v>0</v>
      </c>
      <c r="T461" s="14">
        <f>IF(N461&gt;0,R461,0)</f>
        <v>0</v>
      </c>
      <c r="U461" s="14">
        <f t="shared" si="86"/>
        <v>10973.050655864194</v>
      </c>
      <c r="V461" s="14">
        <f t="shared" si="87"/>
        <v>6739.6263595678929</v>
      </c>
      <c r="W461" s="14">
        <f t="shared" si="84"/>
        <v>0</v>
      </c>
    </row>
    <row r="462" spans="2:23" x14ac:dyDescent="0.3">
      <c r="B462" s="5" t="s">
        <v>7</v>
      </c>
      <c r="C462" s="5">
        <v>454</v>
      </c>
      <c r="D462" s="5">
        <v>454</v>
      </c>
      <c r="E462" s="6">
        <v>0</v>
      </c>
      <c r="F462" s="21">
        <f t="shared" si="78"/>
        <v>0</v>
      </c>
      <c r="G462" s="14">
        <f t="shared" si="85"/>
        <v>0</v>
      </c>
      <c r="H462" s="14">
        <f>('vehicle data'!$C$4)*(G462)</f>
        <v>0</v>
      </c>
      <c r="I462" s="14">
        <f>0.5*1.225*F462^2*('vehicle data'!$F$4)*('vehicle data'!$G$4)</f>
        <v>0</v>
      </c>
      <c r="J462" s="14">
        <f>IF(F462=0,0,H462+I462+'vehicle data'!$E$7)</f>
        <v>0</v>
      </c>
      <c r="K462" s="14">
        <f t="shared" si="79"/>
        <v>0</v>
      </c>
      <c r="L462" s="14">
        <f t="shared" si="80"/>
        <v>0</v>
      </c>
      <c r="M462" s="14">
        <f t="shared" si="81"/>
        <v>0</v>
      </c>
      <c r="N462" s="14">
        <f t="shared" si="77"/>
        <v>0</v>
      </c>
      <c r="O462" s="14">
        <f t="shared" si="82"/>
        <v>0</v>
      </c>
      <c r="P462" s="14">
        <f>S462*0.75</f>
        <v>0</v>
      </c>
      <c r="Q462" s="14" t="str">
        <f t="shared" si="83"/>
        <v/>
      </c>
      <c r="R462" s="14">
        <f>(0.5*'vehicle data'!$C$4*(WLTC_class_3!F462^2))/1000</f>
        <v>0</v>
      </c>
      <c r="S462" s="14">
        <f>IF(O462&gt;0,R462,0)</f>
        <v>0</v>
      </c>
      <c r="T462" s="14">
        <f>IF(N462&gt;0,R462,0)</f>
        <v>0</v>
      </c>
      <c r="U462" s="14">
        <f t="shared" si="86"/>
        <v>10973.050655864194</v>
      </c>
      <c r="V462" s="14">
        <f t="shared" si="87"/>
        <v>6739.6263595678929</v>
      </c>
      <c r="W462" s="14">
        <f t="shared" si="84"/>
        <v>0</v>
      </c>
    </row>
    <row r="463" spans="2:23" x14ac:dyDescent="0.3">
      <c r="B463" s="5" t="s">
        <v>7</v>
      </c>
      <c r="C463" s="5">
        <v>455</v>
      </c>
      <c r="D463" s="5">
        <v>455</v>
      </c>
      <c r="E463" s="6">
        <v>0</v>
      </c>
      <c r="F463" s="21">
        <f t="shared" si="78"/>
        <v>0</v>
      </c>
      <c r="G463" s="14">
        <f t="shared" si="85"/>
        <v>0</v>
      </c>
      <c r="H463" s="14">
        <f>('vehicle data'!$C$4)*(G463)</f>
        <v>0</v>
      </c>
      <c r="I463" s="14">
        <f>0.5*1.225*F463^2*('vehicle data'!$F$4)*('vehicle data'!$G$4)</f>
        <v>0</v>
      </c>
      <c r="J463" s="14">
        <f>IF(F463=0,0,H463+I463+'vehicle data'!$E$7)</f>
        <v>0</v>
      </c>
      <c r="K463" s="14">
        <f t="shared" si="79"/>
        <v>0</v>
      </c>
      <c r="L463" s="14">
        <f t="shared" si="80"/>
        <v>0</v>
      </c>
      <c r="M463" s="14">
        <f t="shared" si="81"/>
        <v>0</v>
      </c>
      <c r="N463" s="14">
        <f t="shared" si="77"/>
        <v>0</v>
      </c>
      <c r="O463" s="14">
        <f t="shared" si="82"/>
        <v>0</v>
      </c>
      <c r="P463" s="14">
        <f>S463*0.75</f>
        <v>0</v>
      </c>
      <c r="Q463" s="14" t="str">
        <f t="shared" si="83"/>
        <v/>
      </c>
      <c r="R463" s="14">
        <f>(0.5*'vehicle data'!$C$4*(WLTC_class_3!F463^2))/1000</f>
        <v>0</v>
      </c>
      <c r="S463" s="14">
        <f>IF(O463&gt;0,R463,0)</f>
        <v>0</v>
      </c>
      <c r="T463" s="14">
        <f>IF(N463&gt;0,R463,0)</f>
        <v>0</v>
      </c>
      <c r="U463" s="14">
        <f t="shared" si="86"/>
        <v>10973.050655864194</v>
      </c>
      <c r="V463" s="14">
        <f t="shared" si="87"/>
        <v>6739.6263595678929</v>
      </c>
      <c r="W463" s="14">
        <f t="shared" si="84"/>
        <v>0</v>
      </c>
    </row>
    <row r="464" spans="2:23" x14ac:dyDescent="0.3">
      <c r="B464" s="5" t="s">
        <v>7</v>
      </c>
      <c r="C464" s="5">
        <v>456</v>
      </c>
      <c r="D464" s="5">
        <v>456</v>
      </c>
      <c r="E464" s="6">
        <v>0</v>
      </c>
      <c r="F464" s="21">
        <f t="shared" si="78"/>
        <v>0</v>
      </c>
      <c r="G464" s="14">
        <f t="shared" si="85"/>
        <v>0</v>
      </c>
      <c r="H464" s="14">
        <f>('vehicle data'!$C$4)*(G464)</f>
        <v>0</v>
      </c>
      <c r="I464" s="14">
        <f>0.5*1.225*F464^2*('vehicle data'!$F$4)*('vehicle data'!$G$4)</f>
        <v>0</v>
      </c>
      <c r="J464" s="14">
        <f>IF(F464=0,0,H464+I464+'vehicle data'!$E$7)</f>
        <v>0</v>
      </c>
      <c r="K464" s="14">
        <f t="shared" si="79"/>
        <v>0</v>
      </c>
      <c r="L464" s="14">
        <f t="shared" si="80"/>
        <v>0</v>
      </c>
      <c r="M464" s="14">
        <f t="shared" si="81"/>
        <v>0</v>
      </c>
      <c r="N464" s="14">
        <f t="shared" si="77"/>
        <v>0</v>
      </c>
      <c r="O464" s="14">
        <f t="shared" si="82"/>
        <v>0</v>
      </c>
      <c r="P464" s="14">
        <f>S464*0.75</f>
        <v>0</v>
      </c>
      <c r="Q464" s="14" t="str">
        <f t="shared" si="83"/>
        <v/>
      </c>
      <c r="R464" s="14">
        <f>(0.5*'vehicle data'!$C$4*(WLTC_class_3!F464^2))/1000</f>
        <v>0</v>
      </c>
      <c r="S464" s="14">
        <f>IF(O464&gt;0,R464,0)</f>
        <v>0</v>
      </c>
      <c r="T464" s="14">
        <f>IF(N464&gt;0,R464,0)</f>
        <v>0</v>
      </c>
      <c r="U464" s="14">
        <f t="shared" si="86"/>
        <v>10973.050655864194</v>
      </c>
      <c r="V464" s="14">
        <f t="shared" si="87"/>
        <v>6739.6263595678929</v>
      </c>
      <c r="W464" s="14">
        <f t="shared" si="84"/>
        <v>0</v>
      </c>
    </row>
    <row r="465" spans="2:23" x14ac:dyDescent="0.3">
      <c r="B465" s="5" t="s">
        <v>7</v>
      </c>
      <c r="C465" s="5">
        <v>457</v>
      </c>
      <c r="D465" s="5">
        <v>457</v>
      </c>
      <c r="E465" s="6">
        <v>0</v>
      </c>
      <c r="F465" s="21">
        <f t="shared" si="78"/>
        <v>0</v>
      </c>
      <c r="G465" s="14">
        <f t="shared" si="85"/>
        <v>0</v>
      </c>
      <c r="H465" s="14">
        <f>('vehicle data'!$C$4)*(G465)</f>
        <v>0</v>
      </c>
      <c r="I465" s="14">
        <f>0.5*1.225*F465^2*('vehicle data'!$F$4)*('vehicle data'!$G$4)</f>
        <v>0</v>
      </c>
      <c r="J465" s="14">
        <f>IF(F465=0,0,H465+I465+'vehicle data'!$E$7)</f>
        <v>0</v>
      </c>
      <c r="K465" s="14">
        <f t="shared" si="79"/>
        <v>0</v>
      </c>
      <c r="L465" s="14">
        <f t="shared" si="80"/>
        <v>0</v>
      </c>
      <c r="M465" s="14">
        <f t="shared" si="81"/>
        <v>0</v>
      </c>
      <c r="N465" s="14">
        <f t="shared" si="77"/>
        <v>0</v>
      </c>
      <c r="O465" s="14">
        <f t="shared" si="82"/>
        <v>0</v>
      </c>
      <c r="P465" s="14">
        <f>S465*0.75</f>
        <v>0</v>
      </c>
      <c r="Q465" s="14" t="str">
        <f t="shared" si="83"/>
        <v/>
      </c>
      <c r="R465" s="14">
        <f>(0.5*'vehicle data'!$C$4*(WLTC_class_3!F465^2))/1000</f>
        <v>0</v>
      </c>
      <c r="S465" s="14">
        <f>IF(O465&gt;0,R465,0)</f>
        <v>0</v>
      </c>
      <c r="T465" s="14">
        <f>IF(N465&gt;0,R465,0)</f>
        <v>0</v>
      </c>
      <c r="U465" s="14">
        <f t="shared" si="86"/>
        <v>10973.050655864194</v>
      </c>
      <c r="V465" s="14">
        <f t="shared" si="87"/>
        <v>6739.6263595678929</v>
      </c>
      <c r="W465" s="14">
        <f t="shared" si="84"/>
        <v>0</v>
      </c>
    </row>
    <row r="466" spans="2:23" x14ac:dyDescent="0.3">
      <c r="B466" s="5" t="s">
        <v>7</v>
      </c>
      <c r="C466" s="5">
        <v>458</v>
      </c>
      <c r="D466" s="5">
        <v>458</v>
      </c>
      <c r="E466" s="6">
        <v>0</v>
      </c>
      <c r="F466" s="21">
        <f t="shared" si="78"/>
        <v>0</v>
      </c>
      <c r="G466" s="14">
        <f t="shared" si="85"/>
        <v>0</v>
      </c>
      <c r="H466" s="14">
        <f>('vehicle data'!$C$4)*(G466)</f>
        <v>0</v>
      </c>
      <c r="I466" s="14">
        <f>0.5*1.225*F466^2*('vehicle data'!$F$4)*('vehicle data'!$G$4)</f>
        <v>0</v>
      </c>
      <c r="J466" s="14">
        <f>IF(F466=0,0,H466+I466+'vehicle data'!$E$7)</f>
        <v>0</v>
      </c>
      <c r="K466" s="14">
        <f t="shared" si="79"/>
        <v>0</v>
      </c>
      <c r="L466" s="14">
        <f t="shared" si="80"/>
        <v>0</v>
      </c>
      <c r="M466" s="14">
        <f t="shared" si="81"/>
        <v>0</v>
      </c>
      <c r="N466" s="14">
        <f t="shared" si="77"/>
        <v>0</v>
      </c>
      <c r="O466" s="14">
        <f t="shared" si="82"/>
        <v>0</v>
      </c>
      <c r="P466" s="14">
        <f>S466*0.75</f>
        <v>0</v>
      </c>
      <c r="Q466" s="14" t="str">
        <f t="shared" si="83"/>
        <v/>
      </c>
      <c r="R466" s="14">
        <f>(0.5*'vehicle data'!$C$4*(WLTC_class_3!F466^2))/1000</f>
        <v>0</v>
      </c>
      <c r="S466" s="14">
        <f>IF(O466&gt;0,R466,0)</f>
        <v>0</v>
      </c>
      <c r="T466" s="14">
        <f>IF(N466&gt;0,R466,0)</f>
        <v>0</v>
      </c>
      <c r="U466" s="14">
        <f t="shared" si="86"/>
        <v>10973.050655864194</v>
      </c>
      <c r="V466" s="14">
        <f t="shared" si="87"/>
        <v>6739.6263595678929</v>
      </c>
      <c r="W466" s="14">
        <f t="shared" si="84"/>
        <v>0</v>
      </c>
    </row>
    <row r="467" spans="2:23" x14ac:dyDescent="0.3">
      <c r="B467" s="5" t="s">
        <v>7</v>
      </c>
      <c r="C467" s="5">
        <v>459</v>
      </c>
      <c r="D467" s="5">
        <v>459</v>
      </c>
      <c r="E467" s="6">
        <v>0</v>
      </c>
      <c r="F467" s="21">
        <f t="shared" si="78"/>
        <v>0</v>
      </c>
      <c r="G467" s="14">
        <f t="shared" si="85"/>
        <v>0</v>
      </c>
      <c r="H467" s="14">
        <f>('vehicle data'!$C$4)*(G467)</f>
        <v>0</v>
      </c>
      <c r="I467" s="14">
        <f>0.5*1.225*F467^2*('vehicle data'!$F$4)*('vehicle data'!$G$4)</f>
        <v>0</v>
      </c>
      <c r="J467" s="14">
        <f>IF(F467=0,0,H467+I467+'vehicle data'!$E$7)</f>
        <v>0</v>
      </c>
      <c r="K467" s="14">
        <f t="shared" si="79"/>
        <v>0</v>
      </c>
      <c r="L467" s="14">
        <f t="shared" si="80"/>
        <v>0</v>
      </c>
      <c r="M467" s="14">
        <f t="shared" si="81"/>
        <v>0</v>
      </c>
      <c r="N467" s="14">
        <f t="shared" si="77"/>
        <v>0</v>
      </c>
      <c r="O467" s="14">
        <f t="shared" si="82"/>
        <v>0</v>
      </c>
      <c r="P467" s="14">
        <f>S467*0.75</f>
        <v>0</v>
      </c>
      <c r="Q467" s="14" t="str">
        <f t="shared" si="83"/>
        <v/>
      </c>
      <c r="R467" s="14">
        <f>(0.5*'vehicle data'!$C$4*(WLTC_class_3!F467^2))/1000</f>
        <v>0</v>
      </c>
      <c r="S467" s="14">
        <f>IF(O467&gt;0,R467,0)</f>
        <v>0</v>
      </c>
      <c r="T467" s="14">
        <f>IF(N467&gt;0,R467,0)</f>
        <v>0</v>
      </c>
      <c r="U467" s="14">
        <f t="shared" si="86"/>
        <v>10973.050655864194</v>
      </c>
      <c r="V467" s="14">
        <f t="shared" si="87"/>
        <v>6739.6263595678929</v>
      </c>
      <c r="W467" s="14">
        <f t="shared" si="84"/>
        <v>0</v>
      </c>
    </row>
    <row r="468" spans="2:23" x14ac:dyDescent="0.3">
      <c r="B468" s="5" t="s">
        <v>7</v>
      </c>
      <c r="C468" s="5">
        <v>460</v>
      </c>
      <c r="D468" s="5">
        <v>460</v>
      </c>
      <c r="E468" s="6">
        <v>0</v>
      </c>
      <c r="F468" s="21">
        <f t="shared" si="78"/>
        <v>0</v>
      </c>
      <c r="G468" s="14">
        <f t="shared" si="85"/>
        <v>0</v>
      </c>
      <c r="H468" s="14">
        <f>('vehicle data'!$C$4)*(G468)</f>
        <v>0</v>
      </c>
      <c r="I468" s="14">
        <f>0.5*1.225*F468^2*('vehicle data'!$F$4)*('vehicle data'!$G$4)</f>
        <v>0</v>
      </c>
      <c r="J468" s="14">
        <f>IF(F468=0,0,H468+I468+'vehicle data'!$E$7)</f>
        <v>0</v>
      </c>
      <c r="K468" s="14">
        <f t="shared" si="79"/>
        <v>0</v>
      </c>
      <c r="L468" s="14">
        <f t="shared" si="80"/>
        <v>0</v>
      </c>
      <c r="M468" s="14">
        <f t="shared" si="81"/>
        <v>0</v>
      </c>
      <c r="N468" s="14">
        <f t="shared" si="77"/>
        <v>0</v>
      </c>
      <c r="O468" s="14">
        <f t="shared" si="82"/>
        <v>0</v>
      </c>
      <c r="P468" s="14">
        <f>S468*0.75</f>
        <v>0</v>
      </c>
      <c r="Q468" s="14" t="str">
        <f t="shared" si="83"/>
        <v/>
      </c>
      <c r="R468" s="14">
        <f>(0.5*'vehicle data'!$C$4*(WLTC_class_3!F468^2))/1000</f>
        <v>0</v>
      </c>
      <c r="S468" s="14">
        <f>IF(O468&gt;0,R468,0)</f>
        <v>0</v>
      </c>
      <c r="T468" s="14">
        <f>IF(N468&gt;0,R468,0)</f>
        <v>0</v>
      </c>
      <c r="U468" s="14">
        <f t="shared" si="86"/>
        <v>10973.050655864194</v>
      </c>
      <c r="V468" s="14">
        <f t="shared" si="87"/>
        <v>6739.6263595678929</v>
      </c>
      <c r="W468" s="14">
        <f t="shared" si="84"/>
        <v>0</v>
      </c>
    </row>
    <row r="469" spans="2:23" x14ac:dyDescent="0.3">
      <c r="B469" s="5" t="s">
        <v>7</v>
      </c>
      <c r="C469" s="5">
        <v>461</v>
      </c>
      <c r="D469" s="5">
        <v>461</v>
      </c>
      <c r="E469" s="6">
        <v>0</v>
      </c>
      <c r="F469" s="21">
        <f t="shared" si="78"/>
        <v>0</v>
      </c>
      <c r="G469" s="14">
        <f t="shared" si="85"/>
        <v>0</v>
      </c>
      <c r="H469" s="14">
        <f>('vehicle data'!$C$4)*(G469)</f>
        <v>0</v>
      </c>
      <c r="I469" s="14">
        <f>0.5*1.225*F469^2*('vehicle data'!$F$4)*('vehicle data'!$G$4)</f>
        <v>0</v>
      </c>
      <c r="J469" s="14">
        <f>IF(F469=0,0,H469+I469+'vehicle data'!$E$7)</f>
        <v>0</v>
      </c>
      <c r="K469" s="14">
        <f t="shared" si="79"/>
        <v>0</v>
      </c>
      <c r="L469" s="14">
        <f t="shared" si="80"/>
        <v>0</v>
      </c>
      <c r="M469" s="14">
        <f t="shared" si="81"/>
        <v>0</v>
      </c>
      <c r="N469" s="14">
        <f t="shared" si="77"/>
        <v>0</v>
      </c>
      <c r="O469" s="14">
        <f t="shared" si="82"/>
        <v>0</v>
      </c>
      <c r="P469" s="14">
        <f>S469*0.75</f>
        <v>0</v>
      </c>
      <c r="Q469" s="14" t="str">
        <f t="shared" si="83"/>
        <v/>
      </c>
      <c r="R469" s="14">
        <f>(0.5*'vehicle data'!$C$4*(WLTC_class_3!F469^2))/1000</f>
        <v>0</v>
      </c>
      <c r="S469" s="14">
        <f>IF(O469&gt;0,R469,0)</f>
        <v>0</v>
      </c>
      <c r="T469" s="14">
        <f>IF(N469&gt;0,R469,0)</f>
        <v>0</v>
      </c>
      <c r="U469" s="14">
        <f t="shared" si="86"/>
        <v>10973.050655864194</v>
      </c>
      <c r="V469" s="14">
        <f t="shared" si="87"/>
        <v>6739.6263595678929</v>
      </c>
      <c r="W469" s="14">
        <f t="shared" si="84"/>
        <v>0</v>
      </c>
    </row>
    <row r="470" spans="2:23" x14ac:dyDescent="0.3">
      <c r="B470" s="5" t="s">
        <v>7</v>
      </c>
      <c r="C470" s="5">
        <v>462</v>
      </c>
      <c r="D470" s="5">
        <v>462</v>
      </c>
      <c r="E470" s="6">
        <v>0</v>
      </c>
      <c r="F470" s="21">
        <f t="shared" si="78"/>
        <v>0</v>
      </c>
      <c r="G470" s="14">
        <f t="shared" si="85"/>
        <v>0</v>
      </c>
      <c r="H470" s="14">
        <f>('vehicle data'!$C$4)*(G470)</f>
        <v>0</v>
      </c>
      <c r="I470" s="14">
        <f>0.5*1.225*F470^2*('vehicle data'!$F$4)*('vehicle data'!$G$4)</f>
        <v>0</v>
      </c>
      <c r="J470" s="14">
        <f>IF(F470=0,0,H470+I470+'vehicle data'!$E$7)</f>
        <v>0</v>
      </c>
      <c r="K470" s="14">
        <f t="shared" si="79"/>
        <v>0</v>
      </c>
      <c r="L470" s="14">
        <f t="shared" si="80"/>
        <v>0</v>
      </c>
      <c r="M470" s="14">
        <f t="shared" si="81"/>
        <v>0</v>
      </c>
      <c r="N470" s="14">
        <f t="shared" si="77"/>
        <v>0</v>
      </c>
      <c r="O470" s="14">
        <f t="shared" si="82"/>
        <v>0</v>
      </c>
      <c r="P470" s="14">
        <f>S470*0.75</f>
        <v>0</v>
      </c>
      <c r="Q470" s="14" t="str">
        <f t="shared" si="83"/>
        <v/>
      </c>
      <c r="R470" s="14">
        <f>(0.5*'vehicle data'!$C$4*(WLTC_class_3!F470^2))/1000</f>
        <v>0</v>
      </c>
      <c r="S470" s="14">
        <f>IF(O470&gt;0,R470,0)</f>
        <v>0</v>
      </c>
      <c r="T470" s="14">
        <f>IF(N470&gt;0,R470,0)</f>
        <v>0</v>
      </c>
      <c r="U470" s="14">
        <f t="shared" si="86"/>
        <v>10973.050655864194</v>
      </c>
      <c r="V470" s="14">
        <f t="shared" si="87"/>
        <v>6739.6263595678929</v>
      </c>
      <c r="W470" s="14">
        <f t="shared" si="84"/>
        <v>0</v>
      </c>
    </row>
    <row r="471" spans="2:23" x14ac:dyDescent="0.3">
      <c r="B471" s="5" t="s">
        <v>7</v>
      </c>
      <c r="C471" s="5">
        <v>463</v>
      </c>
      <c r="D471" s="5">
        <v>463</v>
      </c>
      <c r="E471" s="6">
        <v>0</v>
      </c>
      <c r="F471" s="21">
        <f t="shared" si="78"/>
        <v>0</v>
      </c>
      <c r="G471" s="14">
        <f t="shared" si="85"/>
        <v>0</v>
      </c>
      <c r="H471" s="14">
        <f>('vehicle data'!$C$4)*(G471)</f>
        <v>0</v>
      </c>
      <c r="I471" s="14">
        <f>0.5*1.225*F471^2*('vehicle data'!$F$4)*('vehicle data'!$G$4)</f>
        <v>0</v>
      </c>
      <c r="J471" s="14">
        <f>IF(F471=0,0,H471+I471+'vehicle data'!$E$7)</f>
        <v>0</v>
      </c>
      <c r="K471" s="14">
        <f t="shared" si="79"/>
        <v>0</v>
      </c>
      <c r="L471" s="14">
        <f t="shared" si="80"/>
        <v>0</v>
      </c>
      <c r="M471" s="14">
        <f t="shared" si="81"/>
        <v>0</v>
      </c>
      <c r="N471" s="14">
        <f t="shared" si="77"/>
        <v>0</v>
      </c>
      <c r="O471" s="14">
        <f t="shared" si="82"/>
        <v>0</v>
      </c>
      <c r="P471" s="14">
        <f>S471*0.75</f>
        <v>0</v>
      </c>
      <c r="Q471" s="14" t="str">
        <f t="shared" si="83"/>
        <v/>
      </c>
      <c r="R471" s="14">
        <f>(0.5*'vehicle data'!$C$4*(WLTC_class_3!F471^2))/1000</f>
        <v>0</v>
      </c>
      <c r="S471" s="14">
        <f>IF(O471&gt;0,R471,0)</f>
        <v>0</v>
      </c>
      <c r="T471" s="14">
        <f>IF(N471&gt;0,R471,0)</f>
        <v>0</v>
      </c>
      <c r="U471" s="14">
        <f t="shared" si="86"/>
        <v>10973.050655864194</v>
      </c>
      <c r="V471" s="14">
        <f t="shared" si="87"/>
        <v>6739.6263595678929</v>
      </c>
      <c r="W471" s="14">
        <f t="shared" si="84"/>
        <v>0</v>
      </c>
    </row>
    <row r="472" spans="2:23" x14ac:dyDescent="0.3">
      <c r="B472" s="5" t="s">
        <v>7</v>
      </c>
      <c r="C472" s="5">
        <v>464</v>
      </c>
      <c r="D472" s="5">
        <v>464</v>
      </c>
      <c r="E472" s="6">
        <v>0</v>
      </c>
      <c r="F472" s="21">
        <f t="shared" si="78"/>
        <v>0</v>
      </c>
      <c r="G472" s="14">
        <f t="shared" si="85"/>
        <v>0</v>
      </c>
      <c r="H472" s="14">
        <f>('vehicle data'!$C$4)*(G472)</f>
        <v>0</v>
      </c>
      <c r="I472" s="14">
        <f>0.5*1.225*F472^2*('vehicle data'!$F$4)*('vehicle data'!$G$4)</f>
        <v>0</v>
      </c>
      <c r="J472" s="14">
        <f>IF(F472=0,0,H472+I472+'vehicle data'!$E$7)</f>
        <v>0</v>
      </c>
      <c r="K472" s="14">
        <f t="shared" si="79"/>
        <v>0</v>
      </c>
      <c r="L472" s="14">
        <f t="shared" si="80"/>
        <v>0</v>
      </c>
      <c r="M472" s="14">
        <f t="shared" si="81"/>
        <v>0</v>
      </c>
      <c r="N472" s="14">
        <f t="shared" si="77"/>
        <v>0</v>
      </c>
      <c r="O472" s="14">
        <f t="shared" si="82"/>
        <v>0</v>
      </c>
      <c r="P472" s="14">
        <f>S472*0.75</f>
        <v>0</v>
      </c>
      <c r="Q472" s="14" t="str">
        <f t="shared" si="83"/>
        <v/>
      </c>
      <c r="R472" s="14">
        <f>(0.5*'vehicle data'!$C$4*(WLTC_class_3!F472^2))/1000</f>
        <v>0</v>
      </c>
      <c r="S472" s="14">
        <f>IF(O472&gt;0,R472,0)</f>
        <v>0</v>
      </c>
      <c r="T472" s="14">
        <f>IF(N472&gt;0,R472,0)</f>
        <v>0</v>
      </c>
      <c r="U472" s="14">
        <f t="shared" si="86"/>
        <v>10973.050655864194</v>
      </c>
      <c r="V472" s="14">
        <f t="shared" si="87"/>
        <v>6739.6263595678929</v>
      </c>
      <c r="W472" s="14">
        <f t="shared" si="84"/>
        <v>0</v>
      </c>
    </row>
    <row r="473" spans="2:23" x14ac:dyDescent="0.3">
      <c r="B473" s="5" t="s">
        <v>7</v>
      </c>
      <c r="C473" s="5">
        <v>465</v>
      </c>
      <c r="D473" s="5">
        <v>465</v>
      </c>
      <c r="E473" s="6">
        <v>0</v>
      </c>
      <c r="F473" s="21">
        <f t="shared" si="78"/>
        <v>0</v>
      </c>
      <c r="G473" s="14">
        <f t="shared" si="85"/>
        <v>0</v>
      </c>
      <c r="H473" s="14">
        <f>('vehicle data'!$C$4)*(G473)</f>
        <v>0</v>
      </c>
      <c r="I473" s="14">
        <f>0.5*1.225*F473^2*('vehicle data'!$F$4)*('vehicle data'!$G$4)</f>
        <v>0</v>
      </c>
      <c r="J473" s="14">
        <f>IF(F473=0,0,H473+I473+'vehicle data'!$E$7)</f>
        <v>0</v>
      </c>
      <c r="K473" s="14">
        <f t="shared" si="79"/>
        <v>0</v>
      </c>
      <c r="L473" s="14">
        <f t="shared" si="80"/>
        <v>0</v>
      </c>
      <c r="M473" s="14">
        <f t="shared" si="81"/>
        <v>0</v>
      </c>
      <c r="N473" s="14">
        <f t="shared" si="77"/>
        <v>0</v>
      </c>
      <c r="O473" s="14">
        <f t="shared" si="82"/>
        <v>0</v>
      </c>
      <c r="P473" s="14">
        <f>S473*0.75</f>
        <v>0</v>
      </c>
      <c r="Q473" s="14" t="str">
        <f t="shared" si="83"/>
        <v/>
      </c>
      <c r="R473" s="14">
        <f>(0.5*'vehicle data'!$C$4*(WLTC_class_3!F473^2))/1000</f>
        <v>0</v>
      </c>
      <c r="S473" s="14">
        <f>IF(O473&gt;0,R473,0)</f>
        <v>0</v>
      </c>
      <c r="T473" s="14">
        <f>IF(N473&gt;0,R473,0)</f>
        <v>0</v>
      </c>
      <c r="U473" s="14">
        <f t="shared" si="86"/>
        <v>10973.050655864194</v>
      </c>
      <c r="V473" s="14">
        <f t="shared" si="87"/>
        <v>6739.6263595678929</v>
      </c>
      <c r="W473" s="14">
        <f t="shared" si="84"/>
        <v>0</v>
      </c>
    </row>
    <row r="474" spans="2:23" x14ac:dyDescent="0.3">
      <c r="B474" s="5" t="s">
        <v>7</v>
      </c>
      <c r="C474" s="5">
        <v>466</v>
      </c>
      <c r="D474" s="5">
        <v>466</v>
      </c>
      <c r="E474" s="6">
        <v>0</v>
      </c>
      <c r="F474" s="21">
        <f t="shared" si="78"/>
        <v>0</v>
      </c>
      <c r="G474" s="14">
        <f t="shared" si="85"/>
        <v>0</v>
      </c>
      <c r="H474" s="14">
        <f>('vehicle data'!$C$4)*(G474)</f>
        <v>0</v>
      </c>
      <c r="I474" s="14">
        <f>0.5*1.225*F474^2*('vehicle data'!$F$4)*('vehicle data'!$G$4)</f>
        <v>0</v>
      </c>
      <c r="J474" s="14">
        <f>IF(F474=0,0,H474+I474+'vehicle data'!$E$7)</f>
        <v>0</v>
      </c>
      <c r="K474" s="14">
        <f t="shared" si="79"/>
        <v>0</v>
      </c>
      <c r="L474" s="14">
        <f t="shared" si="80"/>
        <v>0</v>
      </c>
      <c r="M474" s="14">
        <f t="shared" si="81"/>
        <v>0</v>
      </c>
      <c r="N474" s="14">
        <f t="shared" si="77"/>
        <v>0</v>
      </c>
      <c r="O474" s="14">
        <f t="shared" si="82"/>
        <v>0</v>
      </c>
      <c r="P474" s="14">
        <f>S474*0.75</f>
        <v>0</v>
      </c>
      <c r="Q474" s="14" t="str">
        <f t="shared" si="83"/>
        <v/>
      </c>
      <c r="R474" s="14">
        <f>(0.5*'vehicle data'!$C$4*(WLTC_class_3!F474^2))/1000</f>
        <v>0</v>
      </c>
      <c r="S474" s="14">
        <f>IF(O474&gt;0,R474,0)</f>
        <v>0</v>
      </c>
      <c r="T474" s="14">
        <f>IF(N474&gt;0,R474,0)</f>
        <v>0</v>
      </c>
      <c r="U474" s="14">
        <f t="shared" si="86"/>
        <v>10973.050655864194</v>
      </c>
      <c r="V474" s="14">
        <f t="shared" si="87"/>
        <v>6739.6263595678929</v>
      </c>
      <c r="W474" s="14">
        <f t="shared" si="84"/>
        <v>0</v>
      </c>
    </row>
    <row r="475" spans="2:23" x14ac:dyDescent="0.3">
      <c r="B475" s="5" t="s">
        <v>7</v>
      </c>
      <c r="C475" s="5">
        <v>467</v>
      </c>
      <c r="D475" s="5">
        <v>467</v>
      </c>
      <c r="E475" s="6">
        <v>0</v>
      </c>
      <c r="F475" s="21">
        <f t="shared" si="78"/>
        <v>0</v>
      </c>
      <c r="G475" s="14">
        <f t="shared" si="85"/>
        <v>0</v>
      </c>
      <c r="H475" s="14">
        <f>('vehicle data'!$C$4)*(G475)</f>
        <v>0</v>
      </c>
      <c r="I475" s="14">
        <f>0.5*1.225*F475^2*('vehicle data'!$F$4)*('vehicle data'!$G$4)</f>
        <v>0</v>
      </c>
      <c r="J475" s="14">
        <f>IF(F475=0,0,H475+I475+'vehicle data'!$E$7)</f>
        <v>0</v>
      </c>
      <c r="K475" s="14">
        <f t="shared" si="79"/>
        <v>0</v>
      </c>
      <c r="L475" s="14">
        <f t="shared" si="80"/>
        <v>0</v>
      </c>
      <c r="M475" s="14">
        <f t="shared" si="81"/>
        <v>0</v>
      </c>
      <c r="N475" s="14">
        <f t="shared" si="77"/>
        <v>0</v>
      </c>
      <c r="O475" s="14">
        <f t="shared" si="82"/>
        <v>0</v>
      </c>
      <c r="P475" s="14">
        <f>S475*0.75</f>
        <v>0</v>
      </c>
      <c r="Q475" s="14" t="str">
        <f t="shared" si="83"/>
        <v/>
      </c>
      <c r="R475" s="14">
        <f>(0.5*'vehicle data'!$C$4*(WLTC_class_3!F475^2))/1000</f>
        <v>0</v>
      </c>
      <c r="S475" s="14">
        <f>IF(O475&gt;0,R475,0)</f>
        <v>0</v>
      </c>
      <c r="T475" s="14">
        <f>IF(N475&gt;0,R475,0)</f>
        <v>0</v>
      </c>
      <c r="U475" s="14">
        <f t="shared" si="86"/>
        <v>10973.050655864194</v>
      </c>
      <c r="V475" s="14">
        <f t="shared" si="87"/>
        <v>6739.6263595678929</v>
      </c>
      <c r="W475" s="14">
        <f t="shared" si="84"/>
        <v>0</v>
      </c>
    </row>
    <row r="476" spans="2:23" x14ac:dyDescent="0.3">
      <c r="B476" s="5" t="s">
        <v>7</v>
      </c>
      <c r="C476" s="5">
        <v>468</v>
      </c>
      <c r="D476" s="5">
        <v>468</v>
      </c>
      <c r="E476" s="6">
        <v>0</v>
      </c>
      <c r="F476" s="21">
        <f t="shared" si="78"/>
        <v>0</v>
      </c>
      <c r="G476" s="14">
        <f t="shared" si="85"/>
        <v>0</v>
      </c>
      <c r="H476" s="14">
        <f>('vehicle data'!$C$4)*(G476)</f>
        <v>0</v>
      </c>
      <c r="I476" s="14">
        <f>0.5*1.225*F476^2*('vehicle data'!$F$4)*('vehicle data'!$G$4)</f>
        <v>0</v>
      </c>
      <c r="J476" s="14">
        <f>IF(F476=0,0,H476+I476+'vehicle data'!$E$7)</f>
        <v>0</v>
      </c>
      <c r="K476" s="14">
        <f t="shared" si="79"/>
        <v>0</v>
      </c>
      <c r="L476" s="14">
        <f t="shared" si="80"/>
        <v>0</v>
      </c>
      <c r="M476" s="14">
        <f t="shared" si="81"/>
        <v>0</v>
      </c>
      <c r="N476" s="14">
        <f t="shared" si="77"/>
        <v>0</v>
      </c>
      <c r="O476" s="14">
        <f t="shared" si="82"/>
        <v>0</v>
      </c>
      <c r="P476" s="14">
        <f>S476*0.75</f>
        <v>0</v>
      </c>
      <c r="Q476" s="14" t="str">
        <f t="shared" si="83"/>
        <v/>
      </c>
      <c r="R476" s="14">
        <f>(0.5*'vehicle data'!$C$4*(WLTC_class_3!F476^2))/1000</f>
        <v>0</v>
      </c>
      <c r="S476" s="14">
        <f>IF(O476&gt;0,R476,0)</f>
        <v>0</v>
      </c>
      <c r="T476" s="14">
        <f>IF(N476&gt;0,R476,0)</f>
        <v>0</v>
      </c>
      <c r="U476" s="14">
        <f t="shared" si="86"/>
        <v>10973.050655864194</v>
      </c>
      <c r="V476" s="14">
        <f t="shared" si="87"/>
        <v>6739.6263595678929</v>
      </c>
      <c r="W476" s="14">
        <f t="shared" si="84"/>
        <v>0</v>
      </c>
    </row>
    <row r="477" spans="2:23" x14ac:dyDescent="0.3">
      <c r="B477" s="5" t="s">
        <v>7</v>
      </c>
      <c r="C477" s="5">
        <v>469</v>
      </c>
      <c r="D477" s="5">
        <v>469</v>
      </c>
      <c r="E477" s="6">
        <v>0</v>
      </c>
      <c r="F477" s="21">
        <f t="shared" si="78"/>
        <v>0</v>
      </c>
      <c r="G477" s="14">
        <f t="shared" si="85"/>
        <v>0</v>
      </c>
      <c r="H477" s="14">
        <f>('vehicle data'!$C$4)*(G477)</f>
        <v>0</v>
      </c>
      <c r="I477" s="14">
        <f>0.5*1.225*F477^2*('vehicle data'!$F$4)*('vehicle data'!$G$4)</f>
        <v>0</v>
      </c>
      <c r="J477" s="14">
        <f>IF(F477=0,0,H477+I477+'vehicle data'!$E$7)</f>
        <v>0</v>
      </c>
      <c r="K477" s="14">
        <f t="shared" si="79"/>
        <v>0</v>
      </c>
      <c r="L477" s="14">
        <f t="shared" si="80"/>
        <v>0</v>
      </c>
      <c r="M477" s="14">
        <f t="shared" si="81"/>
        <v>0</v>
      </c>
      <c r="N477" s="14">
        <f t="shared" si="77"/>
        <v>0</v>
      </c>
      <c r="O477" s="14">
        <f t="shared" si="82"/>
        <v>0</v>
      </c>
      <c r="P477" s="14">
        <f>S477*0.75</f>
        <v>0</v>
      </c>
      <c r="Q477" s="14" t="str">
        <f t="shared" si="83"/>
        <v/>
      </c>
      <c r="R477" s="14">
        <f>(0.5*'vehicle data'!$C$4*(WLTC_class_3!F477^2))/1000</f>
        <v>0</v>
      </c>
      <c r="S477" s="14">
        <f>IF(O477&gt;0,R477,0)</f>
        <v>0</v>
      </c>
      <c r="T477" s="14">
        <f>IF(N477&gt;0,R477,0)</f>
        <v>0</v>
      </c>
      <c r="U477" s="14">
        <f t="shared" si="86"/>
        <v>10973.050655864194</v>
      </c>
      <c r="V477" s="14">
        <f t="shared" si="87"/>
        <v>6739.6263595678929</v>
      </c>
      <c r="W477" s="14">
        <f t="shared" si="84"/>
        <v>0</v>
      </c>
    </row>
    <row r="478" spans="2:23" x14ac:dyDescent="0.3">
      <c r="B478" s="5" t="s">
        <v>7</v>
      </c>
      <c r="C478" s="5">
        <v>470</v>
      </c>
      <c r="D478" s="5">
        <v>470</v>
      </c>
      <c r="E478" s="6">
        <v>0</v>
      </c>
      <c r="F478" s="21">
        <f t="shared" si="78"/>
        <v>0</v>
      </c>
      <c r="G478" s="14">
        <f t="shared" si="85"/>
        <v>0</v>
      </c>
      <c r="H478" s="14">
        <f>('vehicle data'!$C$4)*(G478)</f>
        <v>0</v>
      </c>
      <c r="I478" s="14">
        <f>0.5*1.225*F478^2*('vehicle data'!$F$4)*('vehicle data'!$G$4)</f>
        <v>0</v>
      </c>
      <c r="J478" s="14">
        <f>IF(F478=0,0,H478+I478+'vehicle data'!$E$7)</f>
        <v>0</v>
      </c>
      <c r="K478" s="14">
        <f t="shared" si="79"/>
        <v>0</v>
      </c>
      <c r="L478" s="14">
        <f t="shared" si="80"/>
        <v>0</v>
      </c>
      <c r="M478" s="14">
        <f t="shared" si="81"/>
        <v>0</v>
      </c>
      <c r="N478" s="14">
        <f t="shared" si="77"/>
        <v>0</v>
      </c>
      <c r="O478" s="14">
        <f t="shared" si="82"/>
        <v>0</v>
      </c>
      <c r="P478" s="14">
        <f>S478*0.75</f>
        <v>0</v>
      </c>
      <c r="Q478" s="14" t="str">
        <f t="shared" si="83"/>
        <v/>
      </c>
      <c r="R478" s="14">
        <f>(0.5*'vehicle data'!$C$4*(WLTC_class_3!F478^2))/1000</f>
        <v>0</v>
      </c>
      <c r="S478" s="14">
        <f>IF(O478&gt;0,R478,0)</f>
        <v>0</v>
      </c>
      <c r="T478" s="14">
        <f>IF(N478&gt;0,R478,0)</f>
        <v>0</v>
      </c>
      <c r="U478" s="14">
        <f t="shared" si="86"/>
        <v>10973.050655864194</v>
      </c>
      <c r="V478" s="14">
        <f t="shared" si="87"/>
        <v>6739.6263595678929</v>
      </c>
      <c r="W478" s="14">
        <f t="shared" si="84"/>
        <v>0</v>
      </c>
    </row>
    <row r="479" spans="2:23" x14ac:dyDescent="0.3">
      <c r="B479" s="5" t="s">
        <v>7</v>
      </c>
      <c r="C479" s="5">
        <v>471</v>
      </c>
      <c r="D479" s="5">
        <v>471</v>
      </c>
      <c r="E479" s="6">
        <v>0</v>
      </c>
      <c r="F479" s="21">
        <f t="shared" si="78"/>
        <v>0</v>
      </c>
      <c r="G479" s="14">
        <f t="shared" si="85"/>
        <v>0</v>
      </c>
      <c r="H479" s="14">
        <f>('vehicle data'!$C$4)*(G479)</f>
        <v>0</v>
      </c>
      <c r="I479" s="14">
        <f>0.5*1.225*F479^2*('vehicle data'!$F$4)*('vehicle data'!$G$4)</f>
        <v>0</v>
      </c>
      <c r="J479" s="14">
        <f>IF(F479=0,0,H479+I479+'vehicle data'!$E$7)</f>
        <v>0</v>
      </c>
      <c r="K479" s="14">
        <f t="shared" si="79"/>
        <v>0</v>
      </c>
      <c r="L479" s="14">
        <f t="shared" si="80"/>
        <v>0</v>
      </c>
      <c r="M479" s="14">
        <f t="shared" si="81"/>
        <v>0</v>
      </c>
      <c r="N479" s="14">
        <f t="shared" si="77"/>
        <v>0</v>
      </c>
      <c r="O479" s="14">
        <f t="shared" si="82"/>
        <v>0</v>
      </c>
      <c r="P479" s="14">
        <f>S479*0.75</f>
        <v>0</v>
      </c>
      <c r="Q479" s="14" t="str">
        <f t="shared" si="83"/>
        <v/>
      </c>
      <c r="R479" s="14">
        <f>(0.5*'vehicle data'!$C$4*(WLTC_class_3!F479^2))/1000</f>
        <v>0</v>
      </c>
      <c r="S479" s="14">
        <f>IF(O479&gt;0,R479,0)</f>
        <v>0</v>
      </c>
      <c r="T479" s="14">
        <f>IF(N479&gt;0,R479,0)</f>
        <v>0</v>
      </c>
      <c r="U479" s="14">
        <f t="shared" si="86"/>
        <v>10973.050655864194</v>
      </c>
      <c r="V479" s="14">
        <f t="shared" si="87"/>
        <v>6739.6263595678929</v>
      </c>
      <c r="W479" s="14">
        <f t="shared" si="84"/>
        <v>0</v>
      </c>
    </row>
    <row r="480" spans="2:23" x14ac:dyDescent="0.3">
      <c r="B480" s="5" t="s">
        <v>7</v>
      </c>
      <c r="C480" s="5">
        <v>472</v>
      </c>
      <c r="D480" s="5">
        <v>472</v>
      </c>
      <c r="E480" s="6">
        <v>0</v>
      </c>
      <c r="F480" s="21">
        <f t="shared" si="78"/>
        <v>0</v>
      </c>
      <c r="G480" s="14">
        <f t="shared" si="85"/>
        <v>0</v>
      </c>
      <c r="H480" s="14">
        <f>('vehicle data'!$C$4)*(G480)</f>
        <v>0</v>
      </c>
      <c r="I480" s="14">
        <f>0.5*1.225*F480^2*('vehicle data'!$F$4)*('vehicle data'!$G$4)</f>
        <v>0</v>
      </c>
      <c r="J480" s="14">
        <f>IF(F480=0,0,H480+I480+'vehicle data'!$E$7)</f>
        <v>0</v>
      </c>
      <c r="K480" s="14">
        <f t="shared" si="79"/>
        <v>0</v>
      </c>
      <c r="L480" s="14">
        <f t="shared" si="80"/>
        <v>0</v>
      </c>
      <c r="M480" s="14">
        <f t="shared" si="81"/>
        <v>0</v>
      </c>
      <c r="N480" s="14">
        <f t="shared" si="77"/>
        <v>0</v>
      </c>
      <c r="O480" s="14">
        <f t="shared" si="82"/>
        <v>0</v>
      </c>
      <c r="P480" s="14">
        <f>S480*0.75</f>
        <v>0</v>
      </c>
      <c r="Q480" s="14" t="str">
        <f t="shared" si="83"/>
        <v/>
      </c>
      <c r="R480" s="14">
        <f>(0.5*'vehicle data'!$C$4*(WLTC_class_3!F480^2))/1000</f>
        <v>0</v>
      </c>
      <c r="S480" s="14">
        <f>IF(O480&gt;0,R480,0)</f>
        <v>0</v>
      </c>
      <c r="T480" s="14">
        <f>IF(N480&gt;0,R480,0)</f>
        <v>0</v>
      </c>
      <c r="U480" s="14">
        <f t="shared" si="86"/>
        <v>10973.050655864194</v>
      </c>
      <c r="V480" s="14">
        <f t="shared" si="87"/>
        <v>6739.6263595678929</v>
      </c>
      <c r="W480" s="14">
        <f t="shared" si="84"/>
        <v>0</v>
      </c>
    </row>
    <row r="481" spans="2:23" x14ac:dyDescent="0.3">
      <c r="B481" s="5" t="s">
        <v>7</v>
      </c>
      <c r="C481" s="5">
        <v>473</v>
      </c>
      <c r="D481" s="5">
        <v>473</v>
      </c>
      <c r="E481" s="6">
        <v>0</v>
      </c>
      <c r="F481" s="21">
        <f t="shared" si="78"/>
        <v>0</v>
      </c>
      <c r="G481" s="14">
        <f t="shared" si="85"/>
        <v>0</v>
      </c>
      <c r="H481" s="14">
        <f>('vehicle data'!$C$4)*(G481)</f>
        <v>0</v>
      </c>
      <c r="I481" s="14">
        <f>0.5*1.225*F481^2*('vehicle data'!$F$4)*('vehicle data'!$G$4)</f>
        <v>0</v>
      </c>
      <c r="J481" s="14">
        <f>IF(F481=0,0,H481+I481+'vehicle data'!$E$7)</f>
        <v>0</v>
      </c>
      <c r="K481" s="14">
        <f t="shared" si="79"/>
        <v>0</v>
      </c>
      <c r="L481" s="14">
        <f t="shared" si="80"/>
        <v>0</v>
      </c>
      <c r="M481" s="14">
        <f t="shared" si="81"/>
        <v>0</v>
      </c>
      <c r="N481" s="14">
        <f t="shared" si="77"/>
        <v>0</v>
      </c>
      <c r="O481" s="14">
        <f t="shared" si="82"/>
        <v>0</v>
      </c>
      <c r="P481" s="14">
        <f>S481*0.75</f>
        <v>0</v>
      </c>
      <c r="Q481" s="14" t="str">
        <f t="shared" si="83"/>
        <v/>
      </c>
      <c r="R481" s="14">
        <f>(0.5*'vehicle data'!$C$4*(WLTC_class_3!F481^2))/1000</f>
        <v>0</v>
      </c>
      <c r="S481" s="14">
        <f>IF(O481&gt;0,R481,0)</f>
        <v>0</v>
      </c>
      <c r="T481" s="14">
        <f>IF(N481&gt;0,R481,0)</f>
        <v>0</v>
      </c>
      <c r="U481" s="14">
        <f t="shared" si="86"/>
        <v>10973.050655864194</v>
      </c>
      <c r="V481" s="14">
        <f t="shared" si="87"/>
        <v>6739.6263595678929</v>
      </c>
      <c r="W481" s="14">
        <f t="shared" si="84"/>
        <v>0</v>
      </c>
    </row>
    <row r="482" spans="2:23" x14ac:dyDescent="0.3">
      <c r="B482" s="5" t="s">
        <v>7</v>
      </c>
      <c r="C482" s="5">
        <v>474</v>
      </c>
      <c r="D482" s="5">
        <v>474</v>
      </c>
      <c r="E482" s="6">
        <v>0</v>
      </c>
      <c r="F482" s="21">
        <f t="shared" si="78"/>
        <v>0</v>
      </c>
      <c r="G482" s="14">
        <f t="shared" si="85"/>
        <v>0</v>
      </c>
      <c r="H482" s="14">
        <f>('vehicle data'!$C$4)*(G482)</f>
        <v>0</v>
      </c>
      <c r="I482" s="14">
        <f>0.5*1.225*F482^2*('vehicle data'!$F$4)*('vehicle data'!$G$4)</f>
        <v>0</v>
      </c>
      <c r="J482" s="14">
        <f>IF(F482=0,0,H482+I482+'vehicle data'!$E$7)</f>
        <v>0</v>
      </c>
      <c r="K482" s="14">
        <f t="shared" si="79"/>
        <v>0</v>
      </c>
      <c r="L482" s="14">
        <f t="shared" si="80"/>
        <v>0</v>
      </c>
      <c r="M482" s="14">
        <f t="shared" si="81"/>
        <v>0</v>
      </c>
      <c r="N482" s="14">
        <f t="shared" si="77"/>
        <v>0</v>
      </c>
      <c r="O482" s="14">
        <f t="shared" si="82"/>
        <v>0</v>
      </c>
      <c r="P482" s="14">
        <f>S482*0.75</f>
        <v>0</v>
      </c>
      <c r="Q482" s="14" t="str">
        <f t="shared" si="83"/>
        <v/>
      </c>
      <c r="R482" s="14">
        <f>(0.5*'vehicle data'!$C$4*(WLTC_class_3!F482^2))/1000</f>
        <v>0</v>
      </c>
      <c r="S482" s="14">
        <f>IF(O482&gt;0,R482,0)</f>
        <v>0</v>
      </c>
      <c r="T482" s="14">
        <f>IF(N482&gt;0,R482,0)</f>
        <v>0</v>
      </c>
      <c r="U482" s="14">
        <f t="shared" si="86"/>
        <v>10973.050655864194</v>
      </c>
      <c r="V482" s="14">
        <f t="shared" si="87"/>
        <v>6739.6263595678929</v>
      </c>
      <c r="W482" s="14">
        <f t="shared" si="84"/>
        <v>0</v>
      </c>
    </row>
    <row r="483" spans="2:23" x14ac:dyDescent="0.3">
      <c r="B483" s="5" t="s">
        <v>7</v>
      </c>
      <c r="C483" s="5">
        <v>475</v>
      </c>
      <c r="D483" s="5">
        <v>475</v>
      </c>
      <c r="E483" s="6">
        <v>0</v>
      </c>
      <c r="F483" s="21">
        <f t="shared" si="78"/>
        <v>0</v>
      </c>
      <c r="G483" s="14">
        <f t="shared" si="85"/>
        <v>0</v>
      </c>
      <c r="H483" s="14">
        <f>('vehicle data'!$C$4)*(G483)</f>
        <v>0</v>
      </c>
      <c r="I483" s="14">
        <f>0.5*1.225*F483^2*('vehicle data'!$F$4)*('vehicle data'!$G$4)</f>
        <v>0</v>
      </c>
      <c r="J483" s="14">
        <f>IF(F483=0,0,H483+I483+'vehicle data'!$E$7)</f>
        <v>0</v>
      </c>
      <c r="K483" s="14">
        <f t="shared" si="79"/>
        <v>0</v>
      </c>
      <c r="L483" s="14">
        <f t="shared" si="80"/>
        <v>0</v>
      </c>
      <c r="M483" s="14">
        <f t="shared" si="81"/>
        <v>0</v>
      </c>
      <c r="N483" s="14">
        <f t="shared" si="77"/>
        <v>0</v>
      </c>
      <c r="O483" s="14">
        <f t="shared" si="82"/>
        <v>0</v>
      </c>
      <c r="P483" s="14">
        <f>S483*0.75</f>
        <v>0</v>
      </c>
      <c r="Q483" s="14" t="str">
        <f t="shared" si="83"/>
        <v/>
      </c>
      <c r="R483" s="14">
        <f>(0.5*'vehicle data'!$C$4*(WLTC_class_3!F483^2))/1000</f>
        <v>0</v>
      </c>
      <c r="S483" s="14">
        <f>IF(O483&gt;0,R483,0)</f>
        <v>0</v>
      </c>
      <c r="T483" s="14">
        <f>IF(N483&gt;0,R483,0)</f>
        <v>0</v>
      </c>
      <c r="U483" s="14">
        <f t="shared" si="86"/>
        <v>10973.050655864194</v>
      </c>
      <c r="V483" s="14">
        <f t="shared" si="87"/>
        <v>6739.6263595678929</v>
      </c>
      <c r="W483" s="14">
        <f t="shared" si="84"/>
        <v>0</v>
      </c>
    </row>
    <row r="484" spans="2:23" x14ac:dyDescent="0.3">
      <c r="B484" s="5" t="s">
        <v>7</v>
      </c>
      <c r="C484" s="5">
        <v>476</v>
      </c>
      <c r="D484" s="5">
        <v>476</v>
      </c>
      <c r="E484" s="6">
        <v>0</v>
      </c>
      <c r="F484" s="21">
        <f t="shared" si="78"/>
        <v>0</v>
      </c>
      <c r="G484" s="14">
        <f t="shared" si="85"/>
        <v>0</v>
      </c>
      <c r="H484" s="14">
        <f>('vehicle data'!$C$4)*(G484)</f>
        <v>0</v>
      </c>
      <c r="I484" s="14">
        <f>0.5*1.225*F484^2*('vehicle data'!$F$4)*('vehicle data'!$G$4)</f>
        <v>0</v>
      </c>
      <c r="J484" s="14">
        <f>IF(F484=0,0,H484+I484+'vehicle data'!$E$7)</f>
        <v>0</v>
      </c>
      <c r="K484" s="14">
        <f t="shared" si="79"/>
        <v>0</v>
      </c>
      <c r="L484" s="14">
        <f t="shared" si="80"/>
        <v>0</v>
      </c>
      <c r="M484" s="14">
        <f t="shared" si="81"/>
        <v>0</v>
      </c>
      <c r="N484" s="14">
        <f t="shared" si="77"/>
        <v>0</v>
      </c>
      <c r="O484" s="14">
        <f t="shared" si="82"/>
        <v>0</v>
      </c>
      <c r="P484" s="14">
        <f>S484*0.75</f>
        <v>0</v>
      </c>
      <c r="Q484" s="14" t="str">
        <f t="shared" si="83"/>
        <v/>
      </c>
      <c r="R484" s="14">
        <f>(0.5*'vehicle data'!$C$4*(WLTC_class_3!F484^2))/1000</f>
        <v>0</v>
      </c>
      <c r="S484" s="14">
        <f>IF(O484&gt;0,R484,0)</f>
        <v>0</v>
      </c>
      <c r="T484" s="14">
        <f>IF(N484&gt;0,R484,0)</f>
        <v>0</v>
      </c>
      <c r="U484" s="14">
        <f t="shared" si="86"/>
        <v>10973.050655864194</v>
      </c>
      <c r="V484" s="14">
        <f t="shared" si="87"/>
        <v>6739.6263595678929</v>
      </c>
      <c r="W484" s="14">
        <f t="shared" si="84"/>
        <v>0</v>
      </c>
    </row>
    <row r="485" spans="2:23" x14ac:dyDescent="0.3">
      <c r="B485" s="5" t="s">
        <v>7</v>
      </c>
      <c r="C485" s="5">
        <v>477</v>
      </c>
      <c r="D485" s="5">
        <v>477</v>
      </c>
      <c r="E485" s="6">
        <v>0</v>
      </c>
      <c r="F485" s="21">
        <f t="shared" si="78"/>
        <v>0</v>
      </c>
      <c r="G485" s="14">
        <f t="shared" si="85"/>
        <v>0</v>
      </c>
      <c r="H485" s="14">
        <f>('vehicle data'!$C$4)*(G485)</f>
        <v>0</v>
      </c>
      <c r="I485" s="14">
        <f>0.5*1.225*F485^2*('vehicle data'!$F$4)*('vehicle data'!$G$4)</f>
        <v>0</v>
      </c>
      <c r="J485" s="14">
        <f>IF(F485=0,0,H485+I485+'vehicle data'!$E$7)</f>
        <v>0</v>
      </c>
      <c r="K485" s="14">
        <f t="shared" si="79"/>
        <v>0</v>
      </c>
      <c r="L485" s="14">
        <f t="shared" si="80"/>
        <v>0</v>
      </c>
      <c r="M485" s="14">
        <f t="shared" si="81"/>
        <v>0</v>
      </c>
      <c r="N485" s="14">
        <f t="shared" si="77"/>
        <v>0</v>
      </c>
      <c r="O485" s="14">
        <f t="shared" si="82"/>
        <v>0</v>
      </c>
      <c r="P485" s="14">
        <f>S485*0.75</f>
        <v>0</v>
      </c>
      <c r="Q485" s="14" t="str">
        <f t="shared" si="83"/>
        <v/>
      </c>
      <c r="R485" s="14">
        <f>(0.5*'vehicle data'!$C$4*(WLTC_class_3!F485^2))/1000</f>
        <v>0</v>
      </c>
      <c r="S485" s="14">
        <f>IF(O485&gt;0,R485,0)</f>
        <v>0</v>
      </c>
      <c r="T485" s="14">
        <f>IF(N485&gt;0,R485,0)</f>
        <v>0</v>
      </c>
      <c r="U485" s="14">
        <f t="shared" si="86"/>
        <v>10973.050655864194</v>
      </c>
      <c r="V485" s="14">
        <f t="shared" si="87"/>
        <v>6739.6263595678929</v>
      </c>
      <c r="W485" s="14">
        <f t="shared" si="84"/>
        <v>0</v>
      </c>
    </row>
    <row r="486" spans="2:23" x14ac:dyDescent="0.3">
      <c r="B486" s="5" t="s">
        <v>7</v>
      </c>
      <c r="C486" s="5">
        <v>478</v>
      </c>
      <c r="D486" s="5">
        <v>478</v>
      </c>
      <c r="E486" s="6">
        <v>0</v>
      </c>
      <c r="F486" s="21">
        <f t="shared" si="78"/>
        <v>0</v>
      </c>
      <c r="G486" s="14">
        <f t="shared" si="85"/>
        <v>0</v>
      </c>
      <c r="H486" s="14">
        <f>('vehicle data'!$C$4)*(G486)</f>
        <v>0</v>
      </c>
      <c r="I486" s="14">
        <f>0.5*1.225*F486^2*('vehicle data'!$F$4)*('vehicle data'!$G$4)</f>
        <v>0</v>
      </c>
      <c r="J486" s="14">
        <f>IF(F486=0,0,H486+I486+'vehicle data'!$E$7)</f>
        <v>0</v>
      </c>
      <c r="K486" s="14">
        <f t="shared" si="79"/>
        <v>0</v>
      </c>
      <c r="L486" s="14">
        <f t="shared" si="80"/>
        <v>0</v>
      </c>
      <c r="M486" s="14">
        <f t="shared" si="81"/>
        <v>0</v>
      </c>
      <c r="N486" s="14">
        <f t="shared" si="77"/>
        <v>0</v>
      </c>
      <c r="O486" s="14">
        <f t="shared" si="82"/>
        <v>0</v>
      </c>
      <c r="P486" s="14">
        <f>S486*0.75</f>
        <v>0</v>
      </c>
      <c r="Q486" s="14" t="str">
        <f t="shared" si="83"/>
        <v/>
      </c>
      <c r="R486" s="14">
        <f>(0.5*'vehicle data'!$C$4*(WLTC_class_3!F486^2))/1000</f>
        <v>0</v>
      </c>
      <c r="S486" s="14">
        <f>IF(O486&gt;0,R486,0)</f>
        <v>0</v>
      </c>
      <c r="T486" s="14">
        <f>IF(N486&gt;0,R486,0)</f>
        <v>0</v>
      </c>
      <c r="U486" s="14">
        <f t="shared" si="86"/>
        <v>10973.050655864194</v>
      </c>
      <c r="V486" s="14">
        <f t="shared" si="87"/>
        <v>6739.6263595678929</v>
      </c>
      <c r="W486" s="14">
        <f t="shared" si="84"/>
        <v>0</v>
      </c>
    </row>
    <row r="487" spans="2:23" x14ac:dyDescent="0.3">
      <c r="B487" s="5" t="s">
        <v>7</v>
      </c>
      <c r="C487" s="5">
        <v>479</v>
      </c>
      <c r="D487" s="5">
        <v>479</v>
      </c>
      <c r="E487" s="6">
        <v>0</v>
      </c>
      <c r="F487" s="21">
        <f t="shared" si="78"/>
        <v>0</v>
      </c>
      <c r="G487" s="14">
        <f t="shared" si="85"/>
        <v>0</v>
      </c>
      <c r="H487" s="14">
        <f>('vehicle data'!$C$4)*(G487)</f>
        <v>0</v>
      </c>
      <c r="I487" s="14">
        <f>0.5*1.225*F487^2*('vehicle data'!$F$4)*('vehicle data'!$G$4)</f>
        <v>0</v>
      </c>
      <c r="J487" s="14">
        <f>IF(F487=0,0,H487+I487+'vehicle data'!$E$7)</f>
        <v>0</v>
      </c>
      <c r="K487" s="14">
        <f t="shared" si="79"/>
        <v>0</v>
      </c>
      <c r="L487" s="14">
        <f t="shared" si="80"/>
        <v>0</v>
      </c>
      <c r="M487" s="14">
        <f t="shared" si="81"/>
        <v>0</v>
      </c>
      <c r="N487" s="14">
        <f t="shared" si="77"/>
        <v>0</v>
      </c>
      <c r="O487" s="14">
        <f t="shared" si="82"/>
        <v>0</v>
      </c>
      <c r="P487" s="14">
        <f>S487*0.75</f>
        <v>0</v>
      </c>
      <c r="Q487" s="14" t="str">
        <f t="shared" si="83"/>
        <v/>
      </c>
      <c r="R487" s="14">
        <f>(0.5*'vehicle data'!$C$4*(WLTC_class_3!F487^2))/1000</f>
        <v>0</v>
      </c>
      <c r="S487" s="14">
        <f>IF(O487&gt;0,R487,0)</f>
        <v>0</v>
      </c>
      <c r="T487" s="14">
        <f>IF(N487&gt;0,R487,0)</f>
        <v>0</v>
      </c>
      <c r="U487" s="14">
        <f t="shared" si="86"/>
        <v>10973.050655864194</v>
      </c>
      <c r="V487" s="14">
        <f t="shared" si="87"/>
        <v>6739.6263595678929</v>
      </c>
      <c r="W487" s="14">
        <f t="shared" si="84"/>
        <v>0</v>
      </c>
    </row>
    <row r="488" spans="2:23" x14ac:dyDescent="0.3">
      <c r="B488" s="5" t="s">
        <v>7</v>
      </c>
      <c r="C488" s="5">
        <v>480</v>
      </c>
      <c r="D488" s="5">
        <v>480</v>
      </c>
      <c r="E488" s="6">
        <v>0</v>
      </c>
      <c r="F488" s="21">
        <f t="shared" si="78"/>
        <v>0</v>
      </c>
      <c r="G488" s="14">
        <f t="shared" si="85"/>
        <v>0</v>
      </c>
      <c r="H488" s="14">
        <f>('vehicle data'!$C$4)*(G488)</f>
        <v>0</v>
      </c>
      <c r="I488" s="14">
        <f>0.5*1.225*F488^2*('vehicle data'!$F$4)*('vehicle data'!$G$4)</f>
        <v>0</v>
      </c>
      <c r="J488" s="14">
        <f>IF(F488=0,0,H488+I488+'vehicle data'!$E$7)</f>
        <v>0</v>
      </c>
      <c r="K488" s="14">
        <f t="shared" si="79"/>
        <v>0</v>
      </c>
      <c r="L488" s="14">
        <f t="shared" si="80"/>
        <v>0</v>
      </c>
      <c r="M488" s="14">
        <f t="shared" si="81"/>
        <v>0</v>
      </c>
      <c r="N488" s="14">
        <f t="shared" si="77"/>
        <v>0</v>
      </c>
      <c r="O488" s="14">
        <f t="shared" si="82"/>
        <v>0</v>
      </c>
      <c r="P488" s="14">
        <f>S488*0.75</f>
        <v>0</v>
      </c>
      <c r="Q488" s="14" t="str">
        <f t="shared" si="83"/>
        <v/>
      </c>
      <c r="R488" s="14">
        <f>(0.5*'vehicle data'!$C$4*(WLTC_class_3!F488^2))/1000</f>
        <v>0</v>
      </c>
      <c r="S488" s="14">
        <f>IF(O488&gt;0,R488,0)</f>
        <v>0</v>
      </c>
      <c r="T488" s="14">
        <f>IF(N488&gt;0,R488,0)</f>
        <v>0</v>
      </c>
      <c r="U488" s="14">
        <f t="shared" si="86"/>
        <v>10973.050655864194</v>
      </c>
      <c r="V488" s="14">
        <f t="shared" si="87"/>
        <v>6739.6263595678929</v>
      </c>
      <c r="W488" s="14">
        <f t="shared" si="84"/>
        <v>0</v>
      </c>
    </row>
    <row r="489" spans="2:23" x14ac:dyDescent="0.3">
      <c r="B489" s="5" t="s">
        <v>7</v>
      </c>
      <c r="C489" s="5">
        <v>481</v>
      </c>
      <c r="D489" s="5">
        <v>481</v>
      </c>
      <c r="E489" s="6">
        <v>0</v>
      </c>
      <c r="F489" s="21">
        <f t="shared" si="78"/>
        <v>0</v>
      </c>
      <c r="G489" s="14">
        <f t="shared" si="85"/>
        <v>0</v>
      </c>
      <c r="H489" s="14">
        <f>('vehicle data'!$C$4)*(G489)</f>
        <v>0</v>
      </c>
      <c r="I489" s="14">
        <f>0.5*1.225*F489^2*('vehicle data'!$F$4)*('vehicle data'!$G$4)</f>
        <v>0</v>
      </c>
      <c r="J489" s="14">
        <f>IF(F489=0,0,H489+I489+'vehicle data'!$E$7)</f>
        <v>0</v>
      </c>
      <c r="K489" s="14">
        <f t="shared" si="79"/>
        <v>0</v>
      </c>
      <c r="L489" s="14">
        <f t="shared" si="80"/>
        <v>0</v>
      </c>
      <c r="M489" s="14">
        <f t="shared" si="81"/>
        <v>0</v>
      </c>
      <c r="N489" s="14">
        <f t="shared" si="77"/>
        <v>0</v>
      </c>
      <c r="O489" s="14">
        <f t="shared" si="82"/>
        <v>0</v>
      </c>
      <c r="P489" s="14">
        <f>S489*0.75</f>
        <v>0</v>
      </c>
      <c r="Q489" s="14" t="str">
        <f t="shared" si="83"/>
        <v/>
      </c>
      <c r="R489" s="14">
        <f>(0.5*'vehicle data'!$C$4*(WLTC_class_3!F489^2))/1000</f>
        <v>0</v>
      </c>
      <c r="S489" s="14">
        <f>IF(O489&gt;0,R489,0)</f>
        <v>0</v>
      </c>
      <c r="T489" s="14">
        <f>IF(N489&gt;0,R489,0)</f>
        <v>0</v>
      </c>
      <c r="U489" s="14">
        <f t="shared" si="86"/>
        <v>10973.050655864194</v>
      </c>
      <c r="V489" s="14">
        <f t="shared" si="87"/>
        <v>6739.6263595678929</v>
      </c>
      <c r="W489" s="14">
        <f t="shared" si="84"/>
        <v>0</v>
      </c>
    </row>
    <row r="490" spans="2:23" x14ac:dyDescent="0.3">
      <c r="B490" s="5" t="s">
        <v>7</v>
      </c>
      <c r="C490" s="5">
        <v>482</v>
      </c>
      <c r="D490" s="5">
        <v>482</v>
      </c>
      <c r="E490" s="6">
        <v>0</v>
      </c>
      <c r="F490" s="21">
        <f t="shared" si="78"/>
        <v>0</v>
      </c>
      <c r="G490" s="14">
        <f t="shared" si="85"/>
        <v>0</v>
      </c>
      <c r="H490" s="14">
        <f>('vehicle data'!$C$4)*(G490)</f>
        <v>0</v>
      </c>
      <c r="I490" s="14">
        <f>0.5*1.225*F490^2*('vehicle data'!$F$4)*('vehicle data'!$G$4)</f>
        <v>0</v>
      </c>
      <c r="J490" s="14">
        <f>IF(F490=0,0,H490+I490+'vehicle data'!$E$7)</f>
        <v>0</v>
      </c>
      <c r="K490" s="14">
        <f t="shared" si="79"/>
        <v>0</v>
      </c>
      <c r="L490" s="14">
        <f t="shared" si="80"/>
        <v>0</v>
      </c>
      <c r="M490" s="14">
        <f t="shared" si="81"/>
        <v>0</v>
      </c>
      <c r="N490" s="14">
        <f t="shared" si="77"/>
        <v>0</v>
      </c>
      <c r="O490" s="14">
        <f t="shared" si="82"/>
        <v>0</v>
      </c>
      <c r="P490" s="14">
        <f>S490*0.75</f>
        <v>0</v>
      </c>
      <c r="Q490" s="14" t="str">
        <f t="shared" si="83"/>
        <v/>
      </c>
      <c r="R490" s="14">
        <f>(0.5*'vehicle data'!$C$4*(WLTC_class_3!F490^2))/1000</f>
        <v>0</v>
      </c>
      <c r="S490" s="14">
        <f>IF(O490&gt;0,R490,0)</f>
        <v>0</v>
      </c>
      <c r="T490" s="14">
        <f>IF(N490&gt;0,R490,0)</f>
        <v>0</v>
      </c>
      <c r="U490" s="14">
        <f t="shared" si="86"/>
        <v>10973.050655864194</v>
      </c>
      <c r="V490" s="14">
        <f t="shared" si="87"/>
        <v>6739.6263595678929</v>
      </c>
      <c r="W490" s="14">
        <f t="shared" si="84"/>
        <v>0</v>
      </c>
    </row>
    <row r="491" spans="2:23" x14ac:dyDescent="0.3">
      <c r="B491" s="5" t="s">
        <v>7</v>
      </c>
      <c r="C491" s="5">
        <v>483</v>
      </c>
      <c r="D491" s="5">
        <v>483</v>
      </c>
      <c r="E491" s="6">
        <v>0</v>
      </c>
      <c r="F491" s="21">
        <f t="shared" si="78"/>
        <v>0</v>
      </c>
      <c r="G491" s="14">
        <f t="shared" si="85"/>
        <v>0</v>
      </c>
      <c r="H491" s="14">
        <f>('vehicle data'!$C$4)*(G491)</f>
        <v>0</v>
      </c>
      <c r="I491" s="14">
        <f>0.5*1.225*F491^2*('vehicle data'!$F$4)*('vehicle data'!$G$4)</f>
        <v>0</v>
      </c>
      <c r="J491" s="14">
        <f>IF(F491=0,0,H491+I491+'vehicle data'!$E$7)</f>
        <v>0</v>
      </c>
      <c r="K491" s="14">
        <f t="shared" si="79"/>
        <v>0</v>
      </c>
      <c r="L491" s="14">
        <f t="shared" si="80"/>
        <v>0</v>
      </c>
      <c r="M491" s="14">
        <f t="shared" si="81"/>
        <v>0</v>
      </c>
      <c r="N491" s="14">
        <f t="shared" si="77"/>
        <v>0</v>
      </c>
      <c r="O491" s="14">
        <f t="shared" si="82"/>
        <v>0</v>
      </c>
      <c r="P491" s="14">
        <f>S491*0.75</f>
        <v>0</v>
      </c>
      <c r="Q491" s="14" t="str">
        <f t="shared" si="83"/>
        <v/>
      </c>
      <c r="R491" s="14">
        <f>(0.5*'vehicle data'!$C$4*(WLTC_class_3!F491^2))/1000</f>
        <v>0</v>
      </c>
      <c r="S491" s="14">
        <f>IF(O491&gt;0,R491,0)</f>
        <v>0</v>
      </c>
      <c r="T491" s="14">
        <f>IF(N491&gt;0,R491,0)</f>
        <v>0</v>
      </c>
      <c r="U491" s="14">
        <f t="shared" si="86"/>
        <v>10973.050655864194</v>
      </c>
      <c r="V491" s="14">
        <f t="shared" si="87"/>
        <v>6739.6263595678929</v>
      </c>
      <c r="W491" s="14">
        <f t="shared" si="84"/>
        <v>0</v>
      </c>
    </row>
    <row r="492" spans="2:23" x14ac:dyDescent="0.3">
      <c r="B492" s="5" t="s">
        <v>7</v>
      </c>
      <c r="C492" s="5">
        <v>484</v>
      </c>
      <c r="D492" s="5">
        <v>484</v>
      </c>
      <c r="E492" s="6">
        <v>0</v>
      </c>
      <c r="F492" s="21">
        <f t="shared" si="78"/>
        <v>0</v>
      </c>
      <c r="G492" s="14">
        <f t="shared" si="85"/>
        <v>0</v>
      </c>
      <c r="H492" s="14">
        <f>('vehicle data'!$C$4)*(G492)</f>
        <v>0</v>
      </c>
      <c r="I492" s="14">
        <f>0.5*1.225*F492^2*('vehicle data'!$F$4)*('vehicle data'!$G$4)</f>
        <v>0</v>
      </c>
      <c r="J492" s="14">
        <f>IF(F492=0,0,H492+I492+'vehicle data'!$E$7)</f>
        <v>0</v>
      </c>
      <c r="K492" s="14">
        <f t="shared" si="79"/>
        <v>0</v>
      </c>
      <c r="L492" s="14">
        <f t="shared" si="80"/>
        <v>0</v>
      </c>
      <c r="M492" s="14">
        <f t="shared" si="81"/>
        <v>0</v>
      </c>
      <c r="N492" s="14">
        <f t="shared" si="77"/>
        <v>0</v>
      </c>
      <c r="O492" s="14">
        <f t="shared" si="82"/>
        <v>0</v>
      </c>
      <c r="P492" s="14">
        <f>S492*0.75</f>
        <v>0</v>
      </c>
      <c r="Q492" s="14" t="str">
        <f t="shared" si="83"/>
        <v/>
      </c>
      <c r="R492" s="14">
        <f>(0.5*'vehicle data'!$C$4*(WLTC_class_3!F492^2))/1000</f>
        <v>0</v>
      </c>
      <c r="S492" s="14">
        <f>IF(O492&gt;0,R492,0)</f>
        <v>0</v>
      </c>
      <c r="T492" s="14">
        <f>IF(N492&gt;0,R492,0)</f>
        <v>0</v>
      </c>
      <c r="U492" s="14">
        <f t="shared" si="86"/>
        <v>10973.050655864194</v>
      </c>
      <c r="V492" s="14">
        <f t="shared" si="87"/>
        <v>6739.6263595678929</v>
      </c>
      <c r="W492" s="14">
        <f t="shared" si="84"/>
        <v>0</v>
      </c>
    </row>
    <row r="493" spans="2:23" x14ac:dyDescent="0.3">
      <c r="B493" s="5" t="s">
        <v>7</v>
      </c>
      <c r="C493" s="5">
        <v>485</v>
      </c>
      <c r="D493" s="5">
        <v>485</v>
      </c>
      <c r="E493" s="6">
        <v>0</v>
      </c>
      <c r="F493" s="21">
        <f t="shared" si="78"/>
        <v>0</v>
      </c>
      <c r="G493" s="14">
        <f t="shared" si="85"/>
        <v>0</v>
      </c>
      <c r="H493" s="14">
        <f>('vehicle data'!$C$4)*(G493)</f>
        <v>0</v>
      </c>
      <c r="I493" s="14">
        <f>0.5*1.225*F493^2*('vehicle data'!$F$4)*('vehicle data'!$G$4)</f>
        <v>0</v>
      </c>
      <c r="J493" s="14">
        <f>IF(F493=0,0,H493+I493+'vehicle data'!$E$7)</f>
        <v>0</v>
      </c>
      <c r="K493" s="14">
        <f t="shared" si="79"/>
        <v>0</v>
      </c>
      <c r="L493" s="14">
        <f t="shared" si="80"/>
        <v>0</v>
      </c>
      <c r="M493" s="14">
        <f t="shared" si="81"/>
        <v>0</v>
      </c>
      <c r="N493" s="14">
        <f t="shared" si="77"/>
        <v>0</v>
      </c>
      <c r="O493" s="14">
        <f t="shared" si="82"/>
        <v>0</v>
      </c>
      <c r="P493" s="14">
        <f>S493*0.75</f>
        <v>0</v>
      </c>
      <c r="Q493" s="14" t="str">
        <f t="shared" si="83"/>
        <v/>
      </c>
      <c r="R493" s="14">
        <f>(0.5*'vehicle data'!$C$4*(WLTC_class_3!F493^2))/1000</f>
        <v>0</v>
      </c>
      <c r="S493" s="14">
        <f>IF(O493&gt;0,R493,0)</f>
        <v>0</v>
      </c>
      <c r="T493" s="14">
        <f>IF(N493&gt;0,R493,0)</f>
        <v>0</v>
      </c>
      <c r="U493" s="14">
        <f t="shared" si="86"/>
        <v>10973.050655864194</v>
      </c>
      <c r="V493" s="14">
        <f t="shared" si="87"/>
        <v>6739.6263595678929</v>
      </c>
      <c r="W493" s="14">
        <f t="shared" si="84"/>
        <v>0</v>
      </c>
    </row>
    <row r="494" spans="2:23" x14ac:dyDescent="0.3">
      <c r="B494" s="5" t="s">
        <v>7</v>
      </c>
      <c r="C494" s="5">
        <v>486</v>
      </c>
      <c r="D494" s="5">
        <v>486</v>
      </c>
      <c r="E494" s="6">
        <v>0</v>
      </c>
      <c r="F494" s="21">
        <f t="shared" si="78"/>
        <v>0</v>
      </c>
      <c r="G494" s="14">
        <f t="shared" si="85"/>
        <v>0</v>
      </c>
      <c r="H494" s="14">
        <f>('vehicle data'!$C$4)*(G494)</f>
        <v>0</v>
      </c>
      <c r="I494" s="14">
        <f>0.5*1.225*F494^2*('vehicle data'!$F$4)*('vehicle data'!$G$4)</f>
        <v>0</v>
      </c>
      <c r="J494" s="14">
        <f>IF(F494=0,0,H494+I494+'vehicle data'!$E$7)</f>
        <v>0</v>
      </c>
      <c r="K494" s="14">
        <f t="shared" si="79"/>
        <v>0</v>
      </c>
      <c r="L494" s="14">
        <f t="shared" si="80"/>
        <v>0</v>
      </c>
      <c r="M494" s="14">
        <f t="shared" si="81"/>
        <v>0</v>
      </c>
      <c r="N494" s="14">
        <f t="shared" si="77"/>
        <v>0</v>
      </c>
      <c r="O494" s="14">
        <f t="shared" si="82"/>
        <v>0</v>
      </c>
      <c r="P494" s="14">
        <f>S494*0.75</f>
        <v>0</v>
      </c>
      <c r="Q494" s="14" t="str">
        <f t="shared" si="83"/>
        <v/>
      </c>
      <c r="R494" s="14">
        <f>(0.5*'vehicle data'!$C$4*(WLTC_class_3!F494^2))/1000</f>
        <v>0</v>
      </c>
      <c r="S494" s="14">
        <f>IF(O494&gt;0,R494,0)</f>
        <v>0</v>
      </c>
      <c r="T494" s="14">
        <f>IF(N494&gt;0,R494,0)</f>
        <v>0</v>
      </c>
      <c r="U494" s="14">
        <f t="shared" si="86"/>
        <v>10973.050655864194</v>
      </c>
      <c r="V494" s="14">
        <f t="shared" si="87"/>
        <v>6739.6263595678929</v>
      </c>
      <c r="W494" s="14">
        <f t="shared" si="84"/>
        <v>0</v>
      </c>
    </row>
    <row r="495" spans="2:23" x14ac:dyDescent="0.3">
      <c r="B495" s="5" t="s">
        <v>7</v>
      </c>
      <c r="C495" s="5">
        <v>487</v>
      </c>
      <c r="D495" s="5">
        <v>487</v>
      </c>
      <c r="E495" s="6">
        <v>0</v>
      </c>
      <c r="F495" s="21">
        <f t="shared" si="78"/>
        <v>0</v>
      </c>
      <c r="G495" s="14">
        <f t="shared" si="85"/>
        <v>0</v>
      </c>
      <c r="H495" s="14">
        <f>('vehicle data'!$C$4)*(G495)</f>
        <v>0</v>
      </c>
      <c r="I495" s="14">
        <f>0.5*1.225*F495^2*('vehicle data'!$F$4)*('vehicle data'!$G$4)</f>
        <v>0</v>
      </c>
      <c r="J495" s="14">
        <f>IF(F495=0,0,H495+I495+'vehicle data'!$E$7)</f>
        <v>0</v>
      </c>
      <c r="K495" s="14">
        <f t="shared" si="79"/>
        <v>0</v>
      </c>
      <c r="L495" s="14">
        <f t="shared" si="80"/>
        <v>0</v>
      </c>
      <c r="M495" s="14">
        <f t="shared" si="81"/>
        <v>0</v>
      </c>
      <c r="N495" s="14">
        <f t="shared" si="77"/>
        <v>0</v>
      </c>
      <c r="O495" s="14">
        <f t="shared" si="82"/>
        <v>0</v>
      </c>
      <c r="P495" s="14">
        <f>S495*0.75</f>
        <v>0</v>
      </c>
      <c r="Q495" s="14" t="str">
        <f t="shared" si="83"/>
        <v/>
      </c>
      <c r="R495" s="14">
        <f>(0.5*'vehicle data'!$C$4*(WLTC_class_3!F495^2))/1000</f>
        <v>0</v>
      </c>
      <c r="S495" s="14">
        <f>IF(O495&gt;0,R495,0)</f>
        <v>0</v>
      </c>
      <c r="T495" s="14">
        <f>IF(N495&gt;0,R495,0)</f>
        <v>0</v>
      </c>
      <c r="U495" s="14">
        <f t="shared" si="86"/>
        <v>10973.050655864194</v>
      </c>
      <c r="V495" s="14">
        <f t="shared" si="87"/>
        <v>6739.6263595678929</v>
      </c>
      <c r="W495" s="14">
        <f t="shared" si="84"/>
        <v>0</v>
      </c>
    </row>
    <row r="496" spans="2:23" x14ac:dyDescent="0.3">
      <c r="B496" s="5" t="s">
        <v>7</v>
      </c>
      <c r="C496" s="5">
        <v>488</v>
      </c>
      <c r="D496" s="5">
        <v>488</v>
      </c>
      <c r="E496" s="6">
        <v>0</v>
      </c>
      <c r="F496" s="21">
        <f t="shared" si="78"/>
        <v>0</v>
      </c>
      <c r="G496" s="14">
        <f t="shared" si="85"/>
        <v>0</v>
      </c>
      <c r="H496" s="14">
        <f>('vehicle data'!$C$4)*(G496)</f>
        <v>0</v>
      </c>
      <c r="I496" s="14">
        <f>0.5*1.225*F496^2*('vehicle data'!$F$4)*('vehicle data'!$G$4)</f>
        <v>0</v>
      </c>
      <c r="J496" s="14">
        <f>IF(F496=0,0,H496+I496+'vehicle data'!$E$7)</f>
        <v>0</v>
      </c>
      <c r="K496" s="14">
        <f t="shared" si="79"/>
        <v>0</v>
      </c>
      <c r="L496" s="14">
        <f t="shared" si="80"/>
        <v>0</v>
      </c>
      <c r="M496" s="14">
        <f t="shared" si="81"/>
        <v>0</v>
      </c>
      <c r="N496" s="14">
        <f t="shared" si="77"/>
        <v>0</v>
      </c>
      <c r="O496" s="14">
        <f t="shared" si="82"/>
        <v>0</v>
      </c>
      <c r="P496" s="14">
        <f>S496*0.75</f>
        <v>0</v>
      </c>
      <c r="Q496" s="14" t="str">
        <f t="shared" si="83"/>
        <v/>
      </c>
      <c r="R496" s="14">
        <f>(0.5*'vehicle data'!$C$4*(WLTC_class_3!F496^2))/1000</f>
        <v>0</v>
      </c>
      <c r="S496" s="14">
        <f>IF(O496&gt;0,R496,0)</f>
        <v>0</v>
      </c>
      <c r="T496" s="14">
        <f>IF(N496&gt;0,R496,0)</f>
        <v>0</v>
      </c>
      <c r="U496" s="14">
        <f t="shared" si="86"/>
        <v>10973.050655864194</v>
      </c>
      <c r="V496" s="14">
        <f t="shared" si="87"/>
        <v>6739.6263595678929</v>
      </c>
      <c r="W496" s="14">
        <f t="shared" si="84"/>
        <v>0</v>
      </c>
    </row>
    <row r="497" spans="2:23" x14ac:dyDescent="0.3">
      <c r="B497" s="5" t="s">
        <v>7</v>
      </c>
      <c r="C497" s="5">
        <v>489</v>
      </c>
      <c r="D497" s="5">
        <v>489</v>
      </c>
      <c r="E497" s="6">
        <v>0</v>
      </c>
      <c r="F497" s="21">
        <f t="shared" si="78"/>
        <v>0</v>
      </c>
      <c r="G497" s="14">
        <f t="shared" si="85"/>
        <v>0</v>
      </c>
      <c r="H497" s="14">
        <f>('vehicle data'!$C$4)*(G497)</f>
        <v>0</v>
      </c>
      <c r="I497" s="14">
        <f>0.5*1.225*F497^2*('vehicle data'!$F$4)*('vehicle data'!$G$4)</f>
        <v>0</v>
      </c>
      <c r="J497" s="14">
        <f>IF(F497=0,0,H497+I497+'vehicle data'!$E$7)</f>
        <v>0</v>
      </c>
      <c r="K497" s="14">
        <f t="shared" si="79"/>
        <v>0</v>
      </c>
      <c r="L497" s="14">
        <f t="shared" si="80"/>
        <v>0</v>
      </c>
      <c r="M497" s="14">
        <f t="shared" si="81"/>
        <v>0</v>
      </c>
      <c r="N497" s="14">
        <f t="shared" si="77"/>
        <v>0</v>
      </c>
      <c r="O497" s="14">
        <f t="shared" si="82"/>
        <v>0</v>
      </c>
      <c r="P497" s="14">
        <f>S497*0.75</f>
        <v>0</v>
      </c>
      <c r="Q497" s="14" t="str">
        <f t="shared" si="83"/>
        <v/>
      </c>
      <c r="R497" s="14">
        <f>(0.5*'vehicle data'!$C$4*(WLTC_class_3!F497^2))/1000</f>
        <v>0</v>
      </c>
      <c r="S497" s="14">
        <f>IF(O497&gt;0,R497,0)</f>
        <v>0</v>
      </c>
      <c r="T497" s="14">
        <f>IF(N497&gt;0,R497,0)</f>
        <v>0</v>
      </c>
      <c r="U497" s="14">
        <f t="shared" si="86"/>
        <v>10973.050655864194</v>
      </c>
      <c r="V497" s="14">
        <f t="shared" si="87"/>
        <v>6739.6263595678929</v>
      </c>
      <c r="W497" s="14">
        <f t="shared" si="84"/>
        <v>0</v>
      </c>
    </row>
    <row r="498" spans="2:23" x14ac:dyDescent="0.3">
      <c r="B498" s="5" t="s">
        <v>7</v>
      </c>
      <c r="C498" s="5">
        <v>490</v>
      </c>
      <c r="D498" s="5">
        <v>490</v>
      </c>
      <c r="E498" s="6">
        <v>0</v>
      </c>
      <c r="F498" s="21">
        <f t="shared" si="78"/>
        <v>0</v>
      </c>
      <c r="G498" s="14">
        <f t="shared" si="85"/>
        <v>0</v>
      </c>
      <c r="H498" s="14">
        <f>('vehicle data'!$C$4)*(G498)</f>
        <v>0</v>
      </c>
      <c r="I498" s="14">
        <f>0.5*1.225*F498^2*('vehicle data'!$F$4)*('vehicle data'!$G$4)</f>
        <v>0</v>
      </c>
      <c r="J498" s="14">
        <f>IF(F498=0,0,H498+I498+'vehicle data'!$E$7)</f>
        <v>0</v>
      </c>
      <c r="K498" s="14">
        <f t="shared" si="79"/>
        <v>0</v>
      </c>
      <c r="L498" s="14">
        <f t="shared" si="80"/>
        <v>0</v>
      </c>
      <c r="M498" s="14">
        <f t="shared" si="81"/>
        <v>0</v>
      </c>
      <c r="N498" s="14">
        <f t="shared" si="77"/>
        <v>0</v>
      </c>
      <c r="O498" s="14">
        <f t="shared" si="82"/>
        <v>0</v>
      </c>
      <c r="P498" s="14">
        <f>S498*0.75</f>
        <v>0</v>
      </c>
      <c r="Q498" s="14" t="str">
        <f t="shared" si="83"/>
        <v/>
      </c>
      <c r="R498" s="14">
        <f>(0.5*'vehicle data'!$C$4*(WLTC_class_3!F498^2))/1000</f>
        <v>0</v>
      </c>
      <c r="S498" s="14">
        <f>IF(O498&gt;0,R498,0)</f>
        <v>0</v>
      </c>
      <c r="T498" s="14">
        <f>IF(N498&gt;0,R498,0)</f>
        <v>0</v>
      </c>
      <c r="U498" s="14">
        <f t="shared" si="86"/>
        <v>10973.050655864194</v>
      </c>
      <c r="V498" s="14">
        <f t="shared" si="87"/>
        <v>6739.6263595678929</v>
      </c>
      <c r="W498" s="14">
        <f t="shared" si="84"/>
        <v>0</v>
      </c>
    </row>
    <row r="499" spans="2:23" x14ac:dyDescent="0.3">
      <c r="B499" s="5" t="s">
        <v>7</v>
      </c>
      <c r="C499" s="5">
        <v>491</v>
      </c>
      <c r="D499" s="5">
        <v>491</v>
      </c>
      <c r="E499" s="6">
        <v>0</v>
      </c>
      <c r="F499" s="21">
        <f t="shared" si="78"/>
        <v>0</v>
      </c>
      <c r="G499" s="14">
        <f t="shared" si="85"/>
        <v>0</v>
      </c>
      <c r="H499" s="14">
        <f>('vehicle data'!$C$4)*(G499)</f>
        <v>0</v>
      </c>
      <c r="I499" s="14">
        <f>0.5*1.225*F499^2*('vehicle data'!$F$4)*('vehicle data'!$G$4)</f>
        <v>0</v>
      </c>
      <c r="J499" s="14">
        <f>IF(F499=0,0,H499+I499+'vehicle data'!$E$7)</f>
        <v>0</v>
      </c>
      <c r="K499" s="14">
        <f t="shared" si="79"/>
        <v>0</v>
      </c>
      <c r="L499" s="14">
        <f t="shared" si="80"/>
        <v>0</v>
      </c>
      <c r="M499" s="14">
        <f t="shared" si="81"/>
        <v>0</v>
      </c>
      <c r="N499" s="14">
        <f t="shared" si="77"/>
        <v>0</v>
      </c>
      <c r="O499" s="14">
        <f t="shared" si="82"/>
        <v>0</v>
      </c>
      <c r="P499" s="14">
        <f>S499*0.75</f>
        <v>0</v>
      </c>
      <c r="Q499" s="14" t="str">
        <f t="shared" si="83"/>
        <v/>
      </c>
      <c r="R499" s="14">
        <f>(0.5*'vehicle data'!$C$4*(WLTC_class_3!F499^2))/1000</f>
        <v>0</v>
      </c>
      <c r="S499" s="14">
        <f>IF(O499&gt;0,R499,0)</f>
        <v>0</v>
      </c>
      <c r="T499" s="14">
        <f>IF(N499&gt;0,R499,0)</f>
        <v>0</v>
      </c>
      <c r="U499" s="14">
        <f t="shared" si="86"/>
        <v>10973.050655864194</v>
      </c>
      <c r="V499" s="14">
        <f t="shared" si="87"/>
        <v>6739.6263595678929</v>
      </c>
      <c r="W499" s="14">
        <f t="shared" si="84"/>
        <v>0</v>
      </c>
    </row>
    <row r="500" spans="2:23" x14ac:dyDescent="0.3">
      <c r="B500" s="5" t="s">
        <v>7</v>
      </c>
      <c r="C500" s="5">
        <v>492</v>
      </c>
      <c r="D500" s="5">
        <v>492</v>
      </c>
      <c r="E500" s="6">
        <v>0</v>
      </c>
      <c r="F500" s="21">
        <f t="shared" si="78"/>
        <v>0</v>
      </c>
      <c r="G500" s="14">
        <f t="shared" si="85"/>
        <v>0</v>
      </c>
      <c r="H500" s="14">
        <f>('vehicle data'!$C$4)*(G500)</f>
        <v>0</v>
      </c>
      <c r="I500" s="14">
        <f>0.5*1.225*F500^2*('vehicle data'!$F$4)*('vehicle data'!$G$4)</f>
        <v>0</v>
      </c>
      <c r="J500" s="14">
        <f>IF(F500=0,0,H500+I500+'vehicle data'!$E$7)</f>
        <v>0</v>
      </c>
      <c r="K500" s="14">
        <f t="shared" si="79"/>
        <v>0</v>
      </c>
      <c r="L500" s="14">
        <f t="shared" si="80"/>
        <v>0</v>
      </c>
      <c r="M500" s="14">
        <f t="shared" si="81"/>
        <v>0</v>
      </c>
      <c r="N500" s="14">
        <f t="shared" si="77"/>
        <v>0</v>
      </c>
      <c r="O500" s="14">
        <f t="shared" si="82"/>
        <v>0</v>
      </c>
      <c r="P500" s="14">
        <f>S500*0.75</f>
        <v>0</v>
      </c>
      <c r="Q500" s="14" t="str">
        <f t="shared" si="83"/>
        <v/>
      </c>
      <c r="R500" s="14">
        <f>(0.5*'vehicle data'!$C$4*(WLTC_class_3!F500^2))/1000</f>
        <v>0</v>
      </c>
      <c r="S500" s="14">
        <f>IF(O500&gt;0,R500,0)</f>
        <v>0</v>
      </c>
      <c r="T500" s="14">
        <f>IF(N500&gt;0,R500,0)</f>
        <v>0</v>
      </c>
      <c r="U500" s="14">
        <f t="shared" si="86"/>
        <v>10973.050655864194</v>
      </c>
      <c r="V500" s="14">
        <f t="shared" si="87"/>
        <v>6739.6263595678929</v>
      </c>
      <c r="W500" s="14">
        <f t="shared" si="84"/>
        <v>0</v>
      </c>
    </row>
    <row r="501" spans="2:23" x14ac:dyDescent="0.3">
      <c r="B501" s="5" t="s">
        <v>7</v>
      </c>
      <c r="C501" s="5">
        <v>493</v>
      </c>
      <c r="D501" s="5">
        <v>493</v>
      </c>
      <c r="E501" s="6">
        <v>0</v>
      </c>
      <c r="F501" s="21">
        <f t="shared" si="78"/>
        <v>0</v>
      </c>
      <c r="G501" s="14">
        <f t="shared" si="85"/>
        <v>0</v>
      </c>
      <c r="H501" s="14">
        <f>('vehicle data'!$C$4)*(G501)</f>
        <v>0</v>
      </c>
      <c r="I501" s="14">
        <f>0.5*1.225*F501^2*('vehicle data'!$F$4)*('vehicle data'!$G$4)</f>
        <v>0</v>
      </c>
      <c r="J501" s="14">
        <f>IF(F501=0,0,H501+I501+'vehicle data'!$E$7)</f>
        <v>0</v>
      </c>
      <c r="K501" s="14">
        <f t="shared" si="79"/>
        <v>0</v>
      </c>
      <c r="L501" s="14">
        <f t="shared" si="80"/>
        <v>0</v>
      </c>
      <c r="M501" s="14">
        <f t="shared" si="81"/>
        <v>0</v>
      </c>
      <c r="N501" s="14">
        <f t="shared" si="77"/>
        <v>0</v>
      </c>
      <c r="O501" s="14">
        <f t="shared" si="82"/>
        <v>0</v>
      </c>
      <c r="P501" s="14">
        <f>S501*0.75</f>
        <v>0</v>
      </c>
      <c r="Q501" s="14" t="str">
        <f t="shared" si="83"/>
        <v/>
      </c>
      <c r="R501" s="14">
        <f>(0.5*'vehicle data'!$C$4*(WLTC_class_3!F501^2))/1000</f>
        <v>0</v>
      </c>
      <c r="S501" s="14">
        <f>IF(O501&gt;0,R501,0)</f>
        <v>0</v>
      </c>
      <c r="T501" s="14">
        <f>IF(N501&gt;0,R501,0)</f>
        <v>0</v>
      </c>
      <c r="U501" s="14">
        <f t="shared" si="86"/>
        <v>10973.050655864194</v>
      </c>
      <c r="V501" s="14">
        <f t="shared" si="87"/>
        <v>6739.6263595678929</v>
      </c>
      <c r="W501" s="14">
        <f t="shared" si="84"/>
        <v>0</v>
      </c>
    </row>
    <row r="502" spans="2:23" x14ac:dyDescent="0.3">
      <c r="B502" s="5" t="s">
        <v>7</v>
      </c>
      <c r="C502" s="5">
        <v>494</v>
      </c>
      <c r="D502" s="5">
        <v>494</v>
      </c>
      <c r="E502" s="6">
        <v>0</v>
      </c>
      <c r="F502" s="21">
        <f t="shared" si="78"/>
        <v>0</v>
      </c>
      <c r="G502" s="14">
        <f t="shared" si="85"/>
        <v>0</v>
      </c>
      <c r="H502" s="14">
        <f>('vehicle data'!$C$4)*(G502)</f>
        <v>0</v>
      </c>
      <c r="I502" s="14">
        <f>0.5*1.225*F502^2*('vehicle data'!$F$4)*('vehicle data'!$G$4)</f>
        <v>0</v>
      </c>
      <c r="J502" s="14">
        <f>IF(F502=0,0,H502+I502+'vehicle data'!$E$7)</f>
        <v>0</v>
      </c>
      <c r="K502" s="14">
        <f t="shared" si="79"/>
        <v>0</v>
      </c>
      <c r="L502" s="14">
        <f t="shared" si="80"/>
        <v>0</v>
      </c>
      <c r="M502" s="14">
        <f t="shared" si="81"/>
        <v>0</v>
      </c>
      <c r="N502" s="14">
        <f t="shared" si="77"/>
        <v>0</v>
      </c>
      <c r="O502" s="14">
        <f t="shared" si="82"/>
        <v>0</v>
      </c>
      <c r="P502" s="14">
        <f>S502*0.75</f>
        <v>0</v>
      </c>
      <c r="Q502" s="14" t="str">
        <f t="shared" si="83"/>
        <v/>
      </c>
      <c r="R502" s="14">
        <f>(0.5*'vehicle data'!$C$4*(WLTC_class_3!F502^2))/1000</f>
        <v>0</v>
      </c>
      <c r="S502" s="14">
        <f>IF(O502&gt;0,R502,0)</f>
        <v>0</v>
      </c>
      <c r="T502" s="14">
        <f>IF(N502&gt;0,R502,0)</f>
        <v>0</v>
      </c>
      <c r="U502" s="14">
        <f t="shared" si="86"/>
        <v>10973.050655864194</v>
      </c>
      <c r="V502" s="14">
        <f t="shared" si="87"/>
        <v>6739.6263595678929</v>
      </c>
      <c r="W502" s="14">
        <f t="shared" si="84"/>
        <v>0</v>
      </c>
    </row>
    <row r="503" spans="2:23" x14ac:dyDescent="0.3">
      <c r="B503" s="5" t="s">
        <v>7</v>
      </c>
      <c r="C503" s="5">
        <v>495</v>
      </c>
      <c r="D503" s="5">
        <v>495</v>
      </c>
      <c r="E503" s="6">
        <v>0</v>
      </c>
      <c r="F503" s="21">
        <f t="shared" si="78"/>
        <v>0</v>
      </c>
      <c r="G503" s="14">
        <f t="shared" si="85"/>
        <v>0</v>
      </c>
      <c r="H503" s="14">
        <f>('vehicle data'!$C$4)*(G503)</f>
        <v>0</v>
      </c>
      <c r="I503" s="14">
        <f>0.5*1.225*F503^2*('vehicle data'!$F$4)*('vehicle data'!$G$4)</f>
        <v>0</v>
      </c>
      <c r="J503" s="14">
        <f>IF(F503=0,0,H503+I503+'vehicle data'!$E$7)</f>
        <v>0</v>
      </c>
      <c r="K503" s="14">
        <f t="shared" si="79"/>
        <v>0</v>
      </c>
      <c r="L503" s="14">
        <f t="shared" si="80"/>
        <v>0</v>
      </c>
      <c r="M503" s="14">
        <f t="shared" si="81"/>
        <v>0</v>
      </c>
      <c r="N503" s="14">
        <f t="shared" si="77"/>
        <v>0</v>
      </c>
      <c r="O503" s="14">
        <f t="shared" si="82"/>
        <v>0</v>
      </c>
      <c r="P503" s="14">
        <f>S503*0.75</f>
        <v>0</v>
      </c>
      <c r="Q503" s="14" t="str">
        <f t="shared" si="83"/>
        <v/>
      </c>
      <c r="R503" s="14">
        <f>(0.5*'vehicle data'!$C$4*(WLTC_class_3!F503^2))/1000</f>
        <v>0</v>
      </c>
      <c r="S503" s="14">
        <f>IF(O503&gt;0,R503,0)</f>
        <v>0</v>
      </c>
      <c r="T503" s="14">
        <f>IF(N503&gt;0,R503,0)</f>
        <v>0</v>
      </c>
      <c r="U503" s="14">
        <f t="shared" si="86"/>
        <v>10973.050655864194</v>
      </c>
      <c r="V503" s="14">
        <f t="shared" si="87"/>
        <v>6739.6263595678929</v>
      </c>
      <c r="W503" s="14">
        <f t="shared" si="84"/>
        <v>0</v>
      </c>
    </row>
    <row r="504" spans="2:23" x14ac:dyDescent="0.3">
      <c r="B504" s="5" t="s">
        <v>7</v>
      </c>
      <c r="C504" s="5">
        <v>496</v>
      </c>
      <c r="D504" s="5">
        <v>496</v>
      </c>
      <c r="E504" s="6">
        <v>0</v>
      </c>
      <c r="F504" s="21">
        <f t="shared" si="78"/>
        <v>0</v>
      </c>
      <c r="G504" s="14">
        <f t="shared" si="85"/>
        <v>0</v>
      </c>
      <c r="H504" s="14">
        <f>('vehicle data'!$C$4)*(G504)</f>
        <v>0</v>
      </c>
      <c r="I504" s="14">
        <f>0.5*1.225*F504^2*('vehicle data'!$F$4)*('vehicle data'!$G$4)</f>
        <v>0</v>
      </c>
      <c r="J504" s="14">
        <f>IF(F504=0,0,H504+I504+'vehicle data'!$E$7)</f>
        <v>0</v>
      </c>
      <c r="K504" s="14">
        <f t="shared" si="79"/>
        <v>0</v>
      </c>
      <c r="L504" s="14">
        <f t="shared" si="80"/>
        <v>0</v>
      </c>
      <c r="M504" s="14">
        <f t="shared" si="81"/>
        <v>0</v>
      </c>
      <c r="N504" s="14">
        <f t="shared" si="77"/>
        <v>0</v>
      </c>
      <c r="O504" s="14">
        <f t="shared" si="82"/>
        <v>0</v>
      </c>
      <c r="P504" s="14">
        <f>S504*0.75</f>
        <v>0</v>
      </c>
      <c r="Q504" s="14" t="str">
        <f t="shared" si="83"/>
        <v/>
      </c>
      <c r="R504" s="14">
        <f>(0.5*'vehicle data'!$C$4*(WLTC_class_3!F504^2))/1000</f>
        <v>0</v>
      </c>
      <c r="S504" s="14">
        <f>IF(O504&gt;0,R504,0)</f>
        <v>0</v>
      </c>
      <c r="T504" s="14">
        <f>IF(N504&gt;0,R504,0)</f>
        <v>0</v>
      </c>
      <c r="U504" s="14">
        <f t="shared" si="86"/>
        <v>10973.050655864194</v>
      </c>
      <c r="V504" s="14">
        <f t="shared" si="87"/>
        <v>6739.6263595678929</v>
      </c>
      <c r="W504" s="14">
        <f t="shared" si="84"/>
        <v>0</v>
      </c>
    </row>
    <row r="505" spans="2:23" x14ac:dyDescent="0.3">
      <c r="B505" s="5" t="s">
        <v>7</v>
      </c>
      <c r="C505" s="5">
        <v>497</v>
      </c>
      <c r="D505" s="5">
        <v>497</v>
      </c>
      <c r="E505" s="6">
        <v>0</v>
      </c>
      <c r="F505" s="21">
        <f t="shared" si="78"/>
        <v>0</v>
      </c>
      <c r="G505" s="14">
        <f t="shared" si="85"/>
        <v>0</v>
      </c>
      <c r="H505" s="14">
        <f>('vehicle data'!$C$4)*(G505)</f>
        <v>0</v>
      </c>
      <c r="I505" s="14">
        <f>0.5*1.225*F505^2*('vehicle data'!$F$4)*('vehicle data'!$G$4)</f>
        <v>0</v>
      </c>
      <c r="J505" s="14">
        <f>IF(F505=0,0,H505+I505+'vehicle data'!$E$7)</f>
        <v>0</v>
      </c>
      <c r="K505" s="14">
        <f t="shared" si="79"/>
        <v>0</v>
      </c>
      <c r="L505" s="14">
        <f t="shared" si="80"/>
        <v>0</v>
      </c>
      <c r="M505" s="14">
        <f t="shared" si="81"/>
        <v>0</v>
      </c>
      <c r="N505" s="14">
        <f t="shared" si="77"/>
        <v>0</v>
      </c>
      <c r="O505" s="14">
        <f t="shared" si="82"/>
        <v>0</v>
      </c>
      <c r="P505" s="14">
        <f>S505*0.75</f>
        <v>0</v>
      </c>
      <c r="Q505" s="14" t="str">
        <f t="shared" si="83"/>
        <v/>
      </c>
      <c r="R505" s="14">
        <f>(0.5*'vehicle data'!$C$4*(WLTC_class_3!F505^2))/1000</f>
        <v>0</v>
      </c>
      <c r="S505" s="14">
        <f>IF(O505&gt;0,R505,0)</f>
        <v>0</v>
      </c>
      <c r="T505" s="14">
        <f>IF(N505&gt;0,R505,0)</f>
        <v>0</v>
      </c>
      <c r="U505" s="14">
        <f t="shared" si="86"/>
        <v>10973.050655864194</v>
      </c>
      <c r="V505" s="14">
        <f t="shared" si="87"/>
        <v>6739.6263595678929</v>
      </c>
      <c r="W505" s="14">
        <f t="shared" si="84"/>
        <v>0</v>
      </c>
    </row>
    <row r="506" spans="2:23" x14ac:dyDescent="0.3">
      <c r="B506" s="5" t="s">
        <v>7</v>
      </c>
      <c r="C506" s="5">
        <v>498</v>
      </c>
      <c r="D506" s="5">
        <v>498</v>
      </c>
      <c r="E506" s="6">
        <v>0</v>
      </c>
      <c r="F506" s="21">
        <f t="shared" si="78"/>
        <v>0</v>
      </c>
      <c r="G506" s="14">
        <f t="shared" si="85"/>
        <v>0</v>
      </c>
      <c r="H506" s="14">
        <f>('vehicle data'!$C$4)*(G506)</f>
        <v>0</v>
      </c>
      <c r="I506" s="14">
        <f>0.5*1.225*F506^2*('vehicle data'!$F$4)*('vehicle data'!$G$4)</f>
        <v>0</v>
      </c>
      <c r="J506" s="14">
        <f>IF(F506=0,0,H506+I506+'vehicle data'!$E$7)</f>
        <v>0</v>
      </c>
      <c r="K506" s="14">
        <f t="shared" si="79"/>
        <v>0</v>
      </c>
      <c r="L506" s="14">
        <f t="shared" si="80"/>
        <v>0</v>
      </c>
      <c r="M506" s="14">
        <f t="shared" si="81"/>
        <v>0</v>
      </c>
      <c r="N506" s="14">
        <f t="shared" si="77"/>
        <v>0</v>
      </c>
      <c r="O506" s="14">
        <f t="shared" si="82"/>
        <v>0</v>
      </c>
      <c r="P506" s="14">
        <f>S506*0.75</f>
        <v>0</v>
      </c>
      <c r="Q506" s="14" t="str">
        <f t="shared" si="83"/>
        <v/>
      </c>
      <c r="R506" s="14">
        <f>(0.5*'vehicle data'!$C$4*(WLTC_class_3!F506^2))/1000</f>
        <v>0</v>
      </c>
      <c r="S506" s="14">
        <f>IF(O506&gt;0,R506,0)</f>
        <v>0</v>
      </c>
      <c r="T506" s="14">
        <f>IF(N506&gt;0,R506,0)</f>
        <v>0</v>
      </c>
      <c r="U506" s="14">
        <f t="shared" si="86"/>
        <v>10973.050655864194</v>
      </c>
      <c r="V506" s="14">
        <f t="shared" si="87"/>
        <v>6739.6263595678929</v>
      </c>
      <c r="W506" s="14">
        <f t="shared" si="84"/>
        <v>0</v>
      </c>
    </row>
    <row r="507" spans="2:23" x14ac:dyDescent="0.3">
      <c r="B507" s="5" t="s">
        <v>7</v>
      </c>
      <c r="C507" s="5">
        <v>499</v>
      </c>
      <c r="D507" s="5">
        <v>499</v>
      </c>
      <c r="E507" s="6">
        <v>0</v>
      </c>
      <c r="F507" s="21">
        <f t="shared" si="78"/>
        <v>0</v>
      </c>
      <c r="G507" s="14">
        <f t="shared" si="85"/>
        <v>0</v>
      </c>
      <c r="H507" s="14">
        <f>('vehicle data'!$C$4)*(G507)</f>
        <v>0</v>
      </c>
      <c r="I507" s="14">
        <f>0.5*1.225*F507^2*('vehicle data'!$F$4)*('vehicle data'!$G$4)</f>
        <v>0</v>
      </c>
      <c r="J507" s="14">
        <f>IF(F507=0,0,H507+I507+'vehicle data'!$E$7)</f>
        <v>0</v>
      </c>
      <c r="K507" s="14">
        <f t="shared" si="79"/>
        <v>0</v>
      </c>
      <c r="L507" s="14">
        <f t="shared" si="80"/>
        <v>0</v>
      </c>
      <c r="M507" s="14">
        <f t="shared" si="81"/>
        <v>0</v>
      </c>
      <c r="N507" s="14">
        <f t="shared" si="77"/>
        <v>0</v>
      </c>
      <c r="O507" s="14">
        <f t="shared" si="82"/>
        <v>0</v>
      </c>
      <c r="P507" s="14">
        <f>S507*0.75</f>
        <v>0</v>
      </c>
      <c r="Q507" s="14" t="str">
        <f t="shared" si="83"/>
        <v/>
      </c>
      <c r="R507" s="14">
        <f>(0.5*'vehicle data'!$C$4*(WLTC_class_3!F507^2))/1000</f>
        <v>0</v>
      </c>
      <c r="S507" s="14">
        <f>IF(O507&gt;0,R507,0)</f>
        <v>0</v>
      </c>
      <c r="T507" s="14">
        <f>IF(N507&gt;0,R507,0)</f>
        <v>0</v>
      </c>
      <c r="U507" s="14">
        <f t="shared" si="86"/>
        <v>10973.050655864194</v>
      </c>
      <c r="V507" s="14">
        <f t="shared" si="87"/>
        <v>6739.6263595678929</v>
      </c>
      <c r="W507" s="14">
        <f t="shared" si="84"/>
        <v>0</v>
      </c>
    </row>
    <row r="508" spans="2:23" x14ac:dyDescent="0.3">
      <c r="B508" s="5" t="s">
        <v>7</v>
      </c>
      <c r="C508" s="5">
        <v>500</v>
      </c>
      <c r="D508" s="5">
        <v>500</v>
      </c>
      <c r="E508" s="6">
        <v>0</v>
      </c>
      <c r="F508" s="21">
        <f t="shared" si="78"/>
        <v>0</v>
      </c>
      <c r="G508" s="14">
        <f t="shared" si="85"/>
        <v>0</v>
      </c>
      <c r="H508" s="14">
        <f>('vehicle data'!$C$4)*(G508)</f>
        <v>0</v>
      </c>
      <c r="I508" s="14">
        <f>0.5*1.225*F508^2*('vehicle data'!$F$4)*('vehicle data'!$G$4)</f>
        <v>0</v>
      </c>
      <c r="J508" s="14">
        <f>IF(F508=0,0,H508+I508+'vehicle data'!$E$7)</f>
        <v>0</v>
      </c>
      <c r="K508" s="14">
        <f t="shared" si="79"/>
        <v>0</v>
      </c>
      <c r="L508" s="14">
        <f t="shared" si="80"/>
        <v>0</v>
      </c>
      <c r="M508" s="14">
        <f t="shared" si="81"/>
        <v>0</v>
      </c>
      <c r="N508" s="14">
        <f t="shared" si="77"/>
        <v>0</v>
      </c>
      <c r="O508" s="14">
        <f t="shared" si="82"/>
        <v>0</v>
      </c>
      <c r="P508" s="14">
        <f>S508*0.75</f>
        <v>0</v>
      </c>
      <c r="Q508" s="14" t="str">
        <f t="shared" si="83"/>
        <v/>
      </c>
      <c r="R508" s="14">
        <f>(0.5*'vehicle data'!$C$4*(WLTC_class_3!F508^2))/1000</f>
        <v>0</v>
      </c>
      <c r="S508" s="14">
        <f>IF(O508&gt;0,R508,0)</f>
        <v>0</v>
      </c>
      <c r="T508" s="14">
        <f>IF(N508&gt;0,R508,0)</f>
        <v>0</v>
      </c>
      <c r="U508" s="14">
        <f t="shared" si="86"/>
        <v>10973.050655864194</v>
      </c>
      <c r="V508" s="14">
        <f t="shared" si="87"/>
        <v>6739.6263595678929</v>
      </c>
      <c r="W508" s="14">
        <f t="shared" si="84"/>
        <v>0</v>
      </c>
    </row>
    <row r="509" spans="2:23" x14ac:dyDescent="0.3">
      <c r="B509" s="5" t="s">
        <v>7</v>
      </c>
      <c r="C509" s="5">
        <v>501</v>
      </c>
      <c r="D509" s="5">
        <v>501</v>
      </c>
      <c r="E509" s="6">
        <v>0</v>
      </c>
      <c r="F509" s="21">
        <f t="shared" si="78"/>
        <v>0</v>
      </c>
      <c r="G509" s="14">
        <f t="shared" si="85"/>
        <v>0</v>
      </c>
      <c r="H509" s="14">
        <f>('vehicle data'!$C$4)*(G509)</f>
        <v>0</v>
      </c>
      <c r="I509" s="14">
        <f>0.5*1.225*F509^2*('vehicle data'!$F$4)*('vehicle data'!$G$4)</f>
        <v>0</v>
      </c>
      <c r="J509" s="14">
        <f>IF(F509=0,0,H509+I509+'vehicle data'!$E$7)</f>
        <v>0</v>
      </c>
      <c r="K509" s="14">
        <f t="shared" si="79"/>
        <v>0</v>
      </c>
      <c r="L509" s="14">
        <f t="shared" si="80"/>
        <v>0</v>
      </c>
      <c r="M509" s="14">
        <f t="shared" si="81"/>
        <v>0</v>
      </c>
      <c r="N509" s="14">
        <f t="shared" si="77"/>
        <v>0</v>
      </c>
      <c r="O509" s="14">
        <f t="shared" si="82"/>
        <v>0</v>
      </c>
      <c r="P509" s="14">
        <f>S509*0.75</f>
        <v>0</v>
      </c>
      <c r="Q509" s="14" t="str">
        <f t="shared" si="83"/>
        <v/>
      </c>
      <c r="R509" s="14">
        <f>(0.5*'vehicle data'!$C$4*(WLTC_class_3!F509^2))/1000</f>
        <v>0</v>
      </c>
      <c r="S509" s="14">
        <f>IF(O509&gt;0,R509,0)</f>
        <v>0</v>
      </c>
      <c r="T509" s="14">
        <f>IF(N509&gt;0,R509,0)</f>
        <v>0</v>
      </c>
      <c r="U509" s="14">
        <f t="shared" si="86"/>
        <v>10973.050655864194</v>
      </c>
      <c r="V509" s="14">
        <f t="shared" si="87"/>
        <v>6739.6263595678929</v>
      </c>
      <c r="W509" s="14">
        <f t="shared" si="84"/>
        <v>0</v>
      </c>
    </row>
    <row r="510" spans="2:23" x14ac:dyDescent="0.3">
      <c r="B510" s="5" t="s">
        <v>7</v>
      </c>
      <c r="C510" s="5">
        <v>502</v>
      </c>
      <c r="D510" s="5">
        <v>502</v>
      </c>
      <c r="E510" s="6">
        <v>0</v>
      </c>
      <c r="F510" s="21">
        <f t="shared" si="78"/>
        <v>0</v>
      </c>
      <c r="G510" s="14">
        <f t="shared" si="85"/>
        <v>0</v>
      </c>
      <c r="H510" s="14">
        <f>('vehicle data'!$C$4)*(G510)</f>
        <v>0</v>
      </c>
      <c r="I510" s="14">
        <f>0.5*1.225*F510^2*('vehicle data'!$F$4)*('vehicle data'!$G$4)</f>
        <v>0</v>
      </c>
      <c r="J510" s="14">
        <f>IF(F510=0,0,H510+I510+'vehicle data'!$E$7)</f>
        <v>0</v>
      </c>
      <c r="K510" s="14">
        <f t="shared" si="79"/>
        <v>0</v>
      </c>
      <c r="L510" s="14">
        <f t="shared" si="80"/>
        <v>0</v>
      </c>
      <c r="M510" s="14">
        <f t="shared" si="81"/>
        <v>0</v>
      </c>
      <c r="N510" s="14">
        <f t="shared" si="77"/>
        <v>0</v>
      </c>
      <c r="O510" s="14">
        <f t="shared" si="82"/>
        <v>0</v>
      </c>
      <c r="P510" s="14">
        <f>S510*0.75</f>
        <v>0</v>
      </c>
      <c r="Q510" s="14" t="str">
        <f t="shared" si="83"/>
        <v/>
      </c>
      <c r="R510" s="14">
        <f>(0.5*'vehicle data'!$C$4*(WLTC_class_3!F510^2))/1000</f>
        <v>0</v>
      </c>
      <c r="S510" s="14">
        <f>IF(O510&gt;0,R510,0)</f>
        <v>0</v>
      </c>
      <c r="T510" s="14">
        <f>IF(N510&gt;0,R510,0)</f>
        <v>0</v>
      </c>
      <c r="U510" s="14">
        <f t="shared" si="86"/>
        <v>10973.050655864194</v>
      </c>
      <c r="V510" s="14">
        <f t="shared" si="87"/>
        <v>6739.6263595678929</v>
      </c>
      <c r="W510" s="14">
        <f t="shared" si="84"/>
        <v>0</v>
      </c>
    </row>
    <row r="511" spans="2:23" x14ac:dyDescent="0.3">
      <c r="B511" s="5" t="s">
        <v>7</v>
      </c>
      <c r="C511" s="5">
        <v>503</v>
      </c>
      <c r="D511" s="5">
        <v>503</v>
      </c>
      <c r="E511" s="6">
        <v>0</v>
      </c>
      <c r="F511" s="21">
        <f t="shared" si="78"/>
        <v>0</v>
      </c>
      <c r="G511" s="14">
        <f t="shared" si="85"/>
        <v>0</v>
      </c>
      <c r="H511" s="14">
        <f>('vehicle data'!$C$4)*(G511)</f>
        <v>0</v>
      </c>
      <c r="I511" s="14">
        <f>0.5*1.225*F511^2*('vehicle data'!$F$4)*('vehicle data'!$G$4)</f>
        <v>0</v>
      </c>
      <c r="J511" s="14">
        <f>IF(F511=0,0,H511+I511+'vehicle data'!$E$7)</f>
        <v>0</v>
      </c>
      <c r="K511" s="14">
        <f t="shared" si="79"/>
        <v>0</v>
      </c>
      <c r="L511" s="14">
        <f t="shared" si="80"/>
        <v>0</v>
      </c>
      <c r="M511" s="14">
        <f t="shared" si="81"/>
        <v>0</v>
      </c>
      <c r="N511" s="14">
        <f t="shared" si="77"/>
        <v>0</v>
      </c>
      <c r="O511" s="14">
        <f t="shared" si="82"/>
        <v>0</v>
      </c>
      <c r="P511" s="14">
        <f>S511*0.75</f>
        <v>0</v>
      </c>
      <c r="Q511" s="14" t="str">
        <f t="shared" si="83"/>
        <v/>
      </c>
      <c r="R511" s="14">
        <f>(0.5*'vehicle data'!$C$4*(WLTC_class_3!F511^2))/1000</f>
        <v>0</v>
      </c>
      <c r="S511" s="14">
        <f>IF(O511&gt;0,R511,0)</f>
        <v>0</v>
      </c>
      <c r="T511" s="14">
        <f>IF(N511&gt;0,R511,0)</f>
        <v>0</v>
      </c>
      <c r="U511" s="14">
        <f t="shared" si="86"/>
        <v>10973.050655864194</v>
      </c>
      <c r="V511" s="14">
        <f t="shared" si="87"/>
        <v>6739.6263595678929</v>
      </c>
      <c r="W511" s="14">
        <f t="shared" si="84"/>
        <v>0</v>
      </c>
    </row>
    <row r="512" spans="2:23" x14ac:dyDescent="0.3">
      <c r="B512" s="5" t="s">
        <v>7</v>
      </c>
      <c r="C512" s="5">
        <v>504</v>
      </c>
      <c r="D512" s="5">
        <v>504</v>
      </c>
      <c r="E512" s="6">
        <v>0</v>
      </c>
      <c r="F512" s="21">
        <f t="shared" si="78"/>
        <v>0</v>
      </c>
      <c r="G512" s="14">
        <f t="shared" si="85"/>
        <v>0</v>
      </c>
      <c r="H512" s="14">
        <f>('vehicle data'!$C$4)*(G512)</f>
        <v>0</v>
      </c>
      <c r="I512" s="14">
        <f>0.5*1.225*F512^2*('vehicle data'!$F$4)*('vehicle data'!$G$4)</f>
        <v>0</v>
      </c>
      <c r="J512" s="14">
        <f>IF(F512=0,0,H512+I512+'vehicle data'!$E$7)</f>
        <v>0</v>
      </c>
      <c r="K512" s="14">
        <f t="shared" si="79"/>
        <v>0</v>
      </c>
      <c r="L512" s="14">
        <f t="shared" si="80"/>
        <v>0</v>
      </c>
      <c r="M512" s="14">
        <f t="shared" si="81"/>
        <v>0</v>
      </c>
      <c r="N512" s="14">
        <f t="shared" si="77"/>
        <v>0</v>
      </c>
      <c r="O512" s="14">
        <f t="shared" si="82"/>
        <v>0</v>
      </c>
      <c r="P512" s="14">
        <f>S512*0.75</f>
        <v>0</v>
      </c>
      <c r="Q512" s="14" t="str">
        <f t="shared" si="83"/>
        <v/>
      </c>
      <c r="R512" s="14">
        <f>(0.5*'vehicle data'!$C$4*(WLTC_class_3!F512^2))/1000</f>
        <v>0</v>
      </c>
      <c r="S512" s="14">
        <f>IF(O512&gt;0,R512,0)</f>
        <v>0</v>
      </c>
      <c r="T512" s="14">
        <f>IF(N512&gt;0,R512,0)</f>
        <v>0</v>
      </c>
      <c r="U512" s="14">
        <f t="shared" si="86"/>
        <v>10973.050655864194</v>
      </c>
      <c r="V512" s="14">
        <f t="shared" si="87"/>
        <v>6739.6263595678929</v>
      </c>
      <c r="W512" s="14">
        <f t="shared" si="84"/>
        <v>0</v>
      </c>
    </row>
    <row r="513" spans="2:23" x14ac:dyDescent="0.3">
      <c r="B513" s="5" t="s">
        <v>7</v>
      </c>
      <c r="C513" s="5">
        <v>505</v>
      </c>
      <c r="D513" s="5">
        <v>505</v>
      </c>
      <c r="E513" s="6">
        <v>0</v>
      </c>
      <c r="F513" s="21">
        <f t="shared" si="78"/>
        <v>0</v>
      </c>
      <c r="G513" s="14">
        <f t="shared" si="85"/>
        <v>0</v>
      </c>
      <c r="H513" s="14">
        <f>('vehicle data'!$C$4)*(G513)</f>
        <v>0</v>
      </c>
      <c r="I513" s="14">
        <f>0.5*1.225*F513^2*('vehicle data'!$F$4)*('vehicle data'!$G$4)</f>
        <v>0</v>
      </c>
      <c r="J513" s="14">
        <f>IF(F513=0,0,H513+I513+'vehicle data'!$E$7)</f>
        <v>0</v>
      </c>
      <c r="K513" s="14">
        <f t="shared" si="79"/>
        <v>0</v>
      </c>
      <c r="L513" s="14">
        <f t="shared" si="80"/>
        <v>0</v>
      </c>
      <c r="M513" s="14">
        <f t="shared" si="81"/>
        <v>0</v>
      </c>
      <c r="N513" s="14">
        <f t="shared" si="77"/>
        <v>0</v>
      </c>
      <c r="O513" s="14">
        <f t="shared" si="82"/>
        <v>0</v>
      </c>
      <c r="P513" s="14">
        <f>S513*0.75</f>
        <v>0</v>
      </c>
      <c r="Q513" s="14" t="str">
        <f t="shared" si="83"/>
        <v/>
      </c>
      <c r="R513" s="14">
        <f>(0.5*'vehicle data'!$C$4*(WLTC_class_3!F513^2))/1000</f>
        <v>0</v>
      </c>
      <c r="S513" s="14">
        <f>IF(O513&gt;0,R513,0)</f>
        <v>0</v>
      </c>
      <c r="T513" s="14">
        <f>IF(N513&gt;0,R513,0)</f>
        <v>0</v>
      </c>
      <c r="U513" s="14">
        <f t="shared" si="86"/>
        <v>10973.050655864194</v>
      </c>
      <c r="V513" s="14">
        <f t="shared" si="87"/>
        <v>6739.6263595678929</v>
      </c>
      <c r="W513" s="14">
        <f t="shared" si="84"/>
        <v>0</v>
      </c>
    </row>
    <row r="514" spans="2:23" x14ac:dyDescent="0.3">
      <c r="B514" s="5" t="s">
        <v>7</v>
      </c>
      <c r="C514" s="5">
        <v>506</v>
      </c>
      <c r="D514" s="5">
        <v>506</v>
      </c>
      <c r="E514" s="6">
        <v>0</v>
      </c>
      <c r="F514" s="21">
        <f t="shared" si="78"/>
        <v>0</v>
      </c>
      <c r="G514" s="14">
        <f t="shared" si="85"/>
        <v>0</v>
      </c>
      <c r="H514" s="14">
        <f>('vehicle data'!$C$4)*(G514)</f>
        <v>0</v>
      </c>
      <c r="I514" s="14">
        <f>0.5*1.225*F514^2*('vehicle data'!$F$4)*('vehicle data'!$G$4)</f>
        <v>0</v>
      </c>
      <c r="J514" s="14">
        <f>IF(F514=0,0,H514+I514+'vehicle data'!$E$7)</f>
        <v>0</v>
      </c>
      <c r="K514" s="14">
        <f t="shared" si="79"/>
        <v>0</v>
      </c>
      <c r="L514" s="14">
        <f t="shared" si="80"/>
        <v>0</v>
      </c>
      <c r="M514" s="14">
        <f t="shared" si="81"/>
        <v>0</v>
      </c>
      <c r="N514" s="14">
        <f t="shared" si="77"/>
        <v>0</v>
      </c>
      <c r="O514" s="14">
        <f t="shared" si="82"/>
        <v>0</v>
      </c>
      <c r="P514" s="14">
        <f>S514*0.75</f>
        <v>0</v>
      </c>
      <c r="Q514" s="14" t="str">
        <f t="shared" si="83"/>
        <v/>
      </c>
      <c r="R514" s="14">
        <f>(0.5*'vehicle data'!$C$4*(WLTC_class_3!F514^2))/1000</f>
        <v>0</v>
      </c>
      <c r="S514" s="14">
        <f>IF(O514&gt;0,R514,0)</f>
        <v>0</v>
      </c>
      <c r="T514" s="14">
        <f>IF(N514&gt;0,R514,0)</f>
        <v>0</v>
      </c>
      <c r="U514" s="14">
        <f t="shared" si="86"/>
        <v>10973.050655864194</v>
      </c>
      <c r="V514" s="14">
        <f t="shared" si="87"/>
        <v>6739.6263595678929</v>
      </c>
      <c r="W514" s="14">
        <f t="shared" si="84"/>
        <v>0</v>
      </c>
    </row>
    <row r="515" spans="2:23" x14ac:dyDescent="0.3">
      <c r="B515" s="5" t="s">
        <v>7</v>
      </c>
      <c r="C515" s="5">
        <v>507</v>
      </c>
      <c r="D515" s="5">
        <v>507</v>
      </c>
      <c r="E515" s="6">
        <v>0</v>
      </c>
      <c r="F515" s="21">
        <f t="shared" si="78"/>
        <v>0</v>
      </c>
      <c r="G515" s="14">
        <f t="shared" si="85"/>
        <v>0</v>
      </c>
      <c r="H515" s="14">
        <f>('vehicle data'!$C$4)*(G515)</f>
        <v>0</v>
      </c>
      <c r="I515" s="14">
        <f>0.5*1.225*F515^2*('vehicle data'!$F$4)*('vehicle data'!$G$4)</f>
        <v>0</v>
      </c>
      <c r="J515" s="14">
        <f>IF(F515=0,0,H515+I515+'vehicle data'!$E$7)</f>
        <v>0</v>
      </c>
      <c r="K515" s="14">
        <f t="shared" si="79"/>
        <v>0</v>
      </c>
      <c r="L515" s="14">
        <f t="shared" si="80"/>
        <v>0</v>
      </c>
      <c r="M515" s="14">
        <f t="shared" si="81"/>
        <v>0</v>
      </c>
      <c r="N515" s="14">
        <f t="shared" si="77"/>
        <v>0</v>
      </c>
      <c r="O515" s="14">
        <f t="shared" si="82"/>
        <v>0</v>
      </c>
      <c r="P515" s="14">
        <f>S515*0.75</f>
        <v>0</v>
      </c>
      <c r="Q515" s="14" t="str">
        <f t="shared" si="83"/>
        <v/>
      </c>
      <c r="R515" s="14">
        <f>(0.5*'vehicle data'!$C$4*(WLTC_class_3!F515^2))/1000</f>
        <v>0</v>
      </c>
      <c r="S515" s="14">
        <f>IF(O515&gt;0,R515,0)</f>
        <v>0</v>
      </c>
      <c r="T515" s="14">
        <f>IF(N515&gt;0,R515,0)</f>
        <v>0</v>
      </c>
      <c r="U515" s="14">
        <f t="shared" si="86"/>
        <v>10973.050655864194</v>
      </c>
      <c r="V515" s="14">
        <f t="shared" si="87"/>
        <v>6739.6263595678929</v>
      </c>
      <c r="W515" s="14">
        <f t="shared" si="84"/>
        <v>0</v>
      </c>
    </row>
    <row r="516" spans="2:23" x14ac:dyDescent="0.3">
      <c r="B516" s="5" t="s">
        <v>7</v>
      </c>
      <c r="C516" s="5">
        <v>508</v>
      </c>
      <c r="D516" s="5">
        <v>508</v>
      </c>
      <c r="E516" s="6">
        <v>0</v>
      </c>
      <c r="F516" s="21">
        <f t="shared" si="78"/>
        <v>0</v>
      </c>
      <c r="G516" s="14">
        <f t="shared" si="85"/>
        <v>0</v>
      </c>
      <c r="H516" s="14">
        <f>('vehicle data'!$C$4)*(G516)</f>
        <v>0</v>
      </c>
      <c r="I516" s="14">
        <f>0.5*1.225*F516^2*('vehicle data'!$F$4)*('vehicle data'!$G$4)</f>
        <v>0</v>
      </c>
      <c r="J516" s="14">
        <f>IF(F516=0,0,H516+I516+'vehicle data'!$E$7)</f>
        <v>0</v>
      </c>
      <c r="K516" s="14">
        <f t="shared" si="79"/>
        <v>0</v>
      </c>
      <c r="L516" s="14">
        <f t="shared" si="80"/>
        <v>0</v>
      </c>
      <c r="M516" s="14">
        <f t="shared" si="81"/>
        <v>0</v>
      </c>
      <c r="N516" s="14">
        <f t="shared" si="77"/>
        <v>0</v>
      </c>
      <c r="O516" s="14">
        <f t="shared" si="82"/>
        <v>0</v>
      </c>
      <c r="P516" s="14">
        <f>S516*0.75</f>
        <v>0</v>
      </c>
      <c r="Q516" s="14" t="str">
        <f t="shared" si="83"/>
        <v/>
      </c>
      <c r="R516" s="14">
        <f>(0.5*'vehicle data'!$C$4*(WLTC_class_3!F516^2))/1000</f>
        <v>0</v>
      </c>
      <c r="S516" s="14">
        <f>IF(O516&gt;0,R516,0)</f>
        <v>0</v>
      </c>
      <c r="T516" s="14">
        <f>IF(N516&gt;0,R516,0)</f>
        <v>0</v>
      </c>
      <c r="U516" s="14">
        <f t="shared" si="86"/>
        <v>10973.050655864194</v>
      </c>
      <c r="V516" s="14">
        <f t="shared" si="87"/>
        <v>6739.6263595678929</v>
      </c>
      <c r="W516" s="14">
        <f t="shared" si="84"/>
        <v>0</v>
      </c>
    </row>
    <row r="517" spans="2:23" x14ac:dyDescent="0.3">
      <c r="B517" s="5" t="s">
        <v>7</v>
      </c>
      <c r="C517" s="5">
        <v>509</v>
      </c>
      <c r="D517" s="5">
        <v>509</v>
      </c>
      <c r="E517" s="6">
        <v>0</v>
      </c>
      <c r="F517" s="21">
        <f t="shared" si="78"/>
        <v>0</v>
      </c>
      <c r="G517" s="14">
        <f t="shared" si="85"/>
        <v>0</v>
      </c>
      <c r="H517" s="14">
        <f>('vehicle data'!$C$4)*(G517)</f>
        <v>0</v>
      </c>
      <c r="I517" s="14">
        <f>0.5*1.225*F517^2*('vehicle data'!$F$4)*('vehicle data'!$G$4)</f>
        <v>0</v>
      </c>
      <c r="J517" s="14">
        <f>IF(F517=0,0,H517+I517+'vehicle data'!$E$7)</f>
        <v>0</v>
      </c>
      <c r="K517" s="14">
        <f t="shared" si="79"/>
        <v>0</v>
      </c>
      <c r="L517" s="14">
        <f t="shared" si="80"/>
        <v>0</v>
      </c>
      <c r="M517" s="14">
        <f t="shared" si="81"/>
        <v>0</v>
      </c>
      <c r="N517" s="14">
        <f t="shared" si="77"/>
        <v>0</v>
      </c>
      <c r="O517" s="14">
        <f t="shared" si="82"/>
        <v>0</v>
      </c>
      <c r="P517" s="14">
        <f>S517*0.75</f>
        <v>0</v>
      </c>
      <c r="Q517" s="14" t="str">
        <f t="shared" si="83"/>
        <v/>
      </c>
      <c r="R517" s="14">
        <f>(0.5*'vehicle data'!$C$4*(WLTC_class_3!F517^2))/1000</f>
        <v>0</v>
      </c>
      <c r="S517" s="14">
        <f>IF(O517&gt;0,R517,0)</f>
        <v>0</v>
      </c>
      <c r="T517" s="14">
        <f>IF(N517&gt;0,R517,0)</f>
        <v>0</v>
      </c>
      <c r="U517" s="14">
        <f t="shared" si="86"/>
        <v>10973.050655864194</v>
      </c>
      <c r="V517" s="14">
        <f t="shared" si="87"/>
        <v>6739.6263595678929</v>
      </c>
      <c r="W517" s="14">
        <f t="shared" si="84"/>
        <v>0</v>
      </c>
    </row>
    <row r="518" spans="2:23" x14ac:dyDescent="0.3">
      <c r="B518" s="5" t="s">
        <v>7</v>
      </c>
      <c r="C518" s="5">
        <v>510</v>
      </c>
      <c r="D518" s="5">
        <v>510</v>
      </c>
      <c r="E518" s="6">
        <v>0</v>
      </c>
      <c r="F518" s="21">
        <f t="shared" si="78"/>
        <v>0</v>
      </c>
      <c r="G518" s="14">
        <f t="shared" si="85"/>
        <v>0</v>
      </c>
      <c r="H518" s="14">
        <f>('vehicle data'!$C$4)*(G518)</f>
        <v>0</v>
      </c>
      <c r="I518" s="14">
        <f>0.5*1.225*F518^2*('vehicle data'!$F$4)*('vehicle data'!$G$4)</f>
        <v>0</v>
      </c>
      <c r="J518" s="14">
        <f>IF(F518=0,0,H518+I518+'vehicle data'!$E$7)</f>
        <v>0</v>
      </c>
      <c r="K518" s="14">
        <f t="shared" si="79"/>
        <v>0</v>
      </c>
      <c r="L518" s="14">
        <f t="shared" si="80"/>
        <v>0</v>
      </c>
      <c r="M518" s="14">
        <f t="shared" si="81"/>
        <v>0</v>
      </c>
      <c r="N518" s="14">
        <f t="shared" si="77"/>
        <v>0</v>
      </c>
      <c r="O518" s="14">
        <f t="shared" si="82"/>
        <v>0</v>
      </c>
      <c r="P518" s="14">
        <f>S518*0.75</f>
        <v>0</v>
      </c>
      <c r="Q518" s="14" t="str">
        <f t="shared" si="83"/>
        <v/>
      </c>
      <c r="R518" s="14">
        <f>(0.5*'vehicle data'!$C$4*(WLTC_class_3!F518^2))/1000</f>
        <v>0</v>
      </c>
      <c r="S518" s="14">
        <f>IF(O518&gt;0,R518,0)</f>
        <v>0</v>
      </c>
      <c r="T518" s="14">
        <f>IF(N518&gt;0,R518,0)</f>
        <v>0</v>
      </c>
      <c r="U518" s="14">
        <f t="shared" si="86"/>
        <v>10973.050655864194</v>
      </c>
      <c r="V518" s="14">
        <f t="shared" si="87"/>
        <v>6739.6263595678929</v>
      </c>
      <c r="W518" s="14">
        <f t="shared" si="84"/>
        <v>0</v>
      </c>
    </row>
    <row r="519" spans="2:23" x14ac:dyDescent="0.3">
      <c r="B519" s="5" t="s">
        <v>7</v>
      </c>
      <c r="C519" s="5">
        <v>511</v>
      </c>
      <c r="D519" s="5">
        <v>511</v>
      </c>
      <c r="E519" s="6">
        <v>0</v>
      </c>
      <c r="F519" s="21">
        <f t="shared" si="78"/>
        <v>0</v>
      </c>
      <c r="G519" s="14">
        <f t="shared" si="85"/>
        <v>6.9444444444444448E-2</v>
      </c>
      <c r="H519" s="14">
        <f>('vehicle data'!$C$4)*(G519)</f>
        <v>92.6388888888889</v>
      </c>
      <c r="I519" s="14">
        <f>0.5*1.225*F519^2*('vehicle data'!$F$4)*('vehicle data'!$G$4)</f>
        <v>0</v>
      </c>
      <c r="J519" s="14">
        <f>IF(F519=0,0,H519+I519+'vehicle data'!$E$7)</f>
        <v>0</v>
      </c>
      <c r="K519" s="14">
        <f t="shared" si="79"/>
        <v>0</v>
      </c>
      <c r="L519" s="14">
        <f t="shared" si="80"/>
        <v>0</v>
      </c>
      <c r="M519" s="14">
        <f t="shared" si="81"/>
        <v>0</v>
      </c>
      <c r="N519" s="14">
        <f t="shared" si="77"/>
        <v>0</v>
      </c>
      <c r="O519" s="14">
        <f t="shared" si="82"/>
        <v>0</v>
      </c>
      <c r="P519" s="14">
        <f>S519*0.75</f>
        <v>0</v>
      </c>
      <c r="Q519" s="14" t="str">
        <f t="shared" si="83"/>
        <v/>
      </c>
      <c r="R519" s="14">
        <f>(0.5*'vehicle data'!$C$4*(WLTC_class_3!F519^2))/1000</f>
        <v>0</v>
      </c>
      <c r="S519" s="14">
        <f>IF(O519&gt;0,R519,0)</f>
        <v>0</v>
      </c>
      <c r="T519" s="14">
        <f>IF(N519&gt;0,R519,0)</f>
        <v>0</v>
      </c>
      <c r="U519" s="14">
        <f t="shared" si="86"/>
        <v>10973.050655864194</v>
      </c>
      <c r="V519" s="14">
        <f t="shared" si="87"/>
        <v>6739.6263595678929</v>
      </c>
      <c r="W519" s="14">
        <f t="shared" si="84"/>
        <v>0</v>
      </c>
    </row>
    <row r="520" spans="2:23" x14ac:dyDescent="0.3">
      <c r="B520" s="5" t="s">
        <v>7</v>
      </c>
      <c r="C520" s="5">
        <v>512</v>
      </c>
      <c r="D520" s="5">
        <v>512</v>
      </c>
      <c r="E520" s="6">
        <v>0.5</v>
      </c>
      <c r="F520" s="21">
        <f t="shared" si="78"/>
        <v>0.1388888888888889</v>
      </c>
      <c r="G520" s="14">
        <f t="shared" si="85"/>
        <v>0.34722222222222221</v>
      </c>
      <c r="H520" s="14">
        <f>('vehicle data'!$C$4)*(G520)</f>
        <v>463.1944444444444</v>
      </c>
      <c r="I520" s="14">
        <f>0.5*1.225*F520^2*('vehicle data'!$F$4)*('vehicle data'!$G$4)</f>
        <v>5.1277970679012349E-3</v>
      </c>
      <c r="J520" s="14">
        <f>IF(F520=0,0,H520+I520+'vehicle data'!$E$7)</f>
        <v>620.23805224151238</v>
      </c>
      <c r="K520" s="14">
        <f t="shared" si="79"/>
        <v>620.23805224151238</v>
      </c>
      <c r="L520" s="14">
        <f t="shared" si="80"/>
        <v>0</v>
      </c>
      <c r="M520" s="14">
        <f t="shared" si="81"/>
        <v>8.6144173922432274E-2</v>
      </c>
      <c r="N520" s="14">
        <f t="shared" ref="N520:N583" si="88">IF(M520&gt;0,M520,0)</f>
        <v>8.6144173922432274E-2</v>
      </c>
      <c r="O520" s="14">
        <f t="shared" si="82"/>
        <v>0</v>
      </c>
      <c r="P520" s="14">
        <f>S520*0.75</f>
        <v>0</v>
      </c>
      <c r="Q520" s="14" t="str">
        <f t="shared" si="83"/>
        <v/>
      </c>
      <c r="R520" s="14">
        <f>(0.5*'vehicle data'!$C$4*(WLTC_class_3!F520^2))/1000</f>
        <v>1.2866512345679015E-2</v>
      </c>
      <c r="S520" s="14">
        <f>IF(O520&gt;0,R520,0)</f>
        <v>0</v>
      </c>
      <c r="T520" s="14">
        <f>IF(N520&gt;0,R520,0)</f>
        <v>1.2866512345679015E-2</v>
      </c>
      <c r="U520" s="14">
        <f t="shared" si="86"/>
        <v>10973.063522376538</v>
      </c>
      <c r="V520" s="14">
        <f t="shared" si="87"/>
        <v>6739.6263595678929</v>
      </c>
      <c r="W520" s="14">
        <f t="shared" si="84"/>
        <v>9.0065586419753093E-3</v>
      </c>
    </row>
    <row r="521" spans="2:23" x14ac:dyDescent="0.3">
      <c r="B521" s="5" t="s">
        <v>7</v>
      </c>
      <c r="C521" s="5">
        <v>513</v>
      </c>
      <c r="D521" s="5">
        <v>513</v>
      </c>
      <c r="E521" s="6">
        <v>2.5</v>
      </c>
      <c r="F521" s="21">
        <f t="shared" ref="F521:F584" si="89">E521/3.6</f>
        <v>0.69444444444444442</v>
      </c>
      <c r="G521" s="14">
        <f t="shared" si="85"/>
        <v>0.8472222222222221</v>
      </c>
      <c r="H521" s="14">
        <f>('vehicle data'!$C$4)*(G521)</f>
        <v>1130.1944444444443</v>
      </c>
      <c r="I521" s="14">
        <f>0.5*1.225*F521^2*('vehicle data'!$F$4)*('vehicle data'!$G$4)</f>
        <v>0.12819492669753088</v>
      </c>
      <c r="J521" s="14">
        <f>IF(F521=0,0,H521+I521+'vehicle data'!$E$7)</f>
        <v>1287.3611193711417</v>
      </c>
      <c r="K521" s="14">
        <f t="shared" ref="K521:K584" si="90">IF(J521&lt;=0,0,J521)</f>
        <v>1287.3611193711417</v>
      </c>
      <c r="L521" s="14">
        <f t="shared" ref="L521:L584" si="91">IF(J521&lt;0,J521*-1,0)</f>
        <v>0</v>
      </c>
      <c r="M521" s="14">
        <f t="shared" ref="M521:M584" si="92">(J521*F521)/1000</f>
        <v>0.89400077734107064</v>
      </c>
      <c r="N521" s="14">
        <f t="shared" si="88"/>
        <v>0.89400077734107064</v>
      </c>
      <c r="O521" s="14">
        <f t="shared" ref="O521:O584" si="93">IF(M521&lt;0,M521*-1,0)</f>
        <v>0</v>
      </c>
      <c r="P521" s="14">
        <f>S521*0.75</f>
        <v>0</v>
      </c>
      <c r="Q521" s="14" t="str">
        <f t="shared" ref="Q521:Q584" si="94">IF(G521&lt;0,P521,"")</f>
        <v/>
      </c>
      <c r="R521" s="14">
        <f>(0.5*'vehicle data'!$C$4*(WLTC_class_3!F521^2))/1000</f>
        <v>0.32166280864197527</v>
      </c>
      <c r="S521" s="14">
        <f>IF(O521&gt;0,R521,0)</f>
        <v>0</v>
      </c>
      <c r="T521" s="14">
        <f>IF(N521&gt;0,R521,0)</f>
        <v>0.32166280864197527</v>
      </c>
      <c r="U521" s="14">
        <f t="shared" si="86"/>
        <v>10973.38518518518</v>
      </c>
      <c r="V521" s="14">
        <f t="shared" si="87"/>
        <v>6739.6263595678929</v>
      </c>
      <c r="W521" s="14">
        <f t="shared" ref="W521:W584" si="95">T521*0.7</f>
        <v>0.22516396604938269</v>
      </c>
    </row>
    <row r="522" spans="2:23" x14ac:dyDescent="0.3">
      <c r="B522" s="5" t="s">
        <v>7</v>
      </c>
      <c r="C522" s="5">
        <v>514</v>
      </c>
      <c r="D522" s="5">
        <v>514</v>
      </c>
      <c r="E522" s="6">
        <v>6.6</v>
      </c>
      <c r="F522" s="21">
        <f t="shared" si="89"/>
        <v>1.8333333333333333</v>
      </c>
      <c r="G522" s="14">
        <f t="shared" ref="G522:G585" si="96">($E523-$E521)/2/3.6</f>
        <v>1.2916666666666667</v>
      </c>
      <c r="H522" s="14">
        <f>('vehicle data'!$C$4)*(G522)</f>
        <v>1723.0833333333335</v>
      </c>
      <c r="I522" s="14">
        <f>0.5*1.225*F522^2*('vehicle data'!$F$4)*('vehicle data'!$G$4)</f>
        <v>0.89346736111111102</v>
      </c>
      <c r="J522" s="14">
        <f>IF(F522=0,0,H522+I522+'vehicle data'!$E$7)</f>
        <v>1881.0152806944445</v>
      </c>
      <c r="K522" s="14">
        <f t="shared" si="90"/>
        <v>1881.0152806944445</v>
      </c>
      <c r="L522" s="14">
        <f t="shared" si="91"/>
        <v>0</v>
      </c>
      <c r="M522" s="14">
        <f t="shared" si="92"/>
        <v>3.4485280146064814</v>
      </c>
      <c r="N522" s="14">
        <f t="shared" si="88"/>
        <v>3.4485280146064814</v>
      </c>
      <c r="O522" s="14">
        <f t="shared" si="93"/>
        <v>0</v>
      </c>
      <c r="P522" s="14">
        <f>S522*0.75</f>
        <v>0</v>
      </c>
      <c r="Q522" s="14" t="str">
        <f t="shared" si="94"/>
        <v/>
      </c>
      <c r="R522" s="14">
        <f>(0.5*'vehicle data'!$C$4*(WLTC_class_3!F522^2))/1000</f>
        <v>2.2418611111111106</v>
      </c>
      <c r="S522" s="14">
        <f>IF(O522&gt;0,R522,0)</f>
        <v>0</v>
      </c>
      <c r="T522" s="14">
        <f>IF(N522&gt;0,R522,0)</f>
        <v>2.2418611111111106</v>
      </c>
      <c r="U522" s="14">
        <f t="shared" si="86"/>
        <v>10975.627046296291</v>
      </c>
      <c r="V522" s="14">
        <f t="shared" si="87"/>
        <v>6739.6263595678929</v>
      </c>
      <c r="W522" s="14">
        <f t="shared" si="95"/>
        <v>1.5693027777777773</v>
      </c>
    </row>
    <row r="523" spans="2:23" x14ac:dyDescent="0.3">
      <c r="B523" s="5" t="s">
        <v>7</v>
      </c>
      <c r="C523" s="5">
        <v>515</v>
      </c>
      <c r="D523" s="5">
        <v>515</v>
      </c>
      <c r="E523" s="6">
        <v>11.8</v>
      </c>
      <c r="F523" s="21">
        <f t="shared" si="89"/>
        <v>3.2777777777777777</v>
      </c>
      <c r="G523" s="14">
        <f t="shared" si="96"/>
        <v>1.4166666666666667</v>
      </c>
      <c r="H523" s="14">
        <f>('vehicle data'!$C$4)*(G523)</f>
        <v>1889.8333333333335</v>
      </c>
      <c r="I523" s="14">
        <f>0.5*1.225*F523^2*('vehicle data'!$F$4)*('vehicle data'!$G$4)</f>
        <v>2.8559778549382715</v>
      </c>
      <c r="J523" s="14">
        <f>IF(F523=0,0,H523+I523+'vehicle data'!$E$7)</f>
        <v>2049.727791188272</v>
      </c>
      <c r="K523" s="14">
        <f t="shared" si="90"/>
        <v>2049.727791188272</v>
      </c>
      <c r="L523" s="14">
        <f t="shared" si="91"/>
        <v>0</v>
      </c>
      <c r="M523" s="14">
        <f t="shared" si="92"/>
        <v>6.7185522044504467</v>
      </c>
      <c r="N523" s="14">
        <f t="shared" si="88"/>
        <v>6.7185522044504467</v>
      </c>
      <c r="O523" s="14">
        <f t="shared" si="93"/>
        <v>0</v>
      </c>
      <c r="P523" s="14">
        <f>S523*0.75</f>
        <v>0</v>
      </c>
      <c r="Q523" s="14" t="str">
        <f t="shared" si="94"/>
        <v/>
      </c>
      <c r="R523" s="14">
        <f>(0.5*'vehicle data'!$C$4*(WLTC_class_3!F523^2))/1000</f>
        <v>7.1661327160493817</v>
      </c>
      <c r="S523" s="14">
        <f>IF(O523&gt;0,R523,0)</f>
        <v>0</v>
      </c>
      <c r="T523" s="14">
        <f>IF(N523&gt;0,R523,0)</f>
        <v>7.1661327160493817</v>
      </c>
      <c r="U523" s="14">
        <f t="shared" ref="U523:U586" si="97">U522+T523</f>
        <v>10982.79317901234</v>
      </c>
      <c r="V523" s="14">
        <f t="shared" ref="V523:V586" si="98">V522+S523</f>
        <v>6739.6263595678929</v>
      </c>
      <c r="W523" s="14">
        <f t="shared" si="95"/>
        <v>5.0162929012345669</v>
      </c>
    </row>
    <row r="524" spans="2:23" x14ac:dyDescent="0.3">
      <c r="B524" s="5" t="s">
        <v>7</v>
      </c>
      <c r="C524" s="5">
        <v>516</v>
      </c>
      <c r="D524" s="5">
        <v>516</v>
      </c>
      <c r="E524" s="6">
        <v>16.8</v>
      </c>
      <c r="F524" s="21">
        <f t="shared" si="89"/>
        <v>4.666666666666667</v>
      </c>
      <c r="G524" s="14">
        <f t="shared" si="96"/>
        <v>1.2083333333333333</v>
      </c>
      <c r="H524" s="14">
        <f>('vehicle data'!$C$4)*(G524)</f>
        <v>1611.9166666666665</v>
      </c>
      <c r="I524" s="14">
        <f>0.5*1.225*F524^2*('vehicle data'!$F$4)*('vehicle data'!$G$4)</f>
        <v>5.7890777777777789</v>
      </c>
      <c r="J524" s="14">
        <f>IF(F524=0,0,H524+I524+'vehicle data'!$E$7)</f>
        <v>1774.7442244444442</v>
      </c>
      <c r="K524" s="14">
        <f t="shared" si="90"/>
        <v>1774.7442244444442</v>
      </c>
      <c r="L524" s="14">
        <f t="shared" si="91"/>
        <v>0</v>
      </c>
      <c r="M524" s="14">
        <f t="shared" si="92"/>
        <v>8.2821397140740736</v>
      </c>
      <c r="N524" s="14">
        <f t="shared" si="88"/>
        <v>8.2821397140740736</v>
      </c>
      <c r="O524" s="14">
        <f t="shared" si="93"/>
        <v>0</v>
      </c>
      <c r="P524" s="14">
        <f>S524*0.75</f>
        <v>0</v>
      </c>
      <c r="Q524" s="14" t="str">
        <f t="shared" si="94"/>
        <v/>
      </c>
      <c r="R524" s="14">
        <f>(0.5*'vehicle data'!$C$4*(WLTC_class_3!F524^2))/1000</f>
        <v>14.525777777777781</v>
      </c>
      <c r="S524" s="14">
        <f>IF(O524&gt;0,R524,0)</f>
        <v>0</v>
      </c>
      <c r="T524" s="14">
        <f>IF(N524&gt;0,R524,0)</f>
        <v>14.525777777777781</v>
      </c>
      <c r="U524" s="14">
        <f t="shared" si="97"/>
        <v>10997.318956790117</v>
      </c>
      <c r="V524" s="14">
        <f t="shared" si="98"/>
        <v>6739.6263595678929</v>
      </c>
      <c r="W524" s="14">
        <f t="shared" si="95"/>
        <v>10.168044444444446</v>
      </c>
    </row>
    <row r="525" spans="2:23" x14ac:dyDescent="0.3">
      <c r="B525" s="5" t="s">
        <v>7</v>
      </c>
      <c r="C525" s="5">
        <v>517</v>
      </c>
      <c r="D525" s="5">
        <v>517</v>
      </c>
      <c r="E525" s="6">
        <v>20.5</v>
      </c>
      <c r="F525" s="21">
        <f t="shared" si="89"/>
        <v>5.6944444444444446</v>
      </c>
      <c r="G525" s="14">
        <f t="shared" si="96"/>
        <v>0.70833333333333304</v>
      </c>
      <c r="H525" s="14">
        <f>('vehicle data'!$C$4)*(G525)</f>
        <v>944.91666666666629</v>
      </c>
      <c r="I525" s="14">
        <f>0.5*1.225*F525^2*('vehicle data'!$F$4)*('vehicle data'!$G$4)</f>
        <v>8.6198268711419779</v>
      </c>
      <c r="J525" s="14">
        <f>IF(F525=0,0,H525+I525+'vehicle data'!$E$7)</f>
        <v>1110.5749735378083</v>
      </c>
      <c r="K525" s="14">
        <f t="shared" si="90"/>
        <v>1110.5749735378083</v>
      </c>
      <c r="L525" s="14">
        <f t="shared" si="91"/>
        <v>0</v>
      </c>
      <c r="M525" s="14">
        <f t="shared" si="92"/>
        <v>6.3241074882014088</v>
      </c>
      <c r="N525" s="14">
        <f t="shared" si="88"/>
        <v>6.3241074882014088</v>
      </c>
      <c r="O525" s="14">
        <f t="shared" si="93"/>
        <v>0</v>
      </c>
      <c r="P525" s="14">
        <f>S525*0.75</f>
        <v>0</v>
      </c>
      <c r="Q525" s="14" t="str">
        <f t="shared" si="94"/>
        <v/>
      </c>
      <c r="R525" s="14">
        <f>(0.5*'vehicle data'!$C$4*(WLTC_class_3!F525^2))/1000</f>
        <v>21.628607253086422</v>
      </c>
      <c r="S525" s="14">
        <f>IF(O525&gt;0,R525,0)</f>
        <v>0</v>
      </c>
      <c r="T525" s="14">
        <f>IF(N525&gt;0,R525,0)</f>
        <v>21.628607253086422</v>
      </c>
      <c r="U525" s="14">
        <f t="shared" si="97"/>
        <v>11018.947564043203</v>
      </c>
      <c r="V525" s="14">
        <f t="shared" si="98"/>
        <v>6739.6263595678929</v>
      </c>
      <c r="W525" s="14">
        <f t="shared" si="95"/>
        <v>15.140025077160495</v>
      </c>
    </row>
    <row r="526" spans="2:23" x14ac:dyDescent="0.3">
      <c r="B526" s="5" t="s">
        <v>7</v>
      </c>
      <c r="C526" s="5">
        <v>518</v>
      </c>
      <c r="D526" s="5">
        <v>518</v>
      </c>
      <c r="E526" s="6">
        <v>21.9</v>
      </c>
      <c r="F526" s="21">
        <f t="shared" si="89"/>
        <v>6.083333333333333</v>
      </c>
      <c r="G526" s="14">
        <f t="shared" si="96"/>
        <v>0.19444444444444425</v>
      </c>
      <c r="H526" s="14">
        <f>('vehicle data'!$C$4)*(G526)</f>
        <v>259.38888888888863</v>
      </c>
      <c r="I526" s="14">
        <f>0.5*1.225*F526^2*('vehicle data'!$F$4)*('vehicle data'!$G$4)</f>
        <v>9.8373710069444424</v>
      </c>
      <c r="J526" s="14">
        <f>IF(F526=0,0,H526+I526+'vehicle data'!$E$7)</f>
        <v>426.26473989583315</v>
      </c>
      <c r="K526" s="14">
        <f t="shared" si="90"/>
        <v>426.26473989583315</v>
      </c>
      <c r="L526" s="14">
        <f t="shared" si="91"/>
        <v>0</v>
      </c>
      <c r="M526" s="14">
        <f t="shared" si="92"/>
        <v>2.5931105010329847</v>
      </c>
      <c r="N526" s="14">
        <f t="shared" si="88"/>
        <v>2.5931105010329847</v>
      </c>
      <c r="O526" s="14">
        <f t="shared" si="93"/>
        <v>0</v>
      </c>
      <c r="P526" s="14">
        <f>S526*0.75</f>
        <v>0</v>
      </c>
      <c r="Q526" s="14" t="str">
        <f t="shared" si="94"/>
        <v/>
      </c>
      <c r="R526" s="14">
        <f>(0.5*'vehicle data'!$C$4*(WLTC_class_3!F526^2))/1000</f>
        <v>24.683631944444443</v>
      </c>
      <c r="S526" s="14">
        <f>IF(O526&gt;0,R526,0)</f>
        <v>0</v>
      </c>
      <c r="T526" s="14">
        <f>IF(N526&gt;0,R526,0)</f>
        <v>24.683631944444443</v>
      </c>
      <c r="U526" s="14">
        <f t="shared" si="97"/>
        <v>11043.631195987648</v>
      </c>
      <c r="V526" s="14">
        <f t="shared" si="98"/>
        <v>6739.6263595678929</v>
      </c>
      <c r="W526" s="14">
        <f t="shared" si="95"/>
        <v>17.278542361111107</v>
      </c>
    </row>
    <row r="527" spans="2:23" x14ac:dyDescent="0.3">
      <c r="B527" s="5" t="s">
        <v>7</v>
      </c>
      <c r="C527" s="5">
        <v>519</v>
      </c>
      <c r="D527" s="5">
        <v>519</v>
      </c>
      <c r="E527" s="6">
        <v>21.9</v>
      </c>
      <c r="F527" s="21">
        <f t="shared" si="89"/>
        <v>6.083333333333333</v>
      </c>
      <c r="G527" s="14">
        <f t="shared" si="96"/>
        <v>-8.3333333333333037E-2</v>
      </c>
      <c r="H527" s="14">
        <f>('vehicle data'!$C$4)*(G527)</f>
        <v>-111.16666666666627</v>
      </c>
      <c r="I527" s="14">
        <f>0.5*1.225*F527^2*('vehicle data'!$F$4)*('vehicle data'!$G$4)</f>
        <v>9.8373710069444424</v>
      </c>
      <c r="J527" s="14">
        <f>IF(F527=0,0,H527+I527+'vehicle data'!$E$7)</f>
        <v>55.709184340278185</v>
      </c>
      <c r="K527" s="14">
        <f t="shared" si="90"/>
        <v>55.709184340278185</v>
      </c>
      <c r="L527" s="14">
        <f t="shared" si="91"/>
        <v>0</v>
      </c>
      <c r="M527" s="14">
        <f t="shared" si="92"/>
        <v>0.33889753807002565</v>
      </c>
      <c r="N527" s="14">
        <f t="shared" si="88"/>
        <v>0.33889753807002565</v>
      </c>
      <c r="O527" s="14">
        <f t="shared" si="93"/>
        <v>0</v>
      </c>
      <c r="P527" s="14">
        <f>S527*0.75</f>
        <v>0</v>
      </c>
      <c r="Q527" s="14">
        <f t="shared" si="94"/>
        <v>0</v>
      </c>
      <c r="R527" s="14">
        <f>(0.5*'vehicle data'!$C$4*(WLTC_class_3!F527^2))/1000</f>
        <v>24.683631944444443</v>
      </c>
      <c r="S527" s="14">
        <f>IF(O527&gt;0,R527,0)</f>
        <v>0</v>
      </c>
      <c r="T527" s="14">
        <f>IF(N527&gt;0,R527,0)</f>
        <v>24.683631944444443</v>
      </c>
      <c r="U527" s="14">
        <f t="shared" si="97"/>
        <v>11068.314827932092</v>
      </c>
      <c r="V527" s="14">
        <f t="shared" si="98"/>
        <v>6739.6263595678929</v>
      </c>
      <c r="W527" s="14">
        <f t="shared" si="95"/>
        <v>17.278542361111107</v>
      </c>
    </row>
    <row r="528" spans="2:23" x14ac:dyDescent="0.3">
      <c r="B528" s="5" t="s">
        <v>7</v>
      </c>
      <c r="C528" s="5">
        <v>520</v>
      </c>
      <c r="D528" s="5">
        <v>520</v>
      </c>
      <c r="E528" s="6">
        <v>21.3</v>
      </c>
      <c r="F528" s="21">
        <f t="shared" si="89"/>
        <v>5.916666666666667</v>
      </c>
      <c r="G528" s="14">
        <f t="shared" si="96"/>
        <v>-0.22222222222222193</v>
      </c>
      <c r="H528" s="14">
        <f>('vehicle data'!$C$4)*(G528)</f>
        <v>-296.44444444444406</v>
      </c>
      <c r="I528" s="14">
        <f>0.5*1.225*F528^2*('vehicle data'!$F$4)*('vehicle data'!$G$4)</f>
        <v>9.3057210069444469</v>
      </c>
      <c r="J528" s="14">
        <f>IF(F528=0,0,H528+I528+'vehicle data'!$E$7)</f>
        <v>-130.10024343749959</v>
      </c>
      <c r="K528" s="14">
        <f t="shared" si="90"/>
        <v>0</v>
      </c>
      <c r="L528" s="14">
        <f t="shared" si="91"/>
        <v>130.10024343749959</v>
      </c>
      <c r="M528" s="14">
        <f t="shared" si="92"/>
        <v>-0.76975977367187265</v>
      </c>
      <c r="N528" s="14">
        <f t="shared" si="88"/>
        <v>0</v>
      </c>
      <c r="O528" s="14">
        <f t="shared" si="93"/>
        <v>0.76975977367187265</v>
      </c>
      <c r="P528" s="14">
        <f>S528*0.75</f>
        <v>17.512223958333337</v>
      </c>
      <c r="Q528" s="14">
        <f t="shared" si="94"/>
        <v>17.512223958333337</v>
      </c>
      <c r="R528" s="14">
        <f>(0.5*'vehicle data'!$C$4*(WLTC_class_3!F528^2))/1000</f>
        <v>23.34963194444445</v>
      </c>
      <c r="S528" s="14">
        <f>IF(O528&gt;0,R528,0)</f>
        <v>23.34963194444445</v>
      </c>
      <c r="T528" s="14">
        <f>IF(N528&gt;0,R528,0)</f>
        <v>0</v>
      </c>
      <c r="U528" s="14">
        <f t="shared" si="97"/>
        <v>11068.314827932092</v>
      </c>
      <c r="V528" s="14">
        <f t="shared" si="98"/>
        <v>6762.9759915123377</v>
      </c>
      <c r="W528" s="14">
        <f t="shared" si="95"/>
        <v>0</v>
      </c>
    </row>
    <row r="529" spans="2:23" x14ac:dyDescent="0.3">
      <c r="B529" s="5" t="s">
        <v>7</v>
      </c>
      <c r="C529" s="5">
        <v>521</v>
      </c>
      <c r="D529" s="5">
        <v>521</v>
      </c>
      <c r="E529" s="6">
        <v>20.3</v>
      </c>
      <c r="F529" s="21">
        <f t="shared" si="89"/>
        <v>5.6388888888888893</v>
      </c>
      <c r="G529" s="14">
        <f t="shared" si="96"/>
        <v>-0.29166666666666685</v>
      </c>
      <c r="H529" s="14">
        <f>('vehicle data'!$C$4)*(G529)</f>
        <v>-389.0833333333336</v>
      </c>
      <c r="I529" s="14">
        <f>0.5*1.225*F529^2*('vehicle data'!$F$4)*('vehicle data'!$G$4)</f>
        <v>8.4524555748456809</v>
      </c>
      <c r="J529" s="14">
        <f>IF(F529=0,0,H529+I529+'vehicle data'!$E$7)</f>
        <v>-223.59239775848792</v>
      </c>
      <c r="K529" s="14">
        <f t="shared" si="90"/>
        <v>0</v>
      </c>
      <c r="L529" s="14">
        <f t="shared" si="91"/>
        <v>223.59239775848792</v>
      </c>
      <c r="M529" s="14">
        <f t="shared" si="92"/>
        <v>-1.2608126873603627</v>
      </c>
      <c r="N529" s="14">
        <f t="shared" si="88"/>
        <v>0</v>
      </c>
      <c r="O529" s="14">
        <f t="shared" si="93"/>
        <v>1.2608126873603627</v>
      </c>
      <c r="P529" s="14">
        <f>S529*0.75</f>
        <v>15.906483217592594</v>
      </c>
      <c r="Q529" s="14">
        <f t="shared" si="94"/>
        <v>15.906483217592594</v>
      </c>
      <c r="R529" s="14">
        <f>(0.5*'vehicle data'!$C$4*(WLTC_class_3!F529^2))/1000</f>
        <v>21.208644290123459</v>
      </c>
      <c r="S529" s="14">
        <f>IF(O529&gt;0,R529,0)</f>
        <v>21.208644290123459</v>
      </c>
      <c r="T529" s="14">
        <f>IF(N529&gt;0,R529,0)</f>
        <v>0</v>
      </c>
      <c r="U529" s="14">
        <f t="shared" si="97"/>
        <v>11068.314827932092</v>
      </c>
      <c r="V529" s="14">
        <f t="shared" si="98"/>
        <v>6784.1846358024613</v>
      </c>
      <c r="W529" s="14">
        <f t="shared" si="95"/>
        <v>0</v>
      </c>
    </row>
    <row r="530" spans="2:23" x14ac:dyDescent="0.3">
      <c r="B530" s="5" t="s">
        <v>7</v>
      </c>
      <c r="C530" s="5">
        <v>522</v>
      </c>
      <c r="D530" s="5">
        <v>522</v>
      </c>
      <c r="E530" s="6">
        <v>19.2</v>
      </c>
      <c r="F530" s="21">
        <f t="shared" si="89"/>
        <v>5.333333333333333</v>
      </c>
      <c r="G530" s="14">
        <f t="shared" si="96"/>
        <v>-0.34722222222222221</v>
      </c>
      <c r="H530" s="14">
        <f>('vehicle data'!$C$4)*(G530)</f>
        <v>-463.1944444444444</v>
      </c>
      <c r="I530" s="14">
        <f>0.5*1.225*F530^2*('vehicle data'!$F$4)*('vehicle data'!$G$4)</f>
        <v>7.5612444444444451</v>
      </c>
      <c r="J530" s="14">
        <f>IF(F530=0,0,H530+I530+'vehicle data'!$E$7)</f>
        <v>-298.59471999999994</v>
      </c>
      <c r="K530" s="14">
        <f t="shared" si="90"/>
        <v>0</v>
      </c>
      <c r="L530" s="14">
        <f t="shared" si="91"/>
        <v>298.59471999999994</v>
      </c>
      <c r="M530" s="14">
        <f t="shared" si="92"/>
        <v>-1.5925051733333331</v>
      </c>
      <c r="N530" s="14">
        <f t="shared" si="88"/>
        <v>0</v>
      </c>
      <c r="O530" s="14">
        <f t="shared" si="93"/>
        <v>1.5925051733333331</v>
      </c>
      <c r="P530" s="14">
        <f>S530*0.75</f>
        <v>14.229333333333331</v>
      </c>
      <c r="Q530" s="14">
        <f t="shared" si="94"/>
        <v>14.229333333333331</v>
      </c>
      <c r="R530" s="14">
        <f>(0.5*'vehicle data'!$C$4*(WLTC_class_3!F530^2))/1000</f>
        <v>18.972444444444442</v>
      </c>
      <c r="S530" s="14">
        <f>IF(O530&gt;0,R530,0)</f>
        <v>18.972444444444442</v>
      </c>
      <c r="T530" s="14">
        <f>IF(N530&gt;0,R530,0)</f>
        <v>0</v>
      </c>
      <c r="U530" s="14">
        <f t="shared" si="97"/>
        <v>11068.314827932092</v>
      </c>
      <c r="V530" s="14">
        <f t="shared" si="98"/>
        <v>6803.1570802469059</v>
      </c>
      <c r="W530" s="14">
        <f t="shared" si="95"/>
        <v>0</v>
      </c>
    </row>
    <row r="531" spans="2:23" x14ac:dyDescent="0.3">
      <c r="B531" s="5" t="s">
        <v>7</v>
      </c>
      <c r="C531" s="5">
        <v>523</v>
      </c>
      <c r="D531" s="5">
        <v>523</v>
      </c>
      <c r="E531" s="6">
        <v>17.8</v>
      </c>
      <c r="F531" s="21">
        <f t="shared" si="89"/>
        <v>4.9444444444444446</v>
      </c>
      <c r="G531" s="14">
        <f t="shared" si="96"/>
        <v>-0.51388888888888873</v>
      </c>
      <c r="H531" s="14">
        <f>('vehicle data'!$C$4)*(G531)</f>
        <v>-685.5277777777776</v>
      </c>
      <c r="I531" s="14">
        <f>0.5*1.225*F531^2*('vehicle data'!$F$4)*('vehicle data'!$G$4)</f>
        <v>6.49876489197531</v>
      </c>
      <c r="J531" s="14">
        <f>IF(F531=0,0,H531+I531+'vehicle data'!$E$7)</f>
        <v>-521.99053288580228</v>
      </c>
      <c r="K531" s="14">
        <f t="shared" si="90"/>
        <v>0</v>
      </c>
      <c r="L531" s="14">
        <f t="shared" si="91"/>
        <v>521.99053288580228</v>
      </c>
      <c r="M531" s="14">
        <f t="shared" si="92"/>
        <v>-2.5809531903798</v>
      </c>
      <c r="N531" s="14">
        <f t="shared" si="88"/>
        <v>0</v>
      </c>
      <c r="O531" s="14">
        <f t="shared" si="93"/>
        <v>2.5809531903798</v>
      </c>
      <c r="P531" s="14">
        <f>S531*0.75</f>
        <v>12.229877314814818</v>
      </c>
      <c r="Q531" s="14">
        <f t="shared" si="94"/>
        <v>12.229877314814818</v>
      </c>
      <c r="R531" s="14">
        <f>(0.5*'vehicle data'!$C$4*(WLTC_class_3!F531^2))/1000</f>
        <v>16.306503086419756</v>
      </c>
      <c r="S531" s="14">
        <f>IF(O531&gt;0,R531,0)</f>
        <v>16.306503086419756</v>
      </c>
      <c r="T531" s="14">
        <f>IF(N531&gt;0,R531,0)</f>
        <v>0</v>
      </c>
      <c r="U531" s="14">
        <f t="shared" si="97"/>
        <v>11068.314827932092</v>
      </c>
      <c r="V531" s="14">
        <f t="shared" si="98"/>
        <v>6819.4635833333259</v>
      </c>
      <c r="W531" s="14">
        <f t="shared" si="95"/>
        <v>0</v>
      </c>
    </row>
    <row r="532" spans="2:23" x14ac:dyDescent="0.3">
      <c r="B532" s="5" t="s">
        <v>7</v>
      </c>
      <c r="C532" s="5">
        <v>524</v>
      </c>
      <c r="D532" s="5">
        <v>524</v>
      </c>
      <c r="E532" s="6">
        <v>15.5</v>
      </c>
      <c r="F532" s="21">
        <f t="shared" si="89"/>
        <v>4.3055555555555554</v>
      </c>
      <c r="G532" s="14">
        <f t="shared" si="96"/>
        <v>-0.81944444444444442</v>
      </c>
      <c r="H532" s="14">
        <f>('vehicle data'!$C$4)*(G532)</f>
        <v>-1093.1388888888889</v>
      </c>
      <c r="I532" s="14">
        <f>0.5*1.225*F532^2*('vehicle data'!$F$4)*('vehicle data'!$G$4)</f>
        <v>4.9278129822530863</v>
      </c>
      <c r="J532" s="14">
        <f>IF(F532=0,0,H532+I532+'vehicle data'!$E$7)</f>
        <v>-931.17259590663582</v>
      </c>
      <c r="K532" s="14">
        <f t="shared" si="90"/>
        <v>0</v>
      </c>
      <c r="L532" s="14">
        <f t="shared" si="91"/>
        <v>931.17259590663582</v>
      </c>
      <c r="M532" s="14">
        <f t="shared" si="92"/>
        <v>-4.009215343486904</v>
      </c>
      <c r="N532" s="14">
        <f t="shared" si="88"/>
        <v>0</v>
      </c>
      <c r="O532" s="14">
        <f t="shared" si="93"/>
        <v>4.009215343486904</v>
      </c>
      <c r="P532" s="14">
        <f>S532*0.75</f>
        <v>9.2735387731481485</v>
      </c>
      <c r="Q532" s="14">
        <f t="shared" si="94"/>
        <v>9.2735387731481485</v>
      </c>
      <c r="R532" s="14">
        <f>(0.5*'vehicle data'!$C$4*(WLTC_class_3!F532^2))/1000</f>
        <v>12.364718364197531</v>
      </c>
      <c r="S532" s="14">
        <f>IF(O532&gt;0,R532,0)</f>
        <v>12.364718364197531</v>
      </c>
      <c r="T532" s="14">
        <f>IF(N532&gt;0,R532,0)</f>
        <v>0</v>
      </c>
      <c r="U532" s="14">
        <f t="shared" si="97"/>
        <v>11068.314827932092</v>
      </c>
      <c r="V532" s="14">
        <f t="shared" si="98"/>
        <v>6831.8283016975238</v>
      </c>
      <c r="W532" s="14">
        <f t="shared" si="95"/>
        <v>0</v>
      </c>
    </row>
    <row r="533" spans="2:23" x14ac:dyDescent="0.3">
      <c r="B533" s="5" t="s">
        <v>7</v>
      </c>
      <c r="C533" s="5">
        <v>525</v>
      </c>
      <c r="D533" s="5">
        <v>525</v>
      </c>
      <c r="E533" s="6">
        <v>11.9</v>
      </c>
      <c r="F533" s="21">
        <f t="shared" si="89"/>
        <v>3.3055555555555554</v>
      </c>
      <c r="G533" s="14">
        <f t="shared" si="96"/>
        <v>-1.0972222222222223</v>
      </c>
      <c r="H533" s="14">
        <f>('vehicle data'!$C$4)*(G533)</f>
        <v>-1463.6944444444446</v>
      </c>
      <c r="I533" s="14">
        <f>0.5*1.225*F533^2*('vehicle data'!$F$4)*('vehicle data'!$G$4)</f>
        <v>2.9045893711419746</v>
      </c>
      <c r="J533" s="14">
        <f>IF(F533=0,0,H533+I533+'vehicle data'!$E$7)</f>
        <v>-1303.7513750733026</v>
      </c>
      <c r="K533" s="14">
        <f t="shared" si="90"/>
        <v>0</v>
      </c>
      <c r="L533" s="14">
        <f t="shared" si="91"/>
        <v>1303.7513750733026</v>
      </c>
      <c r="M533" s="14">
        <f t="shared" si="92"/>
        <v>-4.3096226009367502</v>
      </c>
      <c r="N533" s="14">
        <f t="shared" si="88"/>
        <v>0</v>
      </c>
      <c r="O533" s="14">
        <f t="shared" si="93"/>
        <v>4.3096226009367502</v>
      </c>
      <c r="P533" s="14">
        <f>S533*0.75</f>
        <v>5.4660804398148137</v>
      </c>
      <c r="Q533" s="14">
        <f t="shared" si="94"/>
        <v>5.4660804398148137</v>
      </c>
      <c r="R533" s="14">
        <f>(0.5*'vehicle data'!$C$4*(WLTC_class_3!F533^2))/1000</f>
        <v>7.2881072530864186</v>
      </c>
      <c r="S533" s="14">
        <f>IF(O533&gt;0,R533,0)</f>
        <v>7.2881072530864186</v>
      </c>
      <c r="T533" s="14">
        <f>IF(N533&gt;0,R533,0)</f>
        <v>0</v>
      </c>
      <c r="U533" s="14">
        <f t="shared" si="97"/>
        <v>11068.314827932092</v>
      </c>
      <c r="V533" s="14">
        <f t="shared" si="98"/>
        <v>6839.1164089506101</v>
      </c>
      <c r="W533" s="14">
        <f t="shared" si="95"/>
        <v>0</v>
      </c>
    </row>
    <row r="534" spans="2:23" x14ac:dyDescent="0.3">
      <c r="B534" s="5" t="s">
        <v>7</v>
      </c>
      <c r="C534" s="5">
        <v>526</v>
      </c>
      <c r="D534" s="5">
        <v>526</v>
      </c>
      <c r="E534" s="6">
        <v>7.6</v>
      </c>
      <c r="F534" s="21">
        <f t="shared" si="89"/>
        <v>2.1111111111111112</v>
      </c>
      <c r="G534" s="14">
        <f t="shared" si="96"/>
        <v>-1.0972222222222223</v>
      </c>
      <c r="H534" s="14">
        <f>('vehicle data'!$C$4)*(G534)</f>
        <v>-1463.6944444444446</v>
      </c>
      <c r="I534" s="14">
        <f>0.5*1.225*F534^2*('vehicle data'!$F$4)*('vehicle data'!$G$4)</f>
        <v>1.1847262345679013</v>
      </c>
      <c r="J534" s="14">
        <f>IF(F534=0,0,H534+I534+'vehicle data'!$E$7)</f>
        <v>-1305.4712382098767</v>
      </c>
      <c r="K534" s="14">
        <f t="shared" si="90"/>
        <v>0</v>
      </c>
      <c r="L534" s="14">
        <f t="shared" si="91"/>
        <v>1305.4712382098767</v>
      </c>
      <c r="M534" s="14">
        <f t="shared" si="92"/>
        <v>-2.7559948362208506</v>
      </c>
      <c r="N534" s="14">
        <f t="shared" si="88"/>
        <v>0</v>
      </c>
      <c r="O534" s="14">
        <f t="shared" si="93"/>
        <v>2.7559948362208506</v>
      </c>
      <c r="P534" s="14">
        <f>S534*0.75</f>
        <v>2.2295092592592591</v>
      </c>
      <c r="Q534" s="14">
        <f t="shared" si="94"/>
        <v>2.2295092592592591</v>
      </c>
      <c r="R534" s="14">
        <f>(0.5*'vehicle data'!$C$4*(WLTC_class_3!F534^2))/1000</f>
        <v>2.972679012345679</v>
      </c>
      <c r="S534" s="14">
        <f>IF(O534&gt;0,R534,0)</f>
        <v>2.972679012345679</v>
      </c>
      <c r="T534" s="14">
        <f>IF(N534&gt;0,R534,0)</f>
        <v>0</v>
      </c>
      <c r="U534" s="14">
        <f t="shared" si="97"/>
        <v>11068.314827932092</v>
      </c>
      <c r="V534" s="14">
        <f t="shared" si="98"/>
        <v>6842.089087962956</v>
      </c>
      <c r="W534" s="14">
        <f t="shared" si="95"/>
        <v>0</v>
      </c>
    </row>
    <row r="535" spans="2:23" x14ac:dyDescent="0.3">
      <c r="B535" s="5" t="s">
        <v>7</v>
      </c>
      <c r="C535" s="5">
        <v>527</v>
      </c>
      <c r="D535" s="5">
        <v>527</v>
      </c>
      <c r="E535" s="6">
        <v>4</v>
      </c>
      <c r="F535" s="21">
        <f t="shared" si="89"/>
        <v>1.1111111111111112</v>
      </c>
      <c r="G535" s="14">
        <f t="shared" si="96"/>
        <v>-0.77777777777777768</v>
      </c>
      <c r="H535" s="14">
        <f>('vehicle data'!$C$4)*(G535)</f>
        <v>-1037.5555555555554</v>
      </c>
      <c r="I535" s="14">
        <f>0.5*1.225*F535^2*('vehicle data'!$F$4)*('vehicle data'!$G$4)</f>
        <v>0.32817901234567903</v>
      </c>
      <c r="J535" s="14">
        <f>IF(F535=0,0,H535+I535+'vehicle data'!$E$7)</f>
        <v>-880.18889654320981</v>
      </c>
      <c r="K535" s="14">
        <f t="shared" si="90"/>
        <v>0</v>
      </c>
      <c r="L535" s="14">
        <f t="shared" si="91"/>
        <v>880.18889654320981</v>
      </c>
      <c r="M535" s="14">
        <f t="shared" si="92"/>
        <v>-0.97798766282578864</v>
      </c>
      <c r="N535" s="14">
        <f t="shared" si="88"/>
        <v>0</v>
      </c>
      <c r="O535" s="14">
        <f t="shared" si="93"/>
        <v>0.97798766282578864</v>
      </c>
      <c r="P535" s="14">
        <f>S535*0.75</f>
        <v>0.61759259259259269</v>
      </c>
      <c r="Q535" s="14">
        <f t="shared" si="94"/>
        <v>0.61759259259259269</v>
      </c>
      <c r="R535" s="14">
        <f>(0.5*'vehicle data'!$C$4*(WLTC_class_3!F535^2))/1000</f>
        <v>0.82345679012345696</v>
      </c>
      <c r="S535" s="14">
        <f>IF(O535&gt;0,R535,0)</f>
        <v>0.82345679012345696</v>
      </c>
      <c r="T535" s="14">
        <f>IF(N535&gt;0,R535,0)</f>
        <v>0</v>
      </c>
      <c r="U535" s="14">
        <f t="shared" si="97"/>
        <v>11068.314827932092</v>
      </c>
      <c r="V535" s="14">
        <f t="shared" si="98"/>
        <v>6842.9125447530796</v>
      </c>
      <c r="W535" s="14">
        <f t="shared" si="95"/>
        <v>0</v>
      </c>
    </row>
    <row r="536" spans="2:23" x14ac:dyDescent="0.3">
      <c r="B536" s="5" t="s">
        <v>7</v>
      </c>
      <c r="C536" s="5">
        <v>528</v>
      </c>
      <c r="D536" s="5">
        <v>528</v>
      </c>
      <c r="E536" s="6">
        <v>2</v>
      </c>
      <c r="F536" s="21">
        <f t="shared" si="89"/>
        <v>0.55555555555555558</v>
      </c>
      <c r="G536" s="14">
        <f t="shared" si="96"/>
        <v>-0.41666666666666663</v>
      </c>
      <c r="H536" s="14">
        <f>('vehicle data'!$C$4)*(G536)</f>
        <v>-555.83333333333326</v>
      </c>
      <c r="I536" s="14">
        <f>0.5*1.225*F536^2*('vehicle data'!$F$4)*('vehicle data'!$G$4)</f>
        <v>8.2044753086419758E-2</v>
      </c>
      <c r="J536" s="14">
        <f>IF(F536=0,0,H536+I536+'vehicle data'!$E$7)</f>
        <v>-398.71280858024681</v>
      </c>
      <c r="K536" s="14">
        <f t="shared" si="90"/>
        <v>0</v>
      </c>
      <c r="L536" s="14">
        <f t="shared" si="91"/>
        <v>398.71280858024681</v>
      </c>
      <c r="M536" s="14">
        <f t="shared" si="92"/>
        <v>-0.22150711587791491</v>
      </c>
      <c r="N536" s="14">
        <f t="shared" si="88"/>
        <v>0</v>
      </c>
      <c r="O536" s="14">
        <f t="shared" si="93"/>
        <v>0.22150711587791491</v>
      </c>
      <c r="P536" s="14">
        <f>S536*0.75</f>
        <v>0.15439814814814817</v>
      </c>
      <c r="Q536" s="14">
        <f t="shared" si="94"/>
        <v>0.15439814814814817</v>
      </c>
      <c r="R536" s="14">
        <f>(0.5*'vehicle data'!$C$4*(WLTC_class_3!F536^2))/1000</f>
        <v>0.20586419753086424</v>
      </c>
      <c r="S536" s="14">
        <f>IF(O536&gt;0,R536,0)</f>
        <v>0.20586419753086424</v>
      </c>
      <c r="T536" s="14">
        <f>IF(N536&gt;0,R536,0)</f>
        <v>0</v>
      </c>
      <c r="U536" s="14">
        <f t="shared" si="97"/>
        <v>11068.314827932092</v>
      </c>
      <c r="V536" s="14">
        <f t="shared" si="98"/>
        <v>6843.1184089506105</v>
      </c>
      <c r="W536" s="14">
        <f t="shared" si="95"/>
        <v>0</v>
      </c>
    </row>
    <row r="537" spans="2:23" x14ac:dyDescent="0.3">
      <c r="B537" s="5" t="s">
        <v>7</v>
      </c>
      <c r="C537" s="5">
        <v>529</v>
      </c>
      <c r="D537" s="5">
        <v>529</v>
      </c>
      <c r="E537" s="6">
        <v>1</v>
      </c>
      <c r="F537" s="21">
        <f t="shared" si="89"/>
        <v>0.27777777777777779</v>
      </c>
      <c r="G537" s="14">
        <f t="shared" si="96"/>
        <v>-0.27777777777777779</v>
      </c>
      <c r="H537" s="14">
        <f>('vehicle data'!$C$4)*(G537)</f>
        <v>-370.5555555555556</v>
      </c>
      <c r="I537" s="14">
        <f>0.5*1.225*F537^2*('vehicle data'!$F$4)*('vehicle data'!$G$4)</f>
        <v>2.051118827160494E-2</v>
      </c>
      <c r="J537" s="14">
        <f>IF(F537=0,0,H537+I537+'vehicle data'!$E$7)</f>
        <v>-213.49656436728398</v>
      </c>
      <c r="K537" s="14">
        <f t="shared" si="90"/>
        <v>0</v>
      </c>
      <c r="L537" s="14">
        <f t="shared" si="91"/>
        <v>213.49656436728398</v>
      </c>
      <c r="M537" s="14">
        <f t="shared" si="92"/>
        <v>-5.9304601213134439E-2</v>
      </c>
      <c r="N537" s="14">
        <f t="shared" si="88"/>
        <v>0</v>
      </c>
      <c r="O537" s="14">
        <f t="shared" si="93"/>
        <v>5.9304601213134439E-2</v>
      </c>
      <c r="P537" s="14">
        <f>S537*0.75</f>
        <v>3.8599537037037043E-2</v>
      </c>
      <c r="Q537" s="14">
        <f t="shared" si="94"/>
        <v>3.8599537037037043E-2</v>
      </c>
      <c r="R537" s="14">
        <f>(0.5*'vehicle data'!$C$4*(WLTC_class_3!F537^2))/1000</f>
        <v>5.146604938271606E-2</v>
      </c>
      <c r="S537" s="14">
        <f>IF(O537&gt;0,R537,0)</f>
        <v>5.146604938271606E-2</v>
      </c>
      <c r="T537" s="14">
        <f>IF(N537&gt;0,R537,0)</f>
        <v>0</v>
      </c>
      <c r="U537" s="14">
        <f t="shared" si="97"/>
        <v>11068.314827932092</v>
      </c>
      <c r="V537" s="14">
        <f t="shared" si="98"/>
        <v>6843.1698749999932</v>
      </c>
      <c r="W537" s="14">
        <f t="shared" si="95"/>
        <v>0</v>
      </c>
    </row>
    <row r="538" spans="2:23" x14ac:dyDescent="0.3">
      <c r="B538" s="5" t="s">
        <v>7</v>
      </c>
      <c r="C538" s="5">
        <v>530</v>
      </c>
      <c r="D538" s="5">
        <v>530</v>
      </c>
      <c r="E538" s="6">
        <v>0</v>
      </c>
      <c r="F538" s="21">
        <f t="shared" si="89"/>
        <v>0</v>
      </c>
      <c r="G538" s="14">
        <f t="shared" si="96"/>
        <v>-0.1388888888888889</v>
      </c>
      <c r="H538" s="14">
        <f>('vehicle data'!$C$4)*(G538)</f>
        <v>-185.2777777777778</v>
      </c>
      <c r="I538" s="14">
        <f>0.5*1.225*F538^2*('vehicle data'!$F$4)*('vehicle data'!$G$4)</f>
        <v>0</v>
      </c>
      <c r="J538" s="14">
        <f>IF(F538=0,0,H538+I538+'vehicle data'!$E$7)</f>
        <v>0</v>
      </c>
      <c r="K538" s="14">
        <f t="shared" si="90"/>
        <v>0</v>
      </c>
      <c r="L538" s="14">
        <f t="shared" si="91"/>
        <v>0</v>
      </c>
      <c r="M538" s="14">
        <f t="shared" si="92"/>
        <v>0</v>
      </c>
      <c r="N538" s="14">
        <f t="shared" si="88"/>
        <v>0</v>
      </c>
      <c r="O538" s="14">
        <f t="shared" si="93"/>
        <v>0</v>
      </c>
      <c r="P538" s="14">
        <f>S538*0.75</f>
        <v>0</v>
      </c>
      <c r="Q538" s="14">
        <f t="shared" si="94"/>
        <v>0</v>
      </c>
      <c r="R538" s="14">
        <f>(0.5*'vehicle data'!$C$4*(WLTC_class_3!F538^2))/1000</f>
        <v>0</v>
      </c>
      <c r="S538" s="14">
        <f>IF(O538&gt;0,R538,0)</f>
        <v>0</v>
      </c>
      <c r="T538" s="14">
        <f>IF(N538&gt;0,R538,0)</f>
        <v>0</v>
      </c>
      <c r="U538" s="14">
        <f t="shared" si="97"/>
        <v>11068.314827932092</v>
      </c>
      <c r="V538" s="14">
        <f t="shared" si="98"/>
        <v>6843.1698749999932</v>
      </c>
      <c r="W538" s="14">
        <f t="shared" si="95"/>
        <v>0</v>
      </c>
    </row>
    <row r="539" spans="2:23" x14ac:dyDescent="0.3">
      <c r="B539" s="5" t="s">
        <v>7</v>
      </c>
      <c r="C539" s="5">
        <v>531</v>
      </c>
      <c r="D539" s="5">
        <v>531</v>
      </c>
      <c r="E539" s="6">
        <v>0</v>
      </c>
      <c r="F539" s="21">
        <f t="shared" si="89"/>
        <v>0</v>
      </c>
      <c r="G539" s="14">
        <f t="shared" si="96"/>
        <v>0</v>
      </c>
      <c r="H539" s="14">
        <f>('vehicle data'!$C$4)*(G539)</f>
        <v>0</v>
      </c>
      <c r="I539" s="14">
        <f>0.5*1.225*F539^2*('vehicle data'!$F$4)*('vehicle data'!$G$4)</f>
        <v>0</v>
      </c>
      <c r="J539" s="14">
        <f>IF(F539=0,0,H539+I539+'vehicle data'!$E$7)</f>
        <v>0</v>
      </c>
      <c r="K539" s="14">
        <f t="shared" si="90"/>
        <v>0</v>
      </c>
      <c r="L539" s="14">
        <f t="shared" si="91"/>
        <v>0</v>
      </c>
      <c r="M539" s="14">
        <f t="shared" si="92"/>
        <v>0</v>
      </c>
      <c r="N539" s="14">
        <f t="shared" si="88"/>
        <v>0</v>
      </c>
      <c r="O539" s="14">
        <f t="shared" si="93"/>
        <v>0</v>
      </c>
      <c r="P539" s="14">
        <f>S539*0.75</f>
        <v>0</v>
      </c>
      <c r="Q539" s="14" t="str">
        <f t="shared" si="94"/>
        <v/>
      </c>
      <c r="R539" s="14">
        <f>(0.5*'vehicle data'!$C$4*(WLTC_class_3!F539^2))/1000</f>
        <v>0</v>
      </c>
      <c r="S539" s="14">
        <f>IF(O539&gt;0,R539,0)</f>
        <v>0</v>
      </c>
      <c r="T539" s="14">
        <f>IF(N539&gt;0,R539,0)</f>
        <v>0</v>
      </c>
      <c r="U539" s="14">
        <f t="shared" si="97"/>
        <v>11068.314827932092</v>
      </c>
      <c r="V539" s="14">
        <f t="shared" si="98"/>
        <v>6843.1698749999932</v>
      </c>
      <c r="W539" s="14">
        <f t="shared" si="95"/>
        <v>0</v>
      </c>
    </row>
    <row r="540" spans="2:23" x14ac:dyDescent="0.3">
      <c r="B540" s="5" t="s">
        <v>7</v>
      </c>
      <c r="C540" s="5">
        <v>532</v>
      </c>
      <c r="D540" s="5">
        <v>532</v>
      </c>
      <c r="E540" s="6">
        <v>0</v>
      </c>
      <c r="F540" s="21">
        <f t="shared" si="89"/>
        <v>0</v>
      </c>
      <c r="G540" s="14">
        <f t="shared" si="96"/>
        <v>2.777777777777778E-2</v>
      </c>
      <c r="H540" s="14">
        <f>('vehicle data'!$C$4)*(G540)</f>
        <v>37.055555555555557</v>
      </c>
      <c r="I540" s="14">
        <f>0.5*1.225*F540^2*('vehicle data'!$F$4)*('vehicle data'!$G$4)</f>
        <v>0</v>
      </c>
      <c r="J540" s="14">
        <f>IF(F540=0,0,H540+I540+'vehicle data'!$E$7)</f>
        <v>0</v>
      </c>
      <c r="K540" s="14">
        <f t="shared" si="90"/>
        <v>0</v>
      </c>
      <c r="L540" s="14">
        <f t="shared" si="91"/>
        <v>0</v>
      </c>
      <c r="M540" s="14">
        <f t="shared" si="92"/>
        <v>0</v>
      </c>
      <c r="N540" s="14">
        <f t="shared" si="88"/>
        <v>0</v>
      </c>
      <c r="O540" s="14">
        <f t="shared" si="93"/>
        <v>0</v>
      </c>
      <c r="P540" s="14">
        <f>S540*0.75</f>
        <v>0</v>
      </c>
      <c r="Q540" s="14" t="str">
        <f t="shared" si="94"/>
        <v/>
      </c>
      <c r="R540" s="14">
        <f>(0.5*'vehicle data'!$C$4*(WLTC_class_3!F540^2))/1000</f>
        <v>0</v>
      </c>
      <c r="S540" s="14">
        <f>IF(O540&gt;0,R540,0)</f>
        <v>0</v>
      </c>
      <c r="T540" s="14">
        <f>IF(N540&gt;0,R540,0)</f>
        <v>0</v>
      </c>
      <c r="U540" s="14">
        <f t="shared" si="97"/>
        <v>11068.314827932092</v>
      </c>
      <c r="V540" s="14">
        <f t="shared" si="98"/>
        <v>6843.1698749999932</v>
      </c>
      <c r="W540" s="14">
        <f t="shared" si="95"/>
        <v>0</v>
      </c>
    </row>
    <row r="541" spans="2:23" x14ac:dyDescent="0.3">
      <c r="B541" s="5" t="s">
        <v>7</v>
      </c>
      <c r="C541" s="5">
        <v>533</v>
      </c>
      <c r="D541" s="5">
        <v>533</v>
      </c>
      <c r="E541" s="6">
        <v>0.2</v>
      </c>
      <c r="F541" s="21">
        <f t="shared" si="89"/>
        <v>5.5555555555555559E-2</v>
      </c>
      <c r="G541" s="14">
        <f t="shared" si="96"/>
        <v>0.16666666666666666</v>
      </c>
      <c r="H541" s="14">
        <f>('vehicle data'!$C$4)*(G541)</f>
        <v>222.33333333333331</v>
      </c>
      <c r="I541" s="14">
        <f>0.5*1.225*F541^2*('vehicle data'!$F$4)*('vehicle data'!$G$4)</f>
        <v>8.2044753086419763E-4</v>
      </c>
      <c r="J541" s="14">
        <f>IF(F541=0,0,H541+I541+'vehicle data'!$E$7)</f>
        <v>379.37263378086419</v>
      </c>
      <c r="K541" s="14">
        <f t="shared" si="90"/>
        <v>379.37263378086419</v>
      </c>
      <c r="L541" s="14">
        <f t="shared" si="91"/>
        <v>0</v>
      </c>
      <c r="M541" s="14">
        <f t="shared" si="92"/>
        <v>2.1076257432270235E-2</v>
      </c>
      <c r="N541" s="14">
        <f t="shared" si="88"/>
        <v>2.1076257432270235E-2</v>
      </c>
      <c r="O541" s="14">
        <f t="shared" si="93"/>
        <v>0</v>
      </c>
      <c r="P541" s="14">
        <f>S541*0.75</f>
        <v>0</v>
      </c>
      <c r="Q541" s="14" t="str">
        <f t="shared" si="94"/>
        <v/>
      </c>
      <c r="R541" s="14">
        <f>(0.5*'vehicle data'!$C$4*(WLTC_class_3!F541^2))/1000</f>
        <v>2.058641975308642E-3</v>
      </c>
      <c r="S541" s="14">
        <f>IF(O541&gt;0,R541,0)</f>
        <v>0</v>
      </c>
      <c r="T541" s="14">
        <f>IF(N541&gt;0,R541,0)</f>
        <v>2.058641975308642E-3</v>
      </c>
      <c r="U541" s="14">
        <f t="shared" si="97"/>
        <v>11068.316886574068</v>
      </c>
      <c r="V541" s="14">
        <f t="shared" si="98"/>
        <v>6843.1698749999932</v>
      </c>
      <c r="W541" s="14">
        <f t="shared" si="95"/>
        <v>1.4410493827160492E-3</v>
      </c>
    </row>
    <row r="542" spans="2:23" x14ac:dyDescent="0.3">
      <c r="B542" s="5" t="s">
        <v>7</v>
      </c>
      <c r="C542" s="5">
        <v>534</v>
      </c>
      <c r="D542" s="5">
        <v>534</v>
      </c>
      <c r="E542" s="6">
        <v>1.2</v>
      </c>
      <c r="F542" s="21">
        <f t="shared" si="89"/>
        <v>0.33333333333333331</v>
      </c>
      <c r="G542" s="14">
        <f t="shared" si="96"/>
        <v>0.41666666666666663</v>
      </c>
      <c r="H542" s="14">
        <f>('vehicle data'!$C$4)*(G542)</f>
        <v>555.83333333333326</v>
      </c>
      <c r="I542" s="14">
        <f>0.5*1.225*F542^2*('vehicle data'!$F$4)*('vehicle data'!$G$4)</f>
        <v>2.9536111111111114E-2</v>
      </c>
      <c r="J542" s="14">
        <f>IF(F542=0,0,H542+I542+'vehicle data'!$E$7)</f>
        <v>712.90134944444446</v>
      </c>
      <c r="K542" s="14">
        <f t="shared" si="90"/>
        <v>712.90134944444446</v>
      </c>
      <c r="L542" s="14">
        <f t="shared" si="91"/>
        <v>0</v>
      </c>
      <c r="M542" s="14">
        <f t="shared" si="92"/>
        <v>0.23763378314814815</v>
      </c>
      <c r="N542" s="14">
        <f t="shared" si="88"/>
        <v>0.23763378314814815</v>
      </c>
      <c r="O542" s="14">
        <f t="shared" si="93"/>
        <v>0</v>
      </c>
      <c r="P542" s="14">
        <f>S542*0.75</f>
        <v>0</v>
      </c>
      <c r="Q542" s="14" t="str">
        <f t="shared" si="94"/>
        <v/>
      </c>
      <c r="R542" s="14">
        <f>(0.5*'vehicle data'!$C$4*(WLTC_class_3!F542^2))/1000</f>
        <v>7.41111111111111E-2</v>
      </c>
      <c r="S542" s="14">
        <f>IF(O542&gt;0,R542,0)</f>
        <v>0</v>
      </c>
      <c r="T542" s="14">
        <f>IF(N542&gt;0,R542,0)</f>
        <v>7.41111111111111E-2</v>
      </c>
      <c r="U542" s="14">
        <f t="shared" si="97"/>
        <v>11068.390997685179</v>
      </c>
      <c r="V542" s="14">
        <f t="shared" si="98"/>
        <v>6843.1698749999932</v>
      </c>
      <c r="W542" s="14">
        <f t="shared" si="95"/>
        <v>5.1877777777777766E-2</v>
      </c>
    </row>
    <row r="543" spans="2:23" x14ac:dyDescent="0.3">
      <c r="B543" s="5" t="s">
        <v>7</v>
      </c>
      <c r="C543" s="5">
        <v>535</v>
      </c>
      <c r="D543" s="5">
        <v>535</v>
      </c>
      <c r="E543" s="6">
        <v>3.2</v>
      </c>
      <c r="F543" s="21">
        <f t="shared" si="89"/>
        <v>0.88888888888888895</v>
      </c>
      <c r="G543" s="14">
        <f t="shared" si="96"/>
        <v>0.55555555555555558</v>
      </c>
      <c r="H543" s="14">
        <f>('vehicle data'!$C$4)*(G543)</f>
        <v>741.1111111111112</v>
      </c>
      <c r="I543" s="14">
        <f>0.5*1.225*F543^2*('vehicle data'!$F$4)*('vehicle data'!$G$4)</f>
        <v>0.21003456790123459</v>
      </c>
      <c r="J543" s="14">
        <f>IF(F543=0,0,H543+I543+'vehicle data'!$E$7)</f>
        <v>898.35962567901254</v>
      </c>
      <c r="K543" s="14">
        <f t="shared" si="90"/>
        <v>898.35962567901254</v>
      </c>
      <c r="L543" s="14">
        <f t="shared" si="91"/>
        <v>0</v>
      </c>
      <c r="M543" s="14">
        <f t="shared" si="92"/>
        <v>0.79854188949245564</v>
      </c>
      <c r="N543" s="14">
        <f t="shared" si="88"/>
        <v>0.79854188949245564</v>
      </c>
      <c r="O543" s="14">
        <f t="shared" si="93"/>
        <v>0</v>
      </c>
      <c r="P543" s="14">
        <f>S543*0.75</f>
        <v>0</v>
      </c>
      <c r="Q543" s="14" t="str">
        <f t="shared" si="94"/>
        <v/>
      </c>
      <c r="R543" s="14">
        <f>(0.5*'vehicle data'!$C$4*(WLTC_class_3!F543^2))/1000</f>
        <v>0.52701234567901234</v>
      </c>
      <c r="S543" s="14">
        <f>IF(O543&gt;0,R543,0)</f>
        <v>0</v>
      </c>
      <c r="T543" s="14">
        <f>IF(N543&gt;0,R543,0)</f>
        <v>0.52701234567901234</v>
      </c>
      <c r="U543" s="14">
        <f t="shared" si="97"/>
        <v>11068.918010030859</v>
      </c>
      <c r="V543" s="14">
        <f t="shared" si="98"/>
        <v>6843.1698749999932</v>
      </c>
      <c r="W543" s="14">
        <f t="shared" si="95"/>
        <v>0.36890864197530859</v>
      </c>
    </row>
    <row r="544" spans="2:23" x14ac:dyDescent="0.3">
      <c r="B544" s="5" t="s">
        <v>7</v>
      </c>
      <c r="C544" s="5">
        <v>536</v>
      </c>
      <c r="D544" s="5">
        <v>536</v>
      </c>
      <c r="E544" s="6">
        <v>5.2</v>
      </c>
      <c r="F544" s="21">
        <f t="shared" si="89"/>
        <v>1.4444444444444444</v>
      </c>
      <c r="G544" s="14">
        <f t="shared" si="96"/>
        <v>0.69444444444444431</v>
      </c>
      <c r="H544" s="14">
        <f>('vehicle data'!$C$4)*(G544)</f>
        <v>926.38888888888869</v>
      </c>
      <c r="I544" s="14">
        <f>0.5*1.225*F544^2*('vehicle data'!$F$4)*('vehicle data'!$G$4)</f>
        <v>0.55462253086419755</v>
      </c>
      <c r="J544" s="14">
        <f>IF(F544=0,0,H544+I544+'vehicle data'!$E$7)</f>
        <v>1083.9819914197528</v>
      </c>
      <c r="K544" s="14">
        <f t="shared" si="90"/>
        <v>1083.9819914197528</v>
      </c>
      <c r="L544" s="14">
        <f t="shared" si="91"/>
        <v>0</v>
      </c>
      <c r="M544" s="14">
        <f t="shared" si="92"/>
        <v>1.5657517653840873</v>
      </c>
      <c r="N544" s="14">
        <f t="shared" si="88"/>
        <v>1.5657517653840873</v>
      </c>
      <c r="O544" s="14">
        <f t="shared" si="93"/>
        <v>0</v>
      </c>
      <c r="P544" s="14">
        <f>S544*0.75</f>
        <v>0</v>
      </c>
      <c r="Q544" s="14" t="str">
        <f t="shared" si="94"/>
        <v/>
      </c>
      <c r="R544" s="14">
        <f>(0.5*'vehicle data'!$C$4*(WLTC_class_3!F544^2))/1000</f>
        <v>1.391641975308642</v>
      </c>
      <c r="S544" s="14">
        <f>IF(O544&gt;0,R544,0)</f>
        <v>0</v>
      </c>
      <c r="T544" s="14">
        <f>IF(N544&gt;0,R544,0)</f>
        <v>1.391641975308642</v>
      </c>
      <c r="U544" s="14">
        <f t="shared" si="97"/>
        <v>11070.309652006168</v>
      </c>
      <c r="V544" s="14">
        <f t="shared" si="98"/>
        <v>6843.1698749999932</v>
      </c>
      <c r="W544" s="14">
        <f t="shared" si="95"/>
        <v>0.97414938271604934</v>
      </c>
    </row>
    <row r="545" spans="2:23" x14ac:dyDescent="0.3">
      <c r="B545" s="5" t="s">
        <v>7</v>
      </c>
      <c r="C545" s="5">
        <v>537</v>
      </c>
      <c r="D545" s="5">
        <v>537</v>
      </c>
      <c r="E545" s="6">
        <v>8.1999999999999993</v>
      </c>
      <c r="F545" s="21">
        <f t="shared" si="89"/>
        <v>2.2777777777777777</v>
      </c>
      <c r="G545" s="14">
        <f t="shared" si="96"/>
        <v>1.0833333333333333</v>
      </c>
      <c r="H545" s="14">
        <f>('vehicle data'!$C$4)*(G545)</f>
        <v>1445.1666666666665</v>
      </c>
      <c r="I545" s="14">
        <f>0.5*1.225*F545^2*('vehicle data'!$F$4)*('vehicle data'!$G$4)</f>
        <v>1.379172299382716</v>
      </c>
      <c r="J545" s="14">
        <f>IF(F545=0,0,H545+I545+'vehicle data'!$E$7)</f>
        <v>1603.5843189660491</v>
      </c>
      <c r="K545" s="14">
        <f t="shared" si="90"/>
        <v>1603.5843189660491</v>
      </c>
      <c r="L545" s="14">
        <f t="shared" si="91"/>
        <v>0</v>
      </c>
      <c r="M545" s="14">
        <f t="shared" si="92"/>
        <v>3.6526087265337783</v>
      </c>
      <c r="N545" s="14">
        <f t="shared" si="88"/>
        <v>3.6526087265337783</v>
      </c>
      <c r="O545" s="14">
        <f t="shared" si="93"/>
        <v>0</v>
      </c>
      <c r="P545" s="14">
        <f>S545*0.75</f>
        <v>0</v>
      </c>
      <c r="Q545" s="14" t="str">
        <f t="shared" si="94"/>
        <v/>
      </c>
      <c r="R545" s="14">
        <f>(0.5*'vehicle data'!$C$4*(WLTC_class_3!F545^2))/1000</f>
        <v>3.4605771604938269</v>
      </c>
      <c r="S545" s="14">
        <f>IF(O545&gt;0,R545,0)</f>
        <v>0</v>
      </c>
      <c r="T545" s="14">
        <f>IF(N545&gt;0,R545,0)</f>
        <v>3.4605771604938269</v>
      </c>
      <c r="U545" s="14">
        <f t="shared" si="97"/>
        <v>11073.770229166663</v>
      </c>
      <c r="V545" s="14">
        <f t="shared" si="98"/>
        <v>6843.1698749999932</v>
      </c>
      <c r="W545" s="14">
        <f t="shared" si="95"/>
        <v>2.4224040123456785</v>
      </c>
    </row>
    <row r="546" spans="2:23" x14ac:dyDescent="0.3">
      <c r="B546" s="5" t="s">
        <v>7</v>
      </c>
      <c r="C546" s="5">
        <v>538</v>
      </c>
      <c r="D546" s="5">
        <v>538</v>
      </c>
      <c r="E546" s="6">
        <v>13</v>
      </c>
      <c r="F546" s="21">
        <f t="shared" si="89"/>
        <v>3.6111111111111112</v>
      </c>
      <c r="G546" s="14">
        <f t="shared" si="96"/>
        <v>1.4722222222222223</v>
      </c>
      <c r="H546" s="14">
        <f>('vehicle data'!$C$4)*(G546)</f>
        <v>1963.9444444444446</v>
      </c>
      <c r="I546" s="14">
        <f>0.5*1.225*F546^2*('vehicle data'!$F$4)*('vehicle data'!$G$4)</f>
        <v>3.4663908179012344</v>
      </c>
      <c r="J546" s="14">
        <f>IF(F546=0,0,H546+I546+'vehicle data'!$E$7)</f>
        <v>2124.4493152623459</v>
      </c>
      <c r="K546" s="14">
        <f t="shared" si="90"/>
        <v>2124.4493152623459</v>
      </c>
      <c r="L546" s="14">
        <f t="shared" si="91"/>
        <v>0</v>
      </c>
      <c r="M546" s="14">
        <f t="shared" si="92"/>
        <v>7.6716225273362486</v>
      </c>
      <c r="N546" s="14">
        <f t="shared" si="88"/>
        <v>7.6716225273362486</v>
      </c>
      <c r="O546" s="14">
        <f t="shared" si="93"/>
        <v>0</v>
      </c>
      <c r="P546" s="14">
        <f>S546*0.75</f>
        <v>0</v>
      </c>
      <c r="Q546" s="14" t="str">
        <f t="shared" si="94"/>
        <v/>
      </c>
      <c r="R546" s="14">
        <f>(0.5*'vehicle data'!$C$4*(WLTC_class_3!F546^2))/1000</f>
        <v>8.6977623456790116</v>
      </c>
      <c r="S546" s="14">
        <f>IF(O546&gt;0,R546,0)</f>
        <v>0</v>
      </c>
      <c r="T546" s="14">
        <f>IF(N546&gt;0,R546,0)</f>
        <v>8.6977623456790116</v>
      </c>
      <c r="U546" s="14">
        <f t="shared" si="97"/>
        <v>11082.467991512342</v>
      </c>
      <c r="V546" s="14">
        <f t="shared" si="98"/>
        <v>6843.1698749999932</v>
      </c>
      <c r="W546" s="14">
        <f t="shared" si="95"/>
        <v>6.0884336419753078</v>
      </c>
    </row>
    <row r="547" spans="2:23" x14ac:dyDescent="0.3">
      <c r="B547" s="5" t="s">
        <v>7</v>
      </c>
      <c r="C547" s="5">
        <v>539</v>
      </c>
      <c r="D547" s="5">
        <v>539</v>
      </c>
      <c r="E547" s="6">
        <v>18.8</v>
      </c>
      <c r="F547" s="21">
        <f t="shared" si="89"/>
        <v>5.2222222222222223</v>
      </c>
      <c r="G547" s="14">
        <f t="shared" si="96"/>
        <v>1.4027777777777779</v>
      </c>
      <c r="H547" s="14">
        <f>('vehicle data'!$C$4)*(G547)</f>
        <v>1871.3055555555557</v>
      </c>
      <c r="I547" s="14">
        <f>0.5*1.225*F547^2*('vehicle data'!$F$4)*('vehicle data'!$G$4)</f>
        <v>7.2494743827160493</v>
      </c>
      <c r="J547" s="14">
        <f>IF(F547=0,0,H547+I547+'vehicle data'!$E$7)</f>
        <v>2035.5935099382716</v>
      </c>
      <c r="K547" s="14">
        <f t="shared" si="90"/>
        <v>2035.5935099382716</v>
      </c>
      <c r="L547" s="14">
        <f t="shared" si="91"/>
        <v>0</v>
      </c>
      <c r="M547" s="14">
        <f t="shared" si="92"/>
        <v>10.630321663010974</v>
      </c>
      <c r="N547" s="14">
        <f t="shared" si="88"/>
        <v>10.630321663010974</v>
      </c>
      <c r="O547" s="14">
        <f t="shared" si="93"/>
        <v>0</v>
      </c>
      <c r="P547" s="14">
        <f>S547*0.75</f>
        <v>0</v>
      </c>
      <c r="Q547" s="14" t="str">
        <f t="shared" si="94"/>
        <v/>
      </c>
      <c r="R547" s="14">
        <f>(0.5*'vehicle data'!$C$4*(WLTC_class_3!F547^2))/1000</f>
        <v>18.190160493827161</v>
      </c>
      <c r="S547" s="14">
        <f>IF(O547&gt;0,R547,0)</f>
        <v>0</v>
      </c>
      <c r="T547" s="14">
        <f>IF(N547&gt;0,R547,0)</f>
        <v>18.190160493827161</v>
      </c>
      <c r="U547" s="14">
        <f t="shared" si="97"/>
        <v>11100.658152006168</v>
      </c>
      <c r="V547" s="14">
        <f t="shared" si="98"/>
        <v>6843.1698749999932</v>
      </c>
      <c r="W547" s="14">
        <f t="shared" si="95"/>
        <v>12.733112345679013</v>
      </c>
    </row>
    <row r="548" spans="2:23" x14ac:dyDescent="0.3">
      <c r="B548" s="5" t="s">
        <v>7</v>
      </c>
      <c r="C548" s="5">
        <v>540</v>
      </c>
      <c r="D548" s="5">
        <v>540</v>
      </c>
      <c r="E548" s="6">
        <v>23.1</v>
      </c>
      <c r="F548" s="21">
        <f t="shared" si="89"/>
        <v>6.416666666666667</v>
      </c>
      <c r="G548" s="14">
        <f t="shared" si="96"/>
        <v>0.79166666666666652</v>
      </c>
      <c r="H548" s="14">
        <f>('vehicle data'!$C$4)*(G548)</f>
        <v>1056.083333333333</v>
      </c>
      <c r="I548" s="14">
        <f>0.5*1.225*F548^2*('vehicle data'!$F$4)*('vehicle data'!$G$4)</f>
        <v>10.944975173611111</v>
      </c>
      <c r="J548" s="14">
        <f>IF(F548=0,0,H548+I548+'vehicle data'!$E$7)</f>
        <v>1224.066788506944</v>
      </c>
      <c r="K548" s="14">
        <f t="shared" si="90"/>
        <v>1224.066788506944</v>
      </c>
      <c r="L548" s="14">
        <f t="shared" si="91"/>
        <v>0</v>
      </c>
      <c r="M548" s="14">
        <f t="shared" si="92"/>
        <v>7.8544285595862249</v>
      </c>
      <c r="N548" s="14">
        <f t="shared" si="88"/>
        <v>7.8544285595862249</v>
      </c>
      <c r="O548" s="14">
        <f t="shared" si="93"/>
        <v>0</v>
      </c>
      <c r="P548" s="14">
        <f>S548*0.75</f>
        <v>0</v>
      </c>
      <c r="Q548" s="14" t="str">
        <f t="shared" si="94"/>
        <v/>
      </c>
      <c r="R548" s="14">
        <f>(0.5*'vehicle data'!$C$4*(WLTC_class_3!F548^2))/1000</f>
        <v>27.462798611111115</v>
      </c>
      <c r="S548" s="14">
        <f>IF(O548&gt;0,R548,0)</f>
        <v>0</v>
      </c>
      <c r="T548" s="14">
        <f>IF(N548&gt;0,R548,0)</f>
        <v>27.462798611111115</v>
      </c>
      <c r="U548" s="14">
        <f t="shared" si="97"/>
        <v>11128.12095061728</v>
      </c>
      <c r="V548" s="14">
        <f t="shared" si="98"/>
        <v>6843.1698749999932</v>
      </c>
      <c r="W548" s="14">
        <f t="shared" si="95"/>
        <v>19.223959027777781</v>
      </c>
    </row>
    <row r="549" spans="2:23" x14ac:dyDescent="0.3">
      <c r="B549" s="5" t="s">
        <v>7</v>
      </c>
      <c r="C549" s="5">
        <v>541</v>
      </c>
      <c r="D549" s="5">
        <v>541</v>
      </c>
      <c r="E549" s="6">
        <v>24.5</v>
      </c>
      <c r="F549" s="21">
        <f t="shared" si="89"/>
        <v>6.8055555555555554</v>
      </c>
      <c r="G549" s="14">
        <f t="shared" si="96"/>
        <v>0.19444444444444425</v>
      </c>
      <c r="H549" s="14">
        <f>('vehicle data'!$C$4)*(G549)</f>
        <v>259.38888888888863</v>
      </c>
      <c r="I549" s="14">
        <f>0.5*1.225*F549^2*('vehicle data'!$F$4)*('vehicle data'!$G$4)</f>
        <v>12.311840760030865</v>
      </c>
      <c r="J549" s="14">
        <f>IF(F549=0,0,H549+I549+'vehicle data'!$E$7)</f>
        <v>428.73920964891954</v>
      </c>
      <c r="K549" s="14">
        <f t="shared" si="90"/>
        <v>428.73920964891954</v>
      </c>
      <c r="L549" s="14">
        <f t="shared" si="91"/>
        <v>0</v>
      </c>
      <c r="M549" s="14">
        <f t="shared" si="92"/>
        <v>2.9178085101107021</v>
      </c>
      <c r="N549" s="14">
        <f t="shared" si="88"/>
        <v>2.9178085101107021</v>
      </c>
      <c r="O549" s="14">
        <f t="shared" si="93"/>
        <v>0</v>
      </c>
      <c r="P549" s="14">
        <f>S549*0.75</f>
        <v>0</v>
      </c>
      <c r="Q549" s="14" t="str">
        <f t="shared" si="94"/>
        <v/>
      </c>
      <c r="R549" s="14">
        <f>(0.5*'vehicle data'!$C$4*(WLTC_class_3!F549^2))/1000</f>
        <v>30.892496141975304</v>
      </c>
      <c r="S549" s="14">
        <f>IF(O549&gt;0,R549,0)</f>
        <v>0</v>
      </c>
      <c r="T549" s="14">
        <f>IF(N549&gt;0,R549,0)</f>
        <v>30.892496141975304</v>
      </c>
      <c r="U549" s="14">
        <f t="shared" si="97"/>
        <v>11159.013446759256</v>
      </c>
      <c r="V549" s="14">
        <f t="shared" si="98"/>
        <v>6843.1698749999932</v>
      </c>
      <c r="W549" s="14">
        <f t="shared" si="95"/>
        <v>21.624747299382712</v>
      </c>
    </row>
    <row r="550" spans="2:23" x14ac:dyDescent="0.3">
      <c r="B550" s="5" t="s">
        <v>7</v>
      </c>
      <c r="C550" s="5">
        <v>542</v>
      </c>
      <c r="D550" s="5">
        <v>542</v>
      </c>
      <c r="E550" s="6">
        <v>24.5</v>
      </c>
      <c r="F550" s="21">
        <f t="shared" si="89"/>
        <v>6.8055555555555554</v>
      </c>
      <c r="G550" s="14">
        <f t="shared" si="96"/>
        <v>-2.7777777777777679E-2</v>
      </c>
      <c r="H550" s="14">
        <f>('vehicle data'!$C$4)*(G550)</f>
        <v>-37.055555555555422</v>
      </c>
      <c r="I550" s="14">
        <f>0.5*1.225*F550^2*('vehicle data'!$F$4)*('vehicle data'!$G$4)</f>
        <v>12.311840760030865</v>
      </c>
      <c r="J550" s="14">
        <f>IF(F550=0,0,H550+I550+'vehicle data'!$E$7)</f>
        <v>132.29476520447545</v>
      </c>
      <c r="K550" s="14">
        <f t="shared" si="90"/>
        <v>132.29476520447545</v>
      </c>
      <c r="L550" s="14">
        <f t="shared" si="91"/>
        <v>0</v>
      </c>
      <c r="M550" s="14">
        <f t="shared" si="92"/>
        <v>0.90033937430823574</v>
      </c>
      <c r="N550" s="14">
        <f t="shared" si="88"/>
        <v>0.90033937430823574</v>
      </c>
      <c r="O550" s="14">
        <f t="shared" si="93"/>
        <v>0</v>
      </c>
      <c r="P550" s="14">
        <f>S550*0.75</f>
        <v>0</v>
      </c>
      <c r="Q550" s="14">
        <f t="shared" si="94"/>
        <v>0</v>
      </c>
      <c r="R550" s="14">
        <f>(0.5*'vehicle data'!$C$4*(WLTC_class_3!F550^2))/1000</f>
        <v>30.892496141975304</v>
      </c>
      <c r="S550" s="14">
        <f>IF(O550&gt;0,R550,0)</f>
        <v>0</v>
      </c>
      <c r="T550" s="14">
        <f>IF(N550&gt;0,R550,0)</f>
        <v>30.892496141975304</v>
      </c>
      <c r="U550" s="14">
        <f t="shared" si="97"/>
        <v>11189.905942901232</v>
      </c>
      <c r="V550" s="14">
        <f t="shared" si="98"/>
        <v>6843.1698749999932</v>
      </c>
      <c r="W550" s="14">
        <f t="shared" si="95"/>
        <v>21.624747299382712</v>
      </c>
    </row>
    <row r="551" spans="2:23" x14ac:dyDescent="0.3">
      <c r="B551" s="5" t="s">
        <v>7</v>
      </c>
      <c r="C551" s="5">
        <v>543</v>
      </c>
      <c r="D551" s="5">
        <v>543</v>
      </c>
      <c r="E551" s="6">
        <v>24.3</v>
      </c>
      <c r="F551" s="21">
        <f t="shared" si="89"/>
        <v>6.75</v>
      </c>
      <c r="G551" s="14">
        <f t="shared" si="96"/>
        <v>-0.12499999999999981</v>
      </c>
      <c r="H551" s="14">
        <f>('vehicle data'!$C$4)*(G551)</f>
        <v>-166.74999999999974</v>
      </c>
      <c r="I551" s="14">
        <f>0.5*1.225*F551^2*('vehicle data'!$F$4)*('vehicle data'!$G$4)</f>
        <v>12.111651562500001</v>
      </c>
      <c r="J551" s="14">
        <f>IF(F551=0,0,H551+I551+'vehicle data'!$E$7)</f>
        <v>2.4001315625002633</v>
      </c>
      <c r="K551" s="14">
        <f t="shared" si="90"/>
        <v>2.4001315625002633</v>
      </c>
      <c r="L551" s="14">
        <f t="shared" si="91"/>
        <v>0</v>
      </c>
      <c r="M551" s="14">
        <f t="shared" si="92"/>
        <v>1.6200888046876777E-2</v>
      </c>
      <c r="N551" s="14">
        <f t="shared" si="88"/>
        <v>1.6200888046876777E-2</v>
      </c>
      <c r="O551" s="14">
        <f t="shared" si="93"/>
        <v>0</v>
      </c>
      <c r="P551" s="14">
        <f>S551*0.75</f>
        <v>0</v>
      </c>
      <c r="Q551" s="14">
        <f t="shared" si="94"/>
        <v>0</v>
      </c>
      <c r="R551" s="14">
        <f>(0.5*'vehicle data'!$C$4*(WLTC_class_3!F551^2))/1000</f>
        <v>30.3901875</v>
      </c>
      <c r="S551" s="14">
        <f>IF(O551&gt;0,R551,0)</f>
        <v>0</v>
      </c>
      <c r="T551" s="14">
        <f>IF(N551&gt;0,R551,0)</f>
        <v>30.3901875</v>
      </c>
      <c r="U551" s="14">
        <f t="shared" si="97"/>
        <v>11220.296130401231</v>
      </c>
      <c r="V551" s="14">
        <f t="shared" si="98"/>
        <v>6843.1698749999932</v>
      </c>
      <c r="W551" s="14">
        <f t="shared" si="95"/>
        <v>21.273131249999999</v>
      </c>
    </row>
    <row r="552" spans="2:23" x14ac:dyDescent="0.3">
      <c r="B552" s="5" t="s">
        <v>7</v>
      </c>
      <c r="C552" s="5">
        <v>544</v>
      </c>
      <c r="D552" s="5">
        <v>544</v>
      </c>
      <c r="E552" s="6">
        <v>23.6</v>
      </c>
      <c r="F552" s="21">
        <f t="shared" si="89"/>
        <v>6.5555555555555554</v>
      </c>
      <c r="G552" s="14">
        <f t="shared" si="96"/>
        <v>-0.27777777777777779</v>
      </c>
      <c r="H552" s="14">
        <f>('vehicle data'!$C$4)*(G552)</f>
        <v>-370.5555555555556</v>
      </c>
      <c r="I552" s="14">
        <f>0.5*1.225*F552^2*('vehicle data'!$F$4)*('vehicle data'!$G$4)</f>
        <v>11.423911419753086</v>
      </c>
      <c r="J552" s="14">
        <f>IF(F552=0,0,H552+I552+'vehicle data'!$E$7)</f>
        <v>-202.09316413580248</v>
      </c>
      <c r="K552" s="14">
        <f t="shared" si="90"/>
        <v>0</v>
      </c>
      <c r="L552" s="14">
        <f t="shared" si="91"/>
        <v>202.09316413580248</v>
      </c>
      <c r="M552" s="14">
        <f t="shared" si="92"/>
        <v>-1.3248329648902606</v>
      </c>
      <c r="N552" s="14">
        <f t="shared" si="88"/>
        <v>0</v>
      </c>
      <c r="O552" s="14">
        <f t="shared" si="93"/>
        <v>1.3248329648902606</v>
      </c>
      <c r="P552" s="14">
        <f>S552*0.75</f>
        <v>21.498398148148144</v>
      </c>
      <c r="Q552" s="14">
        <f t="shared" si="94"/>
        <v>21.498398148148144</v>
      </c>
      <c r="R552" s="14">
        <f>(0.5*'vehicle data'!$C$4*(WLTC_class_3!F552^2))/1000</f>
        <v>28.664530864197527</v>
      </c>
      <c r="S552" s="14">
        <f>IF(O552&gt;0,R552,0)</f>
        <v>28.664530864197527</v>
      </c>
      <c r="T552" s="14">
        <f>IF(N552&gt;0,R552,0)</f>
        <v>0</v>
      </c>
      <c r="U552" s="14">
        <f t="shared" si="97"/>
        <v>11220.296130401231</v>
      </c>
      <c r="V552" s="14">
        <f t="shared" si="98"/>
        <v>6871.8344058641906</v>
      </c>
      <c r="W552" s="14">
        <f t="shared" si="95"/>
        <v>0</v>
      </c>
    </row>
    <row r="553" spans="2:23" x14ac:dyDescent="0.3">
      <c r="B553" s="5" t="s">
        <v>7</v>
      </c>
      <c r="C553" s="5">
        <v>545</v>
      </c>
      <c r="D553" s="5">
        <v>545</v>
      </c>
      <c r="E553" s="6">
        <v>22.3</v>
      </c>
      <c r="F553" s="21">
        <f t="shared" si="89"/>
        <v>6.1944444444444446</v>
      </c>
      <c r="G553" s="14">
        <f t="shared" si="96"/>
        <v>-0.4861111111111111</v>
      </c>
      <c r="H553" s="14">
        <f>('vehicle data'!$C$4)*(G553)</f>
        <v>-648.47222222222217</v>
      </c>
      <c r="I553" s="14">
        <f>0.5*1.225*F553^2*('vehicle data'!$F$4)*('vehicle data'!$G$4)</f>
        <v>10.200008815586422</v>
      </c>
      <c r="J553" s="14">
        <f>IF(F553=0,0,H553+I553+'vehicle data'!$E$7)</f>
        <v>-481.23373340663568</v>
      </c>
      <c r="K553" s="14">
        <f t="shared" si="90"/>
        <v>0</v>
      </c>
      <c r="L553" s="14">
        <f t="shared" si="91"/>
        <v>481.23373340663568</v>
      </c>
      <c r="M553" s="14">
        <f t="shared" si="92"/>
        <v>-2.9809756263799931</v>
      </c>
      <c r="N553" s="14">
        <f t="shared" si="88"/>
        <v>0</v>
      </c>
      <c r="O553" s="14">
        <f t="shared" si="93"/>
        <v>2.9809756263799931</v>
      </c>
      <c r="P553" s="14">
        <f>S553*0.75</f>
        <v>19.195163773148149</v>
      </c>
      <c r="Q553" s="14">
        <f t="shared" si="94"/>
        <v>19.195163773148149</v>
      </c>
      <c r="R553" s="14">
        <f>(0.5*'vehicle data'!$C$4*(WLTC_class_3!F553^2))/1000</f>
        <v>25.593551697530867</v>
      </c>
      <c r="S553" s="14">
        <f>IF(O553&gt;0,R553,0)</f>
        <v>25.593551697530867</v>
      </c>
      <c r="T553" s="14">
        <f>IF(N553&gt;0,R553,0)</f>
        <v>0</v>
      </c>
      <c r="U553" s="14">
        <f t="shared" si="97"/>
        <v>11220.296130401231</v>
      </c>
      <c r="V553" s="14">
        <f t="shared" si="98"/>
        <v>6897.4279575617211</v>
      </c>
      <c r="W553" s="14">
        <f t="shared" si="95"/>
        <v>0</v>
      </c>
    </row>
    <row r="554" spans="2:23" x14ac:dyDescent="0.3">
      <c r="B554" s="5" t="s">
        <v>7</v>
      </c>
      <c r="C554" s="5">
        <v>546</v>
      </c>
      <c r="D554" s="5">
        <v>546</v>
      </c>
      <c r="E554" s="6">
        <v>20.100000000000001</v>
      </c>
      <c r="F554" s="21">
        <f t="shared" si="89"/>
        <v>5.5833333333333339</v>
      </c>
      <c r="G554" s="14">
        <f t="shared" si="96"/>
        <v>-0.5277777777777779</v>
      </c>
      <c r="H554" s="14">
        <f>('vehicle data'!$C$4)*(G554)</f>
        <v>-704.05555555555577</v>
      </c>
      <c r="I554" s="14">
        <f>0.5*1.225*F554^2*('vehicle data'!$F$4)*('vehicle data'!$G$4)</f>
        <v>8.2867251736111136</v>
      </c>
      <c r="J554" s="14">
        <f>IF(F554=0,0,H554+I554+'vehicle data'!$E$7)</f>
        <v>-538.73035038194462</v>
      </c>
      <c r="K554" s="14">
        <f t="shared" si="90"/>
        <v>0</v>
      </c>
      <c r="L554" s="14">
        <f t="shared" si="91"/>
        <v>538.73035038194462</v>
      </c>
      <c r="M554" s="14">
        <f t="shared" si="92"/>
        <v>-3.0079111229658579</v>
      </c>
      <c r="N554" s="14">
        <f t="shared" si="88"/>
        <v>0</v>
      </c>
      <c r="O554" s="14">
        <f t="shared" si="93"/>
        <v>3.0079111229658579</v>
      </c>
      <c r="P554" s="14">
        <f>S554*0.75</f>
        <v>15.594598958333338</v>
      </c>
      <c r="Q554" s="14">
        <f t="shared" si="94"/>
        <v>15.594598958333338</v>
      </c>
      <c r="R554" s="14">
        <f>(0.5*'vehicle data'!$C$4*(WLTC_class_3!F554^2))/1000</f>
        <v>20.792798611111117</v>
      </c>
      <c r="S554" s="14">
        <f>IF(O554&gt;0,R554,0)</f>
        <v>20.792798611111117</v>
      </c>
      <c r="T554" s="14">
        <f>IF(N554&gt;0,R554,0)</f>
        <v>0</v>
      </c>
      <c r="U554" s="14">
        <f t="shared" si="97"/>
        <v>11220.296130401231</v>
      </c>
      <c r="V554" s="14">
        <f t="shared" si="98"/>
        <v>6918.2207561728319</v>
      </c>
      <c r="W554" s="14">
        <f t="shared" si="95"/>
        <v>0</v>
      </c>
    </row>
    <row r="555" spans="2:23" x14ac:dyDescent="0.3">
      <c r="B555" s="5" t="s">
        <v>7</v>
      </c>
      <c r="C555" s="5">
        <v>547</v>
      </c>
      <c r="D555" s="5">
        <v>547</v>
      </c>
      <c r="E555" s="6">
        <v>18.5</v>
      </c>
      <c r="F555" s="21">
        <f t="shared" si="89"/>
        <v>5.1388888888888884</v>
      </c>
      <c r="G555" s="14">
        <f t="shared" si="96"/>
        <v>-0.40277777777777807</v>
      </c>
      <c r="H555" s="14">
        <f>('vehicle data'!$C$4)*(G555)</f>
        <v>-537.305555555556</v>
      </c>
      <c r="I555" s="14">
        <f>0.5*1.225*F555^2*('vehicle data'!$F$4)*('vehicle data'!$G$4)</f>
        <v>7.0199541859567898</v>
      </c>
      <c r="J555" s="14">
        <f>IF(F555=0,0,H555+I555+'vehicle data'!$E$7)</f>
        <v>-373.2471213695992</v>
      </c>
      <c r="K555" s="14">
        <f t="shared" si="90"/>
        <v>0</v>
      </c>
      <c r="L555" s="14">
        <f t="shared" si="91"/>
        <v>373.2471213695992</v>
      </c>
      <c r="M555" s="14">
        <f t="shared" si="92"/>
        <v>-1.9180754848159955</v>
      </c>
      <c r="N555" s="14">
        <f t="shared" si="88"/>
        <v>0</v>
      </c>
      <c r="O555" s="14">
        <f t="shared" si="93"/>
        <v>1.9180754848159955</v>
      </c>
      <c r="P555" s="14">
        <f>S555*0.75</f>
        <v>13.210691550925924</v>
      </c>
      <c r="Q555" s="14">
        <f t="shared" si="94"/>
        <v>13.210691550925924</v>
      </c>
      <c r="R555" s="14">
        <f>(0.5*'vehicle data'!$C$4*(WLTC_class_3!F555^2))/1000</f>
        <v>17.614255401234566</v>
      </c>
      <c r="S555" s="14">
        <f>IF(O555&gt;0,R555,0)</f>
        <v>17.614255401234566</v>
      </c>
      <c r="T555" s="14">
        <f>IF(N555&gt;0,R555,0)</f>
        <v>0</v>
      </c>
      <c r="U555" s="14">
        <f t="shared" si="97"/>
        <v>11220.296130401231</v>
      </c>
      <c r="V555" s="14">
        <f t="shared" si="98"/>
        <v>6935.8350115740668</v>
      </c>
      <c r="W555" s="14">
        <f t="shared" si="95"/>
        <v>0</v>
      </c>
    </row>
    <row r="556" spans="2:23" x14ac:dyDescent="0.3">
      <c r="B556" s="5" t="s">
        <v>7</v>
      </c>
      <c r="C556" s="5">
        <v>548</v>
      </c>
      <c r="D556" s="5">
        <v>548</v>
      </c>
      <c r="E556" s="6">
        <v>17.2</v>
      </c>
      <c r="F556" s="21">
        <f t="shared" si="89"/>
        <v>4.7777777777777777</v>
      </c>
      <c r="G556" s="14">
        <f t="shared" si="96"/>
        <v>-0.30555555555555547</v>
      </c>
      <c r="H556" s="14">
        <f>('vehicle data'!$C$4)*(G556)</f>
        <v>-407.61111111111097</v>
      </c>
      <c r="I556" s="14">
        <f>0.5*1.225*F556^2*('vehicle data'!$F$4)*('vehicle data'!$G$4)</f>
        <v>6.0680299382716045</v>
      </c>
      <c r="J556" s="14">
        <f>IF(F556=0,0,H556+I556+'vehicle data'!$E$7)</f>
        <v>-244.50460117283936</v>
      </c>
      <c r="K556" s="14">
        <f t="shared" si="90"/>
        <v>0</v>
      </c>
      <c r="L556" s="14">
        <f t="shared" si="91"/>
        <v>244.50460117283936</v>
      </c>
      <c r="M556" s="14">
        <f t="shared" si="92"/>
        <v>-1.1681886500480103</v>
      </c>
      <c r="N556" s="14">
        <f t="shared" si="88"/>
        <v>0</v>
      </c>
      <c r="O556" s="14">
        <f t="shared" si="93"/>
        <v>1.1681886500480103</v>
      </c>
      <c r="P556" s="14">
        <f>S556*0.75</f>
        <v>11.419287037037035</v>
      </c>
      <c r="Q556" s="14">
        <f t="shared" si="94"/>
        <v>11.419287037037035</v>
      </c>
      <c r="R556" s="14">
        <f>(0.5*'vehicle data'!$C$4*(WLTC_class_3!F556^2))/1000</f>
        <v>15.225716049382713</v>
      </c>
      <c r="S556" s="14">
        <f>IF(O556&gt;0,R556,0)</f>
        <v>15.225716049382713</v>
      </c>
      <c r="T556" s="14">
        <f>IF(N556&gt;0,R556,0)</f>
        <v>0</v>
      </c>
      <c r="U556" s="14">
        <f t="shared" si="97"/>
        <v>11220.296130401231</v>
      </c>
      <c r="V556" s="14">
        <f t="shared" si="98"/>
        <v>6951.0607276234496</v>
      </c>
      <c r="W556" s="14">
        <f t="shared" si="95"/>
        <v>0</v>
      </c>
    </row>
    <row r="557" spans="2:23" x14ac:dyDescent="0.3">
      <c r="B557" s="5" t="s">
        <v>7</v>
      </c>
      <c r="C557" s="5">
        <v>549</v>
      </c>
      <c r="D557" s="5">
        <v>549</v>
      </c>
      <c r="E557" s="6">
        <v>16.3</v>
      </c>
      <c r="F557" s="21">
        <f t="shared" si="89"/>
        <v>4.5277777777777777</v>
      </c>
      <c r="G557" s="14">
        <f t="shared" si="96"/>
        <v>-0.24999999999999983</v>
      </c>
      <c r="H557" s="14">
        <f>('vehicle data'!$C$4)*(G557)</f>
        <v>-333.49999999999977</v>
      </c>
      <c r="I557" s="14">
        <f>0.5*1.225*F557^2*('vehicle data'!$F$4)*('vehicle data'!$G$4)</f>
        <v>5.4496176118827169</v>
      </c>
      <c r="J557" s="14">
        <f>IF(F557=0,0,H557+I557+'vehicle data'!$E$7)</f>
        <v>-171.01190238811702</v>
      </c>
      <c r="K557" s="14">
        <f t="shared" si="90"/>
        <v>0</v>
      </c>
      <c r="L557" s="14">
        <f t="shared" si="91"/>
        <v>171.01190238811702</v>
      </c>
      <c r="M557" s="14">
        <f t="shared" si="92"/>
        <v>-0.77430389136841871</v>
      </c>
      <c r="N557" s="14">
        <f t="shared" si="88"/>
        <v>0</v>
      </c>
      <c r="O557" s="14">
        <f t="shared" si="93"/>
        <v>0.77430389136841871</v>
      </c>
      <c r="P557" s="14">
        <f>S557*0.75</f>
        <v>10.25551099537037</v>
      </c>
      <c r="Q557" s="14">
        <f t="shared" si="94"/>
        <v>10.25551099537037</v>
      </c>
      <c r="R557" s="14">
        <f>(0.5*'vehicle data'!$C$4*(WLTC_class_3!F557^2))/1000</f>
        <v>13.674014660493826</v>
      </c>
      <c r="S557" s="14">
        <f>IF(O557&gt;0,R557,0)</f>
        <v>13.674014660493826</v>
      </c>
      <c r="T557" s="14">
        <f>IF(N557&gt;0,R557,0)</f>
        <v>0</v>
      </c>
      <c r="U557" s="14">
        <f t="shared" si="97"/>
        <v>11220.296130401231</v>
      </c>
      <c r="V557" s="14">
        <f t="shared" si="98"/>
        <v>6964.734742283943</v>
      </c>
      <c r="W557" s="14">
        <f t="shared" si="95"/>
        <v>0</v>
      </c>
    </row>
    <row r="558" spans="2:23" x14ac:dyDescent="0.3">
      <c r="B558" s="5" t="s">
        <v>7</v>
      </c>
      <c r="C558" s="5">
        <v>550</v>
      </c>
      <c r="D558" s="5">
        <v>550</v>
      </c>
      <c r="E558" s="6">
        <v>15.4</v>
      </c>
      <c r="F558" s="21">
        <f t="shared" si="89"/>
        <v>4.2777777777777777</v>
      </c>
      <c r="G558" s="14">
        <f t="shared" si="96"/>
        <v>-0.2222222222222224</v>
      </c>
      <c r="H558" s="14">
        <f>('vehicle data'!$C$4)*(G558)</f>
        <v>-296.44444444444468</v>
      </c>
      <c r="I558" s="14">
        <f>0.5*1.225*F558^2*('vehicle data'!$F$4)*('vehicle data'!$G$4)</f>
        <v>4.8644334104938274</v>
      </c>
      <c r="J558" s="14">
        <f>IF(F558=0,0,H558+I558+'vehicle data'!$E$7)</f>
        <v>-134.54153103395086</v>
      </c>
      <c r="K558" s="14">
        <f t="shared" si="90"/>
        <v>0</v>
      </c>
      <c r="L558" s="14">
        <f t="shared" si="91"/>
        <v>134.54153103395086</v>
      </c>
      <c r="M558" s="14">
        <f t="shared" si="92"/>
        <v>-0.57553877164523415</v>
      </c>
      <c r="N558" s="14">
        <f t="shared" si="88"/>
        <v>0</v>
      </c>
      <c r="O558" s="14">
        <f t="shared" si="93"/>
        <v>0.57553877164523415</v>
      </c>
      <c r="P558" s="14">
        <f>S558*0.75</f>
        <v>9.1542662037037026</v>
      </c>
      <c r="Q558" s="14">
        <f t="shared" si="94"/>
        <v>9.1542662037037026</v>
      </c>
      <c r="R558" s="14">
        <f>(0.5*'vehicle data'!$C$4*(WLTC_class_3!F558^2))/1000</f>
        <v>12.205688271604938</v>
      </c>
      <c r="S558" s="14">
        <f>IF(O558&gt;0,R558,0)</f>
        <v>12.205688271604938</v>
      </c>
      <c r="T558" s="14">
        <f>IF(N558&gt;0,R558,0)</f>
        <v>0</v>
      </c>
      <c r="U558" s="14">
        <f t="shared" si="97"/>
        <v>11220.296130401231</v>
      </c>
      <c r="V558" s="14">
        <f t="shared" si="98"/>
        <v>6976.9404305555481</v>
      </c>
      <c r="W558" s="14">
        <f t="shared" si="95"/>
        <v>0</v>
      </c>
    </row>
    <row r="559" spans="2:23" x14ac:dyDescent="0.3">
      <c r="B559" s="5" t="s">
        <v>7</v>
      </c>
      <c r="C559" s="5">
        <v>551</v>
      </c>
      <c r="D559" s="5">
        <v>551</v>
      </c>
      <c r="E559" s="6">
        <v>14.7</v>
      </c>
      <c r="F559" s="21">
        <f t="shared" si="89"/>
        <v>4.083333333333333</v>
      </c>
      <c r="G559" s="14">
        <f t="shared" si="96"/>
        <v>-0.15277777777777773</v>
      </c>
      <c r="H559" s="14">
        <f>('vehicle data'!$C$4)*(G559)</f>
        <v>-203.80555555555549</v>
      </c>
      <c r="I559" s="14">
        <f>0.5*1.225*F559^2*('vehicle data'!$F$4)*('vehicle data'!$G$4)</f>
        <v>4.4322626736111106</v>
      </c>
      <c r="J559" s="14">
        <f>IF(F559=0,0,H559+I559+'vehicle data'!$E$7)</f>
        <v>-42.334812881944345</v>
      </c>
      <c r="K559" s="14">
        <f t="shared" si="90"/>
        <v>0</v>
      </c>
      <c r="L559" s="14">
        <f t="shared" si="91"/>
        <v>42.334812881944345</v>
      </c>
      <c r="M559" s="14">
        <f t="shared" si="92"/>
        <v>-0.17286715260127272</v>
      </c>
      <c r="N559" s="14">
        <f t="shared" si="88"/>
        <v>0</v>
      </c>
      <c r="O559" s="14">
        <f t="shared" si="93"/>
        <v>0.17286715260127272</v>
      </c>
      <c r="P559" s="14">
        <f>S559*0.75</f>
        <v>8.3409739583333309</v>
      </c>
      <c r="Q559" s="14">
        <f t="shared" si="94"/>
        <v>8.3409739583333309</v>
      </c>
      <c r="R559" s="14">
        <f>(0.5*'vehicle data'!$C$4*(WLTC_class_3!F559^2))/1000</f>
        <v>11.121298611111108</v>
      </c>
      <c r="S559" s="14">
        <f>IF(O559&gt;0,R559,0)</f>
        <v>11.121298611111108</v>
      </c>
      <c r="T559" s="14">
        <f>IF(N559&gt;0,R559,0)</f>
        <v>0</v>
      </c>
      <c r="U559" s="14">
        <f t="shared" si="97"/>
        <v>11220.296130401231</v>
      </c>
      <c r="V559" s="14">
        <f t="shared" si="98"/>
        <v>6988.0617291666595</v>
      </c>
      <c r="W559" s="14">
        <f t="shared" si="95"/>
        <v>0</v>
      </c>
    </row>
    <row r="560" spans="2:23" x14ac:dyDescent="0.3">
      <c r="B560" s="5" t="s">
        <v>7</v>
      </c>
      <c r="C560" s="5">
        <v>552</v>
      </c>
      <c r="D560" s="5">
        <v>552</v>
      </c>
      <c r="E560" s="6">
        <v>14.3</v>
      </c>
      <c r="F560" s="21">
        <f t="shared" si="89"/>
        <v>3.9722222222222223</v>
      </c>
      <c r="G560" s="14">
        <f t="shared" si="96"/>
        <v>-0.1388888888888889</v>
      </c>
      <c r="H560" s="14">
        <f>('vehicle data'!$C$4)*(G560)</f>
        <v>-185.2777777777778</v>
      </c>
      <c r="I560" s="14">
        <f>0.5*1.225*F560^2*('vehicle data'!$F$4)*('vehicle data'!$G$4)</f>
        <v>4.1943328896604939</v>
      </c>
      <c r="J560" s="14">
        <f>IF(F560=0,0,H560+I560+'vehicle data'!$E$7)</f>
        <v>-24.044964888117278</v>
      </c>
      <c r="K560" s="14">
        <f t="shared" si="90"/>
        <v>0</v>
      </c>
      <c r="L560" s="14">
        <f t="shared" si="91"/>
        <v>24.044964888117278</v>
      </c>
      <c r="M560" s="14">
        <f t="shared" si="92"/>
        <v>-9.5511943861132528E-2</v>
      </c>
      <c r="N560" s="14">
        <f t="shared" si="88"/>
        <v>0</v>
      </c>
      <c r="O560" s="14">
        <f t="shared" si="93"/>
        <v>9.5511943861132528E-2</v>
      </c>
      <c r="P560" s="14">
        <f>S560*0.75</f>
        <v>7.8932193287037045</v>
      </c>
      <c r="Q560" s="14">
        <f t="shared" si="94"/>
        <v>7.8932193287037045</v>
      </c>
      <c r="R560" s="14">
        <f>(0.5*'vehicle data'!$C$4*(WLTC_class_3!F560^2))/1000</f>
        <v>10.524292438271607</v>
      </c>
      <c r="S560" s="14">
        <f>IF(O560&gt;0,R560,0)</f>
        <v>10.524292438271607</v>
      </c>
      <c r="T560" s="14">
        <f>IF(N560&gt;0,R560,0)</f>
        <v>0</v>
      </c>
      <c r="U560" s="14">
        <f t="shared" si="97"/>
        <v>11220.296130401231</v>
      </c>
      <c r="V560" s="14">
        <f t="shared" si="98"/>
        <v>6998.5860216049314</v>
      </c>
      <c r="W560" s="14">
        <f t="shared" si="95"/>
        <v>0</v>
      </c>
    </row>
    <row r="561" spans="2:23" x14ac:dyDescent="0.3">
      <c r="B561" s="5" t="s">
        <v>7</v>
      </c>
      <c r="C561" s="5">
        <v>553</v>
      </c>
      <c r="D561" s="5">
        <v>553</v>
      </c>
      <c r="E561" s="6">
        <v>13.7</v>
      </c>
      <c r="F561" s="21">
        <f t="shared" si="89"/>
        <v>3.8055555555555554</v>
      </c>
      <c r="G561" s="14">
        <f t="shared" si="96"/>
        <v>-0.1388888888888889</v>
      </c>
      <c r="H561" s="14">
        <f>('vehicle data'!$C$4)*(G561)</f>
        <v>-185.2777777777778</v>
      </c>
      <c r="I561" s="14">
        <f>0.5*1.225*F561^2*('vehicle data'!$F$4)*('vehicle data'!$G$4)</f>
        <v>3.849744926697531</v>
      </c>
      <c r="J561" s="14">
        <f>IF(F561=0,0,H561+I561+'vehicle data'!$E$7)</f>
        <v>-24.389552851080254</v>
      </c>
      <c r="K561" s="14">
        <f t="shared" si="90"/>
        <v>0</v>
      </c>
      <c r="L561" s="14">
        <f t="shared" si="91"/>
        <v>24.389552851080254</v>
      </c>
      <c r="M561" s="14">
        <f t="shared" si="92"/>
        <v>-9.2815798349944287E-2</v>
      </c>
      <c r="N561" s="14">
        <f t="shared" si="88"/>
        <v>0</v>
      </c>
      <c r="O561" s="14">
        <f t="shared" si="93"/>
        <v>9.2815798349944287E-2</v>
      </c>
      <c r="P561" s="14">
        <f>S561*0.75</f>
        <v>7.2447471064814817</v>
      </c>
      <c r="Q561" s="14">
        <f t="shared" si="94"/>
        <v>7.2447471064814817</v>
      </c>
      <c r="R561" s="14">
        <f>(0.5*'vehicle data'!$C$4*(WLTC_class_3!F561^2))/1000</f>
        <v>9.6596628086419756</v>
      </c>
      <c r="S561" s="14">
        <f>IF(O561&gt;0,R561,0)</f>
        <v>9.6596628086419756</v>
      </c>
      <c r="T561" s="14">
        <f>IF(N561&gt;0,R561,0)</f>
        <v>0</v>
      </c>
      <c r="U561" s="14">
        <f t="shared" si="97"/>
        <v>11220.296130401231</v>
      </c>
      <c r="V561" s="14">
        <f t="shared" si="98"/>
        <v>7008.2456844135731</v>
      </c>
      <c r="W561" s="14">
        <f t="shared" si="95"/>
        <v>0</v>
      </c>
    </row>
    <row r="562" spans="2:23" x14ac:dyDescent="0.3">
      <c r="B562" s="5" t="s">
        <v>7</v>
      </c>
      <c r="C562" s="5">
        <v>554</v>
      </c>
      <c r="D562" s="5">
        <v>554</v>
      </c>
      <c r="E562" s="6">
        <v>13.3</v>
      </c>
      <c r="F562" s="21">
        <f t="shared" si="89"/>
        <v>3.6944444444444446</v>
      </c>
      <c r="G562" s="14">
        <f t="shared" si="96"/>
        <v>-8.3333333333333287E-2</v>
      </c>
      <c r="H562" s="14">
        <f>('vehicle data'!$C$4)*(G562)</f>
        <v>-111.1666666666666</v>
      </c>
      <c r="I562" s="14">
        <f>0.5*1.225*F562^2*('vehicle data'!$F$4)*('vehicle data'!$G$4)</f>
        <v>3.6282240933641976</v>
      </c>
      <c r="J562" s="14">
        <f>IF(F562=0,0,H562+I562+'vehicle data'!$E$7)</f>
        <v>49.500037426697617</v>
      </c>
      <c r="K562" s="14">
        <f t="shared" si="90"/>
        <v>49.500037426697617</v>
      </c>
      <c r="L562" s="14">
        <f t="shared" si="91"/>
        <v>0</v>
      </c>
      <c r="M562" s="14">
        <f t="shared" si="92"/>
        <v>0.18287513827085511</v>
      </c>
      <c r="N562" s="14">
        <f t="shared" si="88"/>
        <v>0.18287513827085511</v>
      </c>
      <c r="O562" s="14">
        <f t="shared" si="93"/>
        <v>0</v>
      </c>
      <c r="P562" s="14">
        <f>S562*0.75</f>
        <v>0</v>
      </c>
      <c r="Q562" s="14">
        <f t="shared" si="94"/>
        <v>0</v>
      </c>
      <c r="R562" s="14">
        <f>(0.5*'vehicle data'!$C$4*(WLTC_class_3!F562^2))/1000</f>
        <v>9.1038294753086433</v>
      </c>
      <c r="S562" s="14">
        <f>IF(O562&gt;0,R562,0)</f>
        <v>0</v>
      </c>
      <c r="T562" s="14">
        <f>IF(N562&gt;0,R562,0)</f>
        <v>9.1038294753086433</v>
      </c>
      <c r="U562" s="14">
        <f t="shared" si="97"/>
        <v>11229.39995987654</v>
      </c>
      <c r="V562" s="14">
        <f t="shared" si="98"/>
        <v>7008.2456844135731</v>
      </c>
      <c r="W562" s="14">
        <f t="shared" si="95"/>
        <v>6.3726806327160501</v>
      </c>
    </row>
    <row r="563" spans="2:23" x14ac:dyDescent="0.3">
      <c r="B563" s="5" t="s">
        <v>7</v>
      </c>
      <c r="C563" s="5">
        <v>555</v>
      </c>
      <c r="D563" s="5">
        <v>555</v>
      </c>
      <c r="E563" s="6">
        <v>13.1</v>
      </c>
      <c r="F563" s="21">
        <f t="shared" si="89"/>
        <v>3.6388888888888888</v>
      </c>
      <c r="G563" s="14">
        <f t="shared" si="96"/>
        <v>-2.7777777777777925E-2</v>
      </c>
      <c r="H563" s="14">
        <f>('vehicle data'!$C$4)*(G563)</f>
        <v>-37.055555555555749</v>
      </c>
      <c r="I563" s="14">
        <f>0.5*1.225*F563^2*('vehicle data'!$F$4)*('vehicle data'!$G$4)</f>
        <v>3.5199250192901235</v>
      </c>
      <c r="J563" s="14">
        <f>IF(F563=0,0,H563+I563+'vehicle data'!$E$7)</f>
        <v>123.50284946373439</v>
      </c>
      <c r="K563" s="14">
        <f t="shared" si="90"/>
        <v>123.50284946373439</v>
      </c>
      <c r="L563" s="14">
        <f t="shared" si="91"/>
        <v>0</v>
      </c>
      <c r="M563" s="14">
        <f t="shared" si="92"/>
        <v>0.44941314665970017</v>
      </c>
      <c r="N563" s="14">
        <f t="shared" si="88"/>
        <v>0.44941314665970017</v>
      </c>
      <c r="O563" s="14">
        <f t="shared" si="93"/>
        <v>0</v>
      </c>
      <c r="P563" s="14">
        <f>S563*0.75</f>
        <v>0</v>
      </c>
      <c r="Q563" s="14">
        <f t="shared" si="94"/>
        <v>0</v>
      </c>
      <c r="R563" s="14">
        <f>(0.5*'vehicle data'!$C$4*(WLTC_class_3!F563^2))/1000</f>
        <v>8.8320887345679022</v>
      </c>
      <c r="S563" s="14">
        <f>IF(O563&gt;0,R563,0)</f>
        <v>0</v>
      </c>
      <c r="T563" s="14">
        <f>IF(N563&gt;0,R563,0)</f>
        <v>8.8320887345679022</v>
      </c>
      <c r="U563" s="14">
        <f t="shared" si="97"/>
        <v>11238.232048611108</v>
      </c>
      <c r="V563" s="14">
        <f t="shared" si="98"/>
        <v>7008.2456844135731</v>
      </c>
      <c r="W563" s="14">
        <f t="shared" si="95"/>
        <v>6.1824621141975316</v>
      </c>
    </row>
    <row r="564" spans="2:23" x14ac:dyDescent="0.3">
      <c r="B564" s="5" t="s">
        <v>7</v>
      </c>
      <c r="C564" s="5">
        <v>556</v>
      </c>
      <c r="D564" s="5">
        <v>556</v>
      </c>
      <c r="E564" s="6">
        <v>13.1</v>
      </c>
      <c r="F564" s="21">
        <f t="shared" si="89"/>
        <v>3.6388888888888888</v>
      </c>
      <c r="G564" s="14">
        <f t="shared" si="96"/>
        <v>2.7777777777777925E-2</v>
      </c>
      <c r="H564" s="14">
        <f>('vehicle data'!$C$4)*(G564)</f>
        <v>37.055555555555749</v>
      </c>
      <c r="I564" s="14">
        <f>0.5*1.225*F564^2*('vehicle data'!$F$4)*('vehicle data'!$G$4)</f>
        <v>3.5199250192901235</v>
      </c>
      <c r="J564" s="14">
        <f>IF(F564=0,0,H564+I564+'vehicle data'!$E$7)</f>
        <v>197.61396057484589</v>
      </c>
      <c r="K564" s="14">
        <f t="shared" si="90"/>
        <v>197.61396057484589</v>
      </c>
      <c r="L564" s="14">
        <f t="shared" si="91"/>
        <v>0</v>
      </c>
      <c r="M564" s="14">
        <f t="shared" si="92"/>
        <v>0.71909524542513359</v>
      </c>
      <c r="N564" s="14">
        <f t="shared" si="88"/>
        <v>0.71909524542513359</v>
      </c>
      <c r="O564" s="14">
        <f t="shared" si="93"/>
        <v>0</v>
      </c>
      <c r="P564" s="14">
        <f>S564*0.75</f>
        <v>0</v>
      </c>
      <c r="Q564" s="14" t="str">
        <f t="shared" si="94"/>
        <v/>
      </c>
      <c r="R564" s="14">
        <f>(0.5*'vehicle data'!$C$4*(WLTC_class_3!F564^2))/1000</f>
        <v>8.8320887345679022</v>
      </c>
      <c r="S564" s="14">
        <f>IF(O564&gt;0,R564,0)</f>
        <v>0</v>
      </c>
      <c r="T564" s="14">
        <f>IF(N564&gt;0,R564,0)</f>
        <v>8.8320887345679022</v>
      </c>
      <c r="U564" s="14">
        <f t="shared" si="97"/>
        <v>11247.064137345675</v>
      </c>
      <c r="V564" s="14">
        <f t="shared" si="98"/>
        <v>7008.2456844135731</v>
      </c>
      <c r="W564" s="14">
        <f t="shared" si="95"/>
        <v>6.1824621141975316</v>
      </c>
    </row>
    <row r="565" spans="2:23" x14ac:dyDescent="0.3">
      <c r="B565" s="5" t="s">
        <v>7</v>
      </c>
      <c r="C565" s="5">
        <v>557</v>
      </c>
      <c r="D565" s="5">
        <v>557</v>
      </c>
      <c r="E565" s="6">
        <v>13.3</v>
      </c>
      <c r="F565" s="21">
        <f t="shared" si="89"/>
        <v>3.6944444444444446</v>
      </c>
      <c r="G565" s="14">
        <f t="shared" si="96"/>
        <v>9.7222222222222363E-2</v>
      </c>
      <c r="H565" s="14">
        <f>('vehicle data'!$C$4)*(G565)</f>
        <v>129.69444444444463</v>
      </c>
      <c r="I565" s="14">
        <f>0.5*1.225*F565^2*('vehicle data'!$F$4)*('vehicle data'!$G$4)</f>
        <v>3.6282240933641976</v>
      </c>
      <c r="J565" s="14">
        <f>IF(F565=0,0,H565+I565+'vehicle data'!$E$7)</f>
        <v>290.36114853780884</v>
      </c>
      <c r="K565" s="14">
        <f t="shared" si="90"/>
        <v>290.36114853780884</v>
      </c>
      <c r="L565" s="14">
        <f t="shared" si="91"/>
        <v>0</v>
      </c>
      <c r="M565" s="14">
        <f t="shared" si="92"/>
        <v>1.0727231320980162</v>
      </c>
      <c r="N565" s="14">
        <f t="shared" si="88"/>
        <v>1.0727231320980162</v>
      </c>
      <c r="O565" s="14">
        <f t="shared" si="93"/>
        <v>0</v>
      </c>
      <c r="P565" s="14">
        <f>S565*0.75</f>
        <v>0</v>
      </c>
      <c r="Q565" s="14" t="str">
        <f t="shared" si="94"/>
        <v/>
      </c>
      <c r="R565" s="14">
        <f>(0.5*'vehicle data'!$C$4*(WLTC_class_3!F565^2))/1000</f>
        <v>9.1038294753086433</v>
      </c>
      <c r="S565" s="14">
        <f>IF(O565&gt;0,R565,0)</f>
        <v>0</v>
      </c>
      <c r="T565" s="14">
        <f>IF(N565&gt;0,R565,0)</f>
        <v>9.1038294753086433</v>
      </c>
      <c r="U565" s="14">
        <f t="shared" si="97"/>
        <v>11256.167966820984</v>
      </c>
      <c r="V565" s="14">
        <f t="shared" si="98"/>
        <v>7008.2456844135731</v>
      </c>
      <c r="W565" s="14">
        <f t="shared" si="95"/>
        <v>6.3726806327160501</v>
      </c>
    </row>
    <row r="566" spans="2:23" x14ac:dyDescent="0.3">
      <c r="B566" s="5" t="s">
        <v>7</v>
      </c>
      <c r="C566" s="5">
        <v>558</v>
      </c>
      <c r="D566" s="5">
        <v>558</v>
      </c>
      <c r="E566" s="6">
        <v>13.8</v>
      </c>
      <c r="F566" s="21">
        <f t="shared" si="89"/>
        <v>3.8333333333333335</v>
      </c>
      <c r="G566" s="14">
        <f t="shared" si="96"/>
        <v>0.16666666666666657</v>
      </c>
      <c r="H566" s="14">
        <f>('vehicle data'!$C$4)*(G566)</f>
        <v>222.3333333333332</v>
      </c>
      <c r="I566" s="14">
        <f>0.5*1.225*F566^2*('vehicle data'!$F$4)*('vehicle data'!$G$4)</f>
        <v>3.9061506944444453</v>
      </c>
      <c r="J566" s="14">
        <f>IF(F566=0,0,H566+I566+'vehicle data'!$E$7)</f>
        <v>383.27796402777767</v>
      </c>
      <c r="K566" s="14">
        <f t="shared" si="90"/>
        <v>383.27796402777767</v>
      </c>
      <c r="L566" s="14">
        <f t="shared" si="91"/>
        <v>0</v>
      </c>
      <c r="M566" s="14">
        <f t="shared" si="92"/>
        <v>1.4692321954398144</v>
      </c>
      <c r="N566" s="14">
        <f t="shared" si="88"/>
        <v>1.4692321954398144</v>
      </c>
      <c r="O566" s="14">
        <f t="shared" si="93"/>
        <v>0</v>
      </c>
      <c r="P566" s="14">
        <f>S566*0.75</f>
        <v>0</v>
      </c>
      <c r="Q566" s="14" t="str">
        <f t="shared" si="94"/>
        <v/>
      </c>
      <c r="R566" s="14">
        <f>(0.5*'vehicle data'!$C$4*(WLTC_class_3!F566^2))/1000</f>
        <v>9.8011944444444445</v>
      </c>
      <c r="S566" s="14">
        <f>IF(O566&gt;0,R566,0)</f>
        <v>0</v>
      </c>
      <c r="T566" s="14">
        <f>IF(N566&gt;0,R566,0)</f>
        <v>9.8011944444444445</v>
      </c>
      <c r="U566" s="14">
        <f t="shared" si="97"/>
        <v>11265.969161265428</v>
      </c>
      <c r="V566" s="14">
        <f t="shared" si="98"/>
        <v>7008.2456844135731</v>
      </c>
      <c r="W566" s="14">
        <f t="shared" si="95"/>
        <v>6.8608361111111105</v>
      </c>
    </row>
    <row r="567" spans="2:23" x14ac:dyDescent="0.3">
      <c r="B567" s="5" t="s">
        <v>7</v>
      </c>
      <c r="C567" s="5">
        <v>559</v>
      </c>
      <c r="D567" s="5">
        <v>559</v>
      </c>
      <c r="E567" s="6">
        <v>14.5</v>
      </c>
      <c r="F567" s="21">
        <f t="shared" si="89"/>
        <v>4.0277777777777777</v>
      </c>
      <c r="G567" s="14">
        <f t="shared" si="96"/>
        <v>0.37499999999999989</v>
      </c>
      <c r="H567" s="14">
        <f>('vehicle data'!$C$4)*(G567)</f>
        <v>500.24999999999983</v>
      </c>
      <c r="I567" s="14">
        <f>0.5*1.225*F567^2*('vehicle data'!$F$4)*('vehicle data'!$G$4)</f>
        <v>4.3124773341049387</v>
      </c>
      <c r="J567" s="14">
        <f>IF(F567=0,0,H567+I567+'vehicle data'!$E$7)</f>
        <v>661.60095733410481</v>
      </c>
      <c r="K567" s="14">
        <f t="shared" si="90"/>
        <v>661.60095733410481</v>
      </c>
      <c r="L567" s="14">
        <f t="shared" si="91"/>
        <v>0</v>
      </c>
      <c r="M567" s="14">
        <f t="shared" si="92"/>
        <v>2.6647816337068111</v>
      </c>
      <c r="N567" s="14">
        <f t="shared" si="88"/>
        <v>2.6647816337068111</v>
      </c>
      <c r="O567" s="14">
        <f t="shared" si="93"/>
        <v>0</v>
      </c>
      <c r="P567" s="14">
        <f>S567*0.75</f>
        <v>0</v>
      </c>
      <c r="Q567" s="14" t="str">
        <f t="shared" si="94"/>
        <v/>
      </c>
      <c r="R567" s="14">
        <f>(0.5*'vehicle data'!$C$4*(WLTC_class_3!F567^2))/1000</f>
        <v>10.82073688271605</v>
      </c>
      <c r="S567" s="14">
        <f>IF(O567&gt;0,R567,0)</f>
        <v>0</v>
      </c>
      <c r="T567" s="14">
        <f>IF(N567&gt;0,R567,0)</f>
        <v>10.82073688271605</v>
      </c>
      <c r="U567" s="14">
        <f t="shared" si="97"/>
        <v>11276.789898148143</v>
      </c>
      <c r="V567" s="14">
        <f t="shared" si="98"/>
        <v>7008.2456844135731</v>
      </c>
      <c r="W567" s="14">
        <f t="shared" si="95"/>
        <v>7.5745158179012346</v>
      </c>
    </row>
    <row r="568" spans="2:23" x14ac:dyDescent="0.3">
      <c r="B568" s="5" t="s">
        <v>7</v>
      </c>
      <c r="C568" s="5">
        <v>560</v>
      </c>
      <c r="D568" s="5">
        <v>560</v>
      </c>
      <c r="E568" s="6">
        <v>16.5</v>
      </c>
      <c r="F568" s="21">
        <f t="shared" si="89"/>
        <v>4.583333333333333</v>
      </c>
      <c r="G568" s="14">
        <f t="shared" si="96"/>
        <v>0.34722222222222221</v>
      </c>
      <c r="H568" s="14">
        <f>('vehicle data'!$C$4)*(G568)</f>
        <v>463.1944444444444</v>
      </c>
      <c r="I568" s="14">
        <f>0.5*1.225*F568^2*('vehicle data'!$F$4)*('vehicle data'!$G$4)</f>
        <v>5.5841710069444437</v>
      </c>
      <c r="J568" s="14">
        <f>IF(F568=0,0,H568+I568+'vehicle data'!$E$7)</f>
        <v>625.81709545138881</v>
      </c>
      <c r="K568" s="14">
        <f t="shared" si="90"/>
        <v>625.81709545138881</v>
      </c>
      <c r="L568" s="14">
        <f t="shared" si="91"/>
        <v>0</v>
      </c>
      <c r="M568" s="14">
        <f t="shared" si="92"/>
        <v>2.8683283541521987</v>
      </c>
      <c r="N568" s="14">
        <f t="shared" si="88"/>
        <v>2.8683283541521987</v>
      </c>
      <c r="O568" s="14">
        <f t="shared" si="93"/>
        <v>0</v>
      </c>
      <c r="P568" s="14">
        <f>S568*0.75</f>
        <v>0</v>
      </c>
      <c r="Q568" s="14" t="str">
        <f t="shared" si="94"/>
        <v/>
      </c>
      <c r="R568" s="14">
        <f>(0.5*'vehicle data'!$C$4*(WLTC_class_3!F568^2))/1000</f>
        <v>14.011631944444444</v>
      </c>
      <c r="S568" s="14">
        <f>IF(O568&gt;0,R568,0)</f>
        <v>0</v>
      </c>
      <c r="T568" s="14">
        <f>IF(N568&gt;0,R568,0)</f>
        <v>14.011631944444444</v>
      </c>
      <c r="U568" s="14">
        <f t="shared" si="97"/>
        <v>11290.801530092587</v>
      </c>
      <c r="V568" s="14">
        <f t="shared" si="98"/>
        <v>7008.2456844135731</v>
      </c>
      <c r="W568" s="14">
        <f t="shared" si="95"/>
        <v>9.8081423611111109</v>
      </c>
    </row>
    <row r="569" spans="2:23" x14ac:dyDescent="0.3">
      <c r="B569" s="5" t="s">
        <v>7</v>
      </c>
      <c r="C569" s="5">
        <v>561</v>
      </c>
      <c r="D569" s="5">
        <v>561</v>
      </c>
      <c r="E569" s="6">
        <v>17</v>
      </c>
      <c r="F569" s="21">
        <f t="shared" si="89"/>
        <v>4.7222222222222223</v>
      </c>
      <c r="G569" s="14">
        <f t="shared" si="96"/>
        <v>6.9444444444444448E-2</v>
      </c>
      <c r="H569" s="14">
        <f>('vehicle data'!$C$4)*(G569)</f>
        <v>92.6388888888889</v>
      </c>
      <c r="I569" s="14">
        <f>0.5*1.225*F569^2*('vehicle data'!$F$4)*('vehicle data'!$G$4)</f>
        <v>5.9277334104938273</v>
      </c>
      <c r="J569" s="14">
        <f>IF(F569=0,0,H569+I569+'vehicle data'!$E$7)</f>
        <v>255.60510229938274</v>
      </c>
      <c r="K569" s="14">
        <f t="shared" si="90"/>
        <v>255.60510229938274</v>
      </c>
      <c r="L569" s="14">
        <f t="shared" si="91"/>
        <v>0</v>
      </c>
      <c r="M569" s="14">
        <f t="shared" si="92"/>
        <v>1.2070240941915298</v>
      </c>
      <c r="N569" s="14">
        <f t="shared" si="88"/>
        <v>1.2070240941915298</v>
      </c>
      <c r="O569" s="14">
        <f t="shared" si="93"/>
        <v>0</v>
      </c>
      <c r="P569" s="14">
        <f>S569*0.75</f>
        <v>0</v>
      </c>
      <c r="Q569" s="14" t="str">
        <f t="shared" si="94"/>
        <v/>
      </c>
      <c r="R569" s="14">
        <f>(0.5*'vehicle data'!$C$4*(WLTC_class_3!F569^2))/1000</f>
        <v>14.873688271604939</v>
      </c>
      <c r="S569" s="14">
        <f>IF(O569&gt;0,R569,0)</f>
        <v>0</v>
      </c>
      <c r="T569" s="14">
        <f>IF(N569&gt;0,R569,0)</f>
        <v>14.873688271604939</v>
      </c>
      <c r="U569" s="14">
        <f t="shared" si="97"/>
        <v>11305.675218364193</v>
      </c>
      <c r="V569" s="14">
        <f t="shared" si="98"/>
        <v>7008.2456844135731</v>
      </c>
      <c r="W569" s="14">
        <f t="shared" si="95"/>
        <v>10.411581790123456</v>
      </c>
    </row>
    <row r="570" spans="2:23" x14ac:dyDescent="0.3">
      <c r="B570" s="5" t="s">
        <v>7</v>
      </c>
      <c r="C570" s="5">
        <v>562</v>
      </c>
      <c r="D570" s="5">
        <v>562</v>
      </c>
      <c r="E570" s="6">
        <v>17</v>
      </c>
      <c r="F570" s="21">
        <f t="shared" si="89"/>
        <v>4.7222222222222223</v>
      </c>
      <c r="G570" s="14">
        <f t="shared" si="96"/>
        <v>0</v>
      </c>
      <c r="H570" s="14">
        <f>('vehicle data'!$C$4)*(G570)</f>
        <v>0</v>
      </c>
      <c r="I570" s="14">
        <f>0.5*1.225*F570^2*('vehicle data'!$F$4)*('vehicle data'!$G$4)</f>
        <v>5.9277334104938273</v>
      </c>
      <c r="J570" s="14">
        <f>IF(F570=0,0,H570+I570+'vehicle data'!$E$7)</f>
        <v>162.96621341049385</v>
      </c>
      <c r="K570" s="14">
        <f t="shared" si="90"/>
        <v>162.96621341049385</v>
      </c>
      <c r="L570" s="14">
        <f t="shared" si="91"/>
        <v>0</v>
      </c>
      <c r="M570" s="14">
        <f t="shared" si="92"/>
        <v>0.76956267443844317</v>
      </c>
      <c r="N570" s="14">
        <f t="shared" si="88"/>
        <v>0.76956267443844317</v>
      </c>
      <c r="O570" s="14">
        <f t="shared" si="93"/>
        <v>0</v>
      </c>
      <c r="P570" s="14">
        <f>S570*0.75</f>
        <v>0</v>
      </c>
      <c r="Q570" s="14" t="str">
        <f t="shared" si="94"/>
        <v/>
      </c>
      <c r="R570" s="14">
        <f>(0.5*'vehicle data'!$C$4*(WLTC_class_3!F570^2))/1000</f>
        <v>14.873688271604939</v>
      </c>
      <c r="S570" s="14">
        <f>IF(O570&gt;0,R570,0)</f>
        <v>0</v>
      </c>
      <c r="T570" s="14">
        <f>IF(N570&gt;0,R570,0)</f>
        <v>14.873688271604939</v>
      </c>
      <c r="U570" s="14">
        <f t="shared" si="97"/>
        <v>11320.548906635799</v>
      </c>
      <c r="V570" s="14">
        <f t="shared" si="98"/>
        <v>7008.2456844135731</v>
      </c>
      <c r="W570" s="14">
        <f t="shared" si="95"/>
        <v>10.411581790123456</v>
      </c>
    </row>
    <row r="571" spans="2:23" x14ac:dyDescent="0.3">
      <c r="B571" s="5" t="s">
        <v>7</v>
      </c>
      <c r="C571" s="5">
        <v>563</v>
      </c>
      <c r="D571" s="5">
        <v>563</v>
      </c>
      <c r="E571" s="6">
        <v>17</v>
      </c>
      <c r="F571" s="21">
        <f t="shared" si="89"/>
        <v>4.7222222222222223</v>
      </c>
      <c r="G571" s="14">
        <f t="shared" si="96"/>
        <v>-0.22222222222222215</v>
      </c>
      <c r="H571" s="14">
        <f>('vehicle data'!$C$4)*(G571)</f>
        <v>-296.44444444444434</v>
      </c>
      <c r="I571" s="14">
        <f>0.5*1.225*F571^2*('vehicle data'!$F$4)*('vehicle data'!$G$4)</f>
        <v>5.9277334104938273</v>
      </c>
      <c r="J571" s="14">
        <f>IF(F571=0,0,H571+I571+'vehicle data'!$E$7)</f>
        <v>-133.47823103395049</v>
      </c>
      <c r="K571" s="14">
        <f t="shared" si="90"/>
        <v>0</v>
      </c>
      <c r="L571" s="14">
        <f t="shared" si="91"/>
        <v>133.47823103395049</v>
      </c>
      <c r="M571" s="14">
        <f t="shared" si="92"/>
        <v>-0.63031386877143292</v>
      </c>
      <c r="N571" s="14">
        <f t="shared" si="88"/>
        <v>0</v>
      </c>
      <c r="O571" s="14">
        <f t="shared" si="93"/>
        <v>0.63031386877143292</v>
      </c>
      <c r="P571" s="14">
        <f>S571*0.75</f>
        <v>11.155266203703704</v>
      </c>
      <c r="Q571" s="14">
        <f t="shared" si="94"/>
        <v>11.155266203703704</v>
      </c>
      <c r="R571" s="14">
        <f>(0.5*'vehicle data'!$C$4*(WLTC_class_3!F571^2))/1000</f>
        <v>14.873688271604939</v>
      </c>
      <c r="S571" s="14">
        <f>IF(O571&gt;0,R571,0)</f>
        <v>14.873688271604939</v>
      </c>
      <c r="T571" s="14">
        <f>IF(N571&gt;0,R571,0)</f>
        <v>0</v>
      </c>
      <c r="U571" s="14">
        <f t="shared" si="97"/>
        <v>11320.548906635799</v>
      </c>
      <c r="V571" s="14">
        <f t="shared" si="98"/>
        <v>7023.119372685178</v>
      </c>
      <c r="W571" s="14">
        <f t="shared" si="95"/>
        <v>0</v>
      </c>
    </row>
    <row r="572" spans="2:23" x14ac:dyDescent="0.3">
      <c r="B572" s="5" t="s">
        <v>7</v>
      </c>
      <c r="C572" s="5">
        <v>564</v>
      </c>
      <c r="D572" s="5">
        <v>564</v>
      </c>
      <c r="E572" s="6">
        <v>15.4</v>
      </c>
      <c r="F572" s="21">
        <f t="shared" si="89"/>
        <v>4.2777777777777777</v>
      </c>
      <c r="G572" s="14">
        <f t="shared" si="96"/>
        <v>-0.95833333333333337</v>
      </c>
      <c r="H572" s="14">
        <f>('vehicle data'!$C$4)*(G572)</f>
        <v>-1278.4166666666667</v>
      </c>
      <c r="I572" s="14">
        <f>0.5*1.225*F572^2*('vehicle data'!$F$4)*('vehicle data'!$G$4)</f>
        <v>4.8644334104938274</v>
      </c>
      <c r="J572" s="14">
        <f>IF(F572=0,0,H572+I572+'vehicle data'!$E$7)</f>
        <v>-1116.513753256173</v>
      </c>
      <c r="K572" s="14">
        <f t="shared" si="90"/>
        <v>0</v>
      </c>
      <c r="L572" s="14">
        <f t="shared" si="91"/>
        <v>1116.513753256173</v>
      </c>
      <c r="M572" s="14">
        <f t="shared" si="92"/>
        <v>-4.7761977222625172</v>
      </c>
      <c r="N572" s="14">
        <f t="shared" si="88"/>
        <v>0</v>
      </c>
      <c r="O572" s="14">
        <f t="shared" si="93"/>
        <v>4.7761977222625172</v>
      </c>
      <c r="P572" s="14">
        <f>S572*0.75</f>
        <v>9.1542662037037026</v>
      </c>
      <c r="Q572" s="14">
        <f t="shared" si="94"/>
        <v>9.1542662037037026</v>
      </c>
      <c r="R572" s="14">
        <f>(0.5*'vehicle data'!$C$4*(WLTC_class_3!F572^2))/1000</f>
        <v>12.205688271604938</v>
      </c>
      <c r="S572" s="14">
        <f>IF(O572&gt;0,R572,0)</f>
        <v>12.205688271604938</v>
      </c>
      <c r="T572" s="14">
        <f>IF(N572&gt;0,R572,0)</f>
        <v>0</v>
      </c>
      <c r="U572" s="14">
        <f t="shared" si="97"/>
        <v>11320.548906635799</v>
      </c>
      <c r="V572" s="14">
        <f t="shared" si="98"/>
        <v>7035.3250609567831</v>
      </c>
      <c r="W572" s="14">
        <f t="shared" si="95"/>
        <v>0</v>
      </c>
    </row>
    <row r="573" spans="2:23" x14ac:dyDescent="0.3">
      <c r="B573" s="5" t="s">
        <v>7</v>
      </c>
      <c r="C573" s="5">
        <v>565</v>
      </c>
      <c r="D573" s="5">
        <v>565</v>
      </c>
      <c r="E573" s="6">
        <v>10.1</v>
      </c>
      <c r="F573" s="21">
        <f t="shared" si="89"/>
        <v>2.8055555555555554</v>
      </c>
      <c r="G573" s="14">
        <f t="shared" si="96"/>
        <v>-1.4722222222222223</v>
      </c>
      <c r="H573" s="14">
        <f>('vehicle data'!$C$4)*(G573)</f>
        <v>-1963.9444444444446</v>
      </c>
      <c r="I573" s="14">
        <f>0.5*1.225*F573^2*('vehicle data'!$F$4)*('vehicle data'!$G$4)</f>
        <v>2.0923463155864193</v>
      </c>
      <c r="J573" s="14">
        <f>IF(F573=0,0,H573+I573+'vehicle data'!$E$7)</f>
        <v>-1804.8136181288583</v>
      </c>
      <c r="K573" s="14">
        <f t="shared" si="90"/>
        <v>0</v>
      </c>
      <c r="L573" s="14">
        <f t="shared" si="91"/>
        <v>1804.8136181288583</v>
      </c>
      <c r="M573" s="14">
        <f t="shared" si="92"/>
        <v>-5.0635048730837404</v>
      </c>
      <c r="N573" s="14">
        <f t="shared" si="88"/>
        <v>0</v>
      </c>
      <c r="O573" s="14">
        <f t="shared" si="93"/>
        <v>5.0635048730837404</v>
      </c>
      <c r="P573" s="14">
        <f>S573*0.75</f>
        <v>3.9375387731481473</v>
      </c>
      <c r="Q573" s="14">
        <f t="shared" si="94"/>
        <v>3.9375387731481473</v>
      </c>
      <c r="R573" s="14">
        <f>(0.5*'vehicle data'!$C$4*(WLTC_class_3!F573^2))/1000</f>
        <v>5.2500516975308633</v>
      </c>
      <c r="S573" s="14">
        <f>IF(O573&gt;0,R573,0)</f>
        <v>5.2500516975308633</v>
      </c>
      <c r="T573" s="14">
        <f>IF(N573&gt;0,R573,0)</f>
        <v>0</v>
      </c>
      <c r="U573" s="14">
        <f t="shared" si="97"/>
        <v>11320.548906635799</v>
      </c>
      <c r="V573" s="14">
        <f t="shared" si="98"/>
        <v>7040.5751126543137</v>
      </c>
      <c r="W573" s="14">
        <f t="shared" si="95"/>
        <v>0</v>
      </c>
    </row>
    <row r="574" spans="2:23" x14ac:dyDescent="0.3">
      <c r="B574" s="5" t="s">
        <v>7</v>
      </c>
      <c r="C574" s="5">
        <v>566</v>
      </c>
      <c r="D574" s="5">
        <v>566</v>
      </c>
      <c r="E574" s="6">
        <v>4.8</v>
      </c>
      <c r="F574" s="21">
        <f t="shared" si="89"/>
        <v>1.3333333333333333</v>
      </c>
      <c r="G574" s="14">
        <f t="shared" si="96"/>
        <v>-1.4027777777777777</v>
      </c>
      <c r="H574" s="14">
        <f>('vehicle data'!$C$4)*(G574)</f>
        <v>-1871.3055555555554</v>
      </c>
      <c r="I574" s="14">
        <f>0.5*1.225*F574^2*('vehicle data'!$F$4)*('vehicle data'!$G$4)</f>
        <v>0.47257777777777782</v>
      </c>
      <c r="J574" s="14">
        <f>IF(F574=0,0,H574+I574+'vehicle data'!$E$7)</f>
        <v>-1713.7944977777777</v>
      </c>
      <c r="K574" s="14">
        <f t="shared" si="90"/>
        <v>0</v>
      </c>
      <c r="L574" s="14">
        <f t="shared" si="91"/>
        <v>1713.7944977777777</v>
      </c>
      <c r="M574" s="14">
        <f t="shared" si="92"/>
        <v>-2.2850593303703701</v>
      </c>
      <c r="N574" s="14">
        <f t="shared" si="88"/>
        <v>0</v>
      </c>
      <c r="O574" s="14">
        <f t="shared" si="93"/>
        <v>2.2850593303703701</v>
      </c>
      <c r="P574" s="14">
        <f>S574*0.75</f>
        <v>0.8893333333333332</v>
      </c>
      <c r="Q574" s="14">
        <f t="shared" si="94"/>
        <v>0.8893333333333332</v>
      </c>
      <c r="R574" s="14">
        <f>(0.5*'vehicle data'!$C$4*(WLTC_class_3!F574^2))/1000</f>
        <v>1.1857777777777776</v>
      </c>
      <c r="S574" s="14">
        <f>IF(O574&gt;0,R574,0)</f>
        <v>1.1857777777777776</v>
      </c>
      <c r="T574" s="14">
        <f>IF(N574&gt;0,R574,0)</f>
        <v>0</v>
      </c>
      <c r="U574" s="14">
        <f t="shared" si="97"/>
        <v>11320.548906635799</v>
      </c>
      <c r="V574" s="14">
        <f t="shared" si="98"/>
        <v>7041.7608904320914</v>
      </c>
      <c r="W574" s="14">
        <f t="shared" si="95"/>
        <v>0</v>
      </c>
    </row>
    <row r="575" spans="2:23" x14ac:dyDescent="0.3">
      <c r="B575" s="5" t="s">
        <v>7</v>
      </c>
      <c r="C575" s="5">
        <v>567</v>
      </c>
      <c r="D575" s="5">
        <v>567</v>
      </c>
      <c r="E575" s="6">
        <v>0</v>
      </c>
      <c r="F575" s="21">
        <f t="shared" si="89"/>
        <v>0</v>
      </c>
      <c r="G575" s="14">
        <f t="shared" si="96"/>
        <v>-0.66666666666666663</v>
      </c>
      <c r="H575" s="14">
        <f>('vehicle data'!$C$4)*(G575)</f>
        <v>-889.33333333333326</v>
      </c>
      <c r="I575" s="14">
        <f>0.5*1.225*F575^2*('vehicle data'!$F$4)*('vehicle data'!$G$4)</f>
        <v>0</v>
      </c>
      <c r="J575" s="14">
        <f>IF(F575=0,0,H575+I575+'vehicle data'!$E$7)</f>
        <v>0</v>
      </c>
      <c r="K575" s="14">
        <f t="shared" si="90"/>
        <v>0</v>
      </c>
      <c r="L575" s="14">
        <f t="shared" si="91"/>
        <v>0</v>
      </c>
      <c r="M575" s="14">
        <f t="shared" si="92"/>
        <v>0</v>
      </c>
      <c r="N575" s="14">
        <f t="shared" si="88"/>
        <v>0</v>
      </c>
      <c r="O575" s="14">
        <f t="shared" si="93"/>
        <v>0</v>
      </c>
      <c r="P575" s="14">
        <f>S575*0.75</f>
        <v>0</v>
      </c>
      <c r="Q575" s="14">
        <f t="shared" si="94"/>
        <v>0</v>
      </c>
      <c r="R575" s="14">
        <f>(0.5*'vehicle data'!$C$4*(WLTC_class_3!F575^2))/1000</f>
        <v>0</v>
      </c>
      <c r="S575" s="14">
        <f>IF(O575&gt;0,R575,0)</f>
        <v>0</v>
      </c>
      <c r="T575" s="14">
        <f>IF(N575&gt;0,R575,0)</f>
        <v>0</v>
      </c>
      <c r="U575" s="14">
        <f t="shared" si="97"/>
        <v>11320.548906635799</v>
      </c>
      <c r="V575" s="14">
        <f t="shared" si="98"/>
        <v>7041.7608904320914</v>
      </c>
      <c r="W575" s="14">
        <f t="shared" si="95"/>
        <v>0</v>
      </c>
    </row>
    <row r="576" spans="2:23" x14ac:dyDescent="0.3">
      <c r="B576" s="5" t="s">
        <v>7</v>
      </c>
      <c r="C576" s="5">
        <v>568</v>
      </c>
      <c r="D576" s="5">
        <v>568</v>
      </c>
      <c r="E576" s="6">
        <v>0</v>
      </c>
      <c r="F576" s="21">
        <f t="shared" si="89"/>
        <v>0</v>
      </c>
      <c r="G576" s="14">
        <f t="shared" si="96"/>
        <v>0</v>
      </c>
      <c r="H576" s="14">
        <f>('vehicle data'!$C$4)*(G576)</f>
        <v>0</v>
      </c>
      <c r="I576" s="14">
        <f>0.5*1.225*F576^2*('vehicle data'!$F$4)*('vehicle data'!$G$4)</f>
        <v>0</v>
      </c>
      <c r="J576" s="14">
        <f>IF(F576=0,0,H576+I576+'vehicle data'!$E$7)</f>
        <v>0</v>
      </c>
      <c r="K576" s="14">
        <f t="shared" si="90"/>
        <v>0</v>
      </c>
      <c r="L576" s="14">
        <f t="shared" si="91"/>
        <v>0</v>
      </c>
      <c r="M576" s="14">
        <f t="shared" si="92"/>
        <v>0</v>
      </c>
      <c r="N576" s="14">
        <f t="shared" si="88"/>
        <v>0</v>
      </c>
      <c r="O576" s="14">
        <f t="shared" si="93"/>
        <v>0</v>
      </c>
      <c r="P576" s="14">
        <f>S576*0.75</f>
        <v>0</v>
      </c>
      <c r="Q576" s="14" t="str">
        <f t="shared" si="94"/>
        <v/>
      </c>
      <c r="R576" s="14">
        <f>(0.5*'vehicle data'!$C$4*(WLTC_class_3!F576^2))/1000</f>
        <v>0</v>
      </c>
      <c r="S576" s="14">
        <f>IF(O576&gt;0,R576,0)</f>
        <v>0</v>
      </c>
      <c r="T576" s="14">
        <f>IF(N576&gt;0,R576,0)</f>
        <v>0</v>
      </c>
      <c r="U576" s="14">
        <f t="shared" si="97"/>
        <v>11320.548906635799</v>
      </c>
      <c r="V576" s="14">
        <f t="shared" si="98"/>
        <v>7041.7608904320914</v>
      </c>
      <c r="W576" s="14">
        <f t="shared" si="95"/>
        <v>0</v>
      </c>
    </row>
    <row r="577" spans="2:23" x14ac:dyDescent="0.3">
      <c r="B577" s="5" t="s">
        <v>7</v>
      </c>
      <c r="C577" s="5">
        <v>569</v>
      </c>
      <c r="D577" s="5">
        <v>569</v>
      </c>
      <c r="E577" s="6">
        <v>0</v>
      </c>
      <c r="F577" s="21">
        <f t="shared" si="89"/>
        <v>0</v>
      </c>
      <c r="G577" s="14">
        <f t="shared" si="96"/>
        <v>0</v>
      </c>
      <c r="H577" s="14">
        <f>('vehicle data'!$C$4)*(G577)</f>
        <v>0</v>
      </c>
      <c r="I577" s="14">
        <f>0.5*1.225*F577^2*('vehicle data'!$F$4)*('vehicle data'!$G$4)</f>
        <v>0</v>
      </c>
      <c r="J577" s="14">
        <f>IF(F577=0,0,H577+I577+'vehicle data'!$E$7)</f>
        <v>0</v>
      </c>
      <c r="K577" s="14">
        <f t="shared" si="90"/>
        <v>0</v>
      </c>
      <c r="L577" s="14">
        <f t="shared" si="91"/>
        <v>0</v>
      </c>
      <c r="M577" s="14">
        <f t="shared" si="92"/>
        <v>0</v>
      </c>
      <c r="N577" s="14">
        <f t="shared" si="88"/>
        <v>0</v>
      </c>
      <c r="O577" s="14">
        <f t="shared" si="93"/>
        <v>0</v>
      </c>
      <c r="P577" s="14">
        <f>S577*0.75</f>
        <v>0</v>
      </c>
      <c r="Q577" s="14" t="str">
        <f t="shared" si="94"/>
        <v/>
      </c>
      <c r="R577" s="14">
        <f>(0.5*'vehicle data'!$C$4*(WLTC_class_3!F577^2))/1000</f>
        <v>0</v>
      </c>
      <c r="S577" s="14">
        <f>IF(O577&gt;0,R577,0)</f>
        <v>0</v>
      </c>
      <c r="T577" s="14">
        <f>IF(N577&gt;0,R577,0)</f>
        <v>0</v>
      </c>
      <c r="U577" s="14">
        <f t="shared" si="97"/>
        <v>11320.548906635799</v>
      </c>
      <c r="V577" s="14">
        <f t="shared" si="98"/>
        <v>7041.7608904320914</v>
      </c>
      <c r="W577" s="14">
        <f t="shared" si="95"/>
        <v>0</v>
      </c>
    </row>
    <row r="578" spans="2:23" x14ac:dyDescent="0.3">
      <c r="B578" s="5" t="s">
        <v>7</v>
      </c>
      <c r="C578" s="5">
        <v>570</v>
      </c>
      <c r="D578" s="5">
        <v>570</v>
      </c>
      <c r="E578" s="6">
        <v>0</v>
      </c>
      <c r="F578" s="21">
        <f t="shared" si="89"/>
        <v>0</v>
      </c>
      <c r="G578" s="14">
        <f t="shared" si="96"/>
        <v>0</v>
      </c>
      <c r="H578" s="14">
        <f>('vehicle data'!$C$4)*(G578)</f>
        <v>0</v>
      </c>
      <c r="I578" s="14">
        <f>0.5*1.225*F578^2*('vehicle data'!$F$4)*('vehicle data'!$G$4)</f>
        <v>0</v>
      </c>
      <c r="J578" s="14">
        <f>IF(F578=0,0,H578+I578+'vehicle data'!$E$7)</f>
        <v>0</v>
      </c>
      <c r="K578" s="14">
        <f t="shared" si="90"/>
        <v>0</v>
      </c>
      <c r="L578" s="14">
        <f t="shared" si="91"/>
        <v>0</v>
      </c>
      <c r="M578" s="14">
        <f t="shared" si="92"/>
        <v>0</v>
      </c>
      <c r="N578" s="14">
        <f t="shared" si="88"/>
        <v>0</v>
      </c>
      <c r="O578" s="14">
        <f t="shared" si="93"/>
        <v>0</v>
      </c>
      <c r="P578" s="14">
        <f>S578*0.75</f>
        <v>0</v>
      </c>
      <c r="Q578" s="14" t="str">
        <f t="shared" si="94"/>
        <v/>
      </c>
      <c r="R578" s="14">
        <f>(0.5*'vehicle data'!$C$4*(WLTC_class_3!F578^2))/1000</f>
        <v>0</v>
      </c>
      <c r="S578" s="14">
        <f>IF(O578&gt;0,R578,0)</f>
        <v>0</v>
      </c>
      <c r="T578" s="14">
        <f>IF(N578&gt;0,R578,0)</f>
        <v>0</v>
      </c>
      <c r="U578" s="14">
        <f t="shared" si="97"/>
        <v>11320.548906635799</v>
      </c>
      <c r="V578" s="14">
        <f t="shared" si="98"/>
        <v>7041.7608904320914</v>
      </c>
      <c r="W578" s="14">
        <f t="shared" si="95"/>
        <v>0</v>
      </c>
    </row>
    <row r="579" spans="2:23" x14ac:dyDescent="0.3">
      <c r="B579" s="5" t="s">
        <v>7</v>
      </c>
      <c r="C579" s="5">
        <v>571</v>
      </c>
      <c r="D579" s="5">
        <v>571</v>
      </c>
      <c r="E579" s="6">
        <v>0</v>
      </c>
      <c r="F579" s="21">
        <f t="shared" si="89"/>
        <v>0</v>
      </c>
      <c r="G579" s="14">
        <f t="shared" si="96"/>
        <v>0</v>
      </c>
      <c r="H579" s="14">
        <f>('vehicle data'!$C$4)*(G579)</f>
        <v>0</v>
      </c>
      <c r="I579" s="14">
        <f>0.5*1.225*F579^2*('vehicle data'!$F$4)*('vehicle data'!$G$4)</f>
        <v>0</v>
      </c>
      <c r="J579" s="14">
        <f>IF(F579=0,0,H579+I579+'vehicle data'!$E$7)</f>
        <v>0</v>
      </c>
      <c r="K579" s="14">
        <f t="shared" si="90"/>
        <v>0</v>
      </c>
      <c r="L579" s="14">
        <f t="shared" si="91"/>
        <v>0</v>
      </c>
      <c r="M579" s="14">
        <f t="shared" si="92"/>
        <v>0</v>
      </c>
      <c r="N579" s="14">
        <f t="shared" si="88"/>
        <v>0</v>
      </c>
      <c r="O579" s="14">
        <f t="shared" si="93"/>
        <v>0</v>
      </c>
      <c r="P579" s="14">
        <f>S579*0.75</f>
        <v>0</v>
      </c>
      <c r="Q579" s="14" t="str">
        <f t="shared" si="94"/>
        <v/>
      </c>
      <c r="R579" s="14">
        <f>(0.5*'vehicle data'!$C$4*(WLTC_class_3!F579^2))/1000</f>
        <v>0</v>
      </c>
      <c r="S579" s="14">
        <f>IF(O579&gt;0,R579,0)</f>
        <v>0</v>
      </c>
      <c r="T579" s="14">
        <f>IF(N579&gt;0,R579,0)</f>
        <v>0</v>
      </c>
      <c r="U579" s="14">
        <f t="shared" si="97"/>
        <v>11320.548906635799</v>
      </c>
      <c r="V579" s="14">
        <f t="shared" si="98"/>
        <v>7041.7608904320914</v>
      </c>
      <c r="W579" s="14">
        <f t="shared" si="95"/>
        <v>0</v>
      </c>
    </row>
    <row r="580" spans="2:23" x14ac:dyDescent="0.3">
      <c r="B580" s="5" t="s">
        <v>7</v>
      </c>
      <c r="C580" s="5">
        <v>572</v>
      </c>
      <c r="D580" s="5">
        <v>572</v>
      </c>
      <c r="E580" s="6">
        <v>0</v>
      </c>
      <c r="F580" s="21">
        <f t="shared" si="89"/>
        <v>0</v>
      </c>
      <c r="G580" s="14">
        <f t="shared" si="96"/>
        <v>0</v>
      </c>
      <c r="H580" s="14">
        <f>('vehicle data'!$C$4)*(G580)</f>
        <v>0</v>
      </c>
      <c r="I580" s="14">
        <f>0.5*1.225*F580^2*('vehicle data'!$F$4)*('vehicle data'!$G$4)</f>
        <v>0</v>
      </c>
      <c r="J580" s="14">
        <f>IF(F580=0,0,H580+I580+'vehicle data'!$E$7)</f>
        <v>0</v>
      </c>
      <c r="K580" s="14">
        <f t="shared" si="90"/>
        <v>0</v>
      </c>
      <c r="L580" s="14">
        <f t="shared" si="91"/>
        <v>0</v>
      </c>
      <c r="M580" s="14">
        <f t="shared" si="92"/>
        <v>0</v>
      </c>
      <c r="N580" s="14">
        <f t="shared" si="88"/>
        <v>0</v>
      </c>
      <c r="O580" s="14">
        <f t="shared" si="93"/>
        <v>0</v>
      </c>
      <c r="P580" s="14">
        <f>S580*0.75</f>
        <v>0</v>
      </c>
      <c r="Q580" s="14" t="str">
        <f t="shared" si="94"/>
        <v/>
      </c>
      <c r="R580" s="14">
        <f>(0.5*'vehicle data'!$C$4*(WLTC_class_3!F580^2))/1000</f>
        <v>0</v>
      </c>
      <c r="S580" s="14">
        <f>IF(O580&gt;0,R580,0)</f>
        <v>0</v>
      </c>
      <c r="T580" s="14">
        <f>IF(N580&gt;0,R580,0)</f>
        <v>0</v>
      </c>
      <c r="U580" s="14">
        <f t="shared" si="97"/>
        <v>11320.548906635799</v>
      </c>
      <c r="V580" s="14">
        <f t="shared" si="98"/>
        <v>7041.7608904320914</v>
      </c>
      <c r="W580" s="14">
        <f t="shared" si="95"/>
        <v>0</v>
      </c>
    </row>
    <row r="581" spans="2:23" x14ac:dyDescent="0.3">
      <c r="B581" s="5" t="s">
        <v>7</v>
      </c>
      <c r="C581" s="5">
        <v>573</v>
      </c>
      <c r="D581" s="5">
        <v>573</v>
      </c>
      <c r="E581" s="6">
        <v>0</v>
      </c>
      <c r="F581" s="21">
        <f t="shared" si="89"/>
        <v>0</v>
      </c>
      <c r="G581" s="14">
        <f t="shared" si="96"/>
        <v>0</v>
      </c>
      <c r="H581" s="14">
        <f>('vehicle data'!$C$4)*(G581)</f>
        <v>0</v>
      </c>
      <c r="I581" s="14">
        <f>0.5*1.225*F581^2*('vehicle data'!$F$4)*('vehicle data'!$G$4)</f>
        <v>0</v>
      </c>
      <c r="J581" s="14">
        <f>IF(F581=0,0,H581+I581+'vehicle data'!$E$7)</f>
        <v>0</v>
      </c>
      <c r="K581" s="14">
        <f t="shared" si="90"/>
        <v>0</v>
      </c>
      <c r="L581" s="14">
        <f t="shared" si="91"/>
        <v>0</v>
      </c>
      <c r="M581" s="14">
        <f t="shared" si="92"/>
        <v>0</v>
      </c>
      <c r="N581" s="14">
        <f t="shared" si="88"/>
        <v>0</v>
      </c>
      <c r="O581" s="14">
        <f t="shared" si="93"/>
        <v>0</v>
      </c>
      <c r="P581" s="14">
        <f>S581*0.75</f>
        <v>0</v>
      </c>
      <c r="Q581" s="14" t="str">
        <f t="shared" si="94"/>
        <v/>
      </c>
      <c r="R581" s="14">
        <f>(0.5*'vehicle data'!$C$4*(WLTC_class_3!F581^2))/1000</f>
        <v>0</v>
      </c>
      <c r="S581" s="14">
        <f>IF(O581&gt;0,R581,0)</f>
        <v>0</v>
      </c>
      <c r="T581" s="14">
        <f>IF(N581&gt;0,R581,0)</f>
        <v>0</v>
      </c>
      <c r="U581" s="14">
        <f t="shared" si="97"/>
        <v>11320.548906635799</v>
      </c>
      <c r="V581" s="14">
        <f t="shared" si="98"/>
        <v>7041.7608904320914</v>
      </c>
      <c r="W581" s="14">
        <f t="shared" si="95"/>
        <v>0</v>
      </c>
    </row>
    <row r="582" spans="2:23" x14ac:dyDescent="0.3">
      <c r="B582" s="5" t="s">
        <v>7</v>
      </c>
      <c r="C582" s="5">
        <v>574</v>
      </c>
      <c r="D582" s="5">
        <v>574</v>
      </c>
      <c r="E582" s="6">
        <v>0</v>
      </c>
      <c r="F582" s="21">
        <f t="shared" si="89"/>
        <v>0</v>
      </c>
      <c r="G582" s="14">
        <f t="shared" si="96"/>
        <v>0</v>
      </c>
      <c r="H582" s="14">
        <f>('vehicle data'!$C$4)*(G582)</f>
        <v>0</v>
      </c>
      <c r="I582" s="14">
        <f>0.5*1.225*F582^2*('vehicle data'!$F$4)*('vehicle data'!$G$4)</f>
        <v>0</v>
      </c>
      <c r="J582" s="14">
        <f>IF(F582=0,0,H582+I582+'vehicle data'!$E$7)</f>
        <v>0</v>
      </c>
      <c r="K582" s="14">
        <f t="shared" si="90"/>
        <v>0</v>
      </c>
      <c r="L582" s="14">
        <f t="shared" si="91"/>
        <v>0</v>
      </c>
      <c r="M582" s="14">
        <f t="shared" si="92"/>
        <v>0</v>
      </c>
      <c r="N582" s="14">
        <f t="shared" si="88"/>
        <v>0</v>
      </c>
      <c r="O582" s="14">
        <f t="shared" si="93"/>
        <v>0</v>
      </c>
      <c r="P582" s="14">
        <f>S582*0.75</f>
        <v>0</v>
      </c>
      <c r="Q582" s="14" t="str">
        <f t="shared" si="94"/>
        <v/>
      </c>
      <c r="R582" s="14">
        <f>(0.5*'vehicle data'!$C$4*(WLTC_class_3!F582^2))/1000</f>
        <v>0</v>
      </c>
      <c r="S582" s="14">
        <f>IF(O582&gt;0,R582,0)</f>
        <v>0</v>
      </c>
      <c r="T582" s="14">
        <f>IF(N582&gt;0,R582,0)</f>
        <v>0</v>
      </c>
      <c r="U582" s="14">
        <f t="shared" si="97"/>
        <v>11320.548906635799</v>
      </c>
      <c r="V582" s="14">
        <f t="shared" si="98"/>
        <v>7041.7608904320914</v>
      </c>
      <c r="W582" s="14">
        <f t="shared" si="95"/>
        <v>0</v>
      </c>
    </row>
    <row r="583" spans="2:23" x14ac:dyDescent="0.3">
      <c r="B583" s="5" t="s">
        <v>7</v>
      </c>
      <c r="C583" s="5">
        <v>575</v>
      </c>
      <c r="D583" s="5">
        <v>575</v>
      </c>
      <c r="E583" s="6">
        <v>0</v>
      </c>
      <c r="F583" s="21">
        <f t="shared" si="89"/>
        <v>0</v>
      </c>
      <c r="G583" s="14">
        <f t="shared" si="96"/>
        <v>0</v>
      </c>
      <c r="H583" s="14">
        <f>('vehicle data'!$C$4)*(G583)</f>
        <v>0</v>
      </c>
      <c r="I583" s="14">
        <f>0.5*1.225*F583^2*('vehicle data'!$F$4)*('vehicle data'!$G$4)</f>
        <v>0</v>
      </c>
      <c r="J583" s="14">
        <f>IF(F583=0,0,H583+I583+'vehicle data'!$E$7)</f>
        <v>0</v>
      </c>
      <c r="K583" s="14">
        <f t="shared" si="90"/>
        <v>0</v>
      </c>
      <c r="L583" s="14">
        <f t="shared" si="91"/>
        <v>0</v>
      </c>
      <c r="M583" s="14">
        <f t="shared" si="92"/>
        <v>0</v>
      </c>
      <c r="N583" s="14">
        <f t="shared" si="88"/>
        <v>0</v>
      </c>
      <c r="O583" s="14">
        <f t="shared" si="93"/>
        <v>0</v>
      </c>
      <c r="P583" s="14">
        <f>S583*0.75</f>
        <v>0</v>
      </c>
      <c r="Q583" s="14" t="str">
        <f t="shared" si="94"/>
        <v/>
      </c>
      <c r="R583" s="14">
        <f>(0.5*'vehicle data'!$C$4*(WLTC_class_3!F583^2))/1000</f>
        <v>0</v>
      </c>
      <c r="S583" s="14">
        <f>IF(O583&gt;0,R583,0)</f>
        <v>0</v>
      </c>
      <c r="T583" s="14">
        <f>IF(N583&gt;0,R583,0)</f>
        <v>0</v>
      </c>
      <c r="U583" s="14">
        <f t="shared" si="97"/>
        <v>11320.548906635799</v>
      </c>
      <c r="V583" s="14">
        <f t="shared" si="98"/>
        <v>7041.7608904320914</v>
      </c>
      <c r="W583" s="14">
        <f t="shared" si="95"/>
        <v>0</v>
      </c>
    </row>
    <row r="584" spans="2:23" x14ac:dyDescent="0.3">
      <c r="B584" s="5" t="s">
        <v>7</v>
      </c>
      <c r="C584" s="5">
        <v>576</v>
      </c>
      <c r="D584" s="5">
        <v>576</v>
      </c>
      <c r="E584" s="6">
        <v>0</v>
      </c>
      <c r="F584" s="21">
        <f t="shared" si="89"/>
        <v>0</v>
      </c>
      <c r="G584" s="14">
        <f t="shared" si="96"/>
        <v>0</v>
      </c>
      <c r="H584" s="14">
        <f>('vehicle data'!$C$4)*(G584)</f>
        <v>0</v>
      </c>
      <c r="I584" s="14">
        <f>0.5*1.225*F584^2*('vehicle data'!$F$4)*('vehicle data'!$G$4)</f>
        <v>0</v>
      </c>
      <c r="J584" s="14">
        <f>IF(F584=0,0,H584+I584+'vehicle data'!$E$7)</f>
        <v>0</v>
      </c>
      <c r="K584" s="14">
        <f t="shared" si="90"/>
        <v>0</v>
      </c>
      <c r="L584" s="14">
        <f t="shared" si="91"/>
        <v>0</v>
      </c>
      <c r="M584" s="14">
        <f t="shared" si="92"/>
        <v>0</v>
      </c>
      <c r="N584" s="14">
        <f t="shared" ref="N584:N647" si="99">IF(M584&gt;0,M584,0)</f>
        <v>0</v>
      </c>
      <c r="O584" s="14">
        <f t="shared" si="93"/>
        <v>0</v>
      </c>
      <c r="P584" s="14">
        <f>S584*0.75</f>
        <v>0</v>
      </c>
      <c r="Q584" s="14" t="str">
        <f t="shared" si="94"/>
        <v/>
      </c>
      <c r="R584" s="14">
        <f>(0.5*'vehicle data'!$C$4*(WLTC_class_3!F584^2))/1000</f>
        <v>0</v>
      </c>
      <c r="S584" s="14">
        <f>IF(O584&gt;0,R584,0)</f>
        <v>0</v>
      </c>
      <c r="T584" s="14">
        <f>IF(N584&gt;0,R584,0)</f>
        <v>0</v>
      </c>
      <c r="U584" s="14">
        <f t="shared" si="97"/>
        <v>11320.548906635799</v>
      </c>
      <c r="V584" s="14">
        <f t="shared" si="98"/>
        <v>7041.7608904320914</v>
      </c>
      <c r="W584" s="14">
        <f t="shared" si="95"/>
        <v>0</v>
      </c>
    </row>
    <row r="585" spans="2:23" x14ac:dyDescent="0.3">
      <c r="B585" s="5" t="s">
        <v>7</v>
      </c>
      <c r="C585" s="5">
        <v>577</v>
      </c>
      <c r="D585" s="5">
        <v>577</v>
      </c>
      <c r="E585" s="6">
        <v>0</v>
      </c>
      <c r="F585" s="21">
        <f t="shared" ref="F585:F648" si="100">E585/3.6</f>
        <v>0</v>
      </c>
      <c r="G585" s="14">
        <f t="shared" si="96"/>
        <v>0</v>
      </c>
      <c r="H585" s="14">
        <f>('vehicle data'!$C$4)*(G585)</f>
        <v>0</v>
      </c>
      <c r="I585" s="14">
        <f>0.5*1.225*F585^2*('vehicle data'!$F$4)*('vehicle data'!$G$4)</f>
        <v>0</v>
      </c>
      <c r="J585" s="14">
        <f>IF(F585=0,0,H585+I585+'vehicle data'!$E$7)</f>
        <v>0</v>
      </c>
      <c r="K585" s="14">
        <f t="shared" ref="K585:K648" si="101">IF(J585&lt;=0,0,J585)</f>
        <v>0</v>
      </c>
      <c r="L585" s="14">
        <f t="shared" ref="L585:L648" si="102">IF(J585&lt;0,J585*-1,0)</f>
        <v>0</v>
      </c>
      <c r="M585" s="14">
        <f t="shared" ref="M585:M648" si="103">(J585*F585)/1000</f>
        <v>0</v>
      </c>
      <c r="N585" s="14">
        <f t="shared" si="99"/>
        <v>0</v>
      </c>
      <c r="O585" s="14">
        <f t="shared" ref="O585:O648" si="104">IF(M585&lt;0,M585*-1,0)</f>
        <v>0</v>
      </c>
      <c r="P585" s="14">
        <f>S585*0.75</f>
        <v>0</v>
      </c>
      <c r="Q585" s="14" t="str">
        <f t="shared" ref="Q585:Q648" si="105">IF(G585&lt;0,P585,"")</f>
        <v/>
      </c>
      <c r="R585" s="14">
        <f>(0.5*'vehicle data'!$C$4*(WLTC_class_3!F585^2))/1000</f>
        <v>0</v>
      </c>
      <c r="S585" s="14">
        <f>IF(O585&gt;0,R585,0)</f>
        <v>0</v>
      </c>
      <c r="T585" s="14">
        <f>IF(N585&gt;0,R585,0)</f>
        <v>0</v>
      </c>
      <c r="U585" s="14">
        <f t="shared" si="97"/>
        <v>11320.548906635799</v>
      </c>
      <c r="V585" s="14">
        <f t="shared" si="98"/>
        <v>7041.7608904320914</v>
      </c>
      <c r="W585" s="14">
        <f t="shared" ref="W585:W648" si="106">T585*0.7</f>
        <v>0</v>
      </c>
    </row>
    <row r="586" spans="2:23" x14ac:dyDescent="0.3">
      <c r="B586" s="5" t="s">
        <v>7</v>
      </c>
      <c r="C586" s="5">
        <v>578</v>
      </c>
      <c r="D586" s="5">
        <v>578</v>
      </c>
      <c r="E586" s="6">
        <v>0</v>
      </c>
      <c r="F586" s="21">
        <f t="shared" si="100"/>
        <v>0</v>
      </c>
      <c r="G586" s="14">
        <f t="shared" ref="G586:G649" si="107">($E587-$E585)/2/3.6</f>
        <v>0</v>
      </c>
      <c r="H586" s="14">
        <f>('vehicle data'!$C$4)*(G586)</f>
        <v>0</v>
      </c>
      <c r="I586" s="14">
        <f>0.5*1.225*F586^2*('vehicle data'!$F$4)*('vehicle data'!$G$4)</f>
        <v>0</v>
      </c>
      <c r="J586" s="14">
        <f>IF(F586=0,0,H586+I586+'vehicle data'!$E$7)</f>
        <v>0</v>
      </c>
      <c r="K586" s="14">
        <f t="shared" si="101"/>
        <v>0</v>
      </c>
      <c r="L586" s="14">
        <f t="shared" si="102"/>
        <v>0</v>
      </c>
      <c r="M586" s="14">
        <f t="shared" si="103"/>
        <v>0</v>
      </c>
      <c r="N586" s="14">
        <f t="shared" si="99"/>
        <v>0</v>
      </c>
      <c r="O586" s="14">
        <f t="shared" si="104"/>
        <v>0</v>
      </c>
      <c r="P586" s="14">
        <f>S586*0.75</f>
        <v>0</v>
      </c>
      <c r="Q586" s="14" t="str">
        <f t="shared" si="105"/>
        <v/>
      </c>
      <c r="R586" s="14">
        <f>(0.5*'vehicle data'!$C$4*(WLTC_class_3!F586^2))/1000</f>
        <v>0</v>
      </c>
      <c r="S586" s="14">
        <f>IF(O586&gt;0,R586,0)</f>
        <v>0</v>
      </c>
      <c r="T586" s="14">
        <f>IF(N586&gt;0,R586,0)</f>
        <v>0</v>
      </c>
      <c r="U586" s="14">
        <f t="shared" si="97"/>
        <v>11320.548906635799</v>
      </c>
      <c r="V586" s="14">
        <f t="shared" si="98"/>
        <v>7041.7608904320914</v>
      </c>
      <c r="W586" s="14">
        <f t="shared" si="106"/>
        <v>0</v>
      </c>
    </row>
    <row r="587" spans="2:23" x14ac:dyDescent="0.3">
      <c r="B587" s="5" t="s">
        <v>7</v>
      </c>
      <c r="C587" s="5">
        <v>579</v>
      </c>
      <c r="D587" s="5">
        <v>579</v>
      </c>
      <c r="E587" s="6">
        <v>0</v>
      </c>
      <c r="F587" s="21">
        <f t="shared" si="100"/>
        <v>0</v>
      </c>
      <c r="G587" s="14">
        <f t="shared" si="107"/>
        <v>0</v>
      </c>
      <c r="H587" s="14">
        <f>('vehicle data'!$C$4)*(G587)</f>
        <v>0</v>
      </c>
      <c r="I587" s="14">
        <f>0.5*1.225*F587^2*('vehicle data'!$F$4)*('vehicle data'!$G$4)</f>
        <v>0</v>
      </c>
      <c r="J587" s="14">
        <f>IF(F587=0,0,H587+I587+'vehicle data'!$E$7)</f>
        <v>0</v>
      </c>
      <c r="K587" s="14">
        <f t="shared" si="101"/>
        <v>0</v>
      </c>
      <c r="L587" s="14">
        <f t="shared" si="102"/>
        <v>0</v>
      </c>
      <c r="M587" s="14">
        <f t="shared" si="103"/>
        <v>0</v>
      </c>
      <c r="N587" s="14">
        <f t="shared" si="99"/>
        <v>0</v>
      </c>
      <c r="O587" s="14">
        <f t="shared" si="104"/>
        <v>0</v>
      </c>
      <c r="P587" s="14">
        <f>S587*0.75</f>
        <v>0</v>
      </c>
      <c r="Q587" s="14" t="str">
        <f t="shared" si="105"/>
        <v/>
      </c>
      <c r="R587" s="14">
        <f>(0.5*'vehicle data'!$C$4*(WLTC_class_3!F587^2))/1000</f>
        <v>0</v>
      </c>
      <c r="S587" s="14">
        <f>IF(O587&gt;0,R587,0)</f>
        <v>0</v>
      </c>
      <c r="T587" s="14">
        <f>IF(N587&gt;0,R587,0)</f>
        <v>0</v>
      </c>
      <c r="U587" s="14">
        <f t="shared" ref="U587:U650" si="108">U586+T587</f>
        <v>11320.548906635799</v>
      </c>
      <c r="V587" s="14">
        <f t="shared" ref="V587:V650" si="109">V586+S587</f>
        <v>7041.7608904320914</v>
      </c>
      <c r="W587" s="14">
        <f t="shared" si="106"/>
        <v>0</v>
      </c>
    </row>
    <row r="588" spans="2:23" x14ac:dyDescent="0.3">
      <c r="B588" s="5" t="s">
        <v>7</v>
      </c>
      <c r="C588" s="5">
        <v>580</v>
      </c>
      <c r="D588" s="5">
        <v>580</v>
      </c>
      <c r="E588" s="6">
        <v>0</v>
      </c>
      <c r="F588" s="21">
        <f t="shared" si="100"/>
        <v>0</v>
      </c>
      <c r="G588" s="14">
        <f t="shared" si="107"/>
        <v>0</v>
      </c>
      <c r="H588" s="14">
        <f>('vehicle data'!$C$4)*(G588)</f>
        <v>0</v>
      </c>
      <c r="I588" s="14">
        <f>0.5*1.225*F588^2*('vehicle data'!$F$4)*('vehicle data'!$G$4)</f>
        <v>0</v>
      </c>
      <c r="J588" s="14">
        <f>IF(F588=0,0,H588+I588+'vehicle data'!$E$7)</f>
        <v>0</v>
      </c>
      <c r="K588" s="14">
        <f t="shared" si="101"/>
        <v>0</v>
      </c>
      <c r="L588" s="14">
        <f t="shared" si="102"/>
        <v>0</v>
      </c>
      <c r="M588" s="14">
        <f t="shared" si="103"/>
        <v>0</v>
      </c>
      <c r="N588" s="14">
        <f t="shared" si="99"/>
        <v>0</v>
      </c>
      <c r="O588" s="14">
        <f t="shared" si="104"/>
        <v>0</v>
      </c>
      <c r="P588" s="14">
        <f>S588*0.75</f>
        <v>0</v>
      </c>
      <c r="Q588" s="14" t="str">
        <f t="shared" si="105"/>
        <v/>
      </c>
      <c r="R588" s="14">
        <f>(0.5*'vehicle data'!$C$4*(WLTC_class_3!F588^2))/1000</f>
        <v>0</v>
      </c>
      <c r="S588" s="14">
        <f>IF(O588&gt;0,R588,0)</f>
        <v>0</v>
      </c>
      <c r="T588" s="14">
        <f>IF(N588&gt;0,R588,0)</f>
        <v>0</v>
      </c>
      <c r="U588" s="14">
        <f t="shared" si="108"/>
        <v>11320.548906635799</v>
      </c>
      <c r="V588" s="14">
        <f t="shared" si="109"/>
        <v>7041.7608904320914</v>
      </c>
      <c r="W588" s="14">
        <f t="shared" si="106"/>
        <v>0</v>
      </c>
    </row>
    <row r="589" spans="2:23" x14ac:dyDescent="0.3">
      <c r="B589" s="5" t="s">
        <v>7</v>
      </c>
      <c r="C589" s="5">
        <v>581</v>
      </c>
      <c r="D589" s="5">
        <v>581</v>
      </c>
      <c r="E589" s="6">
        <v>0</v>
      </c>
      <c r="F589" s="21">
        <f t="shared" si="100"/>
        <v>0</v>
      </c>
      <c r="G589" s="14">
        <f t="shared" si="107"/>
        <v>0</v>
      </c>
      <c r="H589" s="14">
        <f>('vehicle data'!$C$4)*(G589)</f>
        <v>0</v>
      </c>
      <c r="I589" s="14">
        <f>0.5*1.225*F589^2*('vehicle data'!$F$4)*('vehicle data'!$G$4)</f>
        <v>0</v>
      </c>
      <c r="J589" s="14">
        <f>IF(F589=0,0,H589+I589+'vehicle data'!$E$7)</f>
        <v>0</v>
      </c>
      <c r="K589" s="14">
        <f t="shared" si="101"/>
        <v>0</v>
      </c>
      <c r="L589" s="14">
        <f t="shared" si="102"/>
        <v>0</v>
      </c>
      <c r="M589" s="14">
        <f t="shared" si="103"/>
        <v>0</v>
      </c>
      <c r="N589" s="14">
        <f t="shared" si="99"/>
        <v>0</v>
      </c>
      <c r="O589" s="14">
        <f t="shared" si="104"/>
        <v>0</v>
      </c>
      <c r="P589" s="14">
        <f>S589*0.75</f>
        <v>0</v>
      </c>
      <c r="Q589" s="14" t="str">
        <f t="shared" si="105"/>
        <v/>
      </c>
      <c r="R589" s="14">
        <f>(0.5*'vehicle data'!$C$4*(WLTC_class_3!F589^2))/1000</f>
        <v>0</v>
      </c>
      <c r="S589" s="14">
        <f>IF(O589&gt;0,R589,0)</f>
        <v>0</v>
      </c>
      <c r="T589" s="14">
        <f>IF(N589&gt;0,R589,0)</f>
        <v>0</v>
      </c>
      <c r="U589" s="14">
        <f t="shared" si="108"/>
        <v>11320.548906635799</v>
      </c>
      <c r="V589" s="14">
        <f t="shared" si="109"/>
        <v>7041.7608904320914</v>
      </c>
      <c r="W589" s="14">
        <f t="shared" si="106"/>
        <v>0</v>
      </c>
    </row>
    <row r="590" spans="2:23" x14ac:dyDescent="0.3">
      <c r="B590" s="5" t="s">
        <v>7</v>
      </c>
      <c r="C590" s="5">
        <v>582</v>
      </c>
      <c r="D590" s="5">
        <v>582</v>
      </c>
      <c r="E590" s="6">
        <v>0</v>
      </c>
      <c r="F590" s="21">
        <f t="shared" si="100"/>
        <v>0</v>
      </c>
      <c r="G590" s="14">
        <f t="shared" si="107"/>
        <v>0</v>
      </c>
      <c r="H590" s="14">
        <f>('vehicle data'!$C$4)*(G590)</f>
        <v>0</v>
      </c>
      <c r="I590" s="14">
        <f>0.5*1.225*F590^2*('vehicle data'!$F$4)*('vehicle data'!$G$4)</f>
        <v>0</v>
      </c>
      <c r="J590" s="14">
        <f>IF(F590=0,0,H590+I590+'vehicle data'!$E$7)</f>
        <v>0</v>
      </c>
      <c r="K590" s="14">
        <f t="shared" si="101"/>
        <v>0</v>
      </c>
      <c r="L590" s="14">
        <f t="shared" si="102"/>
        <v>0</v>
      </c>
      <c r="M590" s="14">
        <f t="shared" si="103"/>
        <v>0</v>
      </c>
      <c r="N590" s="14">
        <f t="shared" si="99"/>
        <v>0</v>
      </c>
      <c r="O590" s="14">
        <f t="shared" si="104"/>
        <v>0</v>
      </c>
      <c r="P590" s="14">
        <f>S590*0.75</f>
        <v>0</v>
      </c>
      <c r="Q590" s="14" t="str">
        <f t="shared" si="105"/>
        <v/>
      </c>
      <c r="R590" s="14">
        <f>(0.5*'vehicle data'!$C$4*(WLTC_class_3!F590^2))/1000</f>
        <v>0</v>
      </c>
      <c r="S590" s="14">
        <f>IF(O590&gt;0,R590,0)</f>
        <v>0</v>
      </c>
      <c r="T590" s="14">
        <f>IF(N590&gt;0,R590,0)</f>
        <v>0</v>
      </c>
      <c r="U590" s="14">
        <f t="shared" si="108"/>
        <v>11320.548906635799</v>
      </c>
      <c r="V590" s="14">
        <f t="shared" si="109"/>
        <v>7041.7608904320914</v>
      </c>
      <c r="W590" s="14">
        <f t="shared" si="106"/>
        <v>0</v>
      </c>
    </row>
    <row r="591" spans="2:23" x14ac:dyDescent="0.3">
      <c r="B591" s="5" t="s">
        <v>7</v>
      </c>
      <c r="C591" s="5">
        <v>583</v>
      </c>
      <c r="D591" s="5">
        <v>583</v>
      </c>
      <c r="E591" s="6">
        <v>0</v>
      </c>
      <c r="F591" s="21">
        <f t="shared" si="100"/>
        <v>0</v>
      </c>
      <c r="G591" s="14">
        <f t="shared" si="107"/>
        <v>0</v>
      </c>
      <c r="H591" s="14">
        <f>('vehicle data'!$C$4)*(G591)</f>
        <v>0</v>
      </c>
      <c r="I591" s="14">
        <f>0.5*1.225*F591^2*('vehicle data'!$F$4)*('vehicle data'!$G$4)</f>
        <v>0</v>
      </c>
      <c r="J591" s="14">
        <f>IF(F591=0,0,H591+I591+'vehicle data'!$E$7)</f>
        <v>0</v>
      </c>
      <c r="K591" s="14">
        <f t="shared" si="101"/>
        <v>0</v>
      </c>
      <c r="L591" s="14">
        <f t="shared" si="102"/>
        <v>0</v>
      </c>
      <c r="M591" s="14">
        <f t="shared" si="103"/>
        <v>0</v>
      </c>
      <c r="N591" s="14">
        <f t="shared" si="99"/>
        <v>0</v>
      </c>
      <c r="O591" s="14">
        <f t="shared" si="104"/>
        <v>0</v>
      </c>
      <c r="P591" s="14">
        <f>S591*0.75</f>
        <v>0</v>
      </c>
      <c r="Q591" s="14" t="str">
        <f t="shared" si="105"/>
        <v/>
      </c>
      <c r="R591" s="14">
        <f>(0.5*'vehicle data'!$C$4*(WLTC_class_3!F591^2))/1000</f>
        <v>0</v>
      </c>
      <c r="S591" s="14">
        <f>IF(O591&gt;0,R591,0)</f>
        <v>0</v>
      </c>
      <c r="T591" s="14">
        <f>IF(N591&gt;0,R591,0)</f>
        <v>0</v>
      </c>
      <c r="U591" s="14">
        <f t="shared" si="108"/>
        <v>11320.548906635799</v>
      </c>
      <c r="V591" s="14">
        <f t="shared" si="109"/>
        <v>7041.7608904320914</v>
      </c>
      <c r="W591" s="14">
        <f t="shared" si="106"/>
        <v>0</v>
      </c>
    </row>
    <row r="592" spans="2:23" x14ac:dyDescent="0.3">
      <c r="B592" s="5" t="s">
        <v>7</v>
      </c>
      <c r="C592" s="5">
        <v>584</v>
      </c>
      <c r="D592" s="5">
        <v>584</v>
      </c>
      <c r="E592" s="6">
        <v>0</v>
      </c>
      <c r="F592" s="21">
        <f t="shared" si="100"/>
        <v>0</v>
      </c>
      <c r="G592" s="14">
        <f t="shared" si="107"/>
        <v>0</v>
      </c>
      <c r="H592" s="14">
        <f>('vehicle data'!$C$4)*(G592)</f>
        <v>0</v>
      </c>
      <c r="I592" s="14">
        <f>0.5*1.225*F592^2*('vehicle data'!$F$4)*('vehicle data'!$G$4)</f>
        <v>0</v>
      </c>
      <c r="J592" s="14">
        <f>IF(F592=0,0,H592+I592+'vehicle data'!$E$7)</f>
        <v>0</v>
      </c>
      <c r="K592" s="14">
        <f t="shared" si="101"/>
        <v>0</v>
      </c>
      <c r="L592" s="14">
        <f t="shared" si="102"/>
        <v>0</v>
      </c>
      <c r="M592" s="14">
        <f t="shared" si="103"/>
        <v>0</v>
      </c>
      <c r="N592" s="14">
        <f t="shared" si="99"/>
        <v>0</v>
      </c>
      <c r="O592" s="14">
        <f t="shared" si="104"/>
        <v>0</v>
      </c>
      <c r="P592" s="14">
        <f>S592*0.75</f>
        <v>0</v>
      </c>
      <c r="Q592" s="14" t="str">
        <f t="shared" si="105"/>
        <v/>
      </c>
      <c r="R592" s="14">
        <f>(0.5*'vehicle data'!$C$4*(WLTC_class_3!F592^2))/1000</f>
        <v>0</v>
      </c>
      <c r="S592" s="14">
        <f>IF(O592&gt;0,R592,0)</f>
        <v>0</v>
      </c>
      <c r="T592" s="14">
        <f>IF(N592&gt;0,R592,0)</f>
        <v>0</v>
      </c>
      <c r="U592" s="14">
        <f t="shared" si="108"/>
        <v>11320.548906635799</v>
      </c>
      <c r="V592" s="14">
        <f t="shared" si="109"/>
        <v>7041.7608904320914</v>
      </c>
      <c r="W592" s="14">
        <f t="shared" si="106"/>
        <v>0</v>
      </c>
    </row>
    <row r="593" spans="2:23" x14ac:dyDescent="0.3">
      <c r="B593" s="5" t="s">
        <v>7</v>
      </c>
      <c r="C593" s="5">
        <v>585</v>
      </c>
      <c r="D593" s="5">
        <v>585</v>
      </c>
      <c r="E593" s="6">
        <v>0</v>
      </c>
      <c r="F593" s="21">
        <f t="shared" si="100"/>
        <v>0</v>
      </c>
      <c r="G593" s="14">
        <f t="shared" si="107"/>
        <v>0</v>
      </c>
      <c r="H593" s="14">
        <f>('vehicle data'!$C$4)*(G593)</f>
        <v>0</v>
      </c>
      <c r="I593" s="14">
        <f>0.5*1.225*F593^2*('vehicle data'!$F$4)*('vehicle data'!$G$4)</f>
        <v>0</v>
      </c>
      <c r="J593" s="14">
        <f>IF(F593=0,0,H593+I593+'vehicle data'!$E$7)</f>
        <v>0</v>
      </c>
      <c r="K593" s="14">
        <f t="shared" si="101"/>
        <v>0</v>
      </c>
      <c r="L593" s="14">
        <f t="shared" si="102"/>
        <v>0</v>
      </c>
      <c r="M593" s="14">
        <f t="shared" si="103"/>
        <v>0</v>
      </c>
      <c r="N593" s="14">
        <f t="shared" si="99"/>
        <v>0</v>
      </c>
      <c r="O593" s="14">
        <f t="shared" si="104"/>
        <v>0</v>
      </c>
      <c r="P593" s="14">
        <f>S593*0.75</f>
        <v>0</v>
      </c>
      <c r="Q593" s="14" t="str">
        <f t="shared" si="105"/>
        <v/>
      </c>
      <c r="R593" s="14">
        <f>(0.5*'vehicle data'!$C$4*(WLTC_class_3!F593^2))/1000</f>
        <v>0</v>
      </c>
      <c r="S593" s="14">
        <f>IF(O593&gt;0,R593,0)</f>
        <v>0</v>
      </c>
      <c r="T593" s="14">
        <f>IF(N593&gt;0,R593,0)</f>
        <v>0</v>
      </c>
      <c r="U593" s="14">
        <f t="shared" si="108"/>
        <v>11320.548906635799</v>
      </c>
      <c r="V593" s="14">
        <f t="shared" si="109"/>
        <v>7041.7608904320914</v>
      </c>
      <c r="W593" s="14">
        <f t="shared" si="106"/>
        <v>0</v>
      </c>
    </row>
    <row r="594" spans="2:23" x14ac:dyDescent="0.3">
      <c r="B594" s="5" t="s">
        <v>7</v>
      </c>
      <c r="C594" s="5">
        <v>586</v>
      </c>
      <c r="D594" s="5">
        <v>586</v>
      </c>
      <c r="E594" s="6">
        <v>0</v>
      </c>
      <c r="F594" s="21">
        <f t="shared" si="100"/>
        <v>0</v>
      </c>
      <c r="G594" s="14">
        <f t="shared" si="107"/>
        <v>0</v>
      </c>
      <c r="H594" s="14">
        <f>('vehicle data'!$C$4)*(G594)</f>
        <v>0</v>
      </c>
      <c r="I594" s="14">
        <f>0.5*1.225*F594^2*('vehicle data'!$F$4)*('vehicle data'!$G$4)</f>
        <v>0</v>
      </c>
      <c r="J594" s="14">
        <f>IF(F594=0,0,H594+I594+'vehicle data'!$E$7)</f>
        <v>0</v>
      </c>
      <c r="K594" s="14">
        <f t="shared" si="101"/>
        <v>0</v>
      </c>
      <c r="L594" s="14">
        <f t="shared" si="102"/>
        <v>0</v>
      </c>
      <c r="M594" s="14">
        <f t="shared" si="103"/>
        <v>0</v>
      </c>
      <c r="N594" s="14">
        <f t="shared" si="99"/>
        <v>0</v>
      </c>
      <c r="O594" s="14">
        <f t="shared" si="104"/>
        <v>0</v>
      </c>
      <c r="P594" s="14">
        <f>S594*0.75</f>
        <v>0</v>
      </c>
      <c r="Q594" s="14" t="str">
        <f t="shared" si="105"/>
        <v/>
      </c>
      <c r="R594" s="14">
        <f>(0.5*'vehicle data'!$C$4*(WLTC_class_3!F594^2))/1000</f>
        <v>0</v>
      </c>
      <c r="S594" s="14">
        <f>IF(O594&gt;0,R594,0)</f>
        <v>0</v>
      </c>
      <c r="T594" s="14">
        <f>IF(N594&gt;0,R594,0)</f>
        <v>0</v>
      </c>
      <c r="U594" s="14">
        <f t="shared" si="108"/>
        <v>11320.548906635799</v>
      </c>
      <c r="V594" s="14">
        <f t="shared" si="109"/>
        <v>7041.7608904320914</v>
      </c>
      <c r="W594" s="14">
        <f t="shared" si="106"/>
        <v>0</v>
      </c>
    </row>
    <row r="595" spans="2:23" x14ac:dyDescent="0.3">
      <c r="B595" s="5" t="s">
        <v>7</v>
      </c>
      <c r="C595" s="5">
        <v>587</v>
      </c>
      <c r="D595" s="5">
        <v>587</v>
      </c>
      <c r="E595" s="6">
        <v>0</v>
      </c>
      <c r="F595" s="21">
        <f t="shared" si="100"/>
        <v>0</v>
      </c>
      <c r="G595" s="14">
        <f t="shared" si="107"/>
        <v>0</v>
      </c>
      <c r="H595" s="14">
        <f>('vehicle data'!$C$4)*(G595)</f>
        <v>0</v>
      </c>
      <c r="I595" s="14">
        <f>0.5*1.225*F595^2*('vehicle data'!$F$4)*('vehicle data'!$G$4)</f>
        <v>0</v>
      </c>
      <c r="J595" s="14">
        <f>IF(F595=0,0,H595+I595+'vehicle data'!$E$7)</f>
        <v>0</v>
      </c>
      <c r="K595" s="14">
        <f t="shared" si="101"/>
        <v>0</v>
      </c>
      <c r="L595" s="14">
        <f t="shared" si="102"/>
        <v>0</v>
      </c>
      <c r="M595" s="14">
        <f t="shared" si="103"/>
        <v>0</v>
      </c>
      <c r="N595" s="14">
        <f t="shared" si="99"/>
        <v>0</v>
      </c>
      <c r="O595" s="14">
        <f t="shared" si="104"/>
        <v>0</v>
      </c>
      <c r="P595" s="14">
        <f>S595*0.75</f>
        <v>0</v>
      </c>
      <c r="Q595" s="14" t="str">
        <f t="shared" si="105"/>
        <v/>
      </c>
      <c r="R595" s="14">
        <f>(0.5*'vehicle data'!$C$4*(WLTC_class_3!F595^2))/1000</f>
        <v>0</v>
      </c>
      <c r="S595" s="14">
        <f>IF(O595&gt;0,R595,0)</f>
        <v>0</v>
      </c>
      <c r="T595" s="14">
        <f>IF(N595&gt;0,R595,0)</f>
        <v>0</v>
      </c>
      <c r="U595" s="14">
        <f t="shared" si="108"/>
        <v>11320.548906635799</v>
      </c>
      <c r="V595" s="14">
        <f t="shared" si="109"/>
        <v>7041.7608904320914</v>
      </c>
      <c r="W595" s="14">
        <f t="shared" si="106"/>
        <v>0</v>
      </c>
    </row>
    <row r="596" spans="2:23" x14ac:dyDescent="0.3">
      <c r="B596" s="5" t="s">
        <v>7</v>
      </c>
      <c r="C596" s="5">
        <v>588</v>
      </c>
      <c r="D596" s="5">
        <v>588</v>
      </c>
      <c r="E596" s="6">
        <v>0</v>
      </c>
      <c r="F596" s="21">
        <f t="shared" si="100"/>
        <v>0</v>
      </c>
      <c r="G596" s="14">
        <f t="shared" si="107"/>
        <v>0</v>
      </c>
      <c r="H596" s="14">
        <f>('vehicle data'!$C$4)*(G596)</f>
        <v>0</v>
      </c>
      <c r="I596" s="14">
        <f>0.5*1.225*F596^2*('vehicle data'!$F$4)*('vehicle data'!$G$4)</f>
        <v>0</v>
      </c>
      <c r="J596" s="14">
        <f>IF(F596=0,0,H596+I596+'vehicle data'!$E$7)</f>
        <v>0</v>
      </c>
      <c r="K596" s="14">
        <f t="shared" si="101"/>
        <v>0</v>
      </c>
      <c r="L596" s="14">
        <f t="shared" si="102"/>
        <v>0</v>
      </c>
      <c r="M596" s="14">
        <f t="shared" si="103"/>
        <v>0</v>
      </c>
      <c r="N596" s="14">
        <f t="shared" si="99"/>
        <v>0</v>
      </c>
      <c r="O596" s="14">
        <f t="shared" si="104"/>
        <v>0</v>
      </c>
      <c r="P596" s="14">
        <f>S596*0.75</f>
        <v>0</v>
      </c>
      <c r="Q596" s="14" t="str">
        <f t="shared" si="105"/>
        <v/>
      </c>
      <c r="R596" s="14">
        <f>(0.5*'vehicle data'!$C$4*(WLTC_class_3!F596^2))/1000</f>
        <v>0</v>
      </c>
      <c r="S596" s="14">
        <f>IF(O596&gt;0,R596,0)</f>
        <v>0</v>
      </c>
      <c r="T596" s="14">
        <f>IF(N596&gt;0,R596,0)</f>
        <v>0</v>
      </c>
      <c r="U596" s="14">
        <f t="shared" si="108"/>
        <v>11320.548906635799</v>
      </c>
      <c r="V596" s="14">
        <f t="shared" si="109"/>
        <v>7041.7608904320914</v>
      </c>
      <c r="W596" s="14">
        <f t="shared" si="106"/>
        <v>0</v>
      </c>
    </row>
    <row r="597" spans="2:23" x14ac:dyDescent="0.3">
      <c r="B597" s="5" t="s">
        <v>7</v>
      </c>
      <c r="C597" s="5">
        <v>589</v>
      </c>
      <c r="D597" s="5">
        <v>589</v>
      </c>
      <c r="E597" s="6">
        <v>0</v>
      </c>
      <c r="F597" s="21">
        <f t="shared" si="100"/>
        <v>0</v>
      </c>
      <c r="G597" s="14">
        <f t="shared" si="107"/>
        <v>0</v>
      </c>
      <c r="H597" s="14">
        <f>('vehicle data'!$C$4)*(G597)</f>
        <v>0</v>
      </c>
      <c r="I597" s="14">
        <f>0.5*1.225*F597^2*('vehicle data'!$F$4)*('vehicle data'!$G$4)</f>
        <v>0</v>
      </c>
      <c r="J597" s="14">
        <f>IF(F597=0,0,H597+I597+'vehicle data'!$E$7)</f>
        <v>0</v>
      </c>
      <c r="K597" s="14">
        <f t="shared" si="101"/>
        <v>0</v>
      </c>
      <c r="L597" s="14">
        <f t="shared" si="102"/>
        <v>0</v>
      </c>
      <c r="M597" s="14">
        <f t="shared" si="103"/>
        <v>0</v>
      </c>
      <c r="N597" s="14">
        <f t="shared" si="99"/>
        <v>0</v>
      </c>
      <c r="O597" s="14">
        <f t="shared" si="104"/>
        <v>0</v>
      </c>
      <c r="P597" s="14">
        <f>S597*0.75</f>
        <v>0</v>
      </c>
      <c r="Q597" s="14" t="str">
        <f t="shared" si="105"/>
        <v/>
      </c>
      <c r="R597" s="14">
        <f>(0.5*'vehicle data'!$C$4*(WLTC_class_3!F597^2))/1000</f>
        <v>0</v>
      </c>
      <c r="S597" s="14">
        <f>IF(O597&gt;0,R597,0)</f>
        <v>0</v>
      </c>
      <c r="T597" s="14">
        <f>IF(N597&gt;0,R597,0)</f>
        <v>0</v>
      </c>
      <c r="U597" s="14">
        <f t="shared" si="108"/>
        <v>11320.548906635799</v>
      </c>
      <c r="V597" s="14">
        <f t="shared" si="109"/>
        <v>7041.7608904320914</v>
      </c>
      <c r="W597" s="14">
        <f t="shared" si="106"/>
        <v>0</v>
      </c>
    </row>
    <row r="598" spans="2:23" x14ac:dyDescent="0.3">
      <c r="B598" s="7" t="s">
        <v>8</v>
      </c>
      <c r="C598" s="7">
        <v>590</v>
      </c>
      <c r="D598" s="7">
        <v>1</v>
      </c>
      <c r="E598" s="8">
        <v>0</v>
      </c>
      <c r="F598" s="21">
        <f t="shared" si="100"/>
        <v>0</v>
      </c>
      <c r="G598" s="14">
        <f t="shared" si="107"/>
        <v>0</v>
      </c>
      <c r="H598" s="14">
        <f>('vehicle data'!$C$4)*(G598)</f>
        <v>0</v>
      </c>
      <c r="I598" s="14">
        <f>0.5*1.225*F598^2*('vehicle data'!$F$4)*('vehicle data'!$G$4)</f>
        <v>0</v>
      </c>
      <c r="J598" s="14">
        <f>IF(F598=0,0,H598+I598+'vehicle data'!$E$7)</f>
        <v>0</v>
      </c>
      <c r="K598" s="14">
        <f t="shared" si="101"/>
        <v>0</v>
      </c>
      <c r="L598" s="14">
        <f t="shared" si="102"/>
        <v>0</v>
      </c>
      <c r="M598" s="14">
        <f t="shared" si="103"/>
        <v>0</v>
      </c>
      <c r="N598" s="14">
        <f t="shared" si="99"/>
        <v>0</v>
      </c>
      <c r="O598" s="14">
        <f t="shared" si="104"/>
        <v>0</v>
      </c>
      <c r="P598" s="14">
        <f>S598*0.75</f>
        <v>0</v>
      </c>
      <c r="Q598" s="14" t="str">
        <f t="shared" si="105"/>
        <v/>
      </c>
      <c r="R598" s="14">
        <f>(0.5*'vehicle data'!$C$4*(WLTC_class_3!F598^2))/1000</f>
        <v>0</v>
      </c>
      <c r="S598" s="14">
        <f>IF(O598&gt;0,R598,0)</f>
        <v>0</v>
      </c>
      <c r="T598" s="14">
        <f>IF(N598&gt;0,R598,0)</f>
        <v>0</v>
      </c>
      <c r="U598" s="14">
        <f t="shared" si="108"/>
        <v>11320.548906635799</v>
      </c>
      <c r="V598" s="14">
        <f t="shared" si="109"/>
        <v>7041.7608904320914</v>
      </c>
      <c r="W598" s="14">
        <f t="shared" si="106"/>
        <v>0</v>
      </c>
    </row>
    <row r="599" spans="2:23" x14ac:dyDescent="0.3">
      <c r="B599" s="7" t="s">
        <v>8</v>
      </c>
      <c r="C599" s="7">
        <v>591</v>
      </c>
      <c r="D599" s="7">
        <v>2</v>
      </c>
      <c r="E599" s="8">
        <v>0</v>
      </c>
      <c r="F599" s="21">
        <f t="shared" si="100"/>
        <v>0</v>
      </c>
      <c r="G599" s="14">
        <f t="shared" si="107"/>
        <v>0</v>
      </c>
      <c r="H599" s="14">
        <f>('vehicle data'!$C$4)*(G599)</f>
        <v>0</v>
      </c>
      <c r="I599" s="14">
        <f>0.5*1.225*F599^2*('vehicle data'!$F$4)*('vehicle data'!$G$4)</f>
        <v>0</v>
      </c>
      <c r="J599" s="14">
        <f>IF(F599=0,0,H599+I599+'vehicle data'!$E$7)</f>
        <v>0</v>
      </c>
      <c r="K599" s="14">
        <f t="shared" si="101"/>
        <v>0</v>
      </c>
      <c r="L599" s="14">
        <f t="shared" si="102"/>
        <v>0</v>
      </c>
      <c r="M599" s="14">
        <f t="shared" si="103"/>
        <v>0</v>
      </c>
      <c r="N599" s="14">
        <f t="shared" si="99"/>
        <v>0</v>
      </c>
      <c r="O599" s="14">
        <f t="shared" si="104"/>
        <v>0</v>
      </c>
      <c r="P599" s="14">
        <f>S599*0.75</f>
        <v>0</v>
      </c>
      <c r="Q599" s="14" t="str">
        <f t="shared" si="105"/>
        <v/>
      </c>
      <c r="R599" s="14">
        <f>(0.5*'vehicle data'!$C$4*(WLTC_class_3!F599^2))/1000</f>
        <v>0</v>
      </c>
      <c r="S599" s="14">
        <f>IF(O599&gt;0,R599,0)</f>
        <v>0</v>
      </c>
      <c r="T599" s="14">
        <f>IF(N599&gt;0,R599,0)</f>
        <v>0</v>
      </c>
      <c r="U599" s="14">
        <f t="shared" si="108"/>
        <v>11320.548906635799</v>
      </c>
      <c r="V599" s="14">
        <f t="shared" si="109"/>
        <v>7041.7608904320914</v>
      </c>
      <c r="W599" s="14">
        <f t="shared" si="106"/>
        <v>0</v>
      </c>
    </row>
    <row r="600" spans="2:23" x14ac:dyDescent="0.3">
      <c r="B600" s="7" t="s">
        <v>8</v>
      </c>
      <c r="C600" s="7">
        <v>592</v>
      </c>
      <c r="D600" s="7">
        <v>3</v>
      </c>
      <c r="E600" s="8">
        <v>0</v>
      </c>
      <c r="F600" s="21">
        <f t="shared" si="100"/>
        <v>0</v>
      </c>
      <c r="G600" s="14">
        <f t="shared" si="107"/>
        <v>0</v>
      </c>
      <c r="H600" s="14">
        <f>('vehicle data'!$C$4)*(G600)</f>
        <v>0</v>
      </c>
      <c r="I600" s="14">
        <f>0.5*1.225*F600^2*('vehicle data'!$F$4)*('vehicle data'!$G$4)</f>
        <v>0</v>
      </c>
      <c r="J600" s="14">
        <f>IF(F600=0,0,H600+I600+'vehicle data'!$E$7)</f>
        <v>0</v>
      </c>
      <c r="K600" s="14">
        <f t="shared" si="101"/>
        <v>0</v>
      </c>
      <c r="L600" s="14">
        <f t="shared" si="102"/>
        <v>0</v>
      </c>
      <c r="M600" s="14">
        <f t="shared" si="103"/>
        <v>0</v>
      </c>
      <c r="N600" s="14">
        <f t="shared" si="99"/>
        <v>0</v>
      </c>
      <c r="O600" s="14">
        <f t="shared" si="104"/>
        <v>0</v>
      </c>
      <c r="P600" s="14">
        <f>S600*0.75</f>
        <v>0</v>
      </c>
      <c r="Q600" s="14" t="str">
        <f t="shared" si="105"/>
        <v/>
      </c>
      <c r="R600" s="14">
        <f>(0.5*'vehicle data'!$C$4*(WLTC_class_3!F600^2))/1000</f>
        <v>0</v>
      </c>
      <c r="S600" s="14">
        <f>IF(O600&gt;0,R600,0)</f>
        <v>0</v>
      </c>
      <c r="T600" s="14">
        <f>IF(N600&gt;0,R600,0)</f>
        <v>0</v>
      </c>
      <c r="U600" s="14">
        <f t="shared" si="108"/>
        <v>11320.548906635799</v>
      </c>
      <c r="V600" s="14">
        <f t="shared" si="109"/>
        <v>7041.7608904320914</v>
      </c>
      <c r="W600" s="14">
        <f t="shared" si="106"/>
        <v>0</v>
      </c>
    </row>
    <row r="601" spans="2:23" x14ac:dyDescent="0.3">
      <c r="B601" s="7" t="s">
        <v>8</v>
      </c>
      <c r="C601" s="7">
        <v>593</v>
      </c>
      <c r="D601" s="7">
        <v>4</v>
      </c>
      <c r="E601" s="8">
        <v>0</v>
      </c>
      <c r="F601" s="21">
        <f t="shared" si="100"/>
        <v>0</v>
      </c>
      <c r="G601" s="14">
        <f t="shared" si="107"/>
        <v>0</v>
      </c>
      <c r="H601" s="14">
        <f>('vehicle data'!$C$4)*(G601)</f>
        <v>0</v>
      </c>
      <c r="I601" s="14">
        <f>0.5*1.225*F601^2*('vehicle data'!$F$4)*('vehicle data'!$G$4)</f>
        <v>0</v>
      </c>
      <c r="J601" s="14">
        <f>IF(F601=0,0,H601+I601+'vehicle data'!$E$7)</f>
        <v>0</v>
      </c>
      <c r="K601" s="14">
        <f t="shared" si="101"/>
        <v>0</v>
      </c>
      <c r="L601" s="14">
        <f t="shared" si="102"/>
        <v>0</v>
      </c>
      <c r="M601" s="14">
        <f t="shared" si="103"/>
        <v>0</v>
      </c>
      <c r="N601" s="14">
        <f t="shared" si="99"/>
        <v>0</v>
      </c>
      <c r="O601" s="14">
        <f t="shared" si="104"/>
        <v>0</v>
      </c>
      <c r="P601" s="14">
        <f>S601*0.75</f>
        <v>0</v>
      </c>
      <c r="Q601" s="14" t="str">
        <f t="shared" si="105"/>
        <v/>
      </c>
      <c r="R601" s="14">
        <f>(0.5*'vehicle data'!$C$4*(WLTC_class_3!F601^2))/1000</f>
        <v>0</v>
      </c>
      <c r="S601" s="14">
        <f>IF(O601&gt;0,R601,0)</f>
        <v>0</v>
      </c>
      <c r="T601" s="14">
        <f>IF(N601&gt;0,R601,0)</f>
        <v>0</v>
      </c>
      <c r="U601" s="14">
        <f t="shared" si="108"/>
        <v>11320.548906635799</v>
      </c>
      <c r="V601" s="14">
        <f t="shared" si="109"/>
        <v>7041.7608904320914</v>
      </c>
      <c r="W601" s="14">
        <f t="shared" si="106"/>
        <v>0</v>
      </c>
    </row>
    <row r="602" spans="2:23" x14ac:dyDescent="0.3">
      <c r="B602" s="7" t="s">
        <v>8</v>
      </c>
      <c r="C602" s="7">
        <v>594</v>
      </c>
      <c r="D602" s="7">
        <v>5</v>
      </c>
      <c r="E602" s="8">
        <v>0</v>
      </c>
      <c r="F602" s="21">
        <f t="shared" si="100"/>
        <v>0</v>
      </c>
      <c r="G602" s="14">
        <f t="shared" si="107"/>
        <v>0</v>
      </c>
      <c r="H602" s="14">
        <f>('vehicle data'!$C$4)*(G602)</f>
        <v>0</v>
      </c>
      <c r="I602" s="14">
        <f>0.5*1.225*F602^2*('vehicle data'!$F$4)*('vehicle data'!$G$4)</f>
        <v>0</v>
      </c>
      <c r="J602" s="14">
        <f>IF(F602=0,0,H602+I602+'vehicle data'!$E$7)</f>
        <v>0</v>
      </c>
      <c r="K602" s="14">
        <f t="shared" si="101"/>
        <v>0</v>
      </c>
      <c r="L602" s="14">
        <f t="shared" si="102"/>
        <v>0</v>
      </c>
      <c r="M602" s="14">
        <f t="shared" si="103"/>
        <v>0</v>
      </c>
      <c r="N602" s="14">
        <f t="shared" si="99"/>
        <v>0</v>
      </c>
      <c r="O602" s="14">
        <f t="shared" si="104"/>
        <v>0</v>
      </c>
      <c r="P602" s="14">
        <f>S602*0.75</f>
        <v>0</v>
      </c>
      <c r="Q602" s="14" t="str">
        <f t="shared" si="105"/>
        <v/>
      </c>
      <c r="R602" s="14">
        <f>(0.5*'vehicle data'!$C$4*(WLTC_class_3!F602^2))/1000</f>
        <v>0</v>
      </c>
      <c r="S602" s="14">
        <f>IF(O602&gt;0,R602,0)</f>
        <v>0</v>
      </c>
      <c r="T602" s="14">
        <f>IF(N602&gt;0,R602,0)</f>
        <v>0</v>
      </c>
      <c r="U602" s="14">
        <f t="shared" si="108"/>
        <v>11320.548906635799</v>
      </c>
      <c r="V602" s="14">
        <f t="shared" si="109"/>
        <v>7041.7608904320914</v>
      </c>
      <c r="W602" s="14">
        <f t="shared" si="106"/>
        <v>0</v>
      </c>
    </row>
    <row r="603" spans="2:23" x14ac:dyDescent="0.3">
      <c r="B603" s="7" t="s">
        <v>8</v>
      </c>
      <c r="C603" s="7">
        <v>595</v>
      </c>
      <c r="D603" s="7">
        <v>6</v>
      </c>
      <c r="E603" s="8">
        <v>0</v>
      </c>
      <c r="F603" s="21">
        <f t="shared" si="100"/>
        <v>0</v>
      </c>
      <c r="G603" s="14">
        <f t="shared" si="107"/>
        <v>0</v>
      </c>
      <c r="H603" s="14">
        <f>('vehicle data'!$C$4)*(G603)</f>
        <v>0</v>
      </c>
      <c r="I603" s="14">
        <f>0.5*1.225*F603^2*('vehicle data'!$F$4)*('vehicle data'!$G$4)</f>
        <v>0</v>
      </c>
      <c r="J603" s="14">
        <f>IF(F603=0,0,H603+I603+'vehicle data'!$E$7)</f>
        <v>0</v>
      </c>
      <c r="K603" s="14">
        <f t="shared" si="101"/>
        <v>0</v>
      </c>
      <c r="L603" s="14">
        <f t="shared" si="102"/>
        <v>0</v>
      </c>
      <c r="M603" s="14">
        <f t="shared" si="103"/>
        <v>0</v>
      </c>
      <c r="N603" s="14">
        <f t="shared" si="99"/>
        <v>0</v>
      </c>
      <c r="O603" s="14">
        <f t="shared" si="104"/>
        <v>0</v>
      </c>
      <c r="P603" s="14">
        <f>S603*0.75</f>
        <v>0</v>
      </c>
      <c r="Q603" s="14" t="str">
        <f t="shared" si="105"/>
        <v/>
      </c>
      <c r="R603" s="14">
        <f>(0.5*'vehicle data'!$C$4*(WLTC_class_3!F603^2))/1000</f>
        <v>0</v>
      </c>
      <c r="S603" s="14">
        <f>IF(O603&gt;0,R603,0)</f>
        <v>0</v>
      </c>
      <c r="T603" s="14">
        <f>IF(N603&gt;0,R603,0)</f>
        <v>0</v>
      </c>
      <c r="U603" s="14">
        <f t="shared" si="108"/>
        <v>11320.548906635799</v>
      </c>
      <c r="V603" s="14">
        <f t="shared" si="109"/>
        <v>7041.7608904320914</v>
      </c>
      <c r="W603" s="14">
        <f t="shared" si="106"/>
        <v>0</v>
      </c>
    </row>
    <row r="604" spans="2:23" x14ac:dyDescent="0.3">
      <c r="B604" s="7" t="s">
        <v>8</v>
      </c>
      <c r="C604" s="7">
        <v>596</v>
      </c>
      <c r="D604" s="7">
        <v>7</v>
      </c>
      <c r="E604" s="8">
        <v>0</v>
      </c>
      <c r="F604" s="21">
        <f t="shared" si="100"/>
        <v>0</v>
      </c>
      <c r="G604" s="14">
        <f t="shared" si="107"/>
        <v>0</v>
      </c>
      <c r="H604" s="14">
        <f>('vehicle data'!$C$4)*(G604)</f>
        <v>0</v>
      </c>
      <c r="I604" s="14">
        <f>0.5*1.225*F604^2*('vehicle data'!$F$4)*('vehicle data'!$G$4)</f>
        <v>0</v>
      </c>
      <c r="J604" s="14">
        <f>IF(F604=0,0,H604+I604+'vehicle data'!$E$7)</f>
        <v>0</v>
      </c>
      <c r="K604" s="14">
        <f t="shared" si="101"/>
        <v>0</v>
      </c>
      <c r="L604" s="14">
        <f t="shared" si="102"/>
        <v>0</v>
      </c>
      <c r="M604" s="14">
        <f t="shared" si="103"/>
        <v>0</v>
      </c>
      <c r="N604" s="14">
        <f t="shared" si="99"/>
        <v>0</v>
      </c>
      <c r="O604" s="14">
        <f t="shared" si="104"/>
        <v>0</v>
      </c>
      <c r="P604" s="14">
        <f>S604*0.75</f>
        <v>0</v>
      </c>
      <c r="Q604" s="14" t="str">
        <f t="shared" si="105"/>
        <v/>
      </c>
      <c r="R604" s="14">
        <f>(0.5*'vehicle data'!$C$4*(WLTC_class_3!F604^2))/1000</f>
        <v>0</v>
      </c>
      <c r="S604" s="14">
        <f>IF(O604&gt;0,R604,0)</f>
        <v>0</v>
      </c>
      <c r="T604" s="14">
        <f>IF(N604&gt;0,R604,0)</f>
        <v>0</v>
      </c>
      <c r="U604" s="14">
        <f t="shared" si="108"/>
        <v>11320.548906635799</v>
      </c>
      <c r="V604" s="14">
        <f t="shared" si="109"/>
        <v>7041.7608904320914</v>
      </c>
      <c r="W604" s="14">
        <f t="shared" si="106"/>
        <v>0</v>
      </c>
    </row>
    <row r="605" spans="2:23" x14ac:dyDescent="0.3">
      <c r="B605" s="7" t="s">
        <v>8</v>
      </c>
      <c r="C605" s="7">
        <v>597</v>
      </c>
      <c r="D605" s="7">
        <v>8</v>
      </c>
      <c r="E605" s="8">
        <v>0</v>
      </c>
      <c r="F605" s="21">
        <f t="shared" si="100"/>
        <v>0</v>
      </c>
      <c r="G605" s="14">
        <f t="shared" si="107"/>
        <v>0</v>
      </c>
      <c r="H605" s="14">
        <f>('vehicle data'!$C$4)*(G605)</f>
        <v>0</v>
      </c>
      <c r="I605" s="14">
        <f>0.5*1.225*F605^2*('vehicle data'!$F$4)*('vehicle data'!$G$4)</f>
        <v>0</v>
      </c>
      <c r="J605" s="14">
        <f>IF(F605=0,0,H605+I605+'vehicle data'!$E$7)</f>
        <v>0</v>
      </c>
      <c r="K605" s="14">
        <f t="shared" si="101"/>
        <v>0</v>
      </c>
      <c r="L605" s="14">
        <f t="shared" si="102"/>
        <v>0</v>
      </c>
      <c r="M605" s="14">
        <f t="shared" si="103"/>
        <v>0</v>
      </c>
      <c r="N605" s="14">
        <f t="shared" si="99"/>
        <v>0</v>
      </c>
      <c r="O605" s="14">
        <f t="shared" si="104"/>
        <v>0</v>
      </c>
      <c r="P605" s="14">
        <f>S605*0.75</f>
        <v>0</v>
      </c>
      <c r="Q605" s="14" t="str">
        <f t="shared" si="105"/>
        <v/>
      </c>
      <c r="R605" s="14">
        <f>(0.5*'vehicle data'!$C$4*(WLTC_class_3!F605^2))/1000</f>
        <v>0</v>
      </c>
      <c r="S605" s="14">
        <f>IF(O605&gt;0,R605,0)</f>
        <v>0</v>
      </c>
      <c r="T605" s="14">
        <f>IF(N605&gt;0,R605,0)</f>
        <v>0</v>
      </c>
      <c r="U605" s="14">
        <f t="shared" si="108"/>
        <v>11320.548906635799</v>
      </c>
      <c r="V605" s="14">
        <f t="shared" si="109"/>
        <v>7041.7608904320914</v>
      </c>
      <c r="W605" s="14">
        <f t="shared" si="106"/>
        <v>0</v>
      </c>
    </row>
    <row r="606" spans="2:23" x14ac:dyDescent="0.3">
      <c r="B606" s="7" t="s">
        <v>8</v>
      </c>
      <c r="C606" s="7">
        <v>598</v>
      </c>
      <c r="D606" s="7">
        <v>9</v>
      </c>
      <c r="E606" s="8">
        <v>0</v>
      </c>
      <c r="F606" s="21">
        <f t="shared" si="100"/>
        <v>0</v>
      </c>
      <c r="G606" s="14">
        <f t="shared" si="107"/>
        <v>0</v>
      </c>
      <c r="H606" s="14">
        <f>('vehicle data'!$C$4)*(G606)</f>
        <v>0</v>
      </c>
      <c r="I606" s="14">
        <f>0.5*1.225*F606^2*('vehicle data'!$F$4)*('vehicle data'!$G$4)</f>
        <v>0</v>
      </c>
      <c r="J606" s="14">
        <f>IF(F606=0,0,H606+I606+'vehicle data'!$E$7)</f>
        <v>0</v>
      </c>
      <c r="K606" s="14">
        <f t="shared" si="101"/>
        <v>0</v>
      </c>
      <c r="L606" s="14">
        <f t="shared" si="102"/>
        <v>0</v>
      </c>
      <c r="M606" s="14">
        <f t="shared" si="103"/>
        <v>0</v>
      </c>
      <c r="N606" s="14">
        <f t="shared" si="99"/>
        <v>0</v>
      </c>
      <c r="O606" s="14">
        <f t="shared" si="104"/>
        <v>0</v>
      </c>
      <c r="P606" s="14">
        <f>S606*0.75</f>
        <v>0</v>
      </c>
      <c r="Q606" s="14" t="str">
        <f t="shared" si="105"/>
        <v/>
      </c>
      <c r="R606" s="14">
        <f>(0.5*'vehicle data'!$C$4*(WLTC_class_3!F606^2))/1000</f>
        <v>0</v>
      </c>
      <c r="S606" s="14">
        <f>IF(O606&gt;0,R606,0)</f>
        <v>0</v>
      </c>
      <c r="T606" s="14">
        <f>IF(N606&gt;0,R606,0)</f>
        <v>0</v>
      </c>
      <c r="U606" s="14">
        <f t="shared" si="108"/>
        <v>11320.548906635799</v>
      </c>
      <c r="V606" s="14">
        <f t="shared" si="109"/>
        <v>7041.7608904320914</v>
      </c>
      <c r="W606" s="14">
        <f t="shared" si="106"/>
        <v>0</v>
      </c>
    </row>
    <row r="607" spans="2:23" x14ac:dyDescent="0.3">
      <c r="B607" s="7" t="s">
        <v>8</v>
      </c>
      <c r="C607" s="7">
        <v>599</v>
      </c>
      <c r="D607" s="7">
        <v>10</v>
      </c>
      <c r="E607" s="8">
        <v>0</v>
      </c>
      <c r="F607" s="21">
        <f t="shared" si="100"/>
        <v>0</v>
      </c>
      <c r="G607" s="14">
        <f t="shared" si="107"/>
        <v>0</v>
      </c>
      <c r="H607" s="14">
        <f>('vehicle data'!$C$4)*(G607)</f>
        <v>0</v>
      </c>
      <c r="I607" s="14">
        <f>0.5*1.225*F607^2*('vehicle data'!$F$4)*('vehicle data'!$G$4)</f>
        <v>0</v>
      </c>
      <c r="J607" s="14">
        <f>IF(F607=0,0,H607+I607+'vehicle data'!$E$7)</f>
        <v>0</v>
      </c>
      <c r="K607" s="14">
        <f t="shared" si="101"/>
        <v>0</v>
      </c>
      <c r="L607" s="14">
        <f t="shared" si="102"/>
        <v>0</v>
      </c>
      <c r="M607" s="14">
        <f t="shared" si="103"/>
        <v>0</v>
      </c>
      <c r="N607" s="14">
        <f t="shared" si="99"/>
        <v>0</v>
      </c>
      <c r="O607" s="14">
        <f t="shared" si="104"/>
        <v>0</v>
      </c>
      <c r="P607" s="14">
        <f>S607*0.75</f>
        <v>0</v>
      </c>
      <c r="Q607" s="14" t="str">
        <f t="shared" si="105"/>
        <v/>
      </c>
      <c r="R607" s="14">
        <f>(0.5*'vehicle data'!$C$4*(WLTC_class_3!F607^2))/1000</f>
        <v>0</v>
      </c>
      <c r="S607" s="14">
        <f>IF(O607&gt;0,R607,0)</f>
        <v>0</v>
      </c>
      <c r="T607" s="14">
        <f>IF(N607&gt;0,R607,0)</f>
        <v>0</v>
      </c>
      <c r="U607" s="14">
        <f t="shared" si="108"/>
        <v>11320.548906635799</v>
      </c>
      <c r="V607" s="14">
        <f t="shared" si="109"/>
        <v>7041.7608904320914</v>
      </c>
      <c r="W607" s="14">
        <f t="shared" si="106"/>
        <v>0</v>
      </c>
    </row>
    <row r="608" spans="2:23" x14ac:dyDescent="0.3">
      <c r="B608" s="7" t="s">
        <v>8</v>
      </c>
      <c r="C608" s="7">
        <v>600</v>
      </c>
      <c r="D608" s="7">
        <v>11</v>
      </c>
      <c r="E608" s="8">
        <v>0</v>
      </c>
      <c r="F608" s="21">
        <f t="shared" si="100"/>
        <v>0</v>
      </c>
      <c r="G608" s="14">
        <f t="shared" si="107"/>
        <v>0.1388888888888889</v>
      </c>
      <c r="H608" s="14">
        <f>('vehicle data'!$C$4)*(G608)</f>
        <v>185.2777777777778</v>
      </c>
      <c r="I608" s="14">
        <f>0.5*1.225*F608^2*('vehicle data'!$F$4)*('vehicle data'!$G$4)</f>
        <v>0</v>
      </c>
      <c r="J608" s="14">
        <f>IF(F608=0,0,H608+I608+'vehicle data'!$E$7)</f>
        <v>0</v>
      </c>
      <c r="K608" s="14">
        <f t="shared" si="101"/>
        <v>0</v>
      </c>
      <c r="L608" s="14">
        <f t="shared" si="102"/>
        <v>0</v>
      </c>
      <c r="M608" s="14">
        <f t="shared" si="103"/>
        <v>0</v>
      </c>
      <c r="N608" s="14">
        <f t="shared" si="99"/>
        <v>0</v>
      </c>
      <c r="O608" s="14">
        <f t="shared" si="104"/>
        <v>0</v>
      </c>
      <c r="P608" s="14">
        <f>S608*0.75</f>
        <v>0</v>
      </c>
      <c r="Q608" s="14" t="str">
        <f t="shared" si="105"/>
        <v/>
      </c>
      <c r="R608" s="14">
        <f>(0.5*'vehicle data'!$C$4*(WLTC_class_3!F608^2))/1000</f>
        <v>0</v>
      </c>
      <c r="S608" s="14">
        <f>IF(O608&gt;0,R608,0)</f>
        <v>0</v>
      </c>
      <c r="T608" s="14">
        <f>IF(N608&gt;0,R608,0)</f>
        <v>0</v>
      </c>
      <c r="U608" s="14">
        <f t="shared" si="108"/>
        <v>11320.548906635799</v>
      </c>
      <c r="V608" s="14">
        <f t="shared" si="109"/>
        <v>7041.7608904320914</v>
      </c>
      <c r="W608" s="14">
        <f t="shared" si="106"/>
        <v>0</v>
      </c>
    </row>
    <row r="609" spans="2:23" x14ac:dyDescent="0.3">
      <c r="B609" s="7" t="s">
        <v>8</v>
      </c>
      <c r="C609" s="7">
        <v>601</v>
      </c>
      <c r="D609" s="7">
        <v>12</v>
      </c>
      <c r="E609" s="8">
        <v>1</v>
      </c>
      <c r="F609" s="21">
        <f t="shared" si="100"/>
        <v>0.27777777777777779</v>
      </c>
      <c r="G609" s="14">
        <f t="shared" si="107"/>
        <v>0.29166666666666669</v>
      </c>
      <c r="H609" s="14">
        <f>('vehicle data'!$C$4)*(G609)</f>
        <v>389.08333333333337</v>
      </c>
      <c r="I609" s="14">
        <f>0.5*1.225*F609^2*('vehicle data'!$F$4)*('vehicle data'!$G$4)</f>
        <v>2.051118827160494E-2</v>
      </c>
      <c r="J609" s="14">
        <f>IF(F609=0,0,H609+I609+'vehicle data'!$E$7)</f>
        <v>546.14232452160502</v>
      </c>
      <c r="K609" s="14">
        <f t="shared" si="101"/>
        <v>546.14232452160502</v>
      </c>
      <c r="L609" s="14">
        <f t="shared" si="102"/>
        <v>0</v>
      </c>
      <c r="M609" s="14">
        <f t="shared" si="103"/>
        <v>0.1517062012560014</v>
      </c>
      <c r="N609" s="14">
        <f t="shared" si="99"/>
        <v>0.1517062012560014</v>
      </c>
      <c r="O609" s="14">
        <f t="shared" si="104"/>
        <v>0</v>
      </c>
      <c r="P609" s="14">
        <f>S609*0.75</f>
        <v>0</v>
      </c>
      <c r="Q609" s="14" t="str">
        <f t="shared" si="105"/>
        <v/>
      </c>
      <c r="R609" s="14">
        <f>(0.5*'vehicle data'!$C$4*(WLTC_class_3!F609^2))/1000</f>
        <v>5.146604938271606E-2</v>
      </c>
      <c r="S609" s="14">
        <f>IF(O609&gt;0,R609,0)</f>
        <v>0</v>
      </c>
      <c r="T609" s="14">
        <f>IF(N609&gt;0,R609,0)</f>
        <v>5.146604938271606E-2</v>
      </c>
      <c r="U609" s="14">
        <f t="shared" si="108"/>
        <v>11320.600372685181</v>
      </c>
      <c r="V609" s="14">
        <f t="shared" si="109"/>
        <v>7041.7608904320914</v>
      </c>
      <c r="W609" s="14">
        <f t="shared" si="106"/>
        <v>3.6026234567901237E-2</v>
      </c>
    </row>
    <row r="610" spans="2:23" x14ac:dyDescent="0.3">
      <c r="B610" s="7" t="s">
        <v>8</v>
      </c>
      <c r="C610" s="7">
        <v>602</v>
      </c>
      <c r="D610" s="7">
        <v>13</v>
      </c>
      <c r="E610" s="8">
        <v>2.1</v>
      </c>
      <c r="F610" s="21">
        <f t="shared" si="100"/>
        <v>0.58333333333333337</v>
      </c>
      <c r="G610" s="14">
        <f t="shared" si="107"/>
        <v>0.52777777777777779</v>
      </c>
      <c r="H610" s="14">
        <f>('vehicle data'!$C$4)*(G610)</f>
        <v>704.05555555555554</v>
      </c>
      <c r="I610" s="14">
        <f>0.5*1.225*F610^2*('vehicle data'!$F$4)*('vehicle data'!$G$4)</f>
        <v>9.0454340277777795E-2</v>
      </c>
      <c r="J610" s="14">
        <f>IF(F610=0,0,H610+I610+'vehicle data'!$E$7)</f>
        <v>861.18448989583339</v>
      </c>
      <c r="K610" s="14">
        <f t="shared" si="101"/>
        <v>861.18448989583339</v>
      </c>
      <c r="L610" s="14">
        <f t="shared" si="102"/>
        <v>0</v>
      </c>
      <c r="M610" s="14">
        <f t="shared" si="103"/>
        <v>0.50235761910590282</v>
      </c>
      <c r="N610" s="14">
        <f t="shared" si="99"/>
        <v>0.50235761910590282</v>
      </c>
      <c r="O610" s="14">
        <f t="shared" si="104"/>
        <v>0</v>
      </c>
      <c r="P610" s="14">
        <f>S610*0.75</f>
        <v>0</v>
      </c>
      <c r="Q610" s="14" t="str">
        <f t="shared" si="105"/>
        <v/>
      </c>
      <c r="R610" s="14">
        <f>(0.5*'vehicle data'!$C$4*(WLTC_class_3!F610^2))/1000</f>
        <v>0.22696527777777784</v>
      </c>
      <c r="S610" s="14">
        <f>IF(O610&gt;0,R610,0)</f>
        <v>0</v>
      </c>
      <c r="T610" s="14">
        <f>IF(N610&gt;0,R610,0)</f>
        <v>0.22696527777777784</v>
      </c>
      <c r="U610" s="14">
        <f t="shared" si="108"/>
        <v>11320.827337962959</v>
      </c>
      <c r="V610" s="14">
        <f t="shared" si="109"/>
        <v>7041.7608904320914</v>
      </c>
      <c r="W610" s="14">
        <f t="shared" si="106"/>
        <v>0.15887569444444447</v>
      </c>
    </row>
    <row r="611" spans="2:23" x14ac:dyDescent="0.3">
      <c r="B611" s="7" t="s">
        <v>8</v>
      </c>
      <c r="C611" s="7">
        <v>603</v>
      </c>
      <c r="D611" s="7">
        <v>14</v>
      </c>
      <c r="E611" s="8">
        <v>4.8</v>
      </c>
      <c r="F611" s="21">
        <f t="shared" si="100"/>
        <v>1.3333333333333333</v>
      </c>
      <c r="G611" s="14">
        <f t="shared" si="107"/>
        <v>0.97222222222222221</v>
      </c>
      <c r="H611" s="14">
        <f>('vehicle data'!$C$4)*(G611)</f>
        <v>1296.9444444444443</v>
      </c>
      <c r="I611" s="14">
        <f>0.5*1.225*F611^2*('vehicle data'!$F$4)*('vehicle data'!$G$4)</f>
        <v>0.47257777777777782</v>
      </c>
      <c r="J611" s="14">
        <f>IF(F611=0,0,H611+I611+'vehicle data'!$E$7)</f>
        <v>1454.4555022222221</v>
      </c>
      <c r="K611" s="14">
        <f t="shared" si="101"/>
        <v>1454.4555022222221</v>
      </c>
      <c r="L611" s="14">
        <f t="shared" si="102"/>
        <v>0</v>
      </c>
      <c r="M611" s="14">
        <f t="shared" si="103"/>
        <v>1.9392740029629627</v>
      </c>
      <c r="N611" s="14">
        <f t="shared" si="99"/>
        <v>1.9392740029629627</v>
      </c>
      <c r="O611" s="14">
        <f t="shared" si="104"/>
        <v>0</v>
      </c>
      <c r="P611" s="14">
        <f>S611*0.75</f>
        <v>0</v>
      </c>
      <c r="Q611" s="14" t="str">
        <f t="shared" si="105"/>
        <v/>
      </c>
      <c r="R611" s="14">
        <f>(0.5*'vehicle data'!$C$4*(WLTC_class_3!F611^2))/1000</f>
        <v>1.1857777777777776</v>
      </c>
      <c r="S611" s="14">
        <f>IF(O611&gt;0,R611,0)</f>
        <v>0</v>
      </c>
      <c r="T611" s="14">
        <f>IF(N611&gt;0,R611,0)</f>
        <v>1.1857777777777776</v>
      </c>
      <c r="U611" s="14">
        <f t="shared" si="108"/>
        <v>11322.013115740738</v>
      </c>
      <c r="V611" s="14">
        <f t="shared" si="109"/>
        <v>7041.7608904320914</v>
      </c>
      <c r="W611" s="14">
        <f t="shared" si="106"/>
        <v>0.83004444444444425</v>
      </c>
    </row>
    <row r="612" spans="2:23" x14ac:dyDescent="0.3">
      <c r="B612" s="7" t="s">
        <v>8</v>
      </c>
      <c r="C612" s="7">
        <v>604</v>
      </c>
      <c r="D612" s="7">
        <v>15</v>
      </c>
      <c r="E612" s="8">
        <v>9.1</v>
      </c>
      <c r="F612" s="21">
        <f t="shared" si="100"/>
        <v>2.5277777777777777</v>
      </c>
      <c r="G612" s="14">
        <f t="shared" si="107"/>
        <v>1.3055555555555554</v>
      </c>
      <c r="H612" s="14">
        <f>('vehicle data'!$C$4)*(G612)</f>
        <v>1741.6111111111109</v>
      </c>
      <c r="I612" s="14">
        <f>0.5*1.225*F612^2*('vehicle data'!$F$4)*('vehicle data'!$G$4)</f>
        <v>1.6985315007716049</v>
      </c>
      <c r="J612" s="14">
        <f>IF(F612=0,0,H612+I612+'vehicle data'!$E$7)</f>
        <v>1900.3481226118824</v>
      </c>
      <c r="K612" s="14">
        <f t="shared" si="101"/>
        <v>1900.3481226118824</v>
      </c>
      <c r="L612" s="14">
        <f t="shared" si="102"/>
        <v>0</v>
      </c>
      <c r="M612" s="14">
        <f t="shared" si="103"/>
        <v>4.8036577543800361</v>
      </c>
      <c r="N612" s="14">
        <f t="shared" si="99"/>
        <v>4.8036577543800361</v>
      </c>
      <c r="O612" s="14">
        <f t="shared" si="104"/>
        <v>0</v>
      </c>
      <c r="P612" s="14">
        <f>S612*0.75</f>
        <v>0</v>
      </c>
      <c r="Q612" s="14" t="str">
        <f t="shared" si="105"/>
        <v/>
      </c>
      <c r="R612" s="14">
        <f>(0.5*'vehicle data'!$C$4*(WLTC_class_3!F612^2))/1000</f>
        <v>4.2619035493827155</v>
      </c>
      <c r="S612" s="14">
        <f>IF(O612&gt;0,R612,0)</f>
        <v>0</v>
      </c>
      <c r="T612" s="14">
        <f>IF(N612&gt;0,R612,0)</f>
        <v>4.2619035493827155</v>
      </c>
      <c r="U612" s="14">
        <f t="shared" si="108"/>
        <v>11326.27501929012</v>
      </c>
      <c r="V612" s="14">
        <f t="shared" si="109"/>
        <v>7041.7608904320914</v>
      </c>
      <c r="W612" s="14">
        <f t="shared" si="106"/>
        <v>2.9833324845679008</v>
      </c>
    </row>
    <row r="613" spans="2:23" x14ac:dyDescent="0.3">
      <c r="B613" s="7" t="s">
        <v>8</v>
      </c>
      <c r="C613" s="7">
        <v>605</v>
      </c>
      <c r="D613" s="7">
        <v>16</v>
      </c>
      <c r="E613" s="8">
        <v>14.2</v>
      </c>
      <c r="F613" s="21">
        <f t="shared" si="100"/>
        <v>3.9444444444444442</v>
      </c>
      <c r="G613" s="14">
        <f t="shared" si="107"/>
        <v>1.4861111111111112</v>
      </c>
      <c r="H613" s="14">
        <f>('vehicle data'!$C$4)*(G613)</f>
        <v>1982.4722222222224</v>
      </c>
      <c r="I613" s="14">
        <f>0.5*1.225*F613^2*('vehicle data'!$F$4)*('vehicle data'!$G$4)</f>
        <v>4.1358760030864197</v>
      </c>
      <c r="J613" s="14">
        <f>IF(F613=0,0,H613+I613+'vehicle data'!$E$7)</f>
        <v>2143.646578225309</v>
      </c>
      <c r="K613" s="14">
        <f t="shared" si="101"/>
        <v>2143.646578225309</v>
      </c>
      <c r="L613" s="14">
        <f t="shared" si="102"/>
        <v>0</v>
      </c>
      <c r="M613" s="14">
        <f t="shared" si="103"/>
        <v>8.4554948363331626</v>
      </c>
      <c r="N613" s="14">
        <f t="shared" si="99"/>
        <v>8.4554948363331626</v>
      </c>
      <c r="O613" s="14">
        <f t="shared" si="104"/>
        <v>0</v>
      </c>
      <c r="P613" s="14">
        <f>S613*0.75</f>
        <v>0</v>
      </c>
      <c r="Q613" s="14" t="str">
        <f t="shared" si="105"/>
        <v/>
      </c>
      <c r="R613" s="14">
        <f>(0.5*'vehicle data'!$C$4*(WLTC_class_3!F613^2))/1000</f>
        <v>10.377614197530864</v>
      </c>
      <c r="S613" s="14">
        <f>IF(O613&gt;0,R613,0)</f>
        <v>0</v>
      </c>
      <c r="T613" s="14">
        <f>IF(N613&gt;0,R613,0)</f>
        <v>10.377614197530864</v>
      </c>
      <c r="U613" s="14">
        <f t="shared" si="108"/>
        <v>11336.652633487651</v>
      </c>
      <c r="V613" s="14">
        <f t="shared" si="109"/>
        <v>7041.7608904320914</v>
      </c>
      <c r="W613" s="14">
        <f t="shared" si="106"/>
        <v>7.2643299382716044</v>
      </c>
    </row>
    <row r="614" spans="2:23" x14ac:dyDescent="0.3">
      <c r="B614" s="7" t="s">
        <v>8</v>
      </c>
      <c r="C614" s="7">
        <v>606</v>
      </c>
      <c r="D614" s="7">
        <v>17</v>
      </c>
      <c r="E614" s="8">
        <v>19.8</v>
      </c>
      <c r="F614" s="21">
        <f t="shared" si="100"/>
        <v>5.5</v>
      </c>
      <c r="G614" s="14">
        <f t="shared" si="107"/>
        <v>1.5694444444444444</v>
      </c>
      <c r="H614" s="14">
        <f>('vehicle data'!$C$4)*(G614)</f>
        <v>2093.6388888888887</v>
      </c>
      <c r="I614" s="14">
        <f>0.5*1.225*F614^2*('vehicle data'!$F$4)*('vehicle data'!$G$4)</f>
        <v>8.0412062500000019</v>
      </c>
      <c r="J614" s="14">
        <f>IF(F614=0,0,H614+I614+'vehicle data'!$E$7)</f>
        <v>2258.7185751388888</v>
      </c>
      <c r="K614" s="14">
        <f t="shared" si="101"/>
        <v>2258.7185751388888</v>
      </c>
      <c r="L614" s="14">
        <f t="shared" si="102"/>
        <v>0</v>
      </c>
      <c r="M614" s="14">
        <f t="shared" si="103"/>
        <v>12.422952163263888</v>
      </c>
      <c r="N614" s="14">
        <f t="shared" si="99"/>
        <v>12.422952163263888</v>
      </c>
      <c r="O614" s="14">
        <f t="shared" si="104"/>
        <v>0</v>
      </c>
      <c r="P614" s="14">
        <f>S614*0.75</f>
        <v>0</v>
      </c>
      <c r="Q614" s="14" t="str">
        <f t="shared" si="105"/>
        <v/>
      </c>
      <c r="R614" s="14">
        <f>(0.5*'vehicle data'!$C$4*(WLTC_class_3!F614^2))/1000</f>
        <v>20.176749999999998</v>
      </c>
      <c r="S614" s="14">
        <f>IF(O614&gt;0,R614,0)</f>
        <v>0</v>
      </c>
      <c r="T614" s="14">
        <f>IF(N614&gt;0,R614,0)</f>
        <v>20.176749999999998</v>
      </c>
      <c r="U614" s="14">
        <f t="shared" si="108"/>
        <v>11356.829383487651</v>
      </c>
      <c r="V614" s="14">
        <f t="shared" si="109"/>
        <v>7041.7608904320914</v>
      </c>
      <c r="W614" s="14">
        <f t="shared" si="106"/>
        <v>14.123724999999999</v>
      </c>
    </row>
    <row r="615" spans="2:23" x14ac:dyDescent="0.3">
      <c r="B615" s="7" t="s">
        <v>8</v>
      </c>
      <c r="C615" s="7">
        <v>607</v>
      </c>
      <c r="D615" s="7">
        <v>18</v>
      </c>
      <c r="E615" s="8">
        <v>25.5</v>
      </c>
      <c r="F615" s="21">
        <f t="shared" si="100"/>
        <v>7.083333333333333</v>
      </c>
      <c r="G615" s="14">
        <f t="shared" si="107"/>
        <v>1.4861111111111109</v>
      </c>
      <c r="H615" s="14">
        <f>('vehicle data'!$C$4)*(G615)</f>
        <v>1982.4722222222219</v>
      </c>
      <c r="I615" s="14">
        <f>0.5*1.225*F615^2*('vehicle data'!$F$4)*('vehicle data'!$G$4)</f>
        <v>13.33740017361111</v>
      </c>
      <c r="J615" s="14">
        <f>IF(F615=0,0,H615+I615+'vehicle data'!$E$7)</f>
        <v>2152.8481023958329</v>
      </c>
      <c r="K615" s="14">
        <f t="shared" si="101"/>
        <v>2152.8481023958329</v>
      </c>
      <c r="L615" s="14">
        <f t="shared" si="102"/>
        <v>0</v>
      </c>
      <c r="M615" s="14">
        <f t="shared" si="103"/>
        <v>15.249340725303817</v>
      </c>
      <c r="N615" s="14">
        <f t="shared" si="99"/>
        <v>15.249340725303817</v>
      </c>
      <c r="O615" s="14">
        <f t="shared" si="104"/>
        <v>0</v>
      </c>
      <c r="P615" s="14">
        <f>S615*0.75</f>
        <v>0</v>
      </c>
      <c r="Q615" s="14" t="str">
        <f t="shared" si="105"/>
        <v/>
      </c>
      <c r="R615" s="14">
        <f>(0.5*'vehicle data'!$C$4*(WLTC_class_3!F615^2))/1000</f>
        <v>33.465798611111111</v>
      </c>
      <c r="S615" s="14">
        <f>IF(O615&gt;0,R615,0)</f>
        <v>0</v>
      </c>
      <c r="T615" s="14">
        <f>IF(N615&gt;0,R615,0)</f>
        <v>33.465798611111111</v>
      </c>
      <c r="U615" s="14">
        <f t="shared" si="108"/>
        <v>11390.295182098762</v>
      </c>
      <c r="V615" s="14">
        <f t="shared" si="109"/>
        <v>7041.7608904320914</v>
      </c>
      <c r="W615" s="14">
        <f t="shared" si="106"/>
        <v>23.426059027777775</v>
      </c>
    </row>
    <row r="616" spans="2:23" x14ac:dyDescent="0.3">
      <c r="B616" s="7" t="s">
        <v>8</v>
      </c>
      <c r="C616" s="7">
        <v>608</v>
      </c>
      <c r="D616" s="7">
        <v>19</v>
      </c>
      <c r="E616" s="8">
        <v>30.5</v>
      </c>
      <c r="F616" s="21">
        <f t="shared" si="100"/>
        <v>8.4722222222222214</v>
      </c>
      <c r="G616" s="14">
        <f t="shared" si="107"/>
        <v>1.2916666666666663</v>
      </c>
      <c r="H616" s="14">
        <f>('vehicle data'!$C$4)*(G616)</f>
        <v>1723.0833333333328</v>
      </c>
      <c r="I616" s="14">
        <f>0.5*1.225*F616^2*('vehicle data'!$F$4)*('vehicle data'!$G$4)</f>
        <v>19.080532889660489</v>
      </c>
      <c r="J616" s="14">
        <f>IF(F616=0,0,H616+I616+'vehicle data'!$E$7)</f>
        <v>1899.2023462229931</v>
      </c>
      <c r="K616" s="14">
        <f t="shared" si="101"/>
        <v>1899.2023462229931</v>
      </c>
      <c r="L616" s="14">
        <f t="shared" si="102"/>
        <v>0</v>
      </c>
      <c r="M616" s="14">
        <f t="shared" si="103"/>
        <v>16.090464322167023</v>
      </c>
      <c r="N616" s="14">
        <f t="shared" si="99"/>
        <v>16.090464322167023</v>
      </c>
      <c r="O616" s="14">
        <f t="shared" si="104"/>
        <v>0</v>
      </c>
      <c r="P616" s="14">
        <f>S616*0.75</f>
        <v>0</v>
      </c>
      <c r="Q616" s="14" t="str">
        <f t="shared" si="105"/>
        <v/>
      </c>
      <c r="R616" s="14">
        <f>(0.5*'vehicle data'!$C$4*(WLTC_class_3!F616^2))/1000</f>
        <v>47.876292438271591</v>
      </c>
      <c r="S616" s="14">
        <f>IF(O616&gt;0,R616,0)</f>
        <v>0</v>
      </c>
      <c r="T616" s="14">
        <f>IF(N616&gt;0,R616,0)</f>
        <v>47.876292438271591</v>
      </c>
      <c r="U616" s="14">
        <f t="shared" si="108"/>
        <v>11438.171474537034</v>
      </c>
      <c r="V616" s="14">
        <f t="shared" si="109"/>
        <v>7041.7608904320914</v>
      </c>
      <c r="W616" s="14">
        <f t="shared" si="106"/>
        <v>33.513404706790112</v>
      </c>
    </row>
    <row r="617" spans="2:23" x14ac:dyDescent="0.3">
      <c r="B617" s="7" t="s">
        <v>8</v>
      </c>
      <c r="C617" s="7">
        <v>609</v>
      </c>
      <c r="D617" s="7">
        <v>20</v>
      </c>
      <c r="E617" s="8">
        <v>34.799999999999997</v>
      </c>
      <c r="F617" s="21">
        <f t="shared" si="100"/>
        <v>9.6666666666666661</v>
      </c>
      <c r="G617" s="14">
        <f t="shared" si="107"/>
        <v>1.1527777777777775</v>
      </c>
      <c r="H617" s="14">
        <f>('vehicle data'!$C$4)*(G617)</f>
        <v>1537.8055555555552</v>
      </c>
      <c r="I617" s="14">
        <f>0.5*1.225*F617^2*('vehicle data'!$F$4)*('vehicle data'!$G$4)</f>
        <v>24.839869444444442</v>
      </c>
      <c r="J617" s="14">
        <f>IF(F617=0,0,H617+I617+'vehicle data'!$E$7)</f>
        <v>1719.6839049999996</v>
      </c>
      <c r="K617" s="14">
        <f t="shared" si="101"/>
        <v>1719.6839049999996</v>
      </c>
      <c r="L617" s="14">
        <f t="shared" si="102"/>
        <v>0</v>
      </c>
      <c r="M617" s="14">
        <f t="shared" si="103"/>
        <v>16.623611081666663</v>
      </c>
      <c r="N617" s="14">
        <f t="shared" si="99"/>
        <v>16.623611081666663</v>
      </c>
      <c r="O617" s="14">
        <f t="shared" si="104"/>
        <v>0</v>
      </c>
      <c r="P617" s="14">
        <f>S617*0.75</f>
        <v>0</v>
      </c>
      <c r="Q617" s="14" t="str">
        <f t="shared" si="105"/>
        <v/>
      </c>
      <c r="R617" s="14">
        <f>(0.5*'vehicle data'!$C$4*(WLTC_class_3!F617^2))/1000</f>
        <v>62.327444444444431</v>
      </c>
      <c r="S617" s="14">
        <f>IF(O617&gt;0,R617,0)</f>
        <v>0</v>
      </c>
      <c r="T617" s="14">
        <f>IF(N617&gt;0,R617,0)</f>
        <v>62.327444444444431</v>
      </c>
      <c r="U617" s="14">
        <f t="shared" si="108"/>
        <v>11500.498918981479</v>
      </c>
      <c r="V617" s="14">
        <f t="shared" si="109"/>
        <v>7041.7608904320914</v>
      </c>
      <c r="W617" s="14">
        <f t="shared" si="106"/>
        <v>43.629211111111097</v>
      </c>
    </row>
    <row r="618" spans="2:23" x14ac:dyDescent="0.3">
      <c r="B618" s="7" t="s">
        <v>8</v>
      </c>
      <c r="C618" s="7">
        <v>610</v>
      </c>
      <c r="D618" s="7">
        <v>21</v>
      </c>
      <c r="E618" s="8">
        <v>38.799999999999997</v>
      </c>
      <c r="F618" s="21">
        <f t="shared" si="100"/>
        <v>10.777777777777777</v>
      </c>
      <c r="G618" s="14">
        <f t="shared" si="107"/>
        <v>1.1250000000000002</v>
      </c>
      <c r="H618" s="14">
        <f>('vehicle data'!$C$4)*(G618)</f>
        <v>1500.7500000000002</v>
      </c>
      <c r="I618" s="14">
        <f>0.5*1.225*F618^2*('vehicle data'!$F$4)*('vehicle data'!$G$4)</f>
        <v>30.878363271604933</v>
      </c>
      <c r="J618" s="14">
        <f>IF(F618=0,0,H618+I618+'vehicle data'!$E$7)</f>
        <v>1688.6668432716051</v>
      </c>
      <c r="K618" s="14">
        <f t="shared" si="101"/>
        <v>1688.6668432716051</v>
      </c>
      <c r="L618" s="14">
        <f t="shared" si="102"/>
        <v>0</v>
      </c>
      <c r="M618" s="14">
        <f t="shared" si="103"/>
        <v>18.200075977482854</v>
      </c>
      <c r="N618" s="14">
        <f t="shared" si="99"/>
        <v>18.200075977482854</v>
      </c>
      <c r="O618" s="14">
        <f t="shared" si="104"/>
        <v>0</v>
      </c>
      <c r="P618" s="14">
        <f>S618*0.75</f>
        <v>0</v>
      </c>
      <c r="Q618" s="14" t="str">
        <f t="shared" si="105"/>
        <v/>
      </c>
      <c r="R618" s="14">
        <f>(0.5*'vehicle data'!$C$4*(WLTC_class_3!F618^2))/1000</f>
        <v>77.479049382716042</v>
      </c>
      <c r="S618" s="14">
        <f>IF(O618&gt;0,R618,0)</f>
        <v>0</v>
      </c>
      <c r="T618" s="14">
        <f>IF(N618&gt;0,R618,0)</f>
        <v>77.479049382716042</v>
      </c>
      <c r="U618" s="14">
        <f t="shared" si="108"/>
        <v>11577.977968364195</v>
      </c>
      <c r="V618" s="14">
        <f t="shared" si="109"/>
        <v>7041.7608904320914</v>
      </c>
      <c r="W618" s="14">
        <f t="shared" si="106"/>
        <v>54.235334567901226</v>
      </c>
    </row>
    <row r="619" spans="2:23" x14ac:dyDescent="0.3">
      <c r="B619" s="7" t="s">
        <v>8</v>
      </c>
      <c r="C619" s="7">
        <v>611</v>
      </c>
      <c r="D619" s="7">
        <v>22</v>
      </c>
      <c r="E619" s="8">
        <v>42.9</v>
      </c>
      <c r="F619" s="21">
        <f t="shared" si="100"/>
        <v>11.916666666666666</v>
      </c>
      <c r="G619" s="14">
        <f t="shared" si="107"/>
        <v>1.0555555555555558</v>
      </c>
      <c r="H619" s="14">
        <f>('vehicle data'!$C$4)*(G619)</f>
        <v>1408.1111111111115</v>
      </c>
      <c r="I619" s="14">
        <f>0.5*1.225*F619^2*('vehicle data'!$F$4)*('vehicle data'!$G$4)</f>
        <v>37.748996006944445</v>
      </c>
      <c r="J619" s="14">
        <f>IF(F619=0,0,H619+I619+'vehicle data'!$E$7)</f>
        <v>1602.898587118056</v>
      </c>
      <c r="K619" s="14">
        <f t="shared" si="101"/>
        <v>1602.898587118056</v>
      </c>
      <c r="L619" s="14">
        <f t="shared" si="102"/>
        <v>0</v>
      </c>
      <c r="M619" s="14">
        <f t="shared" si="103"/>
        <v>19.101208163156834</v>
      </c>
      <c r="N619" s="14">
        <f t="shared" si="99"/>
        <v>19.101208163156834</v>
      </c>
      <c r="O619" s="14">
        <f t="shared" si="104"/>
        <v>0</v>
      </c>
      <c r="P619" s="14">
        <f>S619*0.75</f>
        <v>0</v>
      </c>
      <c r="Q619" s="14" t="str">
        <f t="shared" si="105"/>
        <v/>
      </c>
      <c r="R619" s="14">
        <f>(0.5*'vehicle data'!$C$4*(WLTC_class_3!F619^2))/1000</f>
        <v>94.718631944444439</v>
      </c>
      <c r="S619" s="14">
        <f>IF(O619&gt;0,R619,0)</f>
        <v>0</v>
      </c>
      <c r="T619" s="14">
        <f>IF(N619&gt;0,R619,0)</f>
        <v>94.718631944444439</v>
      </c>
      <c r="U619" s="14">
        <f t="shared" si="108"/>
        <v>11672.69660030864</v>
      </c>
      <c r="V619" s="14">
        <f t="shared" si="109"/>
        <v>7041.7608904320914</v>
      </c>
      <c r="W619" s="14">
        <f t="shared" si="106"/>
        <v>66.30304236111111</v>
      </c>
    </row>
    <row r="620" spans="2:23" x14ac:dyDescent="0.3">
      <c r="B620" s="7" t="s">
        <v>8</v>
      </c>
      <c r="C620" s="7">
        <v>612</v>
      </c>
      <c r="D620" s="7">
        <v>23</v>
      </c>
      <c r="E620" s="8">
        <v>46.4</v>
      </c>
      <c r="F620" s="21">
        <f t="shared" si="100"/>
        <v>12.888888888888888</v>
      </c>
      <c r="G620" s="14">
        <f t="shared" si="107"/>
        <v>0.74999999999999978</v>
      </c>
      <c r="H620" s="14">
        <f>('vehicle data'!$C$4)*(G620)</f>
        <v>1000.4999999999997</v>
      </c>
      <c r="I620" s="14">
        <f>0.5*1.225*F620^2*('vehicle data'!$F$4)*('vehicle data'!$G$4)</f>
        <v>44.159767901234559</v>
      </c>
      <c r="J620" s="14">
        <f>IF(F620=0,0,H620+I620+'vehicle data'!$E$7)</f>
        <v>1201.6982479012343</v>
      </c>
      <c r="K620" s="14">
        <f t="shared" si="101"/>
        <v>1201.6982479012343</v>
      </c>
      <c r="L620" s="14">
        <f t="shared" si="102"/>
        <v>0</v>
      </c>
      <c r="M620" s="14">
        <f t="shared" si="103"/>
        <v>15.488555195171463</v>
      </c>
      <c r="N620" s="14">
        <f t="shared" si="99"/>
        <v>15.488555195171463</v>
      </c>
      <c r="O620" s="14">
        <f t="shared" si="104"/>
        <v>0</v>
      </c>
      <c r="P620" s="14">
        <f>S620*0.75</f>
        <v>0</v>
      </c>
      <c r="Q620" s="14" t="str">
        <f t="shared" si="105"/>
        <v/>
      </c>
      <c r="R620" s="14">
        <f>(0.5*'vehicle data'!$C$4*(WLTC_class_3!F620^2))/1000</f>
        <v>110.80434567901231</v>
      </c>
      <c r="S620" s="14">
        <f>IF(O620&gt;0,R620,0)</f>
        <v>0</v>
      </c>
      <c r="T620" s="14">
        <f>IF(N620&gt;0,R620,0)</f>
        <v>110.80434567901231</v>
      </c>
      <c r="U620" s="14">
        <f t="shared" si="108"/>
        <v>11783.500945987653</v>
      </c>
      <c r="V620" s="14">
        <f t="shared" si="109"/>
        <v>7041.7608904320914</v>
      </c>
      <c r="W620" s="14">
        <f t="shared" si="106"/>
        <v>77.563041975308622</v>
      </c>
    </row>
    <row r="621" spans="2:23" x14ac:dyDescent="0.3">
      <c r="B621" s="7" t="s">
        <v>8</v>
      </c>
      <c r="C621" s="7">
        <v>613</v>
      </c>
      <c r="D621" s="7">
        <v>24</v>
      </c>
      <c r="E621" s="8">
        <v>48.3</v>
      </c>
      <c r="F621" s="21">
        <f t="shared" si="100"/>
        <v>13.416666666666666</v>
      </c>
      <c r="G621" s="14">
        <f t="shared" si="107"/>
        <v>0.31944444444444503</v>
      </c>
      <c r="H621" s="14">
        <f>('vehicle data'!$C$4)*(G621)</f>
        <v>426.13888888888965</v>
      </c>
      <c r="I621" s="14">
        <f>0.5*1.225*F621^2*('vehicle data'!$F$4)*('vehicle data'!$G$4)</f>
        <v>47.850346006944434</v>
      </c>
      <c r="J621" s="14">
        <f>IF(F621=0,0,H621+I621+'vehicle data'!$E$7)</f>
        <v>631.02771489583415</v>
      </c>
      <c r="K621" s="14">
        <f t="shared" si="101"/>
        <v>631.02771489583415</v>
      </c>
      <c r="L621" s="14">
        <f t="shared" si="102"/>
        <v>0</v>
      </c>
      <c r="M621" s="14">
        <f t="shared" si="103"/>
        <v>8.4662885081857748</v>
      </c>
      <c r="N621" s="14">
        <f t="shared" si="99"/>
        <v>8.4662885081857748</v>
      </c>
      <c r="O621" s="14">
        <f t="shared" si="104"/>
        <v>0</v>
      </c>
      <c r="P621" s="14">
        <f>S621*0.75</f>
        <v>0</v>
      </c>
      <c r="Q621" s="14" t="str">
        <f t="shared" si="105"/>
        <v/>
      </c>
      <c r="R621" s="14">
        <f>(0.5*'vehicle data'!$C$4*(WLTC_class_3!F621^2))/1000</f>
        <v>120.06463194444444</v>
      </c>
      <c r="S621" s="14">
        <f>IF(O621&gt;0,R621,0)</f>
        <v>0</v>
      </c>
      <c r="T621" s="14">
        <f>IF(N621&gt;0,R621,0)</f>
        <v>120.06463194444444</v>
      </c>
      <c r="U621" s="14">
        <f t="shared" si="108"/>
        <v>11903.565577932097</v>
      </c>
      <c r="V621" s="14">
        <f t="shared" si="109"/>
        <v>7041.7608904320914</v>
      </c>
      <c r="W621" s="14">
        <f t="shared" si="106"/>
        <v>84.045242361111107</v>
      </c>
    </row>
    <row r="622" spans="2:23" x14ac:dyDescent="0.3">
      <c r="B622" s="7" t="s">
        <v>8</v>
      </c>
      <c r="C622" s="7">
        <v>614</v>
      </c>
      <c r="D622" s="7">
        <v>25</v>
      </c>
      <c r="E622" s="8">
        <v>48.7</v>
      </c>
      <c r="F622" s="21">
        <f t="shared" si="100"/>
        <v>13.527777777777779</v>
      </c>
      <c r="G622" s="14">
        <f t="shared" si="107"/>
        <v>2.7777777777778172E-2</v>
      </c>
      <c r="H622" s="14">
        <f>('vehicle data'!$C$4)*(G622)</f>
        <v>37.055555555556083</v>
      </c>
      <c r="I622" s="14">
        <f>0.5*1.225*F622^2*('vehicle data'!$F$4)*('vehicle data'!$G$4)</f>
        <v>48.646180111882714</v>
      </c>
      <c r="J622" s="14">
        <f>IF(F622=0,0,H622+I622+'vehicle data'!$E$7)</f>
        <v>242.7402156674388</v>
      </c>
      <c r="K622" s="14">
        <f t="shared" si="101"/>
        <v>242.7402156674388</v>
      </c>
      <c r="L622" s="14">
        <f t="shared" si="102"/>
        <v>0</v>
      </c>
      <c r="M622" s="14">
        <f t="shared" si="103"/>
        <v>3.2837356952789643</v>
      </c>
      <c r="N622" s="14">
        <f t="shared" si="99"/>
        <v>3.2837356952789643</v>
      </c>
      <c r="O622" s="14">
        <f t="shared" si="104"/>
        <v>0</v>
      </c>
      <c r="P622" s="14">
        <f>S622*0.75</f>
        <v>0</v>
      </c>
      <c r="Q622" s="14" t="str">
        <f t="shared" si="105"/>
        <v/>
      </c>
      <c r="R622" s="14">
        <f>(0.5*'vehicle data'!$C$4*(WLTC_class_3!F622^2))/1000</f>
        <v>122.06151466049383</v>
      </c>
      <c r="S622" s="14">
        <f>IF(O622&gt;0,R622,0)</f>
        <v>0</v>
      </c>
      <c r="T622" s="14">
        <f>IF(N622&gt;0,R622,0)</f>
        <v>122.06151466049383</v>
      </c>
      <c r="U622" s="14">
        <f t="shared" si="108"/>
        <v>12025.627092592591</v>
      </c>
      <c r="V622" s="14">
        <f t="shared" si="109"/>
        <v>7041.7608904320914</v>
      </c>
      <c r="W622" s="14">
        <f t="shared" si="106"/>
        <v>85.443060262345668</v>
      </c>
    </row>
    <row r="623" spans="2:23" x14ac:dyDescent="0.3">
      <c r="B623" s="7" t="s">
        <v>8</v>
      </c>
      <c r="C623" s="7">
        <v>615</v>
      </c>
      <c r="D623" s="7">
        <v>26</v>
      </c>
      <c r="E623" s="8">
        <v>48.5</v>
      </c>
      <c r="F623" s="21">
        <f t="shared" si="100"/>
        <v>13.472222222222221</v>
      </c>
      <c r="G623" s="14">
        <f t="shared" si="107"/>
        <v>-4.1666666666667261E-2</v>
      </c>
      <c r="H623" s="14">
        <f>('vehicle data'!$C$4)*(G623)</f>
        <v>-55.583333333334124</v>
      </c>
      <c r="I623" s="14">
        <f>0.5*1.225*F623^2*('vehicle data'!$F$4)*('vehicle data'!$G$4)</f>
        <v>48.247442611882704</v>
      </c>
      <c r="J623" s="14">
        <f>IF(F623=0,0,H623+I623+'vehicle data'!$E$7)</f>
        <v>149.7025892785486</v>
      </c>
      <c r="K623" s="14">
        <f t="shared" si="101"/>
        <v>149.7025892785486</v>
      </c>
      <c r="L623" s="14">
        <f t="shared" si="102"/>
        <v>0</v>
      </c>
      <c r="M623" s="14">
        <f t="shared" si="103"/>
        <v>2.0168265500026683</v>
      </c>
      <c r="N623" s="14">
        <f t="shared" si="99"/>
        <v>2.0168265500026683</v>
      </c>
      <c r="O623" s="14">
        <f t="shared" si="104"/>
        <v>0</v>
      </c>
      <c r="P623" s="14">
        <f>S623*0.75</f>
        <v>0</v>
      </c>
      <c r="Q623" s="14">
        <f t="shared" si="105"/>
        <v>0</v>
      </c>
      <c r="R623" s="14">
        <f>(0.5*'vehicle data'!$C$4*(WLTC_class_3!F623^2))/1000</f>
        <v>121.06101466049383</v>
      </c>
      <c r="S623" s="14">
        <f>IF(O623&gt;0,R623,0)</f>
        <v>0</v>
      </c>
      <c r="T623" s="14">
        <f>IF(N623&gt;0,R623,0)</f>
        <v>121.06101466049383</v>
      </c>
      <c r="U623" s="14">
        <f t="shared" si="108"/>
        <v>12146.688107253085</v>
      </c>
      <c r="V623" s="14">
        <f t="shared" si="109"/>
        <v>7041.7608904320914</v>
      </c>
      <c r="W623" s="14">
        <f t="shared" si="106"/>
        <v>84.742710262345668</v>
      </c>
    </row>
    <row r="624" spans="2:23" x14ac:dyDescent="0.3">
      <c r="B624" s="7" t="s">
        <v>8</v>
      </c>
      <c r="C624" s="7">
        <v>616</v>
      </c>
      <c r="D624" s="7">
        <v>27</v>
      </c>
      <c r="E624" s="8">
        <v>48.4</v>
      </c>
      <c r="F624" s="21">
        <f t="shared" si="100"/>
        <v>13.444444444444443</v>
      </c>
      <c r="G624" s="14">
        <f t="shared" si="107"/>
        <v>-4.1666666666666269E-2</v>
      </c>
      <c r="H624" s="14">
        <f>('vehicle data'!$C$4)*(G624)</f>
        <v>-55.583333333332803</v>
      </c>
      <c r="I624" s="14">
        <f>0.5*1.225*F624^2*('vehicle data'!$F$4)*('vehicle data'!$G$4)</f>
        <v>48.048689197530848</v>
      </c>
      <c r="J624" s="14">
        <f>IF(F624=0,0,H624+I624+'vehicle data'!$E$7)</f>
        <v>149.50383586419807</v>
      </c>
      <c r="K624" s="14">
        <f t="shared" si="101"/>
        <v>149.50383586419807</v>
      </c>
      <c r="L624" s="14">
        <f t="shared" si="102"/>
        <v>0</v>
      </c>
      <c r="M624" s="14">
        <f t="shared" si="103"/>
        <v>2.0099960155075518</v>
      </c>
      <c r="N624" s="14">
        <f t="shared" si="99"/>
        <v>2.0099960155075518</v>
      </c>
      <c r="O624" s="14">
        <f t="shared" si="104"/>
        <v>0</v>
      </c>
      <c r="P624" s="14">
        <f>S624*0.75</f>
        <v>0</v>
      </c>
      <c r="Q624" s="14">
        <f t="shared" si="105"/>
        <v>0</v>
      </c>
      <c r="R624" s="14">
        <f>(0.5*'vehicle data'!$C$4*(WLTC_class_3!F624^2))/1000</f>
        <v>120.56230864197526</v>
      </c>
      <c r="S624" s="14">
        <f>IF(O624&gt;0,R624,0)</f>
        <v>0</v>
      </c>
      <c r="T624" s="14">
        <f>IF(N624&gt;0,R624,0)</f>
        <v>120.56230864197526</v>
      </c>
      <c r="U624" s="14">
        <f t="shared" si="108"/>
        <v>12267.25041589506</v>
      </c>
      <c r="V624" s="14">
        <f t="shared" si="109"/>
        <v>7041.7608904320914</v>
      </c>
      <c r="W624" s="14">
        <f t="shared" si="106"/>
        <v>84.393616049382686</v>
      </c>
    </row>
    <row r="625" spans="2:23" x14ac:dyDescent="0.3">
      <c r="B625" s="7" t="s">
        <v>8</v>
      </c>
      <c r="C625" s="7">
        <v>617</v>
      </c>
      <c r="D625" s="7">
        <v>28</v>
      </c>
      <c r="E625" s="8">
        <v>48.2</v>
      </c>
      <c r="F625" s="21">
        <f t="shared" si="100"/>
        <v>13.388888888888889</v>
      </c>
      <c r="G625" s="14">
        <f t="shared" si="107"/>
        <v>-8.3333333333333523E-2</v>
      </c>
      <c r="H625" s="14">
        <f>('vehicle data'!$C$4)*(G625)</f>
        <v>-111.16666666666691</v>
      </c>
      <c r="I625" s="14">
        <f>0.5*1.225*F625^2*('vehicle data'!$F$4)*('vehicle data'!$G$4)</f>
        <v>47.652413040123463</v>
      </c>
      <c r="J625" s="14">
        <f>IF(F625=0,0,H625+I625+'vehicle data'!$E$7)</f>
        <v>93.524226373456571</v>
      </c>
      <c r="K625" s="14">
        <f t="shared" si="101"/>
        <v>93.524226373456571</v>
      </c>
      <c r="L625" s="14">
        <f t="shared" si="102"/>
        <v>0</v>
      </c>
      <c r="M625" s="14">
        <f t="shared" si="103"/>
        <v>1.252185475333502</v>
      </c>
      <c r="N625" s="14">
        <f t="shared" si="99"/>
        <v>1.252185475333502</v>
      </c>
      <c r="O625" s="14">
        <f t="shared" si="104"/>
        <v>0</v>
      </c>
      <c r="P625" s="14">
        <f>S625*0.75</f>
        <v>0</v>
      </c>
      <c r="Q625" s="14">
        <f t="shared" si="105"/>
        <v>0</v>
      </c>
      <c r="R625" s="14">
        <f>(0.5*'vehicle data'!$C$4*(WLTC_class_3!F625^2))/1000</f>
        <v>119.56798456790123</v>
      </c>
      <c r="S625" s="14">
        <f>IF(O625&gt;0,R625,0)</f>
        <v>0</v>
      </c>
      <c r="T625" s="14">
        <f>IF(N625&gt;0,R625,0)</f>
        <v>119.56798456790123</v>
      </c>
      <c r="U625" s="14">
        <f t="shared" si="108"/>
        <v>12386.81840046296</v>
      </c>
      <c r="V625" s="14">
        <f t="shared" si="109"/>
        <v>7041.7608904320914</v>
      </c>
      <c r="W625" s="14">
        <f t="shared" si="106"/>
        <v>83.69758919753086</v>
      </c>
    </row>
    <row r="626" spans="2:23" x14ac:dyDescent="0.3">
      <c r="B626" s="7" t="s">
        <v>8</v>
      </c>
      <c r="C626" s="7">
        <v>618</v>
      </c>
      <c r="D626" s="7">
        <v>29</v>
      </c>
      <c r="E626" s="8">
        <v>47.8</v>
      </c>
      <c r="F626" s="21">
        <f t="shared" si="100"/>
        <v>13.277777777777777</v>
      </c>
      <c r="G626" s="14">
        <f t="shared" si="107"/>
        <v>-0.16666666666666705</v>
      </c>
      <c r="H626" s="14">
        <f>('vehicle data'!$C$4)*(G626)</f>
        <v>-222.33333333333383</v>
      </c>
      <c r="I626" s="14">
        <f>0.5*1.225*F626^2*('vehicle data'!$F$4)*('vehicle data'!$G$4)</f>
        <v>46.864783410493821</v>
      </c>
      <c r="J626" s="14">
        <f>IF(F626=0,0,H626+I626+'vehicle data'!$E$7)</f>
        <v>-18.430069922839976</v>
      </c>
      <c r="K626" s="14">
        <f t="shared" si="101"/>
        <v>0</v>
      </c>
      <c r="L626" s="14">
        <f t="shared" si="102"/>
        <v>18.430069922839976</v>
      </c>
      <c r="M626" s="14">
        <f t="shared" si="103"/>
        <v>-0.24471037286437522</v>
      </c>
      <c r="N626" s="14">
        <f t="shared" si="99"/>
        <v>0</v>
      </c>
      <c r="O626" s="14">
        <f t="shared" si="104"/>
        <v>0.24471037286437522</v>
      </c>
      <c r="P626" s="14">
        <f>S626*0.75</f>
        <v>88.193766203703689</v>
      </c>
      <c r="Q626" s="14">
        <f t="shared" si="105"/>
        <v>88.193766203703689</v>
      </c>
      <c r="R626" s="14">
        <f>(0.5*'vehicle data'!$C$4*(WLTC_class_3!F626^2))/1000</f>
        <v>117.59168827160492</v>
      </c>
      <c r="S626" s="14">
        <f>IF(O626&gt;0,R626,0)</f>
        <v>117.59168827160492</v>
      </c>
      <c r="T626" s="14">
        <f>IF(N626&gt;0,R626,0)</f>
        <v>0</v>
      </c>
      <c r="U626" s="14">
        <f t="shared" si="108"/>
        <v>12386.81840046296</v>
      </c>
      <c r="V626" s="14">
        <f t="shared" si="109"/>
        <v>7159.3525787036961</v>
      </c>
      <c r="W626" s="14">
        <f t="shared" si="106"/>
        <v>0</v>
      </c>
    </row>
    <row r="627" spans="2:23" x14ac:dyDescent="0.3">
      <c r="B627" s="7" t="s">
        <v>8</v>
      </c>
      <c r="C627" s="7">
        <v>619</v>
      </c>
      <c r="D627" s="7">
        <v>30</v>
      </c>
      <c r="E627" s="8">
        <v>47</v>
      </c>
      <c r="F627" s="21">
        <f t="shared" si="100"/>
        <v>13.055555555555555</v>
      </c>
      <c r="G627" s="14">
        <f t="shared" si="107"/>
        <v>-0.26388888888888867</v>
      </c>
      <c r="H627" s="14">
        <f>('vehicle data'!$C$4)*(G627)</f>
        <v>-352.02777777777749</v>
      </c>
      <c r="I627" s="14">
        <f>0.5*1.225*F627^2*('vehicle data'!$F$4)*('vehicle data'!$G$4)</f>
        <v>45.309214891975309</v>
      </c>
      <c r="J627" s="14">
        <f>IF(F627=0,0,H627+I627+'vehicle data'!$E$7)</f>
        <v>-149.68008288580214</v>
      </c>
      <c r="K627" s="14">
        <f t="shared" si="101"/>
        <v>0</v>
      </c>
      <c r="L627" s="14">
        <f t="shared" si="102"/>
        <v>149.68008288580214</v>
      </c>
      <c r="M627" s="14">
        <f t="shared" si="103"/>
        <v>-1.95415663767575</v>
      </c>
      <c r="N627" s="14">
        <f t="shared" si="99"/>
        <v>0</v>
      </c>
      <c r="O627" s="14">
        <f t="shared" si="104"/>
        <v>1.95415663767575</v>
      </c>
      <c r="P627" s="14">
        <f>S627*0.75</f>
        <v>85.266377314814804</v>
      </c>
      <c r="Q627" s="14">
        <f t="shared" si="105"/>
        <v>85.266377314814804</v>
      </c>
      <c r="R627" s="14">
        <f>(0.5*'vehicle data'!$C$4*(WLTC_class_3!F627^2))/1000</f>
        <v>113.68850308641974</v>
      </c>
      <c r="S627" s="14">
        <f>IF(O627&gt;0,R627,0)</f>
        <v>113.68850308641974</v>
      </c>
      <c r="T627" s="14">
        <f>IF(N627&gt;0,R627,0)</f>
        <v>0</v>
      </c>
      <c r="U627" s="14">
        <f t="shared" si="108"/>
        <v>12386.81840046296</v>
      </c>
      <c r="V627" s="14">
        <f t="shared" si="109"/>
        <v>7273.0410817901156</v>
      </c>
      <c r="W627" s="14">
        <f t="shared" si="106"/>
        <v>0</v>
      </c>
    </row>
    <row r="628" spans="2:23" x14ac:dyDescent="0.3">
      <c r="B628" s="7" t="s">
        <v>8</v>
      </c>
      <c r="C628" s="7">
        <v>620</v>
      </c>
      <c r="D628" s="7">
        <v>31</v>
      </c>
      <c r="E628" s="8">
        <v>45.9</v>
      </c>
      <c r="F628" s="21">
        <f t="shared" si="100"/>
        <v>12.75</v>
      </c>
      <c r="G628" s="14">
        <f t="shared" si="107"/>
        <v>-0.29166666666666685</v>
      </c>
      <c r="H628" s="14">
        <f>('vehicle data'!$C$4)*(G628)</f>
        <v>-389.0833333333336</v>
      </c>
      <c r="I628" s="14">
        <f>0.5*1.225*F628^2*('vehicle data'!$F$4)*('vehicle data'!$G$4)</f>
        <v>43.213176562500003</v>
      </c>
      <c r="J628" s="14">
        <f>IF(F628=0,0,H628+I628+'vehicle data'!$E$7)</f>
        <v>-188.83167677083358</v>
      </c>
      <c r="K628" s="14">
        <f t="shared" si="101"/>
        <v>0</v>
      </c>
      <c r="L628" s="14">
        <f t="shared" si="102"/>
        <v>188.83167677083358</v>
      </c>
      <c r="M628" s="14">
        <f t="shared" si="103"/>
        <v>-2.407603878828128</v>
      </c>
      <c r="N628" s="14">
        <f t="shared" si="99"/>
        <v>0</v>
      </c>
      <c r="O628" s="14">
        <f t="shared" si="104"/>
        <v>2.407603878828128</v>
      </c>
      <c r="P628" s="14">
        <f>S628*0.75</f>
        <v>81.321890624999995</v>
      </c>
      <c r="Q628" s="14">
        <f t="shared" si="105"/>
        <v>81.321890624999995</v>
      </c>
      <c r="R628" s="14">
        <f>(0.5*'vehicle data'!$C$4*(WLTC_class_3!F628^2))/1000</f>
        <v>108.4291875</v>
      </c>
      <c r="S628" s="14">
        <f>IF(O628&gt;0,R628,0)</f>
        <v>108.4291875</v>
      </c>
      <c r="T628" s="14">
        <f>IF(N628&gt;0,R628,0)</f>
        <v>0</v>
      </c>
      <c r="U628" s="14">
        <f t="shared" si="108"/>
        <v>12386.81840046296</v>
      </c>
      <c r="V628" s="14">
        <f t="shared" si="109"/>
        <v>7381.4702692901155</v>
      </c>
      <c r="W628" s="14">
        <f t="shared" si="106"/>
        <v>0</v>
      </c>
    </row>
    <row r="629" spans="2:23" x14ac:dyDescent="0.3">
      <c r="B629" s="7" t="s">
        <v>8</v>
      </c>
      <c r="C629" s="7">
        <v>621</v>
      </c>
      <c r="D629" s="7">
        <v>32</v>
      </c>
      <c r="E629" s="8">
        <v>44.9</v>
      </c>
      <c r="F629" s="21">
        <f t="shared" si="100"/>
        <v>12.472222222222221</v>
      </c>
      <c r="G629" s="14">
        <f t="shared" si="107"/>
        <v>-0.20833333333333331</v>
      </c>
      <c r="H629" s="14">
        <f>('vehicle data'!$C$4)*(G629)</f>
        <v>-277.91666666666663</v>
      </c>
      <c r="I629" s="14">
        <f>0.5*1.225*F629^2*('vehicle data'!$F$4)*('vehicle data'!$G$4)</f>
        <v>41.350760667438266</v>
      </c>
      <c r="J629" s="14">
        <f>IF(F629=0,0,H629+I629+'vehicle data'!$E$7)</f>
        <v>-79.527425999228342</v>
      </c>
      <c r="K629" s="14">
        <f t="shared" si="101"/>
        <v>0</v>
      </c>
      <c r="L629" s="14">
        <f t="shared" si="102"/>
        <v>79.527425999228342</v>
      </c>
      <c r="M629" s="14">
        <f t="shared" si="103"/>
        <v>-0.99188372982370898</v>
      </c>
      <c r="N629" s="14">
        <f t="shared" si="99"/>
        <v>0</v>
      </c>
      <c r="O629" s="14">
        <f t="shared" si="104"/>
        <v>0.99188372982370898</v>
      </c>
      <c r="P629" s="14">
        <f>S629*0.75</f>
        <v>77.817052662037028</v>
      </c>
      <c r="Q629" s="14">
        <f t="shared" si="105"/>
        <v>77.817052662037028</v>
      </c>
      <c r="R629" s="14">
        <f>(0.5*'vehicle data'!$C$4*(WLTC_class_3!F629^2))/1000</f>
        <v>103.75607021604937</v>
      </c>
      <c r="S629" s="14">
        <f>IF(O629&gt;0,R629,0)</f>
        <v>103.75607021604937</v>
      </c>
      <c r="T629" s="14">
        <f>IF(N629&gt;0,R629,0)</f>
        <v>0</v>
      </c>
      <c r="U629" s="14">
        <f t="shared" si="108"/>
        <v>12386.81840046296</v>
      </c>
      <c r="V629" s="14">
        <f t="shared" si="109"/>
        <v>7485.2263395061645</v>
      </c>
      <c r="W629" s="14">
        <f t="shared" si="106"/>
        <v>0</v>
      </c>
    </row>
    <row r="630" spans="2:23" x14ac:dyDescent="0.3">
      <c r="B630" s="7" t="s">
        <v>8</v>
      </c>
      <c r="C630" s="7">
        <v>622</v>
      </c>
      <c r="D630" s="7">
        <v>33</v>
      </c>
      <c r="E630" s="8">
        <v>44.4</v>
      </c>
      <c r="F630" s="21">
        <f t="shared" si="100"/>
        <v>12.333333333333332</v>
      </c>
      <c r="G630" s="14">
        <f t="shared" si="107"/>
        <v>-8.3333333333333523E-2</v>
      </c>
      <c r="H630" s="14">
        <f>('vehicle data'!$C$4)*(G630)</f>
        <v>-111.16666666666691</v>
      </c>
      <c r="I630" s="14">
        <f>0.5*1.225*F630^2*('vehicle data'!$F$4)*('vehicle data'!$G$4)</f>
        <v>40.434936111111099</v>
      </c>
      <c r="J630" s="14">
        <f>IF(F630=0,0,H630+I630+'vehicle data'!$E$7)</f>
        <v>86.306749444444208</v>
      </c>
      <c r="K630" s="14">
        <f t="shared" si="101"/>
        <v>86.306749444444208</v>
      </c>
      <c r="L630" s="14">
        <f t="shared" si="102"/>
        <v>0</v>
      </c>
      <c r="M630" s="14">
        <f t="shared" si="103"/>
        <v>1.0644499098148117</v>
      </c>
      <c r="N630" s="14">
        <f t="shared" si="99"/>
        <v>1.0644499098148117</v>
      </c>
      <c r="O630" s="14">
        <f t="shared" si="104"/>
        <v>0</v>
      </c>
      <c r="P630" s="14">
        <f>S630*0.75</f>
        <v>0</v>
      </c>
      <c r="Q630" s="14">
        <f t="shared" si="105"/>
        <v>0</v>
      </c>
      <c r="R630" s="14">
        <f>(0.5*'vehicle data'!$C$4*(WLTC_class_3!F630^2))/1000</f>
        <v>101.45811111111109</v>
      </c>
      <c r="S630" s="14">
        <f>IF(O630&gt;0,R630,0)</f>
        <v>0</v>
      </c>
      <c r="T630" s="14">
        <f>IF(N630&gt;0,R630,0)</f>
        <v>101.45811111111109</v>
      </c>
      <c r="U630" s="14">
        <f t="shared" si="108"/>
        <v>12488.276511574071</v>
      </c>
      <c r="V630" s="14">
        <f t="shared" si="109"/>
        <v>7485.2263395061645</v>
      </c>
      <c r="W630" s="14">
        <f t="shared" si="106"/>
        <v>71.020677777777763</v>
      </c>
    </row>
    <row r="631" spans="2:23" x14ac:dyDescent="0.3">
      <c r="B631" s="7" t="s">
        <v>8</v>
      </c>
      <c r="C631" s="7">
        <v>623</v>
      </c>
      <c r="D631" s="7">
        <v>34</v>
      </c>
      <c r="E631" s="8">
        <v>44.3</v>
      </c>
      <c r="F631" s="21">
        <f t="shared" si="100"/>
        <v>12.305555555555554</v>
      </c>
      <c r="G631" s="14">
        <f t="shared" si="107"/>
        <v>1.3888888888889086E-2</v>
      </c>
      <c r="H631" s="14">
        <f>('vehicle data'!$C$4)*(G631)</f>
        <v>18.527777777778041</v>
      </c>
      <c r="I631" s="14">
        <f>0.5*1.225*F631^2*('vehicle data'!$F$4)*('vehicle data'!$G$4)</f>
        <v>40.253001871141961</v>
      </c>
      <c r="J631" s="14">
        <f>IF(F631=0,0,H631+I631+'vehicle data'!$E$7)</f>
        <v>215.81925964892002</v>
      </c>
      <c r="K631" s="14">
        <f t="shared" si="101"/>
        <v>215.81925964892002</v>
      </c>
      <c r="L631" s="14">
        <f t="shared" si="102"/>
        <v>0</v>
      </c>
      <c r="M631" s="14">
        <f t="shared" si="103"/>
        <v>2.6557758895686545</v>
      </c>
      <c r="N631" s="14">
        <f t="shared" si="99"/>
        <v>2.6557758895686545</v>
      </c>
      <c r="O631" s="14">
        <f t="shared" si="104"/>
        <v>0</v>
      </c>
      <c r="P631" s="14">
        <f>S631*0.75</f>
        <v>0</v>
      </c>
      <c r="Q631" s="14" t="str">
        <f t="shared" si="105"/>
        <v/>
      </c>
      <c r="R631" s="14">
        <f>(0.5*'vehicle data'!$C$4*(WLTC_class_3!F631^2))/1000</f>
        <v>101.00160725308639</v>
      </c>
      <c r="S631" s="14">
        <f>IF(O631&gt;0,R631,0)</f>
        <v>0</v>
      </c>
      <c r="T631" s="14">
        <f>IF(N631&gt;0,R631,0)</f>
        <v>101.00160725308639</v>
      </c>
      <c r="U631" s="14">
        <f t="shared" si="108"/>
        <v>12589.278118827158</v>
      </c>
      <c r="V631" s="14">
        <f t="shared" si="109"/>
        <v>7485.2263395061645</v>
      </c>
      <c r="W631" s="14">
        <f t="shared" si="106"/>
        <v>70.701125077160469</v>
      </c>
    </row>
    <row r="632" spans="2:23" x14ac:dyDescent="0.3">
      <c r="B632" s="7" t="s">
        <v>8</v>
      </c>
      <c r="C632" s="7">
        <v>624</v>
      </c>
      <c r="D632" s="7">
        <v>35</v>
      </c>
      <c r="E632" s="8">
        <v>44.5</v>
      </c>
      <c r="F632" s="21">
        <f t="shared" si="100"/>
        <v>12.361111111111111</v>
      </c>
      <c r="G632" s="14">
        <f t="shared" si="107"/>
        <v>0.1111111111111117</v>
      </c>
      <c r="H632" s="14">
        <f>('vehicle data'!$C$4)*(G632)</f>
        <v>148.222222222223</v>
      </c>
      <c r="I632" s="14">
        <f>0.5*1.225*F632^2*('vehicle data'!$F$4)*('vehicle data'!$G$4)</f>
        <v>40.61728057484568</v>
      </c>
      <c r="J632" s="14">
        <f>IF(F632=0,0,H632+I632+'vehicle data'!$E$7)</f>
        <v>345.87798279706874</v>
      </c>
      <c r="K632" s="14">
        <f t="shared" si="101"/>
        <v>345.87798279706874</v>
      </c>
      <c r="L632" s="14">
        <f t="shared" si="102"/>
        <v>0</v>
      </c>
      <c r="M632" s="14">
        <f t="shared" si="103"/>
        <v>4.275436176241544</v>
      </c>
      <c r="N632" s="14">
        <f t="shared" si="99"/>
        <v>4.275436176241544</v>
      </c>
      <c r="O632" s="14">
        <f t="shared" si="104"/>
        <v>0</v>
      </c>
      <c r="P632" s="14">
        <f>S632*0.75</f>
        <v>0</v>
      </c>
      <c r="Q632" s="14" t="str">
        <f t="shared" si="105"/>
        <v/>
      </c>
      <c r="R632" s="14">
        <f>(0.5*'vehicle data'!$C$4*(WLTC_class_3!F632^2))/1000</f>
        <v>101.91564429012345</v>
      </c>
      <c r="S632" s="14">
        <f>IF(O632&gt;0,R632,0)</f>
        <v>0</v>
      </c>
      <c r="T632" s="14">
        <f>IF(N632&gt;0,R632,0)</f>
        <v>101.91564429012345</v>
      </c>
      <c r="U632" s="14">
        <f t="shared" si="108"/>
        <v>12691.193763117282</v>
      </c>
      <c r="V632" s="14">
        <f t="shared" si="109"/>
        <v>7485.2263395061645</v>
      </c>
      <c r="W632" s="14">
        <f t="shared" si="106"/>
        <v>71.340951003086417</v>
      </c>
    </row>
    <row r="633" spans="2:23" x14ac:dyDescent="0.3">
      <c r="B633" s="7" t="s">
        <v>8</v>
      </c>
      <c r="C633" s="7">
        <v>625</v>
      </c>
      <c r="D633" s="7">
        <v>36</v>
      </c>
      <c r="E633" s="8">
        <v>45.1</v>
      </c>
      <c r="F633" s="21">
        <f t="shared" si="100"/>
        <v>12.527777777777779</v>
      </c>
      <c r="G633" s="14">
        <f t="shared" si="107"/>
        <v>0.16666666666666705</v>
      </c>
      <c r="H633" s="14">
        <f>('vehicle data'!$C$4)*(G633)</f>
        <v>222.33333333333383</v>
      </c>
      <c r="I633" s="14">
        <f>0.5*1.225*F633^2*('vehicle data'!$F$4)*('vehicle data'!$G$4)</f>
        <v>41.719962056327162</v>
      </c>
      <c r="J633" s="14">
        <f>IF(F633=0,0,H633+I633+'vehicle data'!$E$7)</f>
        <v>421.09177538966105</v>
      </c>
      <c r="K633" s="14">
        <f t="shared" si="101"/>
        <v>421.09177538966105</v>
      </c>
      <c r="L633" s="14">
        <f t="shared" si="102"/>
        <v>0</v>
      </c>
      <c r="M633" s="14">
        <f t="shared" si="103"/>
        <v>5.275344186131588</v>
      </c>
      <c r="N633" s="14">
        <f t="shared" si="99"/>
        <v>5.275344186131588</v>
      </c>
      <c r="O633" s="14">
        <f t="shared" si="104"/>
        <v>0</v>
      </c>
      <c r="P633" s="14">
        <f>S633*0.75</f>
        <v>0</v>
      </c>
      <c r="Q633" s="14" t="str">
        <f t="shared" si="105"/>
        <v/>
      </c>
      <c r="R633" s="14">
        <f>(0.5*'vehicle data'!$C$4*(WLTC_class_3!F633^2))/1000</f>
        <v>104.68245910493829</v>
      </c>
      <c r="S633" s="14">
        <f>IF(O633&gt;0,R633,0)</f>
        <v>0</v>
      </c>
      <c r="T633" s="14">
        <f>IF(N633&gt;0,R633,0)</f>
        <v>104.68245910493829</v>
      </c>
      <c r="U633" s="14">
        <f t="shared" si="108"/>
        <v>12795.876222222221</v>
      </c>
      <c r="V633" s="14">
        <f t="shared" si="109"/>
        <v>7485.2263395061645</v>
      </c>
      <c r="W633" s="14">
        <f t="shared" si="106"/>
        <v>73.277721373456799</v>
      </c>
    </row>
    <row r="634" spans="2:23" x14ac:dyDescent="0.3">
      <c r="B634" s="7" t="s">
        <v>8</v>
      </c>
      <c r="C634" s="7">
        <v>626</v>
      </c>
      <c r="D634" s="7">
        <v>37</v>
      </c>
      <c r="E634" s="8">
        <v>45.7</v>
      </c>
      <c r="F634" s="21">
        <f t="shared" si="100"/>
        <v>12.694444444444445</v>
      </c>
      <c r="G634" s="14">
        <f t="shared" si="107"/>
        <v>0.12499999999999981</v>
      </c>
      <c r="H634" s="14">
        <f>('vehicle data'!$C$4)*(G634)</f>
        <v>166.74999999999974</v>
      </c>
      <c r="I634" s="14">
        <f>0.5*1.225*F634^2*('vehicle data'!$F$4)*('vehicle data'!$G$4)</f>
        <v>42.837411593364202</v>
      </c>
      <c r="J634" s="14">
        <f>IF(F634=0,0,H634+I634+'vehicle data'!$E$7)</f>
        <v>366.62589159336397</v>
      </c>
      <c r="K634" s="14">
        <f t="shared" si="101"/>
        <v>366.62589159336397</v>
      </c>
      <c r="L634" s="14">
        <f t="shared" si="102"/>
        <v>0</v>
      </c>
      <c r="M634" s="14">
        <f t="shared" si="103"/>
        <v>4.6541120127268707</v>
      </c>
      <c r="N634" s="14">
        <f t="shared" si="99"/>
        <v>4.6541120127268707</v>
      </c>
      <c r="O634" s="14">
        <f t="shared" si="104"/>
        <v>0</v>
      </c>
      <c r="P634" s="14">
        <f>S634*0.75</f>
        <v>0</v>
      </c>
      <c r="Q634" s="14" t="str">
        <f t="shared" si="105"/>
        <v/>
      </c>
      <c r="R634" s="14">
        <f>(0.5*'vehicle data'!$C$4*(WLTC_class_3!F634^2))/1000</f>
        <v>107.48632947530865</v>
      </c>
      <c r="S634" s="14">
        <f>IF(O634&gt;0,R634,0)</f>
        <v>0</v>
      </c>
      <c r="T634" s="14">
        <f>IF(N634&gt;0,R634,0)</f>
        <v>107.48632947530865</v>
      </c>
      <c r="U634" s="14">
        <f t="shared" si="108"/>
        <v>12903.36255169753</v>
      </c>
      <c r="V634" s="14">
        <f t="shared" si="109"/>
        <v>7485.2263395061645</v>
      </c>
      <c r="W634" s="14">
        <f t="shared" si="106"/>
        <v>75.240430632716055</v>
      </c>
    </row>
    <row r="635" spans="2:23" x14ac:dyDescent="0.3">
      <c r="B635" s="7" t="s">
        <v>8</v>
      </c>
      <c r="C635" s="7">
        <v>627</v>
      </c>
      <c r="D635" s="7">
        <v>38</v>
      </c>
      <c r="E635" s="8">
        <v>46</v>
      </c>
      <c r="F635" s="21">
        <f t="shared" si="100"/>
        <v>12.777777777777777</v>
      </c>
      <c r="G635" s="14">
        <f t="shared" si="107"/>
        <v>4.1666666666666269E-2</v>
      </c>
      <c r="H635" s="14">
        <f>('vehicle data'!$C$4)*(G635)</f>
        <v>55.583333333332803</v>
      </c>
      <c r="I635" s="14">
        <f>0.5*1.225*F635^2*('vehicle data'!$F$4)*('vehicle data'!$G$4)</f>
        <v>43.401674382716045</v>
      </c>
      <c r="J635" s="14">
        <f>IF(F635=0,0,H635+I635+'vehicle data'!$E$7)</f>
        <v>256.02348771604886</v>
      </c>
      <c r="K635" s="14">
        <f t="shared" si="101"/>
        <v>256.02348771604886</v>
      </c>
      <c r="L635" s="14">
        <f t="shared" si="102"/>
        <v>0</v>
      </c>
      <c r="M635" s="14">
        <f t="shared" si="103"/>
        <v>3.2714112319272908</v>
      </c>
      <c r="N635" s="14">
        <f t="shared" si="99"/>
        <v>3.2714112319272908</v>
      </c>
      <c r="O635" s="14">
        <f t="shared" si="104"/>
        <v>0</v>
      </c>
      <c r="P635" s="14">
        <f>S635*0.75</f>
        <v>0</v>
      </c>
      <c r="Q635" s="14" t="str">
        <f t="shared" si="105"/>
        <v/>
      </c>
      <c r="R635" s="14">
        <f>(0.5*'vehicle data'!$C$4*(WLTC_class_3!F635^2))/1000</f>
        <v>108.90216049382715</v>
      </c>
      <c r="S635" s="14">
        <f>IF(O635&gt;0,R635,0)</f>
        <v>0</v>
      </c>
      <c r="T635" s="14">
        <f>IF(N635&gt;0,R635,0)</f>
        <v>108.90216049382715</v>
      </c>
      <c r="U635" s="14">
        <f t="shared" si="108"/>
        <v>13012.264712191358</v>
      </c>
      <c r="V635" s="14">
        <f t="shared" si="109"/>
        <v>7485.2263395061645</v>
      </c>
      <c r="W635" s="14">
        <f t="shared" si="106"/>
        <v>76.231512345679008</v>
      </c>
    </row>
    <row r="636" spans="2:23" x14ac:dyDescent="0.3">
      <c r="B636" s="7" t="s">
        <v>8</v>
      </c>
      <c r="C636" s="7">
        <v>628</v>
      </c>
      <c r="D636" s="7">
        <v>39</v>
      </c>
      <c r="E636" s="8">
        <v>46</v>
      </c>
      <c r="F636" s="21">
        <f t="shared" si="100"/>
        <v>12.777777777777777</v>
      </c>
      <c r="G636" s="14">
        <f t="shared" si="107"/>
        <v>0</v>
      </c>
      <c r="H636" s="14">
        <f>('vehicle data'!$C$4)*(G636)</f>
        <v>0</v>
      </c>
      <c r="I636" s="14">
        <f>0.5*1.225*F636^2*('vehicle data'!$F$4)*('vehicle data'!$G$4)</f>
        <v>43.401674382716045</v>
      </c>
      <c r="J636" s="14">
        <f>IF(F636=0,0,H636+I636+'vehicle data'!$E$7)</f>
        <v>200.44015438271606</v>
      </c>
      <c r="K636" s="14">
        <f t="shared" si="101"/>
        <v>200.44015438271606</v>
      </c>
      <c r="L636" s="14">
        <f t="shared" si="102"/>
        <v>0</v>
      </c>
      <c r="M636" s="14">
        <f t="shared" si="103"/>
        <v>2.5611797504458158</v>
      </c>
      <c r="N636" s="14">
        <f t="shared" si="99"/>
        <v>2.5611797504458158</v>
      </c>
      <c r="O636" s="14">
        <f t="shared" si="104"/>
        <v>0</v>
      </c>
      <c r="P636" s="14">
        <f>S636*0.75</f>
        <v>0</v>
      </c>
      <c r="Q636" s="14" t="str">
        <f t="shared" si="105"/>
        <v/>
      </c>
      <c r="R636" s="14">
        <f>(0.5*'vehicle data'!$C$4*(WLTC_class_3!F636^2))/1000</f>
        <v>108.90216049382715</v>
      </c>
      <c r="S636" s="14">
        <f>IF(O636&gt;0,R636,0)</f>
        <v>0</v>
      </c>
      <c r="T636" s="14">
        <f>IF(N636&gt;0,R636,0)</f>
        <v>108.90216049382715</v>
      </c>
      <c r="U636" s="14">
        <f t="shared" si="108"/>
        <v>13121.166872685186</v>
      </c>
      <c r="V636" s="14">
        <f t="shared" si="109"/>
        <v>7485.2263395061645</v>
      </c>
      <c r="W636" s="14">
        <f t="shared" si="106"/>
        <v>76.231512345679008</v>
      </c>
    </row>
    <row r="637" spans="2:23" x14ac:dyDescent="0.3">
      <c r="B637" s="7" t="s">
        <v>8</v>
      </c>
      <c r="C637" s="7">
        <v>629</v>
      </c>
      <c r="D637" s="7">
        <v>40</v>
      </c>
      <c r="E637" s="8">
        <v>46</v>
      </c>
      <c r="F637" s="21">
        <f t="shared" si="100"/>
        <v>12.777777777777777</v>
      </c>
      <c r="G637" s="14">
        <f t="shared" si="107"/>
        <v>1.3888888888889086E-2</v>
      </c>
      <c r="H637" s="14">
        <f>('vehicle data'!$C$4)*(G637)</f>
        <v>18.527777777778041</v>
      </c>
      <c r="I637" s="14">
        <f>0.5*1.225*F637^2*('vehicle data'!$F$4)*('vehicle data'!$G$4)</f>
        <v>43.401674382716045</v>
      </c>
      <c r="J637" s="14">
        <f>IF(F637=0,0,H637+I637+'vehicle data'!$E$7)</f>
        <v>218.96793216049412</v>
      </c>
      <c r="K637" s="14">
        <f t="shared" si="101"/>
        <v>218.96793216049412</v>
      </c>
      <c r="L637" s="14">
        <f t="shared" si="102"/>
        <v>0</v>
      </c>
      <c r="M637" s="14">
        <f t="shared" si="103"/>
        <v>2.7979235776063134</v>
      </c>
      <c r="N637" s="14">
        <f t="shared" si="99"/>
        <v>2.7979235776063134</v>
      </c>
      <c r="O637" s="14">
        <f t="shared" si="104"/>
        <v>0</v>
      </c>
      <c r="P637" s="14">
        <f>S637*0.75</f>
        <v>0</v>
      </c>
      <c r="Q637" s="14" t="str">
        <f t="shared" si="105"/>
        <v/>
      </c>
      <c r="R637" s="14">
        <f>(0.5*'vehicle data'!$C$4*(WLTC_class_3!F637^2))/1000</f>
        <v>108.90216049382715</v>
      </c>
      <c r="S637" s="14">
        <f>IF(O637&gt;0,R637,0)</f>
        <v>0</v>
      </c>
      <c r="T637" s="14">
        <f>IF(N637&gt;0,R637,0)</f>
        <v>108.90216049382715</v>
      </c>
      <c r="U637" s="14">
        <f t="shared" si="108"/>
        <v>13230.069033179014</v>
      </c>
      <c r="V637" s="14">
        <f t="shared" si="109"/>
        <v>7485.2263395061645</v>
      </c>
      <c r="W637" s="14">
        <f t="shared" si="106"/>
        <v>76.231512345679008</v>
      </c>
    </row>
    <row r="638" spans="2:23" x14ac:dyDescent="0.3">
      <c r="B638" s="7" t="s">
        <v>8</v>
      </c>
      <c r="C638" s="7">
        <v>630</v>
      </c>
      <c r="D638" s="7">
        <v>41</v>
      </c>
      <c r="E638" s="8">
        <v>46.1</v>
      </c>
      <c r="F638" s="21">
        <f t="shared" si="100"/>
        <v>12.805555555555555</v>
      </c>
      <c r="G638" s="14">
        <f t="shared" si="107"/>
        <v>9.7222222222222612E-2</v>
      </c>
      <c r="H638" s="14">
        <f>('vehicle data'!$C$4)*(G638)</f>
        <v>129.69444444444497</v>
      </c>
      <c r="I638" s="14">
        <f>0.5*1.225*F638^2*('vehicle data'!$F$4)*('vehicle data'!$G$4)</f>
        <v>43.59058242669753</v>
      </c>
      <c r="J638" s="14">
        <f>IF(F638=0,0,H638+I638+'vehicle data'!$E$7)</f>
        <v>330.32350687114251</v>
      </c>
      <c r="K638" s="14">
        <f t="shared" si="101"/>
        <v>330.32350687114251</v>
      </c>
      <c r="L638" s="14">
        <f t="shared" si="102"/>
        <v>0</v>
      </c>
      <c r="M638" s="14">
        <f t="shared" si="103"/>
        <v>4.2299760185443525</v>
      </c>
      <c r="N638" s="14">
        <f t="shared" si="99"/>
        <v>4.2299760185443525</v>
      </c>
      <c r="O638" s="14">
        <f t="shared" si="104"/>
        <v>0</v>
      </c>
      <c r="P638" s="14">
        <f>S638*0.75</f>
        <v>0</v>
      </c>
      <c r="Q638" s="14" t="str">
        <f t="shared" si="105"/>
        <v/>
      </c>
      <c r="R638" s="14">
        <f>(0.5*'vehicle data'!$C$4*(WLTC_class_3!F638^2))/1000</f>
        <v>109.37616280864196</v>
      </c>
      <c r="S638" s="14">
        <f>IF(O638&gt;0,R638,0)</f>
        <v>0</v>
      </c>
      <c r="T638" s="14">
        <f>IF(N638&gt;0,R638,0)</f>
        <v>109.37616280864196</v>
      </c>
      <c r="U638" s="14">
        <f t="shared" si="108"/>
        <v>13339.445195987655</v>
      </c>
      <c r="V638" s="14">
        <f t="shared" si="109"/>
        <v>7485.2263395061645</v>
      </c>
      <c r="W638" s="14">
        <f t="shared" si="106"/>
        <v>76.563313966049364</v>
      </c>
    </row>
    <row r="639" spans="2:23" x14ac:dyDescent="0.3">
      <c r="B639" s="7" t="s">
        <v>8</v>
      </c>
      <c r="C639" s="7">
        <v>631</v>
      </c>
      <c r="D639" s="7">
        <v>42</v>
      </c>
      <c r="E639" s="8">
        <v>46.7</v>
      </c>
      <c r="F639" s="21">
        <f t="shared" si="100"/>
        <v>12.972222222222223</v>
      </c>
      <c r="G639" s="14">
        <f t="shared" si="107"/>
        <v>0.2222222222222224</v>
      </c>
      <c r="H639" s="14">
        <f>('vehicle data'!$C$4)*(G639)</f>
        <v>296.44444444444468</v>
      </c>
      <c r="I639" s="14">
        <f>0.5*1.225*F639^2*('vehicle data'!$F$4)*('vehicle data'!$G$4)</f>
        <v>44.732645389660505</v>
      </c>
      <c r="J639" s="14">
        <f>IF(F639=0,0,H639+I639+'vehicle data'!$E$7)</f>
        <v>498.21556983410517</v>
      </c>
      <c r="K639" s="14">
        <f t="shared" si="101"/>
        <v>498.21556983410517</v>
      </c>
      <c r="L639" s="14">
        <f t="shared" si="102"/>
        <v>0</v>
      </c>
      <c r="M639" s="14">
        <f t="shared" si="103"/>
        <v>6.4629630864590872</v>
      </c>
      <c r="N639" s="14">
        <f t="shared" si="99"/>
        <v>6.4629630864590872</v>
      </c>
      <c r="O639" s="14">
        <f t="shared" si="104"/>
        <v>0</v>
      </c>
      <c r="P639" s="14">
        <f>S639*0.75</f>
        <v>0</v>
      </c>
      <c r="Q639" s="14" t="str">
        <f t="shared" si="105"/>
        <v/>
      </c>
      <c r="R639" s="14">
        <f>(0.5*'vehicle data'!$C$4*(WLTC_class_3!F639^2))/1000</f>
        <v>112.24179243827163</v>
      </c>
      <c r="S639" s="14">
        <f>IF(O639&gt;0,R639,0)</f>
        <v>0</v>
      </c>
      <c r="T639" s="14">
        <f>IF(N639&gt;0,R639,0)</f>
        <v>112.24179243827163</v>
      </c>
      <c r="U639" s="14">
        <f t="shared" si="108"/>
        <v>13451.686988425927</v>
      </c>
      <c r="V639" s="14">
        <f t="shared" si="109"/>
        <v>7485.2263395061645</v>
      </c>
      <c r="W639" s="14">
        <f t="shared" si="106"/>
        <v>78.569254706790133</v>
      </c>
    </row>
    <row r="640" spans="2:23" x14ac:dyDescent="0.3">
      <c r="B640" s="7" t="s">
        <v>8</v>
      </c>
      <c r="C640" s="7">
        <v>632</v>
      </c>
      <c r="D640" s="7">
        <v>43</v>
      </c>
      <c r="E640" s="8">
        <v>47.7</v>
      </c>
      <c r="F640" s="21">
        <f t="shared" si="100"/>
        <v>13.25</v>
      </c>
      <c r="G640" s="14">
        <f t="shared" si="107"/>
        <v>0.30555555555555497</v>
      </c>
      <c r="H640" s="14">
        <f>('vehicle data'!$C$4)*(G640)</f>
        <v>407.61111111111035</v>
      </c>
      <c r="I640" s="14">
        <f>0.5*1.225*F640^2*('vehicle data'!$F$4)*('vehicle data'!$G$4)</f>
        <v>46.668901562499997</v>
      </c>
      <c r="J640" s="14">
        <f>IF(F640=0,0,H640+I640+'vehicle data'!$E$7)</f>
        <v>611.31849267361042</v>
      </c>
      <c r="K640" s="14">
        <f t="shared" si="101"/>
        <v>611.31849267361042</v>
      </c>
      <c r="L640" s="14">
        <f t="shared" si="102"/>
        <v>0</v>
      </c>
      <c r="M640" s="14">
        <f t="shared" si="103"/>
        <v>8.0999700279253393</v>
      </c>
      <c r="N640" s="14">
        <f t="shared" si="99"/>
        <v>8.0999700279253393</v>
      </c>
      <c r="O640" s="14">
        <f t="shared" si="104"/>
        <v>0</v>
      </c>
      <c r="P640" s="14">
        <f>S640*0.75</f>
        <v>0</v>
      </c>
      <c r="Q640" s="14" t="str">
        <f t="shared" si="105"/>
        <v/>
      </c>
      <c r="R640" s="14">
        <f>(0.5*'vehicle data'!$C$4*(WLTC_class_3!F640^2))/1000</f>
        <v>117.1001875</v>
      </c>
      <c r="S640" s="14">
        <f>IF(O640&gt;0,R640,0)</f>
        <v>0</v>
      </c>
      <c r="T640" s="14">
        <f>IF(N640&gt;0,R640,0)</f>
        <v>117.1001875</v>
      </c>
      <c r="U640" s="14">
        <f t="shared" si="108"/>
        <v>13568.787175925927</v>
      </c>
      <c r="V640" s="14">
        <f t="shared" si="109"/>
        <v>7485.2263395061645</v>
      </c>
      <c r="W640" s="14">
        <f t="shared" si="106"/>
        <v>81.970131249999994</v>
      </c>
    </row>
    <row r="641" spans="2:23" x14ac:dyDescent="0.3">
      <c r="B641" s="7" t="s">
        <v>8</v>
      </c>
      <c r="C641" s="7">
        <v>633</v>
      </c>
      <c r="D641" s="7">
        <v>44</v>
      </c>
      <c r="E641" s="8">
        <v>48.9</v>
      </c>
      <c r="F641" s="21">
        <f t="shared" si="100"/>
        <v>13.583333333333332</v>
      </c>
      <c r="G641" s="14">
        <f t="shared" si="107"/>
        <v>0.36111111111111033</v>
      </c>
      <c r="H641" s="14">
        <f>('vehicle data'!$C$4)*(G641)</f>
        <v>481.72222222222121</v>
      </c>
      <c r="I641" s="14">
        <f>0.5*1.225*F641^2*('vehicle data'!$F$4)*('vehicle data'!$G$4)</f>
        <v>49.046558506944429</v>
      </c>
      <c r="J641" s="14">
        <f>IF(F641=0,0,H641+I641+'vehicle data'!$E$7)</f>
        <v>687.80726072916571</v>
      </c>
      <c r="K641" s="14">
        <f t="shared" si="101"/>
        <v>687.80726072916571</v>
      </c>
      <c r="L641" s="14">
        <f t="shared" si="102"/>
        <v>0</v>
      </c>
      <c r="M641" s="14">
        <f t="shared" si="103"/>
        <v>9.3427152915711673</v>
      </c>
      <c r="N641" s="14">
        <f t="shared" si="99"/>
        <v>9.3427152915711673</v>
      </c>
      <c r="O641" s="14">
        <f t="shared" si="104"/>
        <v>0</v>
      </c>
      <c r="P641" s="14">
        <f>S641*0.75</f>
        <v>0</v>
      </c>
      <c r="Q641" s="14" t="str">
        <f t="shared" si="105"/>
        <v/>
      </c>
      <c r="R641" s="14">
        <f>(0.5*'vehicle data'!$C$4*(WLTC_class_3!F641^2))/1000</f>
        <v>123.06613194444441</v>
      </c>
      <c r="S641" s="14">
        <f>IF(O641&gt;0,R641,0)</f>
        <v>0</v>
      </c>
      <c r="T641" s="14">
        <f>IF(N641&gt;0,R641,0)</f>
        <v>123.06613194444441</v>
      </c>
      <c r="U641" s="14">
        <f t="shared" si="108"/>
        <v>13691.853307870371</v>
      </c>
      <c r="V641" s="14">
        <f t="shared" si="109"/>
        <v>7485.2263395061645</v>
      </c>
      <c r="W641" s="14">
        <f t="shared" si="106"/>
        <v>86.14629236111108</v>
      </c>
    </row>
    <row r="642" spans="2:23" x14ac:dyDescent="0.3">
      <c r="B642" s="7" t="s">
        <v>8</v>
      </c>
      <c r="C642" s="7">
        <v>634</v>
      </c>
      <c r="D642" s="7">
        <v>45</v>
      </c>
      <c r="E642" s="8">
        <v>50.3</v>
      </c>
      <c r="F642" s="21">
        <f t="shared" si="100"/>
        <v>13.972222222222221</v>
      </c>
      <c r="G642" s="14">
        <f t="shared" si="107"/>
        <v>0.37500000000000039</v>
      </c>
      <c r="H642" s="14">
        <f>('vehicle data'!$C$4)*(G642)</f>
        <v>500.25000000000051</v>
      </c>
      <c r="I642" s="14">
        <f>0.5*1.225*F642^2*('vehicle data'!$F$4)*('vehicle data'!$G$4)</f>
        <v>51.895152334104935</v>
      </c>
      <c r="J642" s="14">
        <f>IF(F642=0,0,H642+I642+'vehicle data'!$E$7)</f>
        <v>709.18363233410548</v>
      </c>
      <c r="K642" s="14">
        <f t="shared" si="101"/>
        <v>709.18363233410548</v>
      </c>
      <c r="L642" s="14">
        <f t="shared" si="102"/>
        <v>0</v>
      </c>
      <c r="M642" s="14">
        <f t="shared" si="103"/>
        <v>9.9088713073348629</v>
      </c>
      <c r="N642" s="14">
        <f t="shared" si="99"/>
        <v>9.9088713073348629</v>
      </c>
      <c r="O642" s="14">
        <f t="shared" si="104"/>
        <v>0</v>
      </c>
      <c r="P642" s="14">
        <f>S642*0.75</f>
        <v>0</v>
      </c>
      <c r="Q642" s="14" t="str">
        <f t="shared" si="105"/>
        <v/>
      </c>
      <c r="R642" s="14">
        <f>(0.5*'vehicle data'!$C$4*(WLTC_class_3!F642^2))/1000</f>
        <v>130.21373688271603</v>
      </c>
      <c r="S642" s="14">
        <f>IF(O642&gt;0,R642,0)</f>
        <v>0</v>
      </c>
      <c r="T642" s="14">
        <f>IF(N642&gt;0,R642,0)</f>
        <v>130.21373688271603</v>
      </c>
      <c r="U642" s="14">
        <f t="shared" si="108"/>
        <v>13822.067044753087</v>
      </c>
      <c r="V642" s="14">
        <f t="shared" si="109"/>
        <v>7485.2263395061645</v>
      </c>
      <c r="W642" s="14">
        <f t="shared" si="106"/>
        <v>91.149615817901221</v>
      </c>
    </row>
    <row r="643" spans="2:23" x14ac:dyDescent="0.3">
      <c r="B643" s="7" t="s">
        <v>8</v>
      </c>
      <c r="C643" s="7">
        <v>635</v>
      </c>
      <c r="D643" s="7">
        <v>46</v>
      </c>
      <c r="E643" s="8">
        <v>51.6</v>
      </c>
      <c r="F643" s="21">
        <f t="shared" si="100"/>
        <v>14.333333333333334</v>
      </c>
      <c r="G643" s="14">
        <f t="shared" si="107"/>
        <v>0.31944444444444503</v>
      </c>
      <c r="H643" s="14">
        <f>('vehicle data'!$C$4)*(G643)</f>
        <v>426.13888888888965</v>
      </c>
      <c r="I643" s="14">
        <f>0.5*1.225*F643^2*('vehicle data'!$F$4)*('vehicle data'!$G$4)</f>
        <v>54.612269444444451</v>
      </c>
      <c r="J643" s="14">
        <f>IF(F643=0,0,H643+I643+'vehicle data'!$E$7)</f>
        <v>637.7896383333341</v>
      </c>
      <c r="K643" s="14">
        <f t="shared" si="101"/>
        <v>637.7896383333341</v>
      </c>
      <c r="L643" s="14">
        <f t="shared" si="102"/>
        <v>0</v>
      </c>
      <c r="M643" s="14">
        <f t="shared" si="103"/>
        <v>9.1416514827777888</v>
      </c>
      <c r="N643" s="14">
        <f t="shared" si="99"/>
        <v>9.1416514827777888</v>
      </c>
      <c r="O643" s="14">
        <f t="shared" si="104"/>
        <v>0</v>
      </c>
      <c r="P643" s="14">
        <f>S643*0.75</f>
        <v>0</v>
      </c>
      <c r="Q643" s="14" t="str">
        <f t="shared" si="105"/>
        <v/>
      </c>
      <c r="R643" s="14">
        <f>(0.5*'vehicle data'!$C$4*(WLTC_class_3!F643^2))/1000</f>
        <v>137.03144444444447</v>
      </c>
      <c r="S643" s="14">
        <f>IF(O643&gt;0,R643,0)</f>
        <v>0</v>
      </c>
      <c r="T643" s="14">
        <f>IF(N643&gt;0,R643,0)</f>
        <v>137.03144444444447</v>
      </c>
      <c r="U643" s="14">
        <f t="shared" si="108"/>
        <v>13959.098489197531</v>
      </c>
      <c r="V643" s="14">
        <f t="shared" si="109"/>
        <v>7485.2263395061645</v>
      </c>
      <c r="W643" s="14">
        <f t="shared" si="106"/>
        <v>95.922011111111132</v>
      </c>
    </row>
    <row r="644" spans="2:23" x14ac:dyDescent="0.3">
      <c r="B644" s="7" t="s">
        <v>8</v>
      </c>
      <c r="C644" s="7">
        <v>636</v>
      </c>
      <c r="D644" s="7">
        <v>47</v>
      </c>
      <c r="E644" s="8">
        <v>52.6</v>
      </c>
      <c r="F644" s="21">
        <f t="shared" si="100"/>
        <v>14.611111111111111</v>
      </c>
      <c r="G644" s="14">
        <f t="shared" si="107"/>
        <v>0.19444444444444425</v>
      </c>
      <c r="H644" s="14">
        <f>('vehicle data'!$C$4)*(G644)</f>
        <v>259.38888888888863</v>
      </c>
      <c r="I644" s="14">
        <f>0.5*1.225*F644^2*('vehicle data'!$F$4)*('vehicle data'!$G$4)</f>
        <v>56.749535262345674</v>
      </c>
      <c r="J644" s="14">
        <f>IF(F644=0,0,H644+I644+'vehicle data'!$E$7)</f>
        <v>473.17690415123434</v>
      </c>
      <c r="K644" s="14">
        <f t="shared" si="101"/>
        <v>473.17690415123434</v>
      </c>
      <c r="L644" s="14">
        <f t="shared" si="102"/>
        <v>0</v>
      </c>
      <c r="M644" s="14">
        <f t="shared" si="103"/>
        <v>6.9136403217652571</v>
      </c>
      <c r="N644" s="14">
        <f t="shared" si="99"/>
        <v>6.9136403217652571</v>
      </c>
      <c r="O644" s="14">
        <f t="shared" si="104"/>
        <v>0</v>
      </c>
      <c r="P644" s="14">
        <f>S644*0.75</f>
        <v>0</v>
      </c>
      <c r="Q644" s="14" t="str">
        <f t="shared" si="105"/>
        <v/>
      </c>
      <c r="R644" s="14">
        <f>(0.5*'vehicle data'!$C$4*(WLTC_class_3!F644^2))/1000</f>
        <v>142.39420679012346</v>
      </c>
      <c r="S644" s="14">
        <f>IF(O644&gt;0,R644,0)</f>
        <v>0</v>
      </c>
      <c r="T644" s="14">
        <f>IF(N644&gt;0,R644,0)</f>
        <v>142.39420679012346</v>
      </c>
      <c r="U644" s="14">
        <f t="shared" si="108"/>
        <v>14101.492695987654</v>
      </c>
      <c r="V644" s="14">
        <f t="shared" si="109"/>
        <v>7485.2263395061645</v>
      </c>
      <c r="W644" s="14">
        <f t="shared" si="106"/>
        <v>99.675944753086412</v>
      </c>
    </row>
    <row r="645" spans="2:23" x14ac:dyDescent="0.3">
      <c r="B645" s="7" t="s">
        <v>8</v>
      </c>
      <c r="C645" s="7">
        <v>637</v>
      </c>
      <c r="D645" s="7">
        <v>48</v>
      </c>
      <c r="E645" s="8">
        <v>53</v>
      </c>
      <c r="F645" s="21">
        <f t="shared" si="100"/>
        <v>14.722222222222221</v>
      </c>
      <c r="G645" s="14">
        <f t="shared" si="107"/>
        <v>5.5555555555555358E-2</v>
      </c>
      <c r="H645" s="14">
        <f>('vehicle data'!$C$4)*(G645)</f>
        <v>74.111111111110844</v>
      </c>
      <c r="I645" s="14">
        <f>0.5*1.225*F645^2*('vehicle data'!$F$4)*('vehicle data'!$G$4)</f>
        <v>57.615927854938263</v>
      </c>
      <c r="J645" s="14">
        <f>IF(F645=0,0,H645+I645+'vehicle data'!$E$7)</f>
        <v>288.76551896604917</v>
      </c>
      <c r="K645" s="14">
        <f t="shared" si="101"/>
        <v>288.76551896604917</v>
      </c>
      <c r="L645" s="14">
        <f t="shared" si="102"/>
        <v>0</v>
      </c>
      <c r="M645" s="14">
        <f t="shared" si="103"/>
        <v>4.2512701403335011</v>
      </c>
      <c r="N645" s="14">
        <f t="shared" si="99"/>
        <v>4.2512701403335011</v>
      </c>
      <c r="O645" s="14">
        <f t="shared" si="104"/>
        <v>0</v>
      </c>
      <c r="P645" s="14">
        <f>S645*0.75</f>
        <v>0</v>
      </c>
      <c r="Q645" s="14" t="str">
        <f t="shared" si="105"/>
        <v/>
      </c>
      <c r="R645" s="14">
        <f>(0.5*'vehicle data'!$C$4*(WLTC_class_3!F645^2))/1000</f>
        <v>144.56813271604935</v>
      </c>
      <c r="S645" s="14">
        <f>IF(O645&gt;0,R645,0)</f>
        <v>0</v>
      </c>
      <c r="T645" s="14">
        <f>IF(N645&gt;0,R645,0)</f>
        <v>144.56813271604935</v>
      </c>
      <c r="U645" s="14">
        <f t="shared" si="108"/>
        <v>14246.060828703703</v>
      </c>
      <c r="V645" s="14">
        <f t="shared" si="109"/>
        <v>7485.2263395061645</v>
      </c>
      <c r="W645" s="14">
        <f t="shared" si="106"/>
        <v>101.19769290123453</v>
      </c>
    </row>
    <row r="646" spans="2:23" x14ac:dyDescent="0.3">
      <c r="B646" s="7" t="s">
        <v>8</v>
      </c>
      <c r="C646" s="7">
        <v>638</v>
      </c>
      <c r="D646" s="7">
        <v>49</v>
      </c>
      <c r="E646" s="8">
        <v>53</v>
      </c>
      <c r="F646" s="21">
        <f t="shared" si="100"/>
        <v>14.722222222222221</v>
      </c>
      <c r="G646" s="14">
        <f t="shared" si="107"/>
        <v>-1.3888888888889086E-2</v>
      </c>
      <c r="H646" s="14">
        <f>('vehicle data'!$C$4)*(G646)</f>
        <v>-18.527777777778041</v>
      </c>
      <c r="I646" s="14">
        <f>0.5*1.225*F646^2*('vehicle data'!$F$4)*('vehicle data'!$G$4)</f>
        <v>57.615927854938263</v>
      </c>
      <c r="J646" s="14">
        <f>IF(F646=0,0,H646+I646+'vehicle data'!$E$7)</f>
        <v>196.12663007716026</v>
      </c>
      <c r="K646" s="14">
        <f t="shared" si="101"/>
        <v>196.12663007716026</v>
      </c>
      <c r="L646" s="14">
        <f t="shared" si="102"/>
        <v>0</v>
      </c>
      <c r="M646" s="14">
        <f t="shared" si="103"/>
        <v>2.8874198316915258</v>
      </c>
      <c r="N646" s="14">
        <f t="shared" si="99"/>
        <v>2.8874198316915258</v>
      </c>
      <c r="O646" s="14">
        <f t="shared" si="104"/>
        <v>0</v>
      </c>
      <c r="P646" s="14">
        <f>S646*0.75</f>
        <v>0</v>
      </c>
      <c r="Q646" s="14">
        <f t="shared" si="105"/>
        <v>0</v>
      </c>
      <c r="R646" s="14">
        <f>(0.5*'vehicle data'!$C$4*(WLTC_class_3!F646^2))/1000</f>
        <v>144.56813271604935</v>
      </c>
      <c r="S646" s="14">
        <f>IF(O646&gt;0,R646,0)</f>
        <v>0</v>
      </c>
      <c r="T646" s="14">
        <f>IF(N646&gt;0,R646,0)</f>
        <v>144.56813271604935</v>
      </c>
      <c r="U646" s="14">
        <f t="shared" si="108"/>
        <v>14390.628961419752</v>
      </c>
      <c r="V646" s="14">
        <f t="shared" si="109"/>
        <v>7485.2263395061645</v>
      </c>
      <c r="W646" s="14">
        <f t="shared" si="106"/>
        <v>101.19769290123453</v>
      </c>
    </row>
    <row r="647" spans="2:23" x14ac:dyDescent="0.3">
      <c r="B647" s="7" t="s">
        <v>8</v>
      </c>
      <c r="C647" s="7">
        <v>639</v>
      </c>
      <c r="D647" s="7">
        <v>50</v>
      </c>
      <c r="E647" s="8">
        <v>52.9</v>
      </c>
      <c r="F647" s="21">
        <f t="shared" si="100"/>
        <v>14.694444444444443</v>
      </c>
      <c r="G647" s="14">
        <f t="shared" si="107"/>
        <v>-4.1666666666666269E-2</v>
      </c>
      <c r="H647" s="14">
        <f>('vehicle data'!$C$4)*(G647)</f>
        <v>-55.583333333332803</v>
      </c>
      <c r="I647" s="14">
        <f>0.5*1.225*F647^2*('vehicle data'!$F$4)*('vehicle data'!$G$4)</f>
        <v>57.398714371141963</v>
      </c>
      <c r="J647" s="14">
        <f>IF(F647=0,0,H647+I647+'vehicle data'!$E$7)</f>
        <v>158.85386103780917</v>
      </c>
      <c r="K647" s="14">
        <f t="shared" si="101"/>
        <v>158.85386103780917</v>
      </c>
      <c r="L647" s="14">
        <f t="shared" si="102"/>
        <v>0</v>
      </c>
      <c r="M647" s="14">
        <f t="shared" si="103"/>
        <v>2.3342692358055848</v>
      </c>
      <c r="N647" s="14">
        <f t="shared" si="99"/>
        <v>2.3342692358055848</v>
      </c>
      <c r="O647" s="14">
        <f t="shared" si="104"/>
        <v>0</v>
      </c>
      <c r="P647" s="14">
        <f>S647*0.75</f>
        <v>0</v>
      </c>
      <c r="Q647" s="14">
        <f t="shared" si="105"/>
        <v>0</v>
      </c>
      <c r="R647" s="14">
        <f>(0.5*'vehicle data'!$C$4*(WLTC_class_3!F647^2))/1000</f>
        <v>144.02310725308638</v>
      </c>
      <c r="S647" s="14">
        <f>IF(O647&gt;0,R647,0)</f>
        <v>0</v>
      </c>
      <c r="T647" s="14">
        <f>IF(N647&gt;0,R647,0)</f>
        <v>144.02310725308638</v>
      </c>
      <c r="U647" s="14">
        <f t="shared" si="108"/>
        <v>14534.652068672838</v>
      </c>
      <c r="V647" s="14">
        <f t="shared" si="109"/>
        <v>7485.2263395061645</v>
      </c>
      <c r="W647" s="14">
        <f t="shared" si="106"/>
        <v>100.81617507716047</v>
      </c>
    </row>
    <row r="648" spans="2:23" x14ac:dyDescent="0.3">
      <c r="B648" s="7" t="s">
        <v>8</v>
      </c>
      <c r="C648" s="7">
        <v>640</v>
      </c>
      <c r="D648" s="7">
        <v>51</v>
      </c>
      <c r="E648" s="8">
        <v>52.7</v>
      </c>
      <c r="F648" s="21">
        <f t="shared" si="100"/>
        <v>14.638888888888889</v>
      </c>
      <c r="G648" s="14">
        <f t="shared" si="107"/>
        <v>-4.1666666666666269E-2</v>
      </c>
      <c r="H648" s="14">
        <f>('vehicle data'!$C$4)*(G648)</f>
        <v>-55.583333333332803</v>
      </c>
      <c r="I648" s="14">
        <f>0.5*1.225*F648^2*('vehicle data'!$F$4)*('vehicle data'!$G$4)</f>
        <v>56.965518074845683</v>
      </c>
      <c r="J648" s="14">
        <f>IF(F648=0,0,H648+I648+'vehicle data'!$E$7)</f>
        <v>158.42066474151289</v>
      </c>
      <c r="K648" s="14">
        <f t="shared" si="101"/>
        <v>158.42066474151289</v>
      </c>
      <c r="L648" s="14">
        <f t="shared" si="102"/>
        <v>0</v>
      </c>
      <c r="M648" s="14">
        <f t="shared" si="103"/>
        <v>2.3191025088549249</v>
      </c>
      <c r="N648" s="14">
        <f t="shared" ref="N648:N711" si="110">IF(M648&gt;0,M648,0)</f>
        <v>2.3191025088549249</v>
      </c>
      <c r="O648" s="14">
        <f t="shared" si="104"/>
        <v>0</v>
      </c>
      <c r="P648" s="14">
        <f>S648*0.75</f>
        <v>0</v>
      </c>
      <c r="Q648" s="14">
        <f t="shared" si="105"/>
        <v>0</v>
      </c>
      <c r="R648" s="14">
        <f>(0.5*'vehicle data'!$C$4*(WLTC_class_3!F648^2))/1000</f>
        <v>142.93614429012345</v>
      </c>
      <c r="S648" s="14">
        <f>IF(O648&gt;0,R648,0)</f>
        <v>0</v>
      </c>
      <c r="T648" s="14">
        <f>IF(N648&gt;0,R648,0)</f>
        <v>142.93614429012345</v>
      </c>
      <c r="U648" s="14">
        <f t="shared" si="108"/>
        <v>14677.588212962961</v>
      </c>
      <c r="V648" s="14">
        <f t="shared" si="109"/>
        <v>7485.2263395061645</v>
      </c>
      <c r="W648" s="14">
        <f t="shared" si="106"/>
        <v>100.05530100308641</v>
      </c>
    </row>
    <row r="649" spans="2:23" x14ac:dyDescent="0.3">
      <c r="B649" s="7" t="s">
        <v>8</v>
      </c>
      <c r="C649" s="7">
        <v>641</v>
      </c>
      <c r="D649" s="7">
        <v>52</v>
      </c>
      <c r="E649" s="8">
        <v>52.6</v>
      </c>
      <c r="F649" s="21">
        <f t="shared" ref="F649:F712" si="111">E649/3.6</f>
        <v>14.611111111111111</v>
      </c>
      <c r="G649" s="14">
        <f t="shared" si="107"/>
        <v>5.5555555555555358E-2</v>
      </c>
      <c r="H649" s="14">
        <f>('vehicle data'!$C$4)*(G649)</f>
        <v>74.111111111110844</v>
      </c>
      <c r="I649" s="14">
        <f>0.5*1.225*F649^2*('vehicle data'!$F$4)*('vehicle data'!$G$4)</f>
        <v>56.749535262345674</v>
      </c>
      <c r="J649" s="14">
        <f>IF(F649=0,0,H649+I649+'vehicle data'!$E$7)</f>
        <v>287.89912637345651</v>
      </c>
      <c r="K649" s="14">
        <f t="shared" ref="K649:K712" si="112">IF(J649&lt;=0,0,J649)</f>
        <v>287.89912637345651</v>
      </c>
      <c r="L649" s="14">
        <f t="shared" ref="L649:L712" si="113">IF(J649&lt;0,J649*-1,0)</f>
        <v>0</v>
      </c>
      <c r="M649" s="14">
        <f t="shared" ref="M649:M712" si="114">(J649*F649)/1000</f>
        <v>4.2065261242343919</v>
      </c>
      <c r="N649" s="14">
        <f t="shared" si="110"/>
        <v>4.2065261242343919</v>
      </c>
      <c r="O649" s="14">
        <f t="shared" ref="O649:O712" si="115">IF(M649&lt;0,M649*-1,0)</f>
        <v>0</v>
      </c>
      <c r="P649" s="14">
        <f>S649*0.75</f>
        <v>0</v>
      </c>
      <c r="Q649" s="14" t="str">
        <f t="shared" ref="Q649:Q712" si="116">IF(G649&lt;0,P649,"")</f>
        <v/>
      </c>
      <c r="R649" s="14">
        <f>(0.5*'vehicle data'!$C$4*(WLTC_class_3!F649^2))/1000</f>
        <v>142.39420679012346</v>
      </c>
      <c r="S649" s="14">
        <f>IF(O649&gt;0,R649,0)</f>
        <v>0</v>
      </c>
      <c r="T649" s="14">
        <f>IF(N649&gt;0,R649,0)</f>
        <v>142.39420679012346</v>
      </c>
      <c r="U649" s="14">
        <f t="shared" si="108"/>
        <v>14819.982419753083</v>
      </c>
      <c r="V649" s="14">
        <f t="shared" si="109"/>
        <v>7485.2263395061645</v>
      </c>
      <c r="W649" s="14">
        <f t="shared" ref="W649:W712" si="117">T649*0.7</f>
        <v>99.675944753086412</v>
      </c>
    </row>
    <row r="650" spans="2:23" x14ac:dyDescent="0.3">
      <c r="B650" s="7" t="s">
        <v>8</v>
      </c>
      <c r="C650" s="7">
        <v>642</v>
      </c>
      <c r="D650" s="7">
        <v>53</v>
      </c>
      <c r="E650" s="8">
        <v>53.1</v>
      </c>
      <c r="F650" s="21">
        <f t="shared" si="111"/>
        <v>14.75</v>
      </c>
      <c r="G650" s="14">
        <f t="shared" ref="G650:G713" si="118">($E651-$E649)/2/3.6</f>
        <v>0.23611111111111052</v>
      </c>
      <c r="H650" s="14">
        <f>('vehicle data'!$C$4)*(G650)</f>
        <v>314.97222222222143</v>
      </c>
      <c r="I650" s="14">
        <f>0.5*1.225*F650^2*('vehicle data'!$F$4)*('vehicle data'!$G$4)</f>
        <v>57.833551562499999</v>
      </c>
      <c r="J650" s="14">
        <f>IF(F650=0,0,H650+I650+'vehicle data'!$E$7)</f>
        <v>529.84425378472145</v>
      </c>
      <c r="K650" s="14">
        <f t="shared" si="112"/>
        <v>529.84425378472145</v>
      </c>
      <c r="L650" s="14">
        <f t="shared" si="113"/>
        <v>0</v>
      </c>
      <c r="M650" s="14">
        <f t="shared" si="114"/>
        <v>7.8152027433246412</v>
      </c>
      <c r="N650" s="14">
        <f t="shared" si="110"/>
        <v>7.8152027433246412</v>
      </c>
      <c r="O650" s="14">
        <f t="shared" si="115"/>
        <v>0</v>
      </c>
      <c r="P650" s="14">
        <f>S650*0.75</f>
        <v>0</v>
      </c>
      <c r="Q650" s="14" t="str">
        <f t="shared" si="116"/>
        <v/>
      </c>
      <c r="R650" s="14">
        <f>(0.5*'vehicle data'!$C$4*(WLTC_class_3!F650^2))/1000</f>
        <v>145.11418750000001</v>
      </c>
      <c r="S650" s="14">
        <f>IF(O650&gt;0,R650,0)</f>
        <v>0</v>
      </c>
      <c r="T650" s="14">
        <f>IF(N650&gt;0,R650,0)</f>
        <v>145.11418750000001</v>
      </c>
      <c r="U650" s="14">
        <f t="shared" si="108"/>
        <v>14965.096607253083</v>
      </c>
      <c r="V650" s="14">
        <f t="shared" si="109"/>
        <v>7485.2263395061645</v>
      </c>
      <c r="W650" s="14">
        <f t="shared" si="117"/>
        <v>101.57993125</v>
      </c>
    </row>
    <row r="651" spans="2:23" x14ac:dyDescent="0.3">
      <c r="B651" s="7" t="s">
        <v>8</v>
      </c>
      <c r="C651" s="7">
        <v>643</v>
      </c>
      <c r="D651" s="7">
        <v>54</v>
      </c>
      <c r="E651" s="8">
        <v>54.3</v>
      </c>
      <c r="F651" s="21">
        <f t="shared" si="111"/>
        <v>15.083333333333332</v>
      </c>
      <c r="G651" s="14">
        <f t="shared" si="118"/>
        <v>0.29166666666666685</v>
      </c>
      <c r="H651" s="14">
        <f>('vehicle data'!$C$4)*(G651)</f>
        <v>389.0833333333336</v>
      </c>
      <c r="I651" s="14">
        <f>0.5*1.225*F651^2*('vehicle data'!$F$4)*('vehicle data'!$G$4)</f>
        <v>60.477033506944437</v>
      </c>
      <c r="J651" s="14">
        <f>IF(F651=0,0,H651+I651+'vehicle data'!$E$7)</f>
        <v>606.59884684027804</v>
      </c>
      <c r="K651" s="14">
        <f t="shared" si="112"/>
        <v>606.59884684027804</v>
      </c>
      <c r="L651" s="14">
        <f t="shared" si="113"/>
        <v>0</v>
      </c>
      <c r="M651" s="14">
        <f t="shared" si="114"/>
        <v>9.1495326065075258</v>
      </c>
      <c r="N651" s="14">
        <f t="shared" si="110"/>
        <v>9.1495326065075258</v>
      </c>
      <c r="O651" s="14">
        <f t="shared" si="115"/>
        <v>0</v>
      </c>
      <c r="P651" s="14">
        <f>S651*0.75</f>
        <v>0</v>
      </c>
      <c r="Q651" s="14" t="str">
        <f t="shared" si="116"/>
        <v/>
      </c>
      <c r="R651" s="14">
        <f>(0.5*'vehicle data'!$C$4*(WLTC_class_3!F651^2))/1000</f>
        <v>151.74713194444442</v>
      </c>
      <c r="S651" s="14">
        <f>IF(O651&gt;0,R651,0)</f>
        <v>0</v>
      </c>
      <c r="T651" s="14">
        <f>IF(N651&gt;0,R651,0)</f>
        <v>151.74713194444442</v>
      </c>
      <c r="U651" s="14">
        <f t="shared" ref="U651:U714" si="119">U650+T651</f>
        <v>15116.843739197528</v>
      </c>
      <c r="V651" s="14">
        <f t="shared" ref="V651:V714" si="120">V650+S651</f>
        <v>7485.2263395061645</v>
      </c>
      <c r="W651" s="14">
        <f t="shared" si="117"/>
        <v>106.22299236111108</v>
      </c>
    </row>
    <row r="652" spans="2:23" x14ac:dyDescent="0.3">
      <c r="B652" s="7" t="s">
        <v>8</v>
      </c>
      <c r="C652" s="7">
        <v>644</v>
      </c>
      <c r="D652" s="7">
        <v>55</v>
      </c>
      <c r="E652" s="8">
        <v>55.2</v>
      </c>
      <c r="F652" s="21">
        <f t="shared" si="111"/>
        <v>15.333333333333334</v>
      </c>
      <c r="G652" s="14">
        <f t="shared" si="118"/>
        <v>0.16666666666666705</v>
      </c>
      <c r="H652" s="14">
        <f>('vehicle data'!$C$4)*(G652)</f>
        <v>222.33333333333383</v>
      </c>
      <c r="I652" s="14">
        <f>0.5*1.225*F652^2*('vehicle data'!$F$4)*('vehicle data'!$G$4)</f>
        <v>62.498411111111125</v>
      </c>
      <c r="J652" s="14">
        <f>IF(F652=0,0,H652+I652+'vehicle data'!$E$7)</f>
        <v>441.87022444444494</v>
      </c>
      <c r="K652" s="14">
        <f t="shared" si="112"/>
        <v>441.87022444444494</v>
      </c>
      <c r="L652" s="14">
        <f t="shared" si="113"/>
        <v>0</v>
      </c>
      <c r="M652" s="14">
        <f t="shared" si="114"/>
        <v>6.775343441481489</v>
      </c>
      <c r="N652" s="14">
        <f t="shared" si="110"/>
        <v>6.775343441481489</v>
      </c>
      <c r="O652" s="14">
        <f t="shared" si="115"/>
        <v>0</v>
      </c>
      <c r="P652" s="14">
        <f>S652*0.75</f>
        <v>0</v>
      </c>
      <c r="Q652" s="14" t="str">
        <f t="shared" si="116"/>
        <v/>
      </c>
      <c r="R652" s="14">
        <f>(0.5*'vehicle data'!$C$4*(WLTC_class_3!F652^2))/1000</f>
        <v>156.81911111111111</v>
      </c>
      <c r="S652" s="14">
        <f>IF(O652&gt;0,R652,0)</f>
        <v>0</v>
      </c>
      <c r="T652" s="14">
        <f>IF(N652&gt;0,R652,0)</f>
        <v>156.81911111111111</v>
      </c>
      <c r="U652" s="14">
        <f t="shared" si="119"/>
        <v>15273.662850308639</v>
      </c>
      <c r="V652" s="14">
        <f t="shared" si="120"/>
        <v>7485.2263395061645</v>
      </c>
      <c r="W652" s="14">
        <f t="shared" si="117"/>
        <v>109.77337777777777</v>
      </c>
    </row>
    <row r="653" spans="2:23" x14ac:dyDescent="0.3">
      <c r="B653" s="7" t="s">
        <v>8</v>
      </c>
      <c r="C653" s="7">
        <v>645</v>
      </c>
      <c r="D653" s="7">
        <v>56</v>
      </c>
      <c r="E653" s="8">
        <v>55.5</v>
      </c>
      <c r="F653" s="21">
        <f t="shared" si="111"/>
        <v>15.416666666666666</v>
      </c>
      <c r="G653" s="14">
        <f t="shared" si="118"/>
        <v>9.7222222222221627E-2</v>
      </c>
      <c r="H653" s="14">
        <f>('vehicle data'!$C$4)*(G653)</f>
        <v>129.69444444444366</v>
      </c>
      <c r="I653" s="14">
        <f>0.5*1.225*F653^2*('vehicle data'!$F$4)*('vehicle data'!$G$4)</f>
        <v>63.179587673611103</v>
      </c>
      <c r="J653" s="14">
        <f>IF(F653=0,0,H653+I653+'vehicle data'!$E$7)</f>
        <v>349.91251211805479</v>
      </c>
      <c r="K653" s="14">
        <f t="shared" si="112"/>
        <v>349.91251211805479</v>
      </c>
      <c r="L653" s="14">
        <f t="shared" si="113"/>
        <v>0</v>
      </c>
      <c r="M653" s="14">
        <f t="shared" si="114"/>
        <v>5.3944845618200112</v>
      </c>
      <c r="N653" s="14">
        <f t="shared" si="110"/>
        <v>5.3944845618200112</v>
      </c>
      <c r="O653" s="14">
        <f t="shared" si="115"/>
        <v>0</v>
      </c>
      <c r="P653" s="14">
        <f>S653*0.75</f>
        <v>0</v>
      </c>
      <c r="Q653" s="14" t="str">
        <f t="shared" si="116"/>
        <v/>
      </c>
      <c r="R653" s="14">
        <f>(0.5*'vehicle data'!$C$4*(WLTC_class_3!F653^2))/1000</f>
        <v>158.5282986111111</v>
      </c>
      <c r="S653" s="14">
        <f>IF(O653&gt;0,R653,0)</f>
        <v>0</v>
      </c>
      <c r="T653" s="14">
        <f>IF(N653&gt;0,R653,0)</f>
        <v>158.5282986111111</v>
      </c>
      <c r="U653" s="14">
        <f t="shared" si="119"/>
        <v>15432.19114891975</v>
      </c>
      <c r="V653" s="14">
        <f t="shared" si="120"/>
        <v>7485.2263395061645</v>
      </c>
      <c r="W653" s="14">
        <f t="shared" si="117"/>
        <v>110.96980902777776</v>
      </c>
    </row>
    <row r="654" spans="2:23" x14ac:dyDescent="0.3">
      <c r="B654" s="7" t="s">
        <v>8</v>
      </c>
      <c r="C654" s="7">
        <v>646</v>
      </c>
      <c r="D654" s="7">
        <v>57</v>
      </c>
      <c r="E654" s="8">
        <v>55.9</v>
      </c>
      <c r="F654" s="21">
        <f t="shared" si="111"/>
        <v>15.527777777777777</v>
      </c>
      <c r="G654" s="14">
        <f t="shared" si="118"/>
        <v>0.11111111111111072</v>
      </c>
      <c r="H654" s="14">
        <f>('vehicle data'!$C$4)*(G654)</f>
        <v>148.22222222222169</v>
      </c>
      <c r="I654" s="14">
        <f>0.5*1.225*F654^2*('vehicle data'!$F$4)*('vehicle data'!$G$4)</f>
        <v>64.093566222993815</v>
      </c>
      <c r="J654" s="14">
        <f>IF(F654=0,0,H654+I654+'vehicle data'!$E$7)</f>
        <v>369.35426844521555</v>
      </c>
      <c r="K654" s="14">
        <f t="shared" si="112"/>
        <v>369.35426844521555</v>
      </c>
      <c r="L654" s="14">
        <f t="shared" si="113"/>
        <v>0</v>
      </c>
      <c r="M654" s="14">
        <f t="shared" si="114"/>
        <v>5.7352510016909859</v>
      </c>
      <c r="N654" s="14">
        <f t="shared" si="110"/>
        <v>5.7352510016909859</v>
      </c>
      <c r="O654" s="14">
        <f t="shared" si="115"/>
        <v>0</v>
      </c>
      <c r="P654" s="14">
        <f>S654*0.75</f>
        <v>0</v>
      </c>
      <c r="Q654" s="14" t="str">
        <f t="shared" si="116"/>
        <v/>
      </c>
      <c r="R654" s="14">
        <f>(0.5*'vehicle data'!$C$4*(WLTC_class_3!F654^2))/1000</f>
        <v>160.82162577160491</v>
      </c>
      <c r="S654" s="14">
        <f>IF(O654&gt;0,R654,0)</f>
        <v>0</v>
      </c>
      <c r="T654" s="14">
        <f>IF(N654&gt;0,R654,0)</f>
        <v>160.82162577160491</v>
      </c>
      <c r="U654" s="14">
        <f t="shared" si="119"/>
        <v>15593.012774691355</v>
      </c>
      <c r="V654" s="14">
        <f t="shared" si="120"/>
        <v>7485.2263395061645</v>
      </c>
      <c r="W654" s="14">
        <f t="shared" si="117"/>
        <v>112.57513804012343</v>
      </c>
    </row>
    <row r="655" spans="2:23" x14ac:dyDescent="0.3">
      <c r="B655" s="7" t="s">
        <v>8</v>
      </c>
      <c r="C655" s="7">
        <v>647</v>
      </c>
      <c r="D655" s="7">
        <v>58</v>
      </c>
      <c r="E655" s="8">
        <v>56.3</v>
      </c>
      <c r="F655" s="21">
        <f t="shared" si="111"/>
        <v>15.638888888888888</v>
      </c>
      <c r="G655" s="14">
        <f t="shared" si="118"/>
        <v>0.1111111111111117</v>
      </c>
      <c r="H655" s="14">
        <f>('vehicle data'!$C$4)*(G655)</f>
        <v>148.222222222223</v>
      </c>
      <c r="I655" s="14">
        <f>0.5*1.225*F655^2*('vehicle data'!$F$4)*('vehicle data'!$G$4)</f>
        <v>65.014108352623452</v>
      </c>
      <c r="J655" s="14">
        <f>IF(F655=0,0,H655+I655+'vehicle data'!$E$7)</f>
        <v>370.27481057484647</v>
      </c>
      <c r="K655" s="14">
        <f t="shared" si="112"/>
        <v>370.27481057484647</v>
      </c>
      <c r="L655" s="14">
        <f t="shared" si="113"/>
        <v>0</v>
      </c>
      <c r="M655" s="14">
        <f t="shared" si="114"/>
        <v>5.7906866209344043</v>
      </c>
      <c r="N655" s="14">
        <f t="shared" si="110"/>
        <v>5.7906866209344043</v>
      </c>
      <c r="O655" s="14">
        <f t="shared" si="115"/>
        <v>0</v>
      </c>
      <c r="P655" s="14">
        <f>S655*0.75</f>
        <v>0</v>
      </c>
      <c r="Q655" s="14" t="str">
        <f t="shared" si="116"/>
        <v/>
      </c>
      <c r="R655" s="14">
        <f>(0.5*'vehicle data'!$C$4*(WLTC_class_3!F655^2))/1000</f>
        <v>163.13142206790121</v>
      </c>
      <c r="S655" s="14">
        <f>IF(O655&gt;0,R655,0)</f>
        <v>0</v>
      </c>
      <c r="T655" s="14">
        <f>IF(N655&gt;0,R655,0)</f>
        <v>163.13142206790121</v>
      </c>
      <c r="U655" s="14">
        <f t="shared" si="119"/>
        <v>15756.144196759256</v>
      </c>
      <c r="V655" s="14">
        <f t="shared" si="120"/>
        <v>7485.2263395061645</v>
      </c>
      <c r="W655" s="14">
        <f t="shared" si="117"/>
        <v>114.19199544753084</v>
      </c>
    </row>
    <row r="656" spans="2:23" x14ac:dyDescent="0.3">
      <c r="B656" s="7" t="s">
        <v>8</v>
      </c>
      <c r="C656" s="7">
        <v>648</v>
      </c>
      <c r="D656" s="7">
        <v>59</v>
      </c>
      <c r="E656" s="8">
        <v>56.7</v>
      </c>
      <c r="F656" s="21">
        <f t="shared" si="111"/>
        <v>15.75</v>
      </c>
      <c r="G656" s="14">
        <f t="shared" si="118"/>
        <v>8.3333333333333523E-2</v>
      </c>
      <c r="H656" s="14">
        <f>('vehicle data'!$C$4)*(G656)</f>
        <v>111.16666666666691</v>
      </c>
      <c r="I656" s="14">
        <f>0.5*1.225*F656^2*('vehicle data'!$F$4)*('vehicle data'!$G$4)</f>
        <v>65.941214062500009</v>
      </c>
      <c r="J656" s="14">
        <f>IF(F656=0,0,H656+I656+'vehicle data'!$E$7)</f>
        <v>334.14636072916699</v>
      </c>
      <c r="K656" s="14">
        <f t="shared" si="112"/>
        <v>334.14636072916699</v>
      </c>
      <c r="L656" s="14">
        <f t="shared" si="113"/>
        <v>0</v>
      </c>
      <c r="M656" s="14">
        <f t="shared" si="114"/>
        <v>5.2628051814843806</v>
      </c>
      <c r="N656" s="14">
        <f t="shared" si="110"/>
        <v>5.2628051814843806</v>
      </c>
      <c r="O656" s="14">
        <f t="shared" si="115"/>
        <v>0</v>
      </c>
      <c r="P656" s="14">
        <f>S656*0.75</f>
        <v>0</v>
      </c>
      <c r="Q656" s="14" t="str">
        <f t="shared" si="116"/>
        <v/>
      </c>
      <c r="R656" s="14">
        <f>(0.5*'vehicle data'!$C$4*(WLTC_class_3!F656^2))/1000</f>
        <v>165.45768749999999</v>
      </c>
      <c r="S656" s="14">
        <f>IF(O656&gt;0,R656,0)</f>
        <v>0</v>
      </c>
      <c r="T656" s="14">
        <f>IF(N656&gt;0,R656,0)</f>
        <v>165.45768749999999</v>
      </c>
      <c r="U656" s="14">
        <f t="shared" si="119"/>
        <v>15921.601884259257</v>
      </c>
      <c r="V656" s="14">
        <f t="shared" si="120"/>
        <v>7485.2263395061645</v>
      </c>
      <c r="W656" s="14">
        <f t="shared" si="117"/>
        <v>115.82038124999998</v>
      </c>
    </row>
    <row r="657" spans="2:23" x14ac:dyDescent="0.3">
      <c r="B657" s="7" t="s">
        <v>8</v>
      </c>
      <c r="C657" s="7">
        <v>649</v>
      </c>
      <c r="D657" s="7">
        <v>60</v>
      </c>
      <c r="E657" s="8">
        <v>56.9</v>
      </c>
      <c r="F657" s="21">
        <f t="shared" si="111"/>
        <v>15.805555555555555</v>
      </c>
      <c r="G657" s="14">
        <f t="shared" si="118"/>
        <v>1.3888888888888099E-2</v>
      </c>
      <c r="H657" s="14">
        <f>('vehicle data'!$C$4)*(G657)</f>
        <v>18.527777777776723</v>
      </c>
      <c r="I657" s="14">
        <f>0.5*1.225*F657^2*('vehicle data'!$F$4)*('vehicle data'!$G$4)</f>
        <v>66.407228260030863</v>
      </c>
      <c r="J657" s="14">
        <f>IF(F657=0,0,H657+I657+'vehicle data'!$E$7)</f>
        <v>241.97348603780762</v>
      </c>
      <c r="K657" s="14">
        <f t="shared" si="112"/>
        <v>241.97348603780762</v>
      </c>
      <c r="L657" s="14">
        <f t="shared" si="113"/>
        <v>0</v>
      </c>
      <c r="M657" s="14">
        <f t="shared" si="114"/>
        <v>3.8245253765420149</v>
      </c>
      <c r="N657" s="14">
        <f t="shared" si="110"/>
        <v>3.8245253765420149</v>
      </c>
      <c r="O657" s="14">
        <f t="shared" si="115"/>
        <v>0</v>
      </c>
      <c r="P657" s="14">
        <f>S657*0.75</f>
        <v>0</v>
      </c>
      <c r="Q657" s="14" t="str">
        <f t="shared" si="116"/>
        <v/>
      </c>
      <c r="R657" s="14">
        <f>(0.5*'vehicle data'!$C$4*(WLTC_class_3!F657^2))/1000</f>
        <v>166.6269961419753</v>
      </c>
      <c r="S657" s="14">
        <f>IF(O657&gt;0,R657,0)</f>
        <v>0</v>
      </c>
      <c r="T657" s="14">
        <f>IF(N657&gt;0,R657,0)</f>
        <v>166.6269961419753</v>
      </c>
      <c r="U657" s="14">
        <f t="shared" si="119"/>
        <v>16088.228880401231</v>
      </c>
      <c r="V657" s="14">
        <f t="shared" si="120"/>
        <v>7485.2263395061645</v>
      </c>
      <c r="W657" s="14">
        <f t="shared" si="117"/>
        <v>116.63889729938271</v>
      </c>
    </row>
    <row r="658" spans="2:23" x14ac:dyDescent="0.3">
      <c r="B658" s="7" t="s">
        <v>8</v>
      </c>
      <c r="C658" s="7">
        <v>650</v>
      </c>
      <c r="D658" s="7">
        <v>61</v>
      </c>
      <c r="E658" s="8">
        <v>56.8</v>
      </c>
      <c r="F658" s="21">
        <f t="shared" si="111"/>
        <v>15.777777777777777</v>
      </c>
      <c r="G658" s="14">
        <f t="shared" si="118"/>
        <v>-0.12499999999999981</v>
      </c>
      <c r="H658" s="14">
        <f>('vehicle data'!$C$4)*(G658)</f>
        <v>-166.74999999999974</v>
      </c>
      <c r="I658" s="14">
        <f>0.5*1.225*F658^2*('vehicle data'!$F$4)*('vehicle data'!$G$4)</f>
        <v>66.174016049382715</v>
      </c>
      <c r="J658" s="14">
        <f>IF(F658=0,0,H658+I658+'vehicle data'!$E$7)</f>
        <v>56.462496049382992</v>
      </c>
      <c r="K658" s="14">
        <f t="shared" si="112"/>
        <v>56.462496049382992</v>
      </c>
      <c r="L658" s="14">
        <f t="shared" si="113"/>
        <v>0</v>
      </c>
      <c r="M658" s="14">
        <f t="shared" si="114"/>
        <v>0.89085271544582056</v>
      </c>
      <c r="N658" s="14">
        <f t="shared" si="110"/>
        <v>0.89085271544582056</v>
      </c>
      <c r="O658" s="14">
        <f t="shared" si="115"/>
        <v>0</v>
      </c>
      <c r="P658" s="14">
        <f>S658*0.75</f>
        <v>0</v>
      </c>
      <c r="Q658" s="14">
        <f t="shared" si="116"/>
        <v>0</v>
      </c>
      <c r="R658" s="14">
        <f>(0.5*'vehicle data'!$C$4*(WLTC_class_3!F658^2))/1000</f>
        <v>166.04182716049382</v>
      </c>
      <c r="S658" s="14">
        <f>IF(O658&gt;0,R658,0)</f>
        <v>0</v>
      </c>
      <c r="T658" s="14">
        <f>IF(N658&gt;0,R658,0)</f>
        <v>166.04182716049382</v>
      </c>
      <c r="U658" s="14">
        <f t="shared" si="119"/>
        <v>16254.270707561725</v>
      </c>
      <c r="V658" s="14">
        <f t="shared" si="120"/>
        <v>7485.2263395061645</v>
      </c>
      <c r="W658" s="14">
        <f t="shared" si="117"/>
        <v>116.22927901234567</v>
      </c>
    </row>
    <row r="659" spans="2:23" x14ac:dyDescent="0.3">
      <c r="B659" s="7" t="s">
        <v>8</v>
      </c>
      <c r="C659" s="7">
        <v>651</v>
      </c>
      <c r="D659" s="7">
        <v>62</v>
      </c>
      <c r="E659" s="8">
        <v>56</v>
      </c>
      <c r="F659" s="21">
        <f t="shared" si="111"/>
        <v>15.555555555555555</v>
      </c>
      <c r="G659" s="14">
        <f t="shared" si="118"/>
        <v>-0.36111111111111033</v>
      </c>
      <c r="H659" s="14">
        <f>('vehicle data'!$C$4)*(G659)</f>
        <v>-481.72222222222121</v>
      </c>
      <c r="I659" s="14">
        <f>0.5*1.225*F659^2*('vehicle data'!$F$4)*('vehicle data'!$G$4)</f>
        <v>64.323086419753082</v>
      </c>
      <c r="J659" s="14">
        <f>IF(F659=0,0,H659+I659+'vehicle data'!$E$7)</f>
        <v>-260.36065580246805</v>
      </c>
      <c r="K659" s="14">
        <f t="shared" si="112"/>
        <v>0</v>
      </c>
      <c r="L659" s="14">
        <f t="shared" si="113"/>
        <v>260.36065580246805</v>
      </c>
      <c r="M659" s="14">
        <f t="shared" si="114"/>
        <v>-4.0500546458161697</v>
      </c>
      <c r="N659" s="14">
        <f t="shared" si="110"/>
        <v>0</v>
      </c>
      <c r="O659" s="14">
        <f t="shared" si="115"/>
        <v>4.0500546458161697</v>
      </c>
      <c r="P659" s="14">
        <f>S659*0.75</f>
        <v>121.04814814814816</v>
      </c>
      <c r="Q659" s="14">
        <f t="shared" si="116"/>
        <v>121.04814814814816</v>
      </c>
      <c r="R659" s="14">
        <f>(0.5*'vehicle data'!$C$4*(WLTC_class_3!F659^2))/1000</f>
        <v>161.39753086419753</v>
      </c>
      <c r="S659" s="14">
        <f>IF(O659&gt;0,R659,0)</f>
        <v>161.39753086419753</v>
      </c>
      <c r="T659" s="14">
        <f>IF(N659&gt;0,R659,0)</f>
        <v>0</v>
      </c>
      <c r="U659" s="14">
        <f t="shared" si="119"/>
        <v>16254.270707561725</v>
      </c>
      <c r="V659" s="14">
        <f t="shared" si="120"/>
        <v>7646.6238703703621</v>
      </c>
      <c r="W659" s="14">
        <f t="shared" si="117"/>
        <v>0</v>
      </c>
    </row>
    <row r="660" spans="2:23" x14ac:dyDescent="0.3">
      <c r="B660" s="7" t="s">
        <v>8</v>
      </c>
      <c r="C660" s="7">
        <v>652</v>
      </c>
      <c r="D660" s="7">
        <v>63</v>
      </c>
      <c r="E660" s="8">
        <v>54.2</v>
      </c>
      <c r="F660" s="21">
        <f t="shared" si="111"/>
        <v>15.055555555555555</v>
      </c>
      <c r="G660" s="14">
        <f t="shared" si="118"/>
        <v>-0.54166666666666641</v>
      </c>
      <c r="H660" s="14">
        <f>('vehicle data'!$C$4)*(G660)</f>
        <v>-722.58333333333303</v>
      </c>
      <c r="I660" s="14">
        <f>0.5*1.225*F660^2*('vehicle data'!$F$4)*('vehicle data'!$G$4)</f>
        <v>60.254487114197538</v>
      </c>
      <c r="J660" s="14">
        <f>IF(F660=0,0,H660+I660+'vehicle data'!$E$7)</f>
        <v>-505.29036621913542</v>
      </c>
      <c r="K660" s="14">
        <f t="shared" si="112"/>
        <v>0</v>
      </c>
      <c r="L660" s="14">
        <f t="shared" si="113"/>
        <v>505.29036621913542</v>
      </c>
      <c r="M660" s="14">
        <f t="shared" si="114"/>
        <v>-7.6074271802992053</v>
      </c>
      <c r="N660" s="14">
        <f t="shared" si="110"/>
        <v>0</v>
      </c>
      <c r="O660" s="14">
        <f t="shared" si="115"/>
        <v>7.6074271802992053</v>
      </c>
      <c r="P660" s="14">
        <f>S660*0.75</f>
        <v>113.39154398148148</v>
      </c>
      <c r="Q660" s="14">
        <f t="shared" si="116"/>
        <v>113.39154398148148</v>
      </c>
      <c r="R660" s="14">
        <f>(0.5*'vehicle data'!$C$4*(WLTC_class_3!F660^2))/1000</f>
        <v>151.18872530864198</v>
      </c>
      <c r="S660" s="14">
        <f>IF(O660&gt;0,R660,0)</f>
        <v>151.18872530864198</v>
      </c>
      <c r="T660" s="14">
        <f>IF(N660&gt;0,R660,0)</f>
        <v>0</v>
      </c>
      <c r="U660" s="14">
        <f t="shared" si="119"/>
        <v>16254.270707561725</v>
      </c>
      <c r="V660" s="14">
        <f t="shared" si="120"/>
        <v>7797.8125956790036</v>
      </c>
      <c r="W660" s="14">
        <f t="shared" si="117"/>
        <v>0</v>
      </c>
    </row>
    <row r="661" spans="2:23" x14ac:dyDescent="0.3">
      <c r="B661" s="7" t="s">
        <v>8</v>
      </c>
      <c r="C661" s="7">
        <v>653</v>
      </c>
      <c r="D661" s="7">
        <v>64</v>
      </c>
      <c r="E661" s="8">
        <v>52.1</v>
      </c>
      <c r="F661" s="21">
        <f t="shared" si="111"/>
        <v>14.472222222222221</v>
      </c>
      <c r="G661" s="14">
        <f t="shared" si="118"/>
        <v>-0.56944444444444464</v>
      </c>
      <c r="H661" s="14">
        <f>('vehicle data'!$C$4)*(G661)</f>
        <v>-759.63888888888914</v>
      </c>
      <c r="I661" s="14">
        <f>0.5*1.225*F661^2*('vehicle data'!$F$4)*('vehicle data'!$G$4)</f>
        <v>55.675774556327148</v>
      </c>
      <c r="J661" s="14">
        <f>IF(F661=0,0,H661+I661+'vehicle data'!$E$7)</f>
        <v>-546.92463433256194</v>
      </c>
      <c r="K661" s="14">
        <f t="shared" si="112"/>
        <v>0</v>
      </c>
      <c r="L661" s="14">
        <f t="shared" si="113"/>
        <v>546.92463433256194</v>
      </c>
      <c r="M661" s="14">
        <f t="shared" si="114"/>
        <v>-7.9152148468684658</v>
      </c>
      <c r="N661" s="14">
        <f t="shared" si="110"/>
        <v>0</v>
      </c>
      <c r="O661" s="14">
        <f t="shared" si="115"/>
        <v>7.9152148468684658</v>
      </c>
      <c r="P661" s="14">
        <f>S661*0.75</f>
        <v>104.77496932870369</v>
      </c>
      <c r="Q661" s="14">
        <f t="shared" si="116"/>
        <v>104.77496932870369</v>
      </c>
      <c r="R661" s="14">
        <f>(0.5*'vehicle data'!$C$4*(WLTC_class_3!F661^2))/1000</f>
        <v>139.69995910493824</v>
      </c>
      <c r="S661" s="14">
        <f>IF(O661&gt;0,R661,0)</f>
        <v>139.69995910493824</v>
      </c>
      <c r="T661" s="14">
        <f>IF(N661&gt;0,R661,0)</f>
        <v>0</v>
      </c>
      <c r="U661" s="14">
        <f t="shared" si="119"/>
        <v>16254.270707561725</v>
      </c>
      <c r="V661" s="14">
        <f t="shared" si="120"/>
        <v>7937.5125547839416</v>
      </c>
      <c r="W661" s="14">
        <f t="shared" si="117"/>
        <v>0</v>
      </c>
    </row>
    <row r="662" spans="2:23" x14ac:dyDescent="0.3">
      <c r="B662" s="7" t="s">
        <v>8</v>
      </c>
      <c r="C662" s="7">
        <v>654</v>
      </c>
      <c r="D662" s="7">
        <v>65</v>
      </c>
      <c r="E662" s="8">
        <v>50.1</v>
      </c>
      <c r="F662" s="21">
        <f t="shared" si="111"/>
        <v>13.916666666666666</v>
      </c>
      <c r="G662" s="14">
        <f t="shared" si="118"/>
        <v>-0.68055555555555536</v>
      </c>
      <c r="H662" s="14">
        <f>('vehicle data'!$C$4)*(G662)</f>
        <v>-907.86111111111086</v>
      </c>
      <c r="I662" s="14">
        <f>0.5*1.225*F662^2*('vehicle data'!$F$4)*('vehicle data'!$G$4)</f>
        <v>51.483287673611109</v>
      </c>
      <c r="J662" s="14">
        <f>IF(F662=0,0,H662+I662+'vehicle data'!$E$7)</f>
        <v>-699.33934343749968</v>
      </c>
      <c r="K662" s="14">
        <f t="shared" si="112"/>
        <v>0</v>
      </c>
      <c r="L662" s="14">
        <f t="shared" si="113"/>
        <v>699.33934343749968</v>
      </c>
      <c r="M662" s="14">
        <f t="shared" si="114"/>
        <v>-9.7324725295052037</v>
      </c>
      <c r="N662" s="14">
        <f t="shared" si="110"/>
        <v>0</v>
      </c>
      <c r="O662" s="14">
        <f t="shared" si="115"/>
        <v>9.7324725295052037</v>
      </c>
      <c r="P662" s="14">
        <f>S662*0.75</f>
        <v>96.885223958333313</v>
      </c>
      <c r="Q662" s="14">
        <f t="shared" si="116"/>
        <v>96.885223958333313</v>
      </c>
      <c r="R662" s="14">
        <f>(0.5*'vehicle data'!$C$4*(WLTC_class_3!F662^2))/1000</f>
        <v>129.18029861111108</v>
      </c>
      <c r="S662" s="14">
        <f>IF(O662&gt;0,R662,0)</f>
        <v>129.18029861111108</v>
      </c>
      <c r="T662" s="14">
        <f>IF(N662&gt;0,R662,0)</f>
        <v>0</v>
      </c>
      <c r="U662" s="14">
        <f t="shared" si="119"/>
        <v>16254.270707561725</v>
      </c>
      <c r="V662" s="14">
        <f t="shared" si="120"/>
        <v>8066.6928533950522</v>
      </c>
      <c r="W662" s="14">
        <f t="shared" si="117"/>
        <v>0</v>
      </c>
    </row>
    <row r="663" spans="2:23" x14ac:dyDescent="0.3">
      <c r="B663" s="7" t="s">
        <v>8</v>
      </c>
      <c r="C663" s="7">
        <v>655</v>
      </c>
      <c r="D663" s="7">
        <v>66</v>
      </c>
      <c r="E663" s="8">
        <v>47.2</v>
      </c>
      <c r="F663" s="21">
        <f t="shared" si="111"/>
        <v>13.111111111111111</v>
      </c>
      <c r="G663" s="14">
        <f t="shared" si="118"/>
        <v>-0.95833333333333315</v>
      </c>
      <c r="H663" s="14">
        <f>('vehicle data'!$C$4)*(G663)</f>
        <v>-1278.4166666666665</v>
      </c>
      <c r="I663" s="14">
        <f>0.5*1.225*F663^2*('vehicle data'!$F$4)*('vehicle data'!$G$4)</f>
        <v>45.695645679012344</v>
      </c>
      <c r="J663" s="14">
        <f>IF(F663=0,0,H663+I663+'vehicle data'!$E$7)</f>
        <v>-1075.6825409876542</v>
      </c>
      <c r="K663" s="14">
        <f t="shared" si="112"/>
        <v>0</v>
      </c>
      <c r="L663" s="14">
        <f t="shared" si="113"/>
        <v>1075.6825409876542</v>
      </c>
      <c r="M663" s="14">
        <f t="shared" si="114"/>
        <v>-14.103393315171466</v>
      </c>
      <c r="N663" s="14">
        <f t="shared" si="110"/>
        <v>0</v>
      </c>
      <c r="O663" s="14">
        <f t="shared" si="115"/>
        <v>14.103393315171466</v>
      </c>
      <c r="P663" s="14">
        <f>S663*0.75</f>
        <v>85.993592592592577</v>
      </c>
      <c r="Q663" s="14">
        <f t="shared" si="116"/>
        <v>85.993592592592577</v>
      </c>
      <c r="R663" s="14">
        <f>(0.5*'vehicle data'!$C$4*(WLTC_class_3!F663^2))/1000</f>
        <v>114.65812345679011</v>
      </c>
      <c r="S663" s="14">
        <f>IF(O663&gt;0,R663,0)</f>
        <v>114.65812345679011</v>
      </c>
      <c r="T663" s="14">
        <f>IF(N663&gt;0,R663,0)</f>
        <v>0</v>
      </c>
      <c r="U663" s="14">
        <f t="shared" si="119"/>
        <v>16254.270707561725</v>
      </c>
      <c r="V663" s="14">
        <f t="shared" si="120"/>
        <v>8181.3509768518425</v>
      </c>
      <c r="W663" s="14">
        <f t="shared" si="117"/>
        <v>0</v>
      </c>
    </row>
    <row r="664" spans="2:23" x14ac:dyDescent="0.3">
      <c r="B664" s="7" t="s">
        <v>8</v>
      </c>
      <c r="C664" s="7">
        <v>656</v>
      </c>
      <c r="D664" s="7">
        <v>67</v>
      </c>
      <c r="E664" s="8">
        <v>43.2</v>
      </c>
      <c r="F664" s="21">
        <f t="shared" si="111"/>
        <v>12</v>
      </c>
      <c r="G664" s="14">
        <f t="shared" si="118"/>
        <v>-1.1111111111111112</v>
      </c>
      <c r="H664" s="14">
        <f>('vehicle data'!$C$4)*(G664)</f>
        <v>-1482.2222222222224</v>
      </c>
      <c r="I664" s="14">
        <f>0.5*1.225*F664^2*('vehicle data'!$F$4)*('vehicle data'!$G$4)</f>
        <v>38.278800000000004</v>
      </c>
      <c r="J664" s="14">
        <f>IF(F664=0,0,H664+I664+'vehicle data'!$E$7)</f>
        <v>-1286.9049422222224</v>
      </c>
      <c r="K664" s="14">
        <f t="shared" si="112"/>
        <v>0</v>
      </c>
      <c r="L664" s="14">
        <f t="shared" si="113"/>
        <v>1286.9049422222224</v>
      </c>
      <c r="M664" s="14">
        <f t="shared" si="114"/>
        <v>-15.442859306666669</v>
      </c>
      <c r="N664" s="14">
        <f t="shared" si="110"/>
        <v>0</v>
      </c>
      <c r="O664" s="14">
        <f t="shared" si="115"/>
        <v>15.442859306666669</v>
      </c>
      <c r="P664" s="14">
        <f>S664*0.75</f>
        <v>72.036000000000001</v>
      </c>
      <c r="Q664" s="14">
        <f t="shared" si="116"/>
        <v>72.036000000000001</v>
      </c>
      <c r="R664" s="14">
        <f>(0.5*'vehicle data'!$C$4*(WLTC_class_3!F664^2))/1000</f>
        <v>96.048000000000002</v>
      </c>
      <c r="S664" s="14">
        <f>IF(O664&gt;0,R664,0)</f>
        <v>96.048000000000002</v>
      </c>
      <c r="T664" s="14">
        <f>IF(N664&gt;0,R664,0)</f>
        <v>0</v>
      </c>
      <c r="U664" s="14">
        <f t="shared" si="119"/>
        <v>16254.270707561725</v>
      </c>
      <c r="V664" s="14">
        <f t="shared" si="120"/>
        <v>8277.3989768518422</v>
      </c>
      <c r="W664" s="14">
        <f t="shared" si="117"/>
        <v>0</v>
      </c>
    </row>
    <row r="665" spans="2:23" x14ac:dyDescent="0.3">
      <c r="B665" s="7" t="s">
        <v>8</v>
      </c>
      <c r="C665" s="7">
        <v>657</v>
      </c>
      <c r="D665" s="7">
        <v>68</v>
      </c>
      <c r="E665" s="8">
        <v>39.200000000000003</v>
      </c>
      <c r="F665" s="21">
        <f t="shared" si="111"/>
        <v>10.888888888888889</v>
      </c>
      <c r="G665" s="14">
        <f t="shared" si="118"/>
        <v>-0.93055555555555591</v>
      </c>
      <c r="H665" s="14">
        <f>('vehicle data'!$C$4)*(G665)</f>
        <v>-1241.3611111111115</v>
      </c>
      <c r="I665" s="14">
        <f>0.5*1.225*F665^2*('vehicle data'!$F$4)*('vehicle data'!$G$4)</f>
        <v>31.518312345679018</v>
      </c>
      <c r="J665" s="14">
        <f>IF(F665=0,0,H665+I665+'vehicle data'!$E$7)</f>
        <v>-1052.8043187654325</v>
      </c>
      <c r="K665" s="14">
        <f t="shared" si="112"/>
        <v>0</v>
      </c>
      <c r="L665" s="14">
        <f t="shared" si="113"/>
        <v>1052.8043187654325</v>
      </c>
      <c r="M665" s="14">
        <f t="shared" si="114"/>
        <v>-11.463869248779154</v>
      </c>
      <c r="N665" s="14">
        <f t="shared" si="110"/>
        <v>0</v>
      </c>
      <c r="O665" s="14">
        <f t="shared" si="115"/>
        <v>11.463869248779154</v>
      </c>
      <c r="P665" s="14">
        <f>S665*0.75</f>
        <v>59.313592592592599</v>
      </c>
      <c r="Q665" s="14">
        <f t="shared" si="116"/>
        <v>59.313592592592599</v>
      </c>
      <c r="R665" s="14">
        <f>(0.5*'vehicle data'!$C$4*(WLTC_class_3!F665^2))/1000</f>
        <v>79.084790123456798</v>
      </c>
      <c r="S665" s="14">
        <f>IF(O665&gt;0,R665,0)</f>
        <v>79.084790123456798</v>
      </c>
      <c r="T665" s="14">
        <f>IF(N665&gt;0,R665,0)</f>
        <v>0</v>
      </c>
      <c r="U665" s="14">
        <f t="shared" si="119"/>
        <v>16254.270707561725</v>
      </c>
      <c r="V665" s="14">
        <f t="shared" si="120"/>
        <v>8356.4837669752997</v>
      </c>
      <c r="W665" s="14">
        <f t="shared" si="117"/>
        <v>0</v>
      </c>
    </row>
    <row r="666" spans="2:23" x14ac:dyDescent="0.3">
      <c r="B666" s="7" t="s">
        <v>8</v>
      </c>
      <c r="C666" s="7">
        <v>658</v>
      </c>
      <c r="D666" s="7">
        <v>69</v>
      </c>
      <c r="E666" s="8">
        <v>36.5</v>
      </c>
      <c r="F666" s="21">
        <f t="shared" si="111"/>
        <v>10.138888888888889</v>
      </c>
      <c r="G666" s="14">
        <f t="shared" si="118"/>
        <v>-0.68055555555555636</v>
      </c>
      <c r="H666" s="14">
        <f>('vehicle data'!$C$4)*(G666)</f>
        <v>-907.86111111111222</v>
      </c>
      <c r="I666" s="14">
        <f>0.5*1.225*F666^2*('vehicle data'!$F$4)*('vehicle data'!$G$4)</f>
        <v>27.326030574845682</v>
      </c>
      <c r="J666" s="14">
        <f>IF(F666=0,0,H666+I666+'vehicle data'!$E$7)</f>
        <v>-723.49660053626644</v>
      </c>
      <c r="K666" s="14">
        <f t="shared" si="112"/>
        <v>0</v>
      </c>
      <c r="L666" s="14">
        <f t="shared" si="113"/>
        <v>723.49660053626644</v>
      </c>
      <c r="M666" s="14">
        <f t="shared" si="114"/>
        <v>-7.3354516443260351</v>
      </c>
      <c r="N666" s="14">
        <f t="shared" si="110"/>
        <v>0</v>
      </c>
      <c r="O666" s="14">
        <f t="shared" si="115"/>
        <v>7.3354516443260351</v>
      </c>
      <c r="P666" s="14">
        <f>S666*0.75</f>
        <v>51.424233217592594</v>
      </c>
      <c r="Q666" s="14">
        <f t="shared" si="116"/>
        <v>51.424233217592594</v>
      </c>
      <c r="R666" s="14">
        <f>(0.5*'vehicle data'!$C$4*(WLTC_class_3!F666^2))/1000</f>
        <v>68.565644290123458</v>
      </c>
      <c r="S666" s="14">
        <f>IF(O666&gt;0,R666,0)</f>
        <v>68.565644290123458</v>
      </c>
      <c r="T666" s="14">
        <f>IF(N666&gt;0,R666,0)</f>
        <v>0</v>
      </c>
      <c r="U666" s="14">
        <f t="shared" si="119"/>
        <v>16254.270707561725</v>
      </c>
      <c r="V666" s="14">
        <f t="shared" si="120"/>
        <v>8425.0494112654233</v>
      </c>
      <c r="W666" s="14">
        <f t="shared" si="117"/>
        <v>0</v>
      </c>
    </row>
    <row r="667" spans="2:23" x14ac:dyDescent="0.3">
      <c r="B667" s="7" t="s">
        <v>8</v>
      </c>
      <c r="C667" s="7">
        <v>659</v>
      </c>
      <c r="D667" s="7">
        <v>70</v>
      </c>
      <c r="E667" s="8">
        <v>34.299999999999997</v>
      </c>
      <c r="F667" s="21">
        <f t="shared" si="111"/>
        <v>9.5277777777777768</v>
      </c>
      <c r="G667" s="14">
        <f t="shared" si="118"/>
        <v>-0.76388888888888884</v>
      </c>
      <c r="H667" s="14">
        <f>('vehicle data'!$C$4)*(G667)</f>
        <v>-1019.0277777777777</v>
      </c>
      <c r="I667" s="14">
        <f>0.5*1.225*F667^2*('vehicle data'!$F$4)*('vehicle data'!$G$4)</f>
        <v>24.131207889660494</v>
      </c>
      <c r="J667" s="14">
        <f>IF(F667=0,0,H667+I667+'vehicle data'!$E$7)</f>
        <v>-837.85808988811721</v>
      </c>
      <c r="K667" s="14">
        <f t="shared" si="112"/>
        <v>0</v>
      </c>
      <c r="L667" s="14">
        <f t="shared" si="113"/>
        <v>837.85808988811721</v>
      </c>
      <c r="M667" s="14">
        <f t="shared" si="114"/>
        <v>-7.9829256897673382</v>
      </c>
      <c r="N667" s="14">
        <f t="shared" si="110"/>
        <v>0</v>
      </c>
      <c r="O667" s="14">
        <f t="shared" si="115"/>
        <v>7.9829256897673382</v>
      </c>
      <c r="P667" s="14">
        <f>S667*0.75</f>
        <v>45.411969328703691</v>
      </c>
      <c r="Q667" s="14">
        <f t="shared" si="116"/>
        <v>45.411969328703691</v>
      </c>
      <c r="R667" s="14">
        <f>(0.5*'vehicle data'!$C$4*(WLTC_class_3!F667^2))/1000</f>
        <v>60.549292438271593</v>
      </c>
      <c r="S667" s="14">
        <f>IF(O667&gt;0,R667,0)</f>
        <v>60.549292438271593</v>
      </c>
      <c r="T667" s="14">
        <f>IF(N667&gt;0,R667,0)</f>
        <v>0</v>
      </c>
      <c r="U667" s="14">
        <f t="shared" si="119"/>
        <v>16254.270707561725</v>
      </c>
      <c r="V667" s="14">
        <f t="shared" si="120"/>
        <v>8485.5987037036957</v>
      </c>
      <c r="W667" s="14">
        <f t="shared" si="117"/>
        <v>0</v>
      </c>
    </row>
    <row r="668" spans="2:23" x14ac:dyDescent="0.3">
      <c r="B668" s="7" t="s">
        <v>8</v>
      </c>
      <c r="C668" s="7">
        <v>660</v>
      </c>
      <c r="D668" s="7">
        <v>71</v>
      </c>
      <c r="E668" s="8">
        <v>31</v>
      </c>
      <c r="F668" s="21">
        <f t="shared" si="111"/>
        <v>8.6111111111111107</v>
      </c>
      <c r="G668" s="14">
        <f t="shared" si="118"/>
        <v>-1.1527777777777775</v>
      </c>
      <c r="H668" s="14">
        <f>('vehicle data'!$C$4)*(G668)</f>
        <v>-1537.8055555555552</v>
      </c>
      <c r="I668" s="14">
        <f>0.5*1.225*F668^2*('vehicle data'!$F$4)*('vehicle data'!$G$4)</f>
        <v>19.711251929012345</v>
      </c>
      <c r="J668" s="14">
        <f>IF(F668=0,0,H668+I668+'vehicle data'!$E$7)</f>
        <v>-1361.0558236265429</v>
      </c>
      <c r="K668" s="14">
        <f t="shared" si="112"/>
        <v>0</v>
      </c>
      <c r="L668" s="14">
        <f t="shared" si="113"/>
        <v>1361.0558236265429</v>
      </c>
      <c r="M668" s="14">
        <f t="shared" si="114"/>
        <v>-11.720202925673007</v>
      </c>
      <c r="N668" s="14">
        <f t="shared" si="110"/>
        <v>0</v>
      </c>
      <c r="O668" s="14">
        <f t="shared" si="115"/>
        <v>11.720202925673007</v>
      </c>
      <c r="P668" s="14">
        <f>S668*0.75</f>
        <v>37.094155092592594</v>
      </c>
      <c r="Q668" s="14">
        <f t="shared" si="116"/>
        <v>37.094155092592594</v>
      </c>
      <c r="R668" s="14">
        <f>(0.5*'vehicle data'!$C$4*(WLTC_class_3!F668^2))/1000</f>
        <v>49.458873456790123</v>
      </c>
      <c r="S668" s="14">
        <f>IF(O668&gt;0,R668,0)</f>
        <v>49.458873456790123</v>
      </c>
      <c r="T668" s="14">
        <f>IF(N668&gt;0,R668,0)</f>
        <v>0</v>
      </c>
      <c r="U668" s="14">
        <f t="shared" si="119"/>
        <v>16254.270707561725</v>
      </c>
      <c r="V668" s="14">
        <f t="shared" si="120"/>
        <v>8535.0575771604854</v>
      </c>
      <c r="W668" s="14">
        <f t="shared" si="117"/>
        <v>0</v>
      </c>
    </row>
    <row r="669" spans="2:23" x14ac:dyDescent="0.3">
      <c r="B669" s="7" t="s">
        <v>8</v>
      </c>
      <c r="C669" s="7">
        <v>661</v>
      </c>
      <c r="D669" s="7">
        <v>72</v>
      </c>
      <c r="E669" s="8">
        <v>26</v>
      </c>
      <c r="F669" s="21">
        <f t="shared" si="111"/>
        <v>7.2222222222222223</v>
      </c>
      <c r="G669" s="14">
        <f t="shared" si="118"/>
        <v>-1.4305555555555556</v>
      </c>
      <c r="H669" s="14">
        <f>('vehicle data'!$C$4)*(G669)</f>
        <v>-1908.3611111111111</v>
      </c>
      <c r="I669" s="14">
        <f>0.5*1.225*F669^2*('vehicle data'!$F$4)*('vehicle data'!$G$4)</f>
        <v>13.865563271604938</v>
      </c>
      <c r="J669" s="14">
        <f>IF(F669=0,0,H669+I669+'vehicle data'!$E$7)</f>
        <v>-1737.4570678395062</v>
      </c>
      <c r="K669" s="14">
        <f t="shared" si="112"/>
        <v>0</v>
      </c>
      <c r="L669" s="14">
        <f t="shared" si="113"/>
        <v>1737.4570678395062</v>
      </c>
      <c r="M669" s="14">
        <f t="shared" si="114"/>
        <v>-12.548301045507545</v>
      </c>
      <c r="N669" s="14">
        <f t="shared" si="110"/>
        <v>0</v>
      </c>
      <c r="O669" s="14">
        <f t="shared" si="115"/>
        <v>12.548301045507545</v>
      </c>
      <c r="P669" s="14">
        <f>S669*0.75</f>
        <v>26.093287037037037</v>
      </c>
      <c r="Q669" s="14">
        <f t="shared" si="116"/>
        <v>26.093287037037037</v>
      </c>
      <c r="R669" s="14">
        <f>(0.5*'vehicle data'!$C$4*(WLTC_class_3!F669^2))/1000</f>
        <v>34.791049382716047</v>
      </c>
      <c r="S669" s="14">
        <f>IF(O669&gt;0,R669,0)</f>
        <v>34.791049382716047</v>
      </c>
      <c r="T669" s="14">
        <f>IF(N669&gt;0,R669,0)</f>
        <v>0</v>
      </c>
      <c r="U669" s="14">
        <f t="shared" si="119"/>
        <v>16254.270707561725</v>
      </c>
      <c r="V669" s="14">
        <f t="shared" si="120"/>
        <v>8569.848626543202</v>
      </c>
      <c r="W669" s="14">
        <f t="shared" si="117"/>
        <v>0</v>
      </c>
    </row>
    <row r="670" spans="2:23" x14ac:dyDescent="0.3">
      <c r="B670" s="7" t="s">
        <v>8</v>
      </c>
      <c r="C670" s="7">
        <v>662</v>
      </c>
      <c r="D670" s="7">
        <v>73</v>
      </c>
      <c r="E670" s="8">
        <v>20.7</v>
      </c>
      <c r="F670" s="21">
        <f t="shared" si="111"/>
        <v>5.75</v>
      </c>
      <c r="G670" s="14">
        <f t="shared" si="118"/>
        <v>-1.4722222222222221</v>
      </c>
      <c r="H670" s="14">
        <f>('vehicle data'!$C$4)*(G670)</f>
        <v>-1963.9444444444443</v>
      </c>
      <c r="I670" s="14">
        <f>0.5*1.225*F670^2*('vehicle data'!$F$4)*('vehicle data'!$G$4)</f>
        <v>8.788839062500001</v>
      </c>
      <c r="J670" s="14">
        <f>IF(F670=0,0,H670+I670+'vehicle data'!$E$7)</f>
        <v>-1798.1171253819443</v>
      </c>
      <c r="K670" s="14">
        <f t="shared" si="112"/>
        <v>0</v>
      </c>
      <c r="L670" s="14">
        <f t="shared" si="113"/>
        <v>1798.1171253819443</v>
      </c>
      <c r="M670" s="14">
        <f t="shared" si="114"/>
        <v>-10.33917347094618</v>
      </c>
      <c r="N670" s="14">
        <f t="shared" si="110"/>
        <v>0</v>
      </c>
      <c r="O670" s="14">
        <f t="shared" si="115"/>
        <v>10.33917347094618</v>
      </c>
      <c r="P670" s="14">
        <f>S670*0.75</f>
        <v>16.539515625</v>
      </c>
      <c r="Q670" s="14">
        <f t="shared" si="116"/>
        <v>16.539515625</v>
      </c>
      <c r="R670" s="14">
        <f>(0.5*'vehicle data'!$C$4*(WLTC_class_3!F670^2))/1000</f>
        <v>22.052687500000001</v>
      </c>
      <c r="S670" s="14">
        <f>IF(O670&gt;0,R670,0)</f>
        <v>22.052687500000001</v>
      </c>
      <c r="T670" s="14">
        <f>IF(N670&gt;0,R670,0)</f>
        <v>0</v>
      </c>
      <c r="U670" s="14">
        <f t="shared" si="119"/>
        <v>16254.270707561725</v>
      </c>
      <c r="V670" s="14">
        <f t="shared" si="120"/>
        <v>8591.9013140432016</v>
      </c>
      <c r="W670" s="14">
        <f t="shared" si="117"/>
        <v>0</v>
      </c>
    </row>
    <row r="671" spans="2:23" x14ac:dyDescent="0.3">
      <c r="B671" s="7" t="s">
        <v>8</v>
      </c>
      <c r="C671" s="7">
        <v>663</v>
      </c>
      <c r="D671" s="7">
        <v>74</v>
      </c>
      <c r="E671" s="8">
        <v>15.4</v>
      </c>
      <c r="F671" s="21">
        <f t="shared" si="111"/>
        <v>4.2777777777777777</v>
      </c>
      <c r="G671" s="14">
        <f t="shared" si="118"/>
        <v>-1.0555555555555556</v>
      </c>
      <c r="H671" s="14">
        <f>('vehicle data'!$C$4)*(G671)</f>
        <v>-1408.1111111111111</v>
      </c>
      <c r="I671" s="14">
        <f>0.5*1.225*F671^2*('vehicle data'!$F$4)*('vehicle data'!$G$4)</f>
        <v>4.8644334104938274</v>
      </c>
      <c r="J671" s="14">
        <f>IF(F671=0,0,H671+I671+'vehicle data'!$E$7)</f>
        <v>-1246.2081977006173</v>
      </c>
      <c r="K671" s="14">
        <f t="shared" si="112"/>
        <v>0</v>
      </c>
      <c r="L671" s="14">
        <f t="shared" si="113"/>
        <v>1246.2081977006173</v>
      </c>
      <c r="M671" s="14">
        <f t="shared" si="114"/>
        <v>-5.3310017346081962</v>
      </c>
      <c r="N671" s="14">
        <f t="shared" si="110"/>
        <v>0</v>
      </c>
      <c r="O671" s="14">
        <f t="shared" si="115"/>
        <v>5.3310017346081962</v>
      </c>
      <c r="P671" s="14">
        <f>S671*0.75</f>
        <v>9.1542662037037026</v>
      </c>
      <c r="Q671" s="14">
        <f t="shared" si="116"/>
        <v>9.1542662037037026</v>
      </c>
      <c r="R671" s="14">
        <f>(0.5*'vehicle data'!$C$4*(WLTC_class_3!F671^2))/1000</f>
        <v>12.205688271604938</v>
      </c>
      <c r="S671" s="14">
        <f>IF(O671&gt;0,R671,0)</f>
        <v>12.205688271604938</v>
      </c>
      <c r="T671" s="14">
        <f>IF(N671&gt;0,R671,0)</f>
        <v>0</v>
      </c>
      <c r="U671" s="14">
        <f t="shared" si="119"/>
        <v>16254.270707561725</v>
      </c>
      <c r="V671" s="14">
        <f t="shared" si="120"/>
        <v>8604.1070023148059</v>
      </c>
      <c r="W671" s="14">
        <f t="shared" si="117"/>
        <v>0</v>
      </c>
    </row>
    <row r="672" spans="2:23" x14ac:dyDescent="0.3">
      <c r="B672" s="7" t="s">
        <v>8</v>
      </c>
      <c r="C672" s="7">
        <v>664</v>
      </c>
      <c r="D672" s="7">
        <v>75</v>
      </c>
      <c r="E672" s="8">
        <v>13.1</v>
      </c>
      <c r="F672" s="21">
        <f t="shared" si="111"/>
        <v>3.6388888888888888</v>
      </c>
      <c r="G672" s="14">
        <f t="shared" si="118"/>
        <v>-0.47222222222222227</v>
      </c>
      <c r="H672" s="14">
        <f>('vehicle data'!$C$4)*(G672)</f>
        <v>-629.94444444444446</v>
      </c>
      <c r="I672" s="14">
        <f>0.5*1.225*F672^2*('vehicle data'!$F$4)*('vehicle data'!$G$4)</f>
        <v>3.5199250192901235</v>
      </c>
      <c r="J672" s="14">
        <f>IF(F672=0,0,H672+I672+'vehicle data'!$E$7)</f>
        <v>-469.38603942515431</v>
      </c>
      <c r="K672" s="14">
        <f t="shared" si="112"/>
        <v>0</v>
      </c>
      <c r="L672" s="14">
        <f t="shared" si="113"/>
        <v>469.38603942515431</v>
      </c>
      <c r="M672" s="14">
        <f t="shared" si="114"/>
        <v>-1.7080436434637558</v>
      </c>
      <c r="N672" s="14">
        <f t="shared" si="110"/>
        <v>0</v>
      </c>
      <c r="O672" s="14">
        <f t="shared" si="115"/>
        <v>1.7080436434637558</v>
      </c>
      <c r="P672" s="14">
        <f>S672*0.75</f>
        <v>6.6240665509259262</v>
      </c>
      <c r="Q672" s="14">
        <f t="shared" si="116"/>
        <v>6.6240665509259262</v>
      </c>
      <c r="R672" s="14">
        <f>(0.5*'vehicle data'!$C$4*(WLTC_class_3!F672^2))/1000</f>
        <v>8.8320887345679022</v>
      </c>
      <c r="S672" s="14">
        <f>IF(O672&gt;0,R672,0)</f>
        <v>8.8320887345679022</v>
      </c>
      <c r="T672" s="14">
        <f>IF(N672&gt;0,R672,0)</f>
        <v>0</v>
      </c>
      <c r="U672" s="14">
        <f t="shared" si="119"/>
        <v>16254.270707561725</v>
      </c>
      <c r="V672" s="14">
        <f t="shared" si="120"/>
        <v>8612.939091049373</v>
      </c>
      <c r="W672" s="14">
        <f t="shared" si="117"/>
        <v>0</v>
      </c>
    </row>
    <row r="673" spans="2:23" x14ac:dyDescent="0.3">
      <c r="B673" s="7" t="s">
        <v>8</v>
      </c>
      <c r="C673" s="7">
        <v>665</v>
      </c>
      <c r="D673" s="7">
        <v>76</v>
      </c>
      <c r="E673" s="8">
        <v>12</v>
      </c>
      <c r="F673" s="21">
        <f t="shared" si="111"/>
        <v>3.333333333333333</v>
      </c>
      <c r="G673" s="14">
        <f t="shared" si="118"/>
        <v>-8.3333333333333287E-2</v>
      </c>
      <c r="H673" s="14">
        <f>('vehicle data'!$C$4)*(G673)</f>
        <v>-111.1666666666666</v>
      </c>
      <c r="I673" s="14">
        <f>0.5*1.225*F673^2*('vehicle data'!$F$4)*('vehicle data'!$G$4)</f>
        <v>2.9536111111111105</v>
      </c>
      <c r="J673" s="14">
        <f>IF(F673=0,0,H673+I673+'vehicle data'!$E$7)</f>
        <v>48.825424444444536</v>
      </c>
      <c r="K673" s="14">
        <f t="shared" si="112"/>
        <v>48.825424444444536</v>
      </c>
      <c r="L673" s="14">
        <f t="shared" si="113"/>
        <v>0</v>
      </c>
      <c r="M673" s="14">
        <f t="shared" si="114"/>
        <v>0.16275141481481509</v>
      </c>
      <c r="N673" s="14">
        <f t="shared" si="110"/>
        <v>0.16275141481481509</v>
      </c>
      <c r="O673" s="14">
        <f t="shared" si="115"/>
        <v>0</v>
      </c>
      <c r="P673" s="14">
        <f>S673*0.75</f>
        <v>0</v>
      </c>
      <c r="Q673" s="14">
        <f t="shared" si="116"/>
        <v>0</v>
      </c>
      <c r="R673" s="14">
        <f>(0.5*'vehicle data'!$C$4*(WLTC_class_3!F673^2))/1000</f>
        <v>7.4111111111111097</v>
      </c>
      <c r="S673" s="14">
        <f>IF(O673&gt;0,R673,0)</f>
        <v>0</v>
      </c>
      <c r="T673" s="14">
        <f>IF(N673&gt;0,R673,0)</f>
        <v>7.4111111111111097</v>
      </c>
      <c r="U673" s="14">
        <f t="shared" si="119"/>
        <v>16261.681818672836</v>
      </c>
      <c r="V673" s="14">
        <f t="shared" si="120"/>
        <v>8612.939091049373</v>
      </c>
      <c r="W673" s="14">
        <f t="shared" si="117"/>
        <v>5.187777777777776</v>
      </c>
    </row>
    <row r="674" spans="2:23" x14ac:dyDescent="0.3">
      <c r="B674" s="7" t="s">
        <v>8</v>
      </c>
      <c r="C674" s="7">
        <v>666</v>
      </c>
      <c r="D674" s="7">
        <v>77</v>
      </c>
      <c r="E674" s="8">
        <v>12.5</v>
      </c>
      <c r="F674" s="21">
        <f t="shared" si="111"/>
        <v>3.4722222222222223</v>
      </c>
      <c r="G674" s="14">
        <f t="shared" si="118"/>
        <v>0.27777777777777779</v>
      </c>
      <c r="H674" s="14">
        <f>('vehicle data'!$C$4)*(G674)</f>
        <v>370.5555555555556</v>
      </c>
      <c r="I674" s="14">
        <f>0.5*1.225*F674^2*('vehicle data'!$F$4)*('vehicle data'!$G$4)</f>
        <v>3.2048731674382722</v>
      </c>
      <c r="J674" s="14">
        <f>IF(F674=0,0,H674+I674+'vehicle data'!$E$7)</f>
        <v>530.79890872299393</v>
      </c>
      <c r="K674" s="14">
        <f t="shared" si="112"/>
        <v>530.79890872299393</v>
      </c>
      <c r="L674" s="14">
        <f t="shared" si="113"/>
        <v>0</v>
      </c>
      <c r="M674" s="14">
        <f t="shared" si="114"/>
        <v>1.8430517663992847</v>
      </c>
      <c r="N674" s="14">
        <f t="shared" si="110"/>
        <v>1.8430517663992847</v>
      </c>
      <c r="O674" s="14">
        <f t="shared" si="115"/>
        <v>0</v>
      </c>
      <c r="P674" s="14">
        <f>S674*0.75</f>
        <v>0</v>
      </c>
      <c r="Q674" s="14" t="str">
        <f t="shared" si="116"/>
        <v/>
      </c>
      <c r="R674" s="14">
        <f>(0.5*'vehicle data'!$C$4*(WLTC_class_3!F674^2))/1000</f>
        <v>8.0415702160493829</v>
      </c>
      <c r="S674" s="14">
        <f>IF(O674&gt;0,R674,0)</f>
        <v>0</v>
      </c>
      <c r="T674" s="14">
        <f>IF(N674&gt;0,R674,0)</f>
        <v>8.0415702160493829</v>
      </c>
      <c r="U674" s="14">
        <f t="shared" si="119"/>
        <v>16269.723388888886</v>
      </c>
      <c r="V674" s="14">
        <f t="shared" si="120"/>
        <v>8612.939091049373</v>
      </c>
      <c r="W674" s="14">
        <f t="shared" si="117"/>
        <v>5.6290991512345681</v>
      </c>
    </row>
    <row r="675" spans="2:23" x14ac:dyDescent="0.3">
      <c r="B675" s="7" t="s">
        <v>8</v>
      </c>
      <c r="C675" s="7">
        <v>667</v>
      </c>
      <c r="D675" s="7">
        <v>78</v>
      </c>
      <c r="E675" s="8">
        <v>14</v>
      </c>
      <c r="F675" s="21">
        <f t="shared" si="111"/>
        <v>3.8888888888888888</v>
      </c>
      <c r="G675" s="14">
        <f t="shared" si="118"/>
        <v>0.90277777777777779</v>
      </c>
      <c r="H675" s="14">
        <f>('vehicle data'!$C$4)*(G675)</f>
        <v>1204.3055555555557</v>
      </c>
      <c r="I675" s="14">
        <f>0.5*1.225*F675^2*('vehicle data'!$F$4)*('vehicle data'!$G$4)</f>
        <v>4.0201929012345676</v>
      </c>
      <c r="J675" s="14">
        <f>IF(F675=0,0,H675+I675+'vehicle data'!$E$7)</f>
        <v>1365.3642284567902</v>
      </c>
      <c r="K675" s="14">
        <f t="shared" si="112"/>
        <v>1365.3642284567902</v>
      </c>
      <c r="L675" s="14">
        <f t="shared" si="113"/>
        <v>0</v>
      </c>
      <c r="M675" s="14">
        <f t="shared" si="114"/>
        <v>5.3097497773319615</v>
      </c>
      <c r="N675" s="14">
        <f t="shared" si="110"/>
        <v>5.3097497773319615</v>
      </c>
      <c r="O675" s="14">
        <f t="shared" si="115"/>
        <v>0</v>
      </c>
      <c r="P675" s="14">
        <f>S675*0.75</f>
        <v>0</v>
      </c>
      <c r="Q675" s="14" t="str">
        <f t="shared" si="116"/>
        <v/>
      </c>
      <c r="R675" s="14">
        <f>(0.5*'vehicle data'!$C$4*(WLTC_class_3!F675^2))/1000</f>
        <v>10.087345679012346</v>
      </c>
      <c r="S675" s="14">
        <f>IF(O675&gt;0,R675,0)</f>
        <v>0</v>
      </c>
      <c r="T675" s="14">
        <f>IF(N675&gt;0,R675,0)</f>
        <v>10.087345679012346</v>
      </c>
      <c r="U675" s="14">
        <f t="shared" si="119"/>
        <v>16279.810734567898</v>
      </c>
      <c r="V675" s="14">
        <f t="shared" si="120"/>
        <v>8612.939091049373</v>
      </c>
      <c r="W675" s="14">
        <f t="shared" si="117"/>
        <v>7.061141975308642</v>
      </c>
    </row>
    <row r="676" spans="2:23" x14ac:dyDescent="0.3">
      <c r="B676" s="7" t="s">
        <v>8</v>
      </c>
      <c r="C676" s="7">
        <v>668</v>
      </c>
      <c r="D676" s="7">
        <v>79</v>
      </c>
      <c r="E676" s="8">
        <v>19</v>
      </c>
      <c r="F676" s="21">
        <f t="shared" si="111"/>
        <v>5.2777777777777777</v>
      </c>
      <c r="G676" s="14">
        <f t="shared" si="118"/>
        <v>1.2777777777777777</v>
      </c>
      <c r="H676" s="14">
        <f>('vehicle data'!$C$4)*(G676)</f>
        <v>1704.5555555555554</v>
      </c>
      <c r="I676" s="14">
        <f>0.5*1.225*F676^2*('vehicle data'!$F$4)*('vehicle data'!$G$4)</f>
        <v>7.4045389660493823</v>
      </c>
      <c r="J676" s="14">
        <f>IF(F676=0,0,H676+I676+'vehicle data'!$E$7)</f>
        <v>1868.9985745216047</v>
      </c>
      <c r="K676" s="14">
        <f t="shared" si="112"/>
        <v>1868.9985745216047</v>
      </c>
      <c r="L676" s="14">
        <f t="shared" si="113"/>
        <v>0</v>
      </c>
      <c r="M676" s="14">
        <f t="shared" si="114"/>
        <v>9.8641591433084681</v>
      </c>
      <c r="N676" s="14">
        <f t="shared" si="110"/>
        <v>9.8641591433084681</v>
      </c>
      <c r="O676" s="14">
        <f t="shared" si="115"/>
        <v>0</v>
      </c>
      <c r="P676" s="14">
        <f>S676*0.75</f>
        <v>0</v>
      </c>
      <c r="Q676" s="14" t="str">
        <f t="shared" si="116"/>
        <v/>
      </c>
      <c r="R676" s="14">
        <f>(0.5*'vehicle data'!$C$4*(WLTC_class_3!F676^2))/1000</f>
        <v>18.579243827160493</v>
      </c>
      <c r="S676" s="14">
        <f>IF(O676&gt;0,R676,0)</f>
        <v>0</v>
      </c>
      <c r="T676" s="14">
        <f>IF(N676&gt;0,R676,0)</f>
        <v>18.579243827160493</v>
      </c>
      <c r="U676" s="14">
        <f t="shared" si="119"/>
        <v>16298.389978395058</v>
      </c>
      <c r="V676" s="14">
        <f t="shared" si="120"/>
        <v>8612.939091049373</v>
      </c>
      <c r="W676" s="14">
        <f t="shared" si="117"/>
        <v>13.005470679012344</v>
      </c>
    </row>
    <row r="677" spans="2:23" x14ac:dyDescent="0.3">
      <c r="B677" s="7" t="s">
        <v>8</v>
      </c>
      <c r="C677" s="7">
        <v>669</v>
      </c>
      <c r="D677" s="7">
        <v>80</v>
      </c>
      <c r="E677" s="8">
        <v>23.2</v>
      </c>
      <c r="F677" s="21">
        <f t="shared" si="111"/>
        <v>6.4444444444444438</v>
      </c>
      <c r="G677" s="14">
        <f t="shared" si="118"/>
        <v>1.25</v>
      </c>
      <c r="H677" s="14">
        <f>('vehicle data'!$C$4)*(G677)</f>
        <v>1667.5</v>
      </c>
      <c r="I677" s="14">
        <f>0.5*1.225*F677^2*('vehicle data'!$F$4)*('vehicle data'!$G$4)</f>
        <v>11.03994197530864</v>
      </c>
      <c r="J677" s="14">
        <f>IF(F677=0,0,H677+I677+'vehicle data'!$E$7)</f>
        <v>1835.5784219753086</v>
      </c>
      <c r="K677" s="14">
        <f t="shared" si="112"/>
        <v>1835.5784219753086</v>
      </c>
      <c r="L677" s="14">
        <f t="shared" si="113"/>
        <v>0</v>
      </c>
      <c r="M677" s="14">
        <f t="shared" si="114"/>
        <v>11.829283163840877</v>
      </c>
      <c r="N677" s="14">
        <f t="shared" si="110"/>
        <v>11.829283163840877</v>
      </c>
      <c r="O677" s="14">
        <f t="shared" si="115"/>
        <v>0</v>
      </c>
      <c r="P677" s="14">
        <f>S677*0.75</f>
        <v>0</v>
      </c>
      <c r="Q677" s="14" t="str">
        <f t="shared" si="116"/>
        <v/>
      </c>
      <c r="R677" s="14">
        <f>(0.5*'vehicle data'!$C$4*(WLTC_class_3!F677^2))/1000</f>
        <v>27.701086419753079</v>
      </c>
      <c r="S677" s="14">
        <f>IF(O677&gt;0,R677,0)</f>
        <v>0</v>
      </c>
      <c r="T677" s="14">
        <f>IF(N677&gt;0,R677,0)</f>
        <v>27.701086419753079</v>
      </c>
      <c r="U677" s="14">
        <f t="shared" si="119"/>
        <v>16326.091064814811</v>
      </c>
      <c r="V677" s="14">
        <f t="shared" si="120"/>
        <v>8612.939091049373</v>
      </c>
      <c r="W677" s="14">
        <f t="shared" si="117"/>
        <v>19.390760493827155</v>
      </c>
    </row>
    <row r="678" spans="2:23" x14ac:dyDescent="0.3">
      <c r="B678" s="7" t="s">
        <v>8</v>
      </c>
      <c r="C678" s="7">
        <v>670</v>
      </c>
      <c r="D678" s="7">
        <v>81</v>
      </c>
      <c r="E678" s="8">
        <v>28</v>
      </c>
      <c r="F678" s="21">
        <f t="shared" si="111"/>
        <v>7.7777777777777777</v>
      </c>
      <c r="G678" s="14">
        <f t="shared" si="118"/>
        <v>1.2222222222222223</v>
      </c>
      <c r="H678" s="14">
        <f>('vehicle data'!$C$4)*(G678)</f>
        <v>1630.4444444444446</v>
      </c>
      <c r="I678" s="14">
        <f>0.5*1.225*F678^2*('vehicle data'!$F$4)*('vehicle data'!$G$4)</f>
        <v>16.080771604938271</v>
      </c>
      <c r="J678" s="14">
        <f>IF(F678=0,0,H678+I678+'vehicle data'!$E$7)</f>
        <v>1803.5636960493828</v>
      </c>
      <c r="K678" s="14">
        <f t="shared" si="112"/>
        <v>1803.5636960493828</v>
      </c>
      <c r="L678" s="14">
        <f t="shared" si="113"/>
        <v>0</v>
      </c>
      <c r="M678" s="14">
        <f t="shared" si="114"/>
        <v>14.027717635939643</v>
      </c>
      <c r="N678" s="14">
        <f t="shared" si="110"/>
        <v>14.027717635939643</v>
      </c>
      <c r="O678" s="14">
        <f t="shared" si="115"/>
        <v>0</v>
      </c>
      <c r="P678" s="14">
        <f>S678*0.75</f>
        <v>0</v>
      </c>
      <c r="Q678" s="14" t="str">
        <f t="shared" si="116"/>
        <v/>
      </c>
      <c r="R678" s="14">
        <f>(0.5*'vehicle data'!$C$4*(WLTC_class_3!F678^2))/1000</f>
        <v>40.349382716049384</v>
      </c>
      <c r="S678" s="14">
        <f>IF(O678&gt;0,R678,0)</f>
        <v>0</v>
      </c>
      <c r="T678" s="14">
        <f>IF(N678&gt;0,R678,0)</f>
        <v>40.349382716049384</v>
      </c>
      <c r="U678" s="14">
        <f t="shared" si="119"/>
        <v>16366.44044753086</v>
      </c>
      <c r="V678" s="14">
        <f t="shared" si="120"/>
        <v>8612.939091049373</v>
      </c>
      <c r="W678" s="14">
        <f t="shared" si="117"/>
        <v>28.244567901234568</v>
      </c>
    </row>
    <row r="679" spans="2:23" x14ac:dyDescent="0.3">
      <c r="B679" s="7" t="s">
        <v>8</v>
      </c>
      <c r="C679" s="7">
        <v>671</v>
      </c>
      <c r="D679" s="7">
        <v>82</v>
      </c>
      <c r="E679" s="8">
        <v>32</v>
      </c>
      <c r="F679" s="21">
        <f t="shared" si="111"/>
        <v>8.8888888888888893</v>
      </c>
      <c r="G679" s="14">
        <f t="shared" si="118"/>
        <v>0.83333333333333326</v>
      </c>
      <c r="H679" s="14">
        <f>('vehicle data'!$C$4)*(G679)</f>
        <v>1111.6666666666665</v>
      </c>
      <c r="I679" s="14">
        <f>0.5*1.225*F679^2*('vehicle data'!$F$4)*('vehicle data'!$G$4)</f>
        <v>21.003456790123458</v>
      </c>
      <c r="J679" s="14">
        <f>IF(F679=0,0,H679+I679+'vehicle data'!$E$7)</f>
        <v>1289.7086034567899</v>
      </c>
      <c r="K679" s="14">
        <f t="shared" si="112"/>
        <v>1289.7086034567899</v>
      </c>
      <c r="L679" s="14">
        <f t="shared" si="113"/>
        <v>0</v>
      </c>
      <c r="M679" s="14">
        <f t="shared" si="114"/>
        <v>11.464076475171467</v>
      </c>
      <c r="N679" s="14">
        <f t="shared" si="110"/>
        <v>11.464076475171467</v>
      </c>
      <c r="O679" s="14">
        <f t="shared" si="115"/>
        <v>0</v>
      </c>
      <c r="P679" s="14">
        <f>S679*0.75</f>
        <v>0</v>
      </c>
      <c r="Q679" s="14" t="str">
        <f t="shared" si="116"/>
        <v/>
      </c>
      <c r="R679" s="14">
        <f>(0.5*'vehicle data'!$C$4*(WLTC_class_3!F679^2))/1000</f>
        <v>52.701234567901245</v>
      </c>
      <c r="S679" s="14">
        <f>IF(O679&gt;0,R679,0)</f>
        <v>0</v>
      </c>
      <c r="T679" s="14">
        <f>IF(N679&gt;0,R679,0)</f>
        <v>52.701234567901245</v>
      </c>
      <c r="U679" s="14">
        <f t="shared" si="119"/>
        <v>16419.141682098762</v>
      </c>
      <c r="V679" s="14">
        <f t="shared" si="120"/>
        <v>8612.939091049373</v>
      </c>
      <c r="W679" s="14">
        <f t="shared" si="117"/>
        <v>36.890864197530867</v>
      </c>
    </row>
    <row r="680" spans="2:23" x14ac:dyDescent="0.3">
      <c r="B680" s="7" t="s">
        <v>8</v>
      </c>
      <c r="C680" s="7">
        <v>672</v>
      </c>
      <c r="D680" s="7">
        <v>83</v>
      </c>
      <c r="E680" s="8">
        <v>34</v>
      </c>
      <c r="F680" s="21">
        <f t="shared" si="111"/>
        <v>9.4444444444444446</v>
      </c>
      <c r="G680" s="14">
        <f t="shared" si="118"/>
        <v>0.55555555555555558</v>
      </c>
      <c r="H680" s="14">
        <f>('vehicle data'!$C$4)*(G680)</f>
        <v>741.1111111111112</v>
      </c>
      <c r="I680" s="14">
        <f>0.5*1.225*F680^2*('vehicle data'!$F$4)*('vehicle data'!$G$4)</f>
        <v>23.710933641975309</v>
      </c>
      <c r="J680" s="14">
        <f>IF(F680=0,0,H680+I680+'vehicle data'!$E$7)</f>
        <v>921.86052475308657</v>
      </c>
      <c r="K680" s="14">
        <f t="shared" si="112"/>
        <v>921.86052475308657</v>
      </c>
      <c r="L680" s="14">
        <f t="shared" si="113"/>
        <v>0</v>
      </c>
      <c r="M680" s="14">
        <f t="shared" si="114"/>
        <v>8.7064605115569282</v>
      </c>
      <c r="N680" s="14">
        <f t="shared" si="110"/>
        <v>8.7064605115569282</v>
      </c>
      <c r="O680" s="14">
        <f t="shared" si="115"/>
        <v>0</v>
      </c>
      <c r="P680" s="14">
        <f>S680*0.75</f>
        <v>0</v>
      </c>
      <c r="Q680" s="14" t="str">
        <f t="shared" si="116"/>
        <v/>
      </c>
      <c r="R680" s="14">
        <f>(0.5*'vehicle data'!$C$4*(WLTC_class_3!F680^2))/1000</f>
        <v>59.494753086419756</v>
      </c>
      <c r="S680" s="14">
        <f>IF(O680&gt;0,R680,0)</f>
        <v>0</v>
      </c>
      <c r="T680" s="14">
        <f>IF(N680&gt;0,R680,0)</f>
        <v>59.494753086419756</v>
      </c>
      <c r="U680" s="14">
        <f t="shared" si="119"/>
        <v>16478.636435185181</v>
      </c>
      <c r="V680" s="14">
        <f t="shared" si="120"/>
        <v>8612.939091049373</v>
      </c>
      <c r="W680" s="14">
        <f t="shared" si="117"/>
        <v>41.646327160493826</v>
      </c>
    </row>
    <row r="681" spans="2:23" x14ac:dyDescent="0.3">
      <c r="B681" s="7" t="s">
        <v>8</v>
      </c>
      <c r="C681" s="7">
        <v>673</v>
      </c>
      <c r="D681" s="7">
        <v>84</v>
      </c>
      <c r="E681" s="8">
        <v>36</v>
      </c>
      <c r="F681" s="21">
        <f t="shared" si="111"/>
        <v>10</v>
      </c>
      <c r="G681" s="14">
        <f t="shared" si="118"/>
        <v>0.55555555555555558</v>
      </c>
      <c r="H681" s="14">
        <f>('vehicle data'!$C$4)*(G681)</f>
        <v>741.1111111111112</v>
      </c>
      <c r="I681" s="14">
        <f>0.5*1.225*F681^2*('vehicle data'!$F$4)*('vehicle data'!$G$4)</f>
        <v>26.5825</v>
      </c>
      <c r="J681" s="14">
        <f>IF(F681=0,0,H681+I681+'vehicle data'!$E$7)</f>
        <v>924.73209111111123</v>
      </c>
      <c r="K681" s="14">
        <f t="shared" si="112"/>
        <v>924.73209111111123</v>
      </c>
      <c r="L681" s="14">
        <f t="shared" si="113"/>
        <v>0</v>
      </c>
      <c r="M681" s="14">
        <f t="shared" si="114"/>
        <v>9.2473209111111121</v>
      </c>
      <c r="N681" s="14">
        <f t="shared" si="110"/>
        <v>9.2473209111111121</v>
      </c>
      <c r="O681" s="14">
        <f t="shared" si="115"/>
        <v>0</v>
      </c>
      <c r="P681" s="14">
        <f>S681*0.75</f>
        <v>0</v>
      </c>
      <c r="Q681" s="14" t="str">
        <f t="shared" si="116"/>
        <v/>
      </c>
      <c r="R681" s="14">
        <f>(0.5*'vehicle data'!$C$4*(WLTC_class_3!F681^2))/1000</f>
        <v>66.7</v>
      </c>
      <c r="S681" s="14">
        <f>IF(O681&gt;0,R681,0)</f>
        <v>0</v>
      </c>
      <c r="T681" s="14">
        <f>IF(N681&gt;0,R681,0)</f>
        <v>66.7</v>
      </c>
      <c r="U681" s="14">
        <f t="shared" si="119"/>
        <v>16545.336435185181</v>
      </c>
      <c r="V681" s="14">
        <f t="shared" si="120"/>
        <v>8612.939091049373</v>
      </c>
      <c r="W681" s="14">
        <f t="shared" si="117"/>
        <v>46.69</v>
      </c>
    </row>
    <row r="682" spans="2:23" x14ac:dyDescent="0.3">
      <c r="B682" s="7" t="s">
        <v>8</v>
      </c>
      <c r="C682" s="7">
        <v>674</v>
      </c>
      <c r="D682" s="7">
        <v>85</v>
      </c>
      <c r="E682" s="8">
        <v>38</v>
      </c>
      <c r="F682" s="21">
        <f t="shared" si="111"/>
        <v>10.555555555555555</v>
      </c>
      <c r="G682" s="14">
        <f t="shared" si="118"/>
        <v>0.55555555555555558</v>
      </c>
      <c r="H682" s="14">
        <f>('vehicle data'!$C$4)*(G682)</f>
        <v>741.1111111111112</v>
      </c>
      <c r="I682" s="14">
        <f>0.5*1.225*F682^2*('vehicle data'!$F$4)*('vehicle data'!$G$4)</f>
        <v>29.618155864197529</v>
      </c>
      <c r="J682" s="14">
        <f>IF(F682=0,0,H682+I682+'vehicle data'!$E$7)</f>
        <v>927.7677469753088</v>
      </c>
      <c r="K682" s="14">
        <f t="shared" si="112"/>
        <v>927.7677469753088</v>
      </c>
      <c r="L682" s="14">
        <f t="shared" si="113"/>
        <v>0</v>
      </c>
      <c r="M682" s="14">
        <f t="shared" si="114"/>
        <v>9.7931039958504815</v>
      </c>
      <c r="N682" s="14">
        <f t="shared" si="110"/>
        <v>9.7931039958504815</v>
      </c>
      <c r="O682" s="14">
        <f t="shared" si="115"/>
        <v>0</v>
      </c>
      <c r="P682" s="14">
        <f>S682*0.75</f>
        <v>0</v>
      </c>
      <c r="Q682" s="14" t="str">
        <f t="shared" si="116"/>
        <v/>
      </c>
      <c r="R682" s="14">
        <f>(0.5*'vehicle data'!$C$4*(WLTC_class_3!F682^2))/1000</f>
        <v>74.316975308641972</v>
      </c>
      <c r="S682" s="14">
        <f>IF(O682&gt;0,R682,0)</f>
        <v>0</v>
      </c>
      <c r="T682" s="14">
        <f>IF(N682&gt;0,R682,0)</f>
        <v>74.316975308641972</v>
      </c>
      <c r="U682" s="14">
        <f t="shared" si="119"/>
        <v>16619.653410493822</v>
      </c>
      <c r="V682" s="14">
        <f t="shared" si="120"/>
        <v>8612.939091049373</v>
      </c>
      <c r="W682" s="14">
        <f t="shared" si="117"/>
        <v>52.021882716049376</v>
      </c>
    </row>
    <row r="683" spans="2:23" x14ac:dyDescent="0.3">
      <c r="B683" s="7" t="s">
        <v>8</v>
      </c>
      <c r="C683" s="7">
        <v>675</v>
      </c>
      <c r="D683" s="7">
        <v>86</v>
      </c>
      <c r="E683" s="8">
        <v>40</v>
      </c>
      <c r="F683" s="21">
        <f t="shared" si="111"/>
        <v>11.111111111111111</v>
      </c>
      <c r="G683" s="14">
        <f t="shared" si="118"/>
        <v>0.31944444444444403</v>
      </c>
      <c r="H683" s="14">
        <f>('vehicle data'!$C$4)*(G683)</f>
        <v>426.13888888888835</v>
      </c>
      <c r="I683" s="14">
        <f>0.5*1.225*F683^2*('vehicle data'!$F$4)*('vehicle data'!$G$4)</f>
        <v>32.817901234567906</v>
      </c>
      <c r="J683" s="14">
        <f>IF(F683=0,0,H683+I683+'vehicle data'!$E$7)</f>
        <v>615.99527012345629</v>
      </c>
      <c r="K683" s="14">
        <f t="shared" si="112"/>
        <v>615.99527012345629</v>
      </c>
      <c r="L683" s="14">
        <f t="shared" si="113"/>
        <v>0</v>
      </c>
      <c r="M683" s="14">
        <f t="shared" si="114"/>
        <v>6.844391890260626</v>
      </c>
      <c r="N683" s="14">
        <f t="shared" si="110"/>
        <v>6.844391890260626</v>
      </c>
      <c r="O683" s="14">
        <f t="shared" si="115"/>
        <v>0</v>
      </c>
      <c r="P683" s="14">
        <f>S683*0.75</f>
        <v>0</v>
      </c>
      <c r="Q683" s="14" t="str">
        <f t="shared" si="116"/>
        <v/>
      </c>
      <c r="R683" s="14">
        <f>(0.5*'vehicle data'!$C$4*(WLTC_class_3!F683^2))/1000</f>
        <v>82.34567901234567</v>
      </c>
      <c r="S683" s="14">
        <f>IF(O683&gt;0,R683,0)</f>
        <v>0</v>
      </c>
      <c r="T683" s="14">
        <f>IF(N683&gt;0,R683,0)</f>
        <v>82.34567901234567</v>
      </c>
      <c r="U683" s="14">
        <f t="shared" si="119"/>
        <v>16701.999089506167</v>
      </c>
      <c r="V683" s="14">
        <f t="shared" si="120"/>
        <v>8612.939091049373</v>
      </c>
      <c r="W683" s="14">
        <f t="shared" si="117"/>
        <v>57.641975308641968</v>
      </c>
    </row>
    <row r="684" spans="2:23" x14ac:dyDescent="0.3">
      <c r="B684" s="7" t="s">
        <v>8</v>
      </c>
      <c r="C684" s="7">
        <v>676</v>
      </c>
      <c r="D684" s="7">
        <v>87</v>
      </c>
      <c r="E684" s="8">
        <v>40.299999999999997</v>
      </c>
      <c r="F684" s="21">
        <f t="shared" si="111"/>
        <v>11.194444444444443</v>
      </c>
      <c r="G684" s="14">
        <f t="shared" si="118"/>
        <v>6.9444444444444448E-2</v>
      </c>
      <c r="H684" s="14">
        <f>('vehicle data'!$C$4)*(G684)</f>
        <v>92.6388888888889</v>
      </c>
      <c r="I684" s="14">
        <f>0.5*1.225*F684^2*('vehicle data'!$F$4)*('vehicle data'!$G$4)</f>
        <v>33.312015760030853</v>
      </c>
      <c r="J684" s="14">
        <f>IF(F684=0,0,H684+I684+'vehicle data'!$E$7)</f>
        <v>282.98938464891978</v>
      </c>
      <c r="K684" s="14">
        <f t="shared" si="112"/>
        <v>282.98938464891978</v>
      </c>
      <c r="L684" s="14">
        <f t="shared" si="113"/>
        <v>0</v>
      </c>
      <c r="M684" s="14">
        <f t="shared" si="114"/>
        <v>3.1679089448198514</v>
      </c>
      <c r="N684" s="14">
        <f t="shared" si="110"/>
        <v>3.1679089448198514</v>
      </c>
      <c r="O684" s="14">
        <f t="shared" si="115"/>
        <v>0</v>
      </c>
      <c r="P684" s="14">
        <f>S684*0.75</f>
        <v>0</v>
      </c>
      <c r="Q684" s="14" t="str">
        <f t="shared" si="116"/>
        <v/>
      </c>
      <c r="R684" s="14">
        <f>(0.5*'vehicle data'!$C$4*(WLTC_class_3!F684^2))/1000</f>
        <v>83.585496141975284</v>
      </c>
      <c r="S684" s="14">
        <f>IF(O684&gt;0,R684,0)</f>
        <v>0</v>
      </c>
      <c r="T684" s="14">
        <f>IF(N684&gt;0,R684,0)</f>
        <v>83.585496141975284</v>
      </c>
      <c r="U684" s="14">
        <f t="shared" si="119"/>
        <v>16785.584585648143</v>
      </c>
      <c r="V684" s="14">
        <f t="shared" si="120"/>
        <v>8612.939091049373</v>
      </c>
      <c r="W684" s="14">
        <f t="shared" si="117"/>
        <v>58.509847299382692</v>
      </c>
    </row>
    <row r="685" spans="2:23" x14ac:dyDescent="0.3">
      <c r="B685" s="7" t="s">
        <v>8</v>
      </c>
      <c r="C685" s="7">
        <v>677</v>
      </c>
      <c r="D685" s="7">
        <v>88</v>
      </c>
      <c r="E685" s="8">
        <v>40.5</v>
      </c>
      <c r="F685" s="21">
        <f t="shared" si="111"/>
        <v>11.25</v>
      </c>
      <c r="G685" s="14">
        <f t="shared" si="118"/>
        <v>-0.18055555555555516</v>
      </c>
      <c r="H685" s="14">
        <f>('vehicle data'!$C$4)*(G685)</f>
        <v>-240.8611111111106</v>
      </c>
      <c r="I685" s="14">
        <f>0.5*1.225*F685^2*('vehicle data'!$F$4)*('vehicle data'!$G$4)</f>
        <v>33.643476562499998</v>
      </c>
      <c r="J685" s="14">
        <f>IF(F685=0,0,H685+I685+'vehicle data'!$E$7)</f>
        <v>-50.179154548610569</v>
      </c>
      <c r="K685" s="14">
        <f t="shared" si="112"/>
        <v>0</v>
      </c>
      <c r="L685" s="14">
        <f t="shared" si="113"/>
        <v>50.179154548610569</v>
      </c>
      <c r="M685" s="14">
        <f t="shared" si="114"/>
        <v>-0.56451548867186885</v>
      </c>
      <c r="N685" s="14">
        <f t="shared" si="110"/>
        <v>0</v>
      </c>
      <c r="O685" s="14">
        <f t="shared" si="115"/>
        <v>0.56451548867186885</v>
      </c>
      <c r="P685" s="14">
        <f>S685*0.75</f>
        <v>63.312890624999994</v>
      </c>
      <c r="Q685" s="14">
        <f t="shared" si="116"/>
        <v>63.312890624999994</v>
      </c>
      <c r="R685" s="14">
        <f>(0.5*'vehicle data'!$C$4*(WLTC_class_3!F685^2))/1000</f>
        <v>84.417187499999997</v>
      </c>
      <c r="S685" s="14">
        <f>IF(O685&gt;0,R685,0)</f>
        <v>84.417187499999997</v>
      </c>
      <c r="T685" s="14">
        <f>IF(N685&gt;0,R685,0)</f>
        <v>0</v>
      </c>
      <c r="U685" s="14">
        <f t="shared" si="119"/>
        <v>16785.584585648143</v>
      </c>
      <c r="V685" s="14">
        <f t="shared" si="120"/>
        <v>8697.3562785493723</v>
      </c>
      <c r="W685" s="14">
        <f t="shared" si="117"/>
        <v>0</v>
      </c>
    </row>
    <row r="686" spans="2:23" x14ac:dyDescent="0.3">
      <c r="B686" s="7" t="s">
        <v>8</v>
      </c>
      <c r="C686" s="7">
        <v>678</v>
      </c>
      <c r="D686" s="7">
        <v>89</v>
      </c>
      <c r="E686" s="8">
        <v>39</v>
      </c>
      <c r="F686" s="21">
        <f t="shared" si="111"/>
        <v>10.833333333333334</v>
      </c>
      <c r="G686" s="14">
        <f t="shared" si="118"/>
        <v>-0.6666666666666663</v>
      </c>
      <c r="H686" s="14">
        <f>('vehicle data'!$C$4)*(G686)</f>
        <v>-889.3333333333328</v>
      </c>
      <c r="I686" s="14">
        <f>0.5*1.225*F686^2*('vehicle data'!$F$4)*('vehicle data'!$G$4)</f>
        <v>31.197517361111114</v>
      </c>
      <c r="J686" s="14">
        <f>IF(F686=0,0,H686+I686+'vehicle data'!$E$7)</f>
        <v>-701.09733597222169</v>
      </c>
      <c r="K686" s="14">
        <f t="shared" si="112"/>
        <v>0</v>
      </c>
      <c r="L686" s="14">
        <f t="shared" si="113"/>
        <v>701.09733597222169</v>
      </c>
      <c r="M686" s="14">
        <f t="shared" si="114"/>
        <v>-7.5952211396990688</v>
      </c>
      <c r="N686" s="14">
        <f t="shared" si="110"/>
        <v>0</v>
      </c>
      <c r="O686" s="14">
        <f t="shared" si="115"/>
        <v>7.5952211396990688</v>
      </c>
      <c r="P686" s="14">
        <f>S686*0.75</f>
        <v>58.709895833333334</v>
      </c>
      <c r="Q686" s="14">
        <f t="shared" si="116"/>
        <v>58.709895833333334</v>
      </c>
      <c r="R686" s="14">
        <f>(0.5*'vehicle data'!$C$4*(WLTC_class_3!F686^2))/1000</f>
        <v>78.279861111111117</v>
      </c>
      <c r="S686" s="14">
        <f>IF(O686&gt;0,R686,0)</f>
        <v>78.279861111111117</v>
      </c>
      <c r="T686" s="14">
        <f>IF(N686&gt;0,R686,0)</f>
        <v>0</v>
      </c>
      <c r="U686" s="14">
        <f t="shared" si="119"/>
        <v>16785.584585648143</v>
      </c>
      <c r="V686" s="14">
        <f t="shared" si="120"/>
        <v>8775.6361396604825</v>
      </c>
      <c r="W686" s="14">
        <f t="shared" si="117"/>
        <v>0</v>
      </c>
    </row>
    <row r="687" spans="2:23" x14ac:dyDescent="0.3">
      <c r="B687" s="7" t="s">
        <v>8</v>
      </c>
      <c r="C687" s="7">
        <v>679</v>
      </c>
      <c r="D687" s="7">
        <v>90</v>
      </c>
      <c r="E687" s="8">
        <v>35.700000000000003</v>
      </c>
      <c r="F687" s="21">
        <f t="shared" si="111"/>
        <v>9.9166666666666679</v>
      </c>
      <c r="G687" s="14">
        <f t="shared" si="118"/>
        <v>-0.99999999999999989</v>
      </c>
      <c r="H687" s="14">
        <f>('vehicle data'!$C$4)*(G687)</f>
        <v>-1333.9999999999998</v>
      </c>
      <c r="I687" s="14">
        <f>0.5*1.225*F687^2*('vehicle data'!$F$4)*('vehicle data'!$G$4)</f>
        <v>26.141304340277784</v>
      </c>
      <c r="J687" s="14">
        <f>IF(F687=0,0,H687+I687+'vehicle data'!$E$7)</f>
        <v>-1150.820215659722</v>
      </c>
      <c r="K687" s="14">
        <f t="shared" si="112"/>
        <v>0</v>
      </c>
      <c r="L687" s="14">
        <f t="shared" si="113"/>
        <v>1150.820215659722</v>
      </c>
      <c r="M687" s="14">
        <f t="shared" si="114"/>
        <v>-11.412300471958909</v>
      </c>
      <c r="N687" s="14">
        <f t="shared" si="110"/>
        <v>0</v>
      </c>
      <c r="O687" s="14">
        <f t="shared" si="115"/>
        <v>11.412300471958909</v>
      </c>
      <c r="P687" s="14">
        <f>S687*0.75</f>
        <v>49.194723958333341</v>
      </c>
      <c r="Q687" s="14">
        <f t="shared" si="116"/>
        <v>49.194723958333341</v>
      </c>
      <c r="R687" s="14">
        <f>(0.5*'vehicle data'!$C$4*(WLTC_class_3!F687^2))/1000</f>
        <v>65.592965277777793</v>
      </c>
      <c r="S687" s="14">
        <f>IF(O687&gt;0,R687,0)</f>
        <v>65.592965277777793</v>
      </c>
      <c r="T687" s="14">
        <f>IF(N687&gt;0,R687,0)</f>
        <v>0</v>
      </c>
      <c r="U687" s="14">
        <f t="shared" si="119"/>
        <v>16785.584585648143</v>
      </c>
      <c r="V687" s="14">
        <f t="shared" si="120"/>
        <v>8841.2291049382602</v>
      </c>
      <c r="W687" s="14">
        <f t="shared" si="117"/>
        <v>0</v>
      </c>
    </row>
    <row r="688" spans="2:23" x14ac:dyDescent="0.3">
      <c r="B688" s="7" t="s">
        <v>8</v>
      </c>
      <c r="C688" s="7">
        <v>680</v>
      </c>
      <c r="D688" s="7">
        <v>91</v>
      </c>
      <c r="E688" s="8">
        <v>31.8</v>
      </c>
      <c r="F688" s="21">
        <f t="shared" si="111"/>
        <v>8.8333333333333339</v>
      </c>
      <c r="G688" s="14">
        <f t="shared" si="118"/>
        <v>-1.1944444444444446</v>
      </c>
      <c r="H688" s="14">
        <f>('vehicle data'!$C$4)*(G688)</f>
        <v>-1593.3888888888891</v>
      </c>
      <c r="I688" s="14">
        <f>0.5*1.225*F688^2*('vehicle data'!$F$4)*('vehicle data'!$G$4)</f>
        <v>20.741734027777781</v>
      </c>
      <c r="J688" s="14">
        <f>IF(F688=0,0,H688+I688+'vehicle data'!$E$7)</f>
        <v>-1415.6086748611115</v>
      </c>
      <c r="K688" s="14">
        <f t="shared" si="112"/>
        <v>0</v>
      </c>
      <c r="L688" s="14">
        <f t="shared" si="113"/>
        <v>1415.6086748611115</v>
      </c>
      <c r="M688" s="14">
        <f t="shared" si="114"/>
        <v>-12.504543294606485</v>
      </c>
      <c r="N688" s="14">
        <f t="shared" si="110"/>
        <v>0</v>
      </c>
      <c r="O688" s="14">
        <f t="shared" si="115"/>
        <v>12.504543294606485</v>
      </c>
      <c r="P688" s="14">
        <f>S688*0.75</f>
        <v>39.033395833333337</v>
      </c>
      <c r="Q688" s="14">
        <f t="shared" si="116"/>
        <v>39.033395833333337</v>
      </c>
      <c r="R688" s="14">
        <f>(0.5*'vehicle data'!$C$4*(WLTC_class_3!F688^2))/1000</f>
        <v>52.04452777777778</v>
      </c>
      <c r="S688" s="14">
        <f>IF(O688&gt;0,R688,0)</f>
        <v>52.04452777777778</v>
      </c>
      <c r="T688" s="14">
        <f>IF(N688&gt;0,R688,0)</f>
        <v>0</v>
      </c>
      <c r="U688" s="14">
        <f t="shared" si="119"/>
        <v>16785.584585648143</v>
      </c>
      <c r="V688" s="14">
        <f t="shared" si="120"/>
        <v>8893.2736327160383</v>
      </c>
      <c r="W688" s="14">
        <f t="shared" si="117"/>
        <v>0</v>
      </c>
    </row>
    <row r="689" spans="2:23" x14ac:dyDescent="0.3">
      <c r="B689" s="7" t="s">
        <v>8</v>
      </c>
      <c r="C689" s="7">
        <v>681</v>
      </c>
      <c r="D689" s="7">
        <v>92</v>
      </c>
      <c r="E689" s="8">
        <v>27.1</v>
      </c>
      <c r="F689" s="21">
        <f t="shared" si="111"/>
        <v>7.5277777777777777</v>
      </c>
      <c r="G689" s="14">
        <f t="shared" si="118"/>
        <v>-1.25</v>
      </c>
      <c r="H689" s="14">
        <f>('vehicle data'!$C$4)*(G689)</f>
        <v>-1667.5</v>
      </c>
      <c r="I689" s="14">
        <f>0.5*1.225*F689^2*('vehicle data'!$F$4)*('vehicle data'!$G$4)</f>
        <v>15.063621778549384</v>
      </c>
      <c r="J689" s="14">
        <f>IF(F689=0,0,H689+I689+'vehicle data'!$E$7)</f>
        <v>-1495.3978982214508</v>
      </c>
      <c r="K689" s="14">
        <f t="shared" si="112"/>
        <v>0</v>
      </c>
      <c r="L689" s="14">
        <f t="shared" si="113"/>
        <v>1495.3978982214508</v>
      </c>
      <c r="M689" s="14">
        <f t="shared" si="114"/>
        <v>-11.257023067167033</v>
      </c>
      <c r="N689" s="14">
        <f t="shared" si="110"/>
        <v>0</v>
      </c>
      <c r="O689" s="14">
        <f t="shared" si="115"/>
        <v>11.257023067167033</v>
      </c>
      <c r="P689" s="14">
        <f>S689*0.75</f>
        <v>28.347885995370369</v>
      </c>
      <c r="Q689" s="14">
        <f t="shared" si="116"/>
        <v>28.347885995370369</v>
      </c>
      <c r="R689" s="14">
        <f>(0.5*'vehicle data'!$C$4*(WLTC_class_3!F689^2))/1000</f>
        <v>37.797181327160494</v>
      </c>
      <c r="S689" s="14">
        <f>IF(O689&gt;0,R689,0)</f>
        <v>37.797181327160494</v>
      </c>
      <c r="T689" s="14">
        <f>IF(N689&gt;0,R689,0)</f>
        <v>0</v>
      </c>
      <c r="U689" s="14">
        <f t="shared" si="119"/>
        <v>16785.584585648143</v>
      </c>
      <c r="V689" s="14">
        <f t="shared" si="120"/>
        <v>8931.070814043198</v>
      </c>
      <c r="W689" s="14">
        <f t="shared" si="117"/>
        <v>0</v>
      </c>
    </row>
    <row r="690" spans="2:23" x14ac:dyDescent="0.3">
      <c r="B690" s="7" t="s">
        <v>8</v>
      </c>
      <c r="C690" s="7">
        <v>682</v>
      </c>
      <c r="D690" s="7">
        <v>93</v>
      </c>
      <c r="E690" s="8">
        <v>22.8</v>
      </c>
      <c r="F690" s="21">
        <f t="shared" si="111"/>
        <v>6.333333333333333</v>
      </c>
      <c r="G690" s="14">
        <f t="shared" si="118"/>
        <v>-0.83333333333333326</v>
      </c>
      <c r="H690" s="14">
        <f>('vehicle data'!$C$4)*(G690)</f>
        <v>-1111.6666666666665</v>
      </c>
      <c r="I690" s="14">
        <f>0.5*1.225*F690^2*('vehicle data'!$F$4)*('vehicle data'!$G$4)</f>
        <v>10.662536111111111</v>
      </c>
      <c r="J690" s="14">
        <f>IF(F690=0,0,H690+I690+'vehicle data'!$E$7)</f>
        <v>-943.96565055555527</v>
      </c>
      <c r="K690" s="14">
        <f t="shared" si="112"/>
        <v>0</v>
      </c>
      <c r="L690" s="14">
        <f t="shared" si="113"/>
        <v>943.96565055555527</v>
      </c>
      <c r="M690" s="14">
        <f t="shared" si="114"/>
        <v>-5.978449120185183</v>
      </c>
      <c r="N690" s="14">
        <f t="shared" si="110"/>
        <v>0</v>
      </c>
      <c r="O690" s="14">
        <f t="shared" si="115"/>
        <v>5.978449120185183</v>
      </c>
      <c r="P690" s="14">
        <f>S690*0.75</f>
        <v>20.065583333333329</v>
      </c>
      <c r="Q690" s="14">
        <f t="shared" si="116"/>
        <v>20.065583333333329</v>
      </c>
      <c r="R690" s="14">
        <f>(0.5*'vehicle data'!$C$4*(WLTC_class_3!F690^2))/1000</f>
        <v>26.754111111111108</v>
      </c>
      <c r="S690" s="14">
        <f>IF(O690&gt;0,R690,0)</f>
        <v>26.754111111111108</v>
      </c>
      <c r="T690" s="14">
        <f>IF(N690&gt;0,R690,0)</f>
        <v>0</v>
      </c>
      <c r="U690" s="14">
        <f t="shared" si="119"/>
        <v>16785.584585648143</v>
      </c>
      <c r="V690" s="14">
        <f t="shared" si="120"/>
        <v>8957.8249251543093</v>
      </c>
      <c r="W690" s="14">
        <f t="shared" si="117"/>
        <v>0</v>
      </c>
    </row>
    <row r="691" spans="2:23" x14ac:dyDescent="0.3">
      <c r="B691" s="7" t="s">
        <v>8</v>
      </c>
      <c r="C691" s="7">
        <v>683</v>
      </c>
      <c r="D691" s="7">
        <v>94</v>
      </c>
      <c r="E691" s="8">
        <v>21.1</v>
      </c>
      <c r="F691" s="21">
        <f t="shared" si="111"/>
        <v>5.8611111111111116</v>
      </c>
      <c r="G691" s="14">
        <f t="shared" si="118"/>
        <v>-0.54166666666666696</v>
      </c>
      <c r="H691" s="14">
        <f>('vehicle data'!$C$4)*(G691)</f>
        <v>-722.58333333333371</v>
      </c>
      <c r="I691" s="14">
        <f>0.5*1.225*F691^2*('vehicle data'!$F$4)*('vehicle data'!$G$4)</f>
        <v>9.1317861304012364</v>
      </c>
      <c r="J691" s="14">
        <f>IF(F691=0,0,H691+I691+'vehicle data'!$E$7)</f>
        <v>-556.41306720293244</v>
      </c>
      <c r="K691" s="14">
        <f t="shared" si="112"/>
        <v>0</v>
      </c>
      <c r="L691" s="14">
        <f t="shared" si="113"/>
        <v>556.41306720293244</v>
      </c>
      <c r="M691" s="14">
        <f t="shared" si="114"/>
        <v>-3.2611988105505212</v>
      </c>
      <c r="N691" s="14">
        <f t="shared" si="110"/>
        <v>0</v>
      </c>
      <c r="O691" s="14">
        <f t="shared" si="115"/>
        <v>3.2611988105505212</v>
      </c>
      <c r="P691" s="14">
        <f>S691*0.75</f>
        <v>17.184899884259259</v>
      </c>
      <c r="Q691" s="14">
        <f t="shared" si="116"/>
        <v>17.184899884259259</v>
      </c>
      <c r="R691" s="14">
        <f>(0.5*'vehicle data'!$C$4*(WLTC_class_3!F691^2))/1000</f>
        <v>22.913199845679014</v>
      </c>
      <c r="S691" s="14">
        <f>IF(O691&gt;0,R691,0)</f>
        <v>22.913199845679014</v>
      </c>
      <c r="T691" s="14">
        <f>IF(N691&gt;0,R691,0)</f>
        <v>0</v>
      </c>
      <c r="U691" s="14">
        <f t="shared" si="119"/>
        <v>16785.584585648143</v>
      </c>
      <c r="V691" s="14">
        <f t="shared" si="120"/>
        <v>8980.7381249999889</v>
      </c>
      <c r="W691" s="14">
        <f t="shared" si="117"/>
        <v>0</v>
      </c>
    </row>
    <row r="692" spans="2:23" x14ac:dyDescent="0.3">
      <c r="B692" s="7" t="s">
        <v>8</v>
      </c>
      <c r="C692" s="7">
        <v>684</v>
      </c>
      <c r="D692" s="7">
        <v>95</v>
      </c>
      <c r="E692" s="8">
        <v>18.899999999999999</v>
      </c>
      <c r="F692" s="21">
        <f t="shared" si="111"/>
        <v>5.2499999999999991</v>
      </c>
      <c r="G692" s="14">
        <f t="shared" si="118"/>
        <v>-0.30555555555555597</v>
      </c>
      <c r="H692" s="14">
        <f>('vehicle data'!$C$4)*(G692)</f>
        <v>-407.61111111111165</v>
      </c>
      <c r="I692" s="14">
        <f>0.5*1.225*F692^2*('vehicle data'!$F$4)*('vehicle data'!$G$4)</f>
        <v>7.3268015624999974</v>
      </c>
      <c r="J692" s="14">
        <f>IF(F692=0,0,H692+I692+'vehicle data'!$E$7)</f>
        <v>-243.24582954861162</v>
      </c>
      <c r="K692" s="14">
        <f t="shared" si="112"/>
        <v>0</v>
      </c>
      <c r="L692" s="14">
        <f t="shared" si="113"/>
        <v>243.24582954861162</v>
      </c>
      <c r="M692" s="14">
        <f t="shared" si="114"/>
        <v>-1.277040605130211</v>
      </c>
      <c r="N692" s="14">
        <f t="shared" si="110"/>
        <v>0</v>
      </c>
      <c r="O692" s="14">
        <f t="shared" si="115"/>
        <v>1.277040605130211</v>
      </c>
      <c r="P692" s="14">
        <f>S692*0.75</f>
        <v>13.788140624999993</v>
      </c>
      <c r="Q692" s="14">
        <f t="shared" si="116"/>
        <v>13.788140624999993</v>
      </c>
      <c r="R692" s="14">
        <f>(0.5*'vehicle data'!$C$4*(WLTC_class_3!F692^2))/1000</f>
        <v>18.384187499999992</v>
      </c>
      <c r="S692" s="14">
        <f>IF(O692&gt;0,R692,0)</f>
        <v>18.384187499999992</v>
      </c>
      <c r="T692" s="14">
        <f>IF(N692&gt;0,R692,0)</f>
        <v>0</v>
      </c>
      <c r="U692" s="14">
        <f t="shared" si="119"/>
        <v>16785.584585648143</v>
      </c>
      <c r="V692" s="14">
        <f t="shared" si="120"/>
        <v>8999.1223124999888</v>
      </c>
      <c r="W692" s="14">
        <f t="shared" si="117"/>
        <v>0</v>
      </c>
    </row>
    <row r="693" spans="2:23" x14ac:dyDescent="0.3">
      <c r="B693" s="7" t="s">
        <v>8</v>
      </c>
      <c r="C693" s="7">
        <v>685</v>
      </c>
      <c r="D693" s="7">
        <v>96</v>
      </c>
      <c r="E693" s="8">
        <v>18.899999999999999</v>
      </c>
      <c r="F693" s="21">
        <f t="shared" si="111"/>
        <v>5.2499999999999991</v>
      </c>
      <c r="G693" s="14">
        <f t="shared" si="118"/>
        <v>0.33333333333333365</v>
      </c>
      <c r="H693" s="14">
        <f>('vehicle data'!$C$4)*(G693)</f>
        <v>444.66666666666708</v>
      </c>
      <c r="I693" s="14">
        <f>0.5*1.225*F693^2*('vehicle data'!$F$4)*('vehicle data'!$G$4)</f>
        <v>7.3268015624999974</v>
      </c>
      <c r="J693" s="14">
        <f>IF(F693=0,0,H693+I693+'vehicle data'!$E$7)</f>
        <v>609.03194822916714</v>
      </c>
      <c r="K693" s="14">
        <f t="shared" si="112"/>
        <v>609.03194822916714</v>
      </c>
      <c r="L693" s="14">
        <f t="shared" si="113"/>
        <v>0</v>
      </c>
      <c r="M693" s="14">
        <f t="shared" si="114"/>
        <v>3.1974177282031269</v>
      </c>
      <c r="N693" s="14">
        <f t="shared" si="110"/>
        <v>3.1974177282031269</v>
      </c>
      <c r="O693" s="14">
        <f t="shared" si="115"/>
        <v>0</v>
      </c>
      <c r="P693" s="14">
        <f>S693*0.75</f>
        <v>0</v>
      </c>
      <c r="Q693" s="14" t="str">
        <f t="shared" si="116"/>
        <v/>
      </c>
      <c r="R693" s="14">
        <f>(0.5*'vehicle data'!$C$4*(WLTC_class_3!F693^2))/1000</f>
        <v>18.384187499999992</v>
      </c>
      <c r="S693" s="14">
        <f>IF(O693&gt;0,R693,0)</f>
        <v>0</v>
      </c>
      <c r="T693" s="14">
        <f>IF(N693&gt;0,R693,0)</f>
        <v>18.384187499999992</v>
      </c>
      <c r="U693" s="14">
        <f t="shared" si="119"/>
        <v>16803.968773148143</v>
      </c>
      <c r="V693" s="14">
        <f t="shared" si="120"/>
        <v>8999.1223124999888</v>
      </c>
      <c r="W693" s="14">
        <f t="shared" si="117"/>
        <v>12.868931249999994</v>
      </c>
    </row>
    <row r="694" spans="2:23" x14ac:dyDescent="0.3">
      <c r="B694" s="7" t="s">
        <v>8</v>
      </c>
      <c r="C694" s="7">
        <v>686</v>
      </c>
      <c r="D694" s="7">
        <v>97</v>
      </c>
      <c r="E694" s="8">
        <v>21.3</v>
      </c>
      <c r="F694" s="21">
        <f t="shared" si="111"/>
        <v>5.916666666666667</v>
      </c>
      <c r="G694" s="14">
        <f t="shared" si="118"/>
        <v>0.69444444444444442</v>
      </c>
      <c r="H694" s="14">
        <f>('vehicle data'!$C$4)*(G694)</f>
        <v>926.3888888888888</v>
      </c>
      <c r="I694" s="14">
        <f>0.5*1.225*F694^2*('vehicle data'!$F$4)*('vehicle data'!$G$4)</f>
        <v>9.3057210069444469</v>
      </c>
      <c r="J694" s="14">
        <f>IF(F694=0,0,H694+I694+'vehicle data'!$E$7)</f>
        <v>1092.7330898958332</v>
      </c>
      <c r="K694" s="14">
        <f t="shared" si="112"/>
        <v>1092.7330898958332</v>
      </c>
      <c r="L694" s="14">
        <f t="shared" si="113"/>
        <v>0</v>
      </c>
      <c r="M694" s="14">
        <f t="shared" si="114"/>
        <v>6.465337448550347</v>
      </c>
      <c r="N694" s="14">
        <f t="shared" si="110"/>
        <v>6.465337448550347</v>
      </c>
      <c r="O694" s="14">
        <f t="shared" si="115"/>
        <v>0</v>
      </c>
      <c r="P694" s="14">
        <f>S694*0.75</f>
        <v>0</v>
      </c>
      <c r="Q694" s="14" t="str">
        <f t="shared" si="116"/>
        <v/>
      </c>
      <c r="R694" s="14">
        <f>(0.5*'vehicle data'!$C$4*(WLTC_class_3!F694^2))/1000</f>
        <v>23.34963194444445</v>
      </c>
      <c r="S694" s="14">
        <f>IF(O694&gt;0,R694,0)</f>
        <v>0</v>
      </c>
      <c r="T694" s="14">
        <f>IF(N694&gt;0,R694,0)</f>
        <v>23.34963194444445</v>
      </c>
      <c r="U694" s="14">
        <f t="shared" si="119"/>
        <v>16827.318405092588</v>
      </c>
      <c r="V694" s="14">
        <f t="shared" si="120"/>
        <v>8999.1223124999888</v>
      </c>
      <c r="W694" s="14">
        <f t="shared" si="117"/>
        <v>16.344742361111113</v>
      </c>
    </row>
    <row r="695" spans="2:23" x14ac:dyDescent="0.3">
      <c r="B695" s="7" t="s">
        <v>8</v>
      </c>
      <c r="C695" s="7">
        <v>687</v>
      </c>
      <c r="D695" s="7">
        <v>98</v>
      </c>
      <c r="E695" s="8">
        <v>23.9</v>
      </c>
      <c r="F695" s="21">
        <f t="shared" si="111"/>
        <v>6.6388888888888884</v>
      </c>
      <c r="G695" s="14">
        <f t="shared" si="118"/>
        <v>0.63888888888888862</v>
      </c>
      <c r="H695" s="14">
        <f>('vehicle data'!$C$4)*(G695)</f>
        <v>852.27777777777737</v>
      </c>
      <c r="I695" s="14">
        <f>0.5*1.225*F695^2*('vehicle data'!$F$4)*('vehicle data'!$G$4)</f>
        <v>11.716195852623455</v>
      </c>
      <c r="J695" s="14">
        <f>IF(F695=0,0,H695+I695+'vehicle data'!$E$7)</f>
        <v>1021.0324536304008</v>
      </c>
      <c r="K695" s="14">
        <f t="shared" si="112"/>
        <v>1021.0324536304008</v>
      </c>
      <c r="L695" s="14">
        <f t="shared" si="113"/>
        <v>0</v>
      </c>
      <c r="M695" s="14">
        <f t="shared" si="114"/>
        <v>6.7785210116018266</v>
      </c>
      <c r="N695" s="14">
        <f t="shared" si="110"/>
        <v>6.7785210116018266</v>
      </c>
      <c r="O695" s="14">
        <f t="shared" si="115"/>
        <v>0</v>
      </c>
      <c r="P695" s="14">
        <f>S695*0.75</f>
        <v>0</v>
      </c>
      <c r="Q695" s="14" t="str">
        <f t="shared" si="116"/>
        <v/>
      </c>
      <c r="R695" s="14">
        <f>(0.5*'vehicle data'!$C$4*(WLTC_class_3!F695^2))/1000</f>
        <v>29.397922067901231</v>
      </c>
      <c r="S695" s="14">
        <f>IF(O695&gt;0,R695,0)</f>
        <v>0</v>
      </c>
      <c r="T695" s="14">
        <f>IF(N695&gt;0,R695,0)</f>
        <v>29.397922067901231</v>
      </c>
      <c r="U695" s="14">
        <f t="shared" si="119"/>
        <v>16856.716327160491</v>
      </c>
      <c r="V695" s="14">
        <f t="shared" si="120"/>
        <v>8999.1223124999888</v>
      </c>
      <c r="W695" s="14">
        <f t="shared" si="117"/>
        <v>20.57854544753086</v>
      </c>
    </row>
    <row r="696" spans="2:23" x14ac:dyDescent="0.3">
      <c r="B696" s="7" t="s">
        <v>8</v>
      </c>
      <c r="C696" s="7">
        <v>688</v>
      </c>
      <c r="D696" s="7">
        <v>99</v>
      </c>
      <c r="E696" s="8">
        <v>25.9</v>
      </c>
      <c r="F696" s="21">
        <f t="shared" si="111"/>
        <v>7.1944444444444438</v>
      </c>
      <c r="G696" s="14">
        <f t="shared" si="118"/>
        <v>0.625</v>
      </c>
      <c r="H696" s="14">
        <f>('vehicle data'!$C$4)*(G696)</f>
        <v>833.75</v>
      </c>
      <c r="I696" s="14">
        <f>0.5*1.225*F696^2*('vehicle data'!$F$4)*('vehicle data'!$G$4)</f>
        <v>13.759110204475306</v>
      </c>
      <c r="J696" s="14">
        <f>IF(F696=0,0,H696+I696+'vehicle data'!$E$7)</f>
        <v>1004.5475902044753</v>
      </c>
      <c r="K696" s="14">
        <f t="shared" si="112"/>
        <v>1004.5475902044753</v>
      </c>
      <c r="L696" s="14">
        <f t="shared" si="113"/>
        <v>0</v>
      </c>
      <c r="M696" s="14">
        <f t="shared" si="114"/>
        <v>7.2271618295266418</v>
      </c>
      <c r="N696" s="14">
        <f t="shared" si="110"/>
        <v>7.2271618295266418</v>
      </c>
      <c r="O696" s="14">
        <f t="shared" si="115"/>
        <v>0</v>
      </c>
      <c r="P696" s="14">
        <f>S696*0.75</f>
        <v>0</v>
      </c>
      <c r="Q696" s="14" t="str">
        <f t="shared" si="116"/>
        <v/>
      </c>
      <c r="R696" s="14">
        <f>(0.5*'vehicle data'!$C$4*(WLTC_class_3!F696^2))/1000</f>
        <v>34.523940586419748</v>
      </c>
      <c r="S696" s="14">
        <f>IF(O696&gt;0,R696,0)</f>
        <v>0</v>
      </c>
      <c r="T696" s="14">
        <f>IF(N696&gt;0,R696,0)</f>
        <v>34.523940586419748</v>
      </c>
      <c r="U696" s="14">
        <f t="shared" si="119"/>
        <v>16891.240267746911</v>
      </c>
      <c r="V696" s="14">
        <f t="shared" si="120"/>
        <v>8999.1223124999888</v>
      </c>
      <c r="W696" s="14">
        <f t="shared" si="117"/>
        <v>24.166758410493824</v>
      </c>
    </row>
    <row r="697" spans="2:23" x14ac:dyDescent="0.3">
      <c r="B697" s="7" t="s">
        <v>8</v>
      </c>
      <c r="C697" s="7">
        <v>689</v>
      </c>
      <c r="D697" s="7">
        <v>100</v>
      </c>
      <c r="E697" s="8">
        <v>28.4</v>
      </c>
      <c r="F697" s="21">
        <f t="shared" si="111"/>
        <v>7.8888888888888884</v>
      </c>
      <c r="G697" s="14">
        <f t="shared" si="118"/>
        <v>0.61111111111111138</v>
      </c>
      <c r="H697" s="14">
        <f>('vehicle data'!$C$4)*(G697)</f>
        <v>815.22222222222263</v>
      </c>
      <c r="I697" s="14">
        <f>0.5*1.225*F697^2*('vehicle data'!$F$4)*('vehicle data'!$G$4)</f>
        <v>16.543504012345679</v>
      </c>
      <c r="J697" s="14">
        <f>IF(F697=0,0,H697+I697+'vehicle data'!$E$7)</f>
        <v>988.80420623456837</v>
      </c>
      <c r="K697" s="14">
        <f t="shared" si="112"/>
        <v>988.80420623456837</v>
      </c>
      <c r="L697" s="14">
        <f t="shared" si="113"/>
        <v>0</v>
      </c>
      <c r="M697" s="14">
        <f t="shared" si="114"/>
        <v>7.8005665158504831</v>
      </c>
      <c r="N697" s="14">
        <f t="shared" si="110"/>
        <v>7.8005665158504831</v>
      </c>
      <c r="O697" s="14">
        <f t="shared" si="115"/>
        <v>0</v>
      </c>
      <c r="P697" s="14">
        <f>S697*0.75</f>
        <v>0</v>
      </c>
      <c r="Q697" s="14" t="str">
        <f t="shared" si="116"/>
        <v/>
      </c>
      <c r="R697" s="14">
        <f>(0.5*'vehicle data'!$C$4*(WLTC_class_3!F697^2))/1000</f>
        <v>41.510456790123456</v>
      </c>
      <c r="S697" s="14">
        <f>IF(O697&gt;0,R697,0)</f>
        <v>0</v>
      </c>
      <c r="T697" s="14">
        <f>IF(N697&gt;0,R697,0)</f>
        <v>41.510456790123456</v>
      </c>
      <c r="U697" s="14">
        <f t="shared" si="119"/>
        <v>16932.750724537033</v>
      </c>
      <c r="V697" s="14">
        <f t="shared" si="120"/>
        <v>8999.1223124999888</v>
      </c>
      <c r="W697" s="14">
        <f t="shared" si="117"/>
        <v>29.057319753086418</v>
      </c>
    </row>
    <row r="698" spans="2:23" x14ac:dyDescent="0.3">
      <c r="B698" s="7" t="s">
        <v>8</v>
      </c>
      <c r="C698" s="7">
        <v>690</v>
      </c>
      <c r="D698" s="7">
        <v>101</v>
      </c>
      <c r="E698" s="8">
        <v>30.3</v>
      </c>
      <c r="F698" s="21">
        <f t="shared" si="111"/>
        <v>8.4166666666666661</v>
      </c>
      <c r="G698" s="14">
        <f t="shared" si="118"/>
        <v>0.34722222222222221</v>
      </c>
      <c r="H698" s="14">
        <f>('vehicle data'!$C$4)*(G698)</f>
        <v>463.1944444444444</v>
      </c>
      <c r="I698" s="14">
        <f>0.5*1.225*F698^2*('vehicle data'!$F$4)*('vehicle data'!$G$4)</f>
        <v>18.831116840277776</v>
      </c>
      <c r="J698" s="14">
        <f>IF(F698=0,0,H698+I698+'vehicle data'!$E$7)</f>
        <v>639.06404128472218</v>
      </c>
      <c r="K698" s="14">
        <f t="shared" si="112"/>
        <v>639.06404128472218</v>
      </c>
      <c r="L698" s="14">
        <f t="shared" si="113"/>
        <v>0</v>
      </c>
      <c r="M698" s="14">
        <f t="shared" si="114"/>
        <v>5.3787890141464114</v>
      </c>
      <c r="N698" s="14">
        <f t="shared" si="110"/>
        <v>5.3787890141464114</v>
      </c>
      <c r="O698" s="14">
        <f t="shared" si="115"/>
        <v>0</v>
      </c>
      <c r="P698" s="14">
        <f>S698*0.75</f>
        <v>0</v>
      </c>
      <c r="Q698" s="14" t="str">
        <f t="shared" si="116"/>
        <v/>
      </c>
      <c r="R698" s="14">
        <f>(0.5*'vehicle data'!$C$4*(WLTC_class_3!F698^2))/1000</f>
        <v>47.250465277777771</v>
      </c>
      <c r="S698" s="14">
        <f>IF(O698&gt;0,R698,0)</f>
        <v>0</v>
      </c>
      <c r="T698" s="14">
        <f>IF(N698&gt;0,R698,0)</f>
        <v>47.250465277777771</v>
      </c>
      <c r="U698" s="14">
        <f t="shared" si="119"/>
        <v>16980.001189814811</v>
      </c>
      <c r="V698" s="14">
        <f t="shared" si="120"/>
        <v>8999.1223124999888</v>
      </c>
      <c r="W698" s="14">
        <f t="shared" si="117"/>
        <v>33.075325694444437</v>
      </c>
    </row>
    <row r="699" spans="2:23" x14ac:dyDescent="0.3">
      <c r="B699" s="7" t="s">
        <v>8</v>
      </c>
      <c r="C699" s="7">
        <v>691</v>
      </c>
      <c r="D699" s="7">
        <v>102</v>
      </c>
      <c r="E699" s="8">
        <v>30.9</v>
      </c>
      <c r="F699" s="21">
        <f t="shared" si="111"/>
        <v>8.5833333333333321</v>
      </c>
      <c r="G699" s="14">
        <f t="shared" si="118"/>
        <v>0.1111111111111112</v>
      </c>
      <c r="H699" s="14">
        <f>('vehicle data'!$C$4)*(G699)</f>
        <v>148.22222222222234</v>
      </c>
      <c r="I699" s="14">
        <f>0.5*1.225*F699^2*('vehicle data'!$F$4)*('vehicle data'!$G$4)</f>
        <v>19.584287673611104</v>
      </c>
      <c r="J699" s="14">
        <f>IF(F699=0,0,H699+I699+'vehicle data'!$E$7)</f>
        <v>324.84498989583346</v>
      </c>
      <c r="K699" s="14">
        <f t="shared" si="112"/>
        <v>324.84498989583346</v>
      </c>
      <c r="L699" s="14">
        <f t="shared" si="113"/>
        <v>0</v>
      </c>
      <c r="M699" s="14">
        <f t="shared" si="114"/>
        <v>2.7882528299392368</v>
      </c>
      <c r="N699" s="14">
        <f t="shared" si="110"/>
        <v>2.7882528299392368</v>
      </c>
      <c r="O699" s="14">
        <f t="shared" si="115"/>
        <v>0</v>
      </c>
      <c r="P699" s="14">
        <f>S699*0.75</f>
        <v>0</v>
      </c>
      <c r="Q699" s="14" t="str">
        <f t="shared" si="116"/>
        <v/>
      </c>
      <c r="R699" s="14">
        <f>(0.5*'vehicle data'!$C$4*(WLTC_class_3!F699^2))/1000</f>
        <v>49.140298611111092</v>
      </c>
      <c r="S699" s="14">
        <f>IF(O699&gt;0,R699,0)</f>
        <v>0</v>
      </c>
      <c r="T699" s="14">
        <f>IF(N699&gt;0,R699,0)</f>
        <v>49.140298611111092</v>
      </c>
      <c r="U699" s="14">
        <f t="shared" si="119"/>
        <v>17029.141488425921</v>
      </c>
      <c r="V699" s="14">
        <f t="shared" si="120"/>
        <v>8999.1223124999888</v>
      </c>
      <c r="W699" s="14">
        <f t="shared" si="117"/>
        <v>34.39820902777776</v>
      </c>
    </row>
    <row r="700" spans="2:23" x14ac:dyDescent="0.3">
      <c r="B700" s="7" t="s">
        <v>8</v>
      </c>
      <c r="C700" s="7">
        <v>692</v>
      </c>
      <c r="D700" s="7">
        <v>103</v>
      </c>
      <c r="E700" s="8">
        <v>31.1</v>
      </c>
      <c r="F700" s="21">
        <f t="shared" si="111"/>
        <v>8.6388888888888893</v>
      </c>
      <c r="G700" s="14">
        <f t="shared" si="118"/>
        <v>0.12500000000000031</v>
      </c>
      <c r="H700" s="14">
        <f>('vehicle data'!$C$4)*(G700)</f>
        <v>166.7500000000004</v>
      </c>
      <c r="I700" s="14">
        <f>0.5*1.225*F700^2*('vehicle data'!$F$4)*('vehicle data'!$G$4)</f>
        <v>19.838626408179014</v>
      </c>
      <c r="J700" s="14">
        <f>IF(F700=0,0,H700+I700+'vehicle data'!$E$7)</f>
        <v>343.62710640817943</v>
      </c>
      <c r="K700" s="14">
        <f t="shared" si="112"/>
        <v>343.62710640817943</v>
      </c>
      <c r="L700" s="14">
        <f t="shared" si="113"/>
        <v>0</v>
      </c>
      <c r="M700" s="14">
        <f t="shared" si="114"/>
        <v>2.9685563914706612</v>
      </c>
      <c r="N700" s="14">
        <f t="shared" si="110"/>
        <v>2.9685563914706612</v>
      </c>
      <c r="O700" s="14">
        <f t="shared" si="115"/>
        <v>0</v>
      </c>
      <c r="P700" s="14">
        <f>S700*0.75</f>
        <v>0</v>
      </c>
      <c r="Q700" s="14" t="str">
        <f t="shared" si="116"/>
        <v/>
      </c>
      <c r="R700" s="14">
        <f>(0.5*'vehicle data'!$C$4*(WLTC_class_3!F700^2))/1000</f>
        <v>49.778477623456801</v>
      </c>
      <c r="S700" s="14">
        <f>IF(O700&gt;0,R700,0)</f>
        <v>0</v>
      </c>
      <c r="T700" s="14">
        <f>IF(N700&gt;0,R700,0)</f>
        <v>49.778477623456801</v>
      </c>
      <c r="U700" s="14">
        <f t="shared" si="119"/>
        <v>17078.91996604938</v>
      </c>
      <c r="V700" s="14">
        <f t="shared" si="120"/>
        <v>8999.1223124999888</v>
      </c>
      <c r="W700" s="14">
        <f t="shared" si="117"/>
        <v>34.844934336419762</v>
      </c>
    </row>
    <row r="701" spans="2:23" x14ac:dyDescent="0.3">
      <c r="B701" s="7" t="s">
        <v>8</v>
      </c>
      <c r="C701" s="7">
        <v>693</v>
      </c>
      <c r="D701" s="7">
        <v>104</v>
      </c>
      <c r="E701" s="8">
        <v>31.8</v>
      </c>
      <c r="F701" s="21">
        <f t="shared" si="111"/>
        <v>8.8333333333333339</v>
      </c>
      <c r="G701" s="14">
        <f t="shared" si="118"/>
        <v>0.2222222222222224</v>
      </c>
      <c r="H701" s="14">
        <f>('vehicle data'!$C$4)*(G701)</f>
        <v>296.44444444444468</v>
      </c>
      <c r="I701" s="14">
        <f>0.5*1.225*F701^2*('vehicle data'!$F$4)*('vehicle data'!$G$4)</f>
        <v>20.741734027777781</v>
      </c>
      <c r="J701" s="14">
        <f>IF(F701=0,0,H701+I701+'vehicle data'!$E$7)</f>
        <v>474.22465847222247</v>
      </c>
      <c r="K701" s="14">
        <f t="shared" si="112"/>
        <v>474.22465847222247</v>
      </c>
      <c r="L701" s="14">
        <f t="shared" si="113"/>
        <v>0</v>
      </c>
      <c r="M701" s="14">
        <f t="shared" si="114"/>
        <v>4.188984483171299</v>
      </c>
      <c r="N701" s="14">
        <f t="shared" si="110"/>
        <v>4.188984483171299</v>
      </c>
      <c r="O701" s="14">
        <f t="shared" si="115"/>
        <v>0</v>
      </c>
      <c r="P701" s="14">
        <f>S701*0.75</f>
        <v>0</v>
      </c>
      <c r="Q701" s="14" t="str">
        <f t="shared" si="116"/>
        <v/>
      </c>
      <c r="R701" s="14">
        <f>(0.5*'vehicle data'!$C$4*(WLTC_class_3!F701^2))/1000</f>
        <v>52.04452777777778</v>
      </c>
      <c r="S701" s="14">
        <f>IF(O701&gt;0,R701,0)</f>
        <v>0</v>
      </c>
      <c r="T701" s="14">
        <f>IF(N701&gt;0,R701,0)</f>
        <v>52.04452777777778</v>
      </c>
      <c r="U701" s="14">
        <f t="shared" si="119"/>
        <v>17130.964493827156</v>
      </c>
      <c r="V701" s="14">
        <f t="shared" si="120"/>
        <v>8999.1223124999888</v>
      </c>
      <c r="W701" s="14">
        <f t="shared" si="117"/>
        <v>36.431169444444443</v>
      </c>
    </row>
    <row r="702" spans="2:23" x14ac:dyDescent="0.3">
      <c r="B702" s="7" t="s">
        <v>8</v>
      </c>
      <c r="C702" s="7">
        <v>694</v>
      </c>
      <c r="D702" s="7">
        <v>105</v>
      </c>
      <c r="E702" s="8">
        <v>32.700000000000003</v>
      </c>
      <c r="F702" s="21">
        <f t="shared" si="111"/>
        <v>9.0833333333333339</v>
      </c>
      <c r="G702" s="14">
        <f t="shared" si="118"/>
        <v>0.19444444444444473</v>
      </c>
      <c r="H702" s="14">
        <f>('vehicle data'!$C$4)*(G702)</f>
        <v>259.38888888888926</v>
      </c>
      <c r="I702" s="14">
        <f>0.5*1.225*F702^2*('vehicle data'!$F$4)*('vehicle data'!$G$4)</f>
        <v>21.932408506944448</v>
      </c>
      <c r="J702" s="14">
        <f>IF(F702=0,0,H702+I702+'vehicle data'!$E$7)</f>
        <v>438.3597773958337</v>
      </c>
      <c r="K702" s="14">
        <f t="shared" si="112"/>
        <v>438.3597773958337</v>
      </c>
      <c r="L702" s="14">
        <f t="shared" si="113"/>
        <v>0</v>
      </c>
      <c r="M702" s="14">
        <f t="shared" si="114"/>
        <v>3.9817679780121567</v>
      </c>
      <c r="N702" s="14">
        <f t="shared" si="110"/>
        <v>3.9817679780121567</v>
      </c>
      <c r="O702" s="14">
        <f t="shared" si="115"/>
        <v>0</v>
      </c>
      <c r="P702" s="14">
        <f>S702*0.75</f>
        <v>0</v>
      </c>
      <c r="Q702" s="14" t="str">
        <f t="shared" si="116"/>
        <v/>
      </c>
      <c r="R702" s="14">
        <f>(0.5*'vehicle data'!$C$4*(WLTC_class_3!F702^2))/1000</f>
        <v>55.032131944444451</v>
      </c>
      <c r="S702" s="14">
        <f>IF(O702&gt;0,R702,0)</f>
        <v>0</v>
      </c>
      <c r="T702" s="14">
        <f>IF(N702&gt;0,R702,0)</f>
        <v>55.032131944444451</v>
      </c>
      <c r="U702" s="14">
        <f t="shared" si="119"/>
        <v>17185.996625771601</v>
      </c>
      <c r="V702" s="14">
        <f t="shared" si="120"/>
        <v>8999.1223124999888</v>
      </c>
      <c r="W702" s="14">
        <f t="shared" si="117"/>
        <v>38.522492361111112</v>
      </c>
    </row>
    <row r="703" spans="2:23" x14ac:dyDescent="0.3">
      <c r="B703" s="7" t="s">
        <v>8</v>
      </c>
      <c r="C703" s="7">
        <v>695</v>
      </c>
      <c r="D703" s="7">
        <v>106</v>
      </c>
      <c r="E703" s="8">
        <v>33.200000000000003</v>
      </c>
      <c r="F703" s="21">
        <f t="shared" si="111"/>
        <v>9.2222222222222232</v>
      </c>
      <c r="G703" s="14">
        <f t="shared" si="118"/>
        <v>-4.1666666666667261E-2</v>
      </c>
      <c r="H703" s="14">
        <f>('vehicle data'!$C$4)*(G703)</f>
        <v>-55.583333333334124</v>
      </c>
      <c r="I703" s="14">
        <f>0.5*1.225*F703^2*('vehicle data'!$F$4)*('vehicle data'!$G$4)</f>
        <v>22.608252160493834</v>
      </c>
      <c r="J703" s="14">
        <f>IF(F703=0,0,H703+I703+'vehicle data'!$E$7)</f>
        <v>124.06339882715973</v>
      </c>
      <c r="K703" s="14">
        <f t="shared" si="112"/>
        <v>124.06339882715973</v>
      </c>
      <c r="L703" s="14">
        <f t="shared" si="113"/>
        <v>0</v>
      </c>
      <c r="M703" s="14">
        <f t="shared" si="114"/>
        <v>1.1441402336282511</v>
      </c>
      <c r="N703" s="14">
        <f t="shared" si="110"/>
        <v>1.1441402336282511</v>
      </c>
      <c r="O703" s="14">
        <f t="shared" si="115"/>
        <v>0</v>
      </c>
      <c r="P703" s="14">
        <f>S703*0.75</f>
        <v>0</v>
      </c>
      <c r="Q703" s="14">
        <f t="shared" si="116"/>
        <v>0</v>
      </c>
      <c r="R703" s="14">
        <f>(0.5*'vehicle data'!$C$4*(WLTC_class_3!F703^2))/1000</f>
        <v>56.727938271604955</v>
      </c>
      <c r="S703" s="14">
        <f>IF(O703&gt;0,R703,0)</f>
        <v>0</v>
      </c>
      <c r="T703" s="14">
        <f>IF(N703&gt;0,R703,0)</f>
        <v>56.727938271604955</v>
      </c>
      <c r="U703" s="14">
        <f t="shared" si="119"/>
        <v>17242.724564043205</v>
      </c>
      <c r="V703" s="14">
        <f t="shared" si="120"/>
        <v>8999.1223124999888</v>
      </c>
      <c r="W703" s="14">
        <f t="shared" si="117"/>
        <v>39.709556790123465</v>
      </c>
    </row>
    <row r="704" spans="2:23" x14ac:dyDescent="0.3">
      <c r="B704" s="7" t="s">
        <v>8</v>
      </c>
      <c r="C704" s="7">
        <v>696</v>
      </c>
      <c r="D704" s="7">
        <v>107</v>
      </c>
      <c r="E704" s="8">
        <v>32.4</v>
      </c>
      <c r="F704" s="21">
        <f t="shared" si="111"/>
        <v>9</v>
      </c>
      <c r="G704" s="14">
        <f t="shared" si="118"/>
        <v>-0.6805555555555558</v>
      </c>
      <c r="H704" s="14">
        <f>('vehicle data'!$C$4)*(G704)</f>
        <v>-907.86111111111143</v>
      </c>
      <c r="I704" s="14">
        <f>0.5*1.225*F704^2*('vehicle data'!$F$4)*('vehicle data'!$G$4)</f>
        <v>21.531825000000001</v>
      </c>
      <c r="J704" s="14">
        <f>IF(F704=0,0,H704+I704+'vehicle data'!$E$7)</f>
        <v>-729.29080611111135</v>
      </c>
      <c r="K704" s="14">
        <f t="shared" si="112"/>
        <v>0</v>
      </c>
      <c r="L704" s="14">
        <f t="shared" si="113"/>
        <v>729.29080611111135</v>
      </c>
      <c r="M704" s="14">
        <f t="shared" si="114"/>
        <v>-6.5636172550000023</v>
      </c>
      <c r="N704" s="14">
        <f t="shared" si="110"/>
        <v>0</v>
      </c>
      <c r="O704" s="14">
        <f t="shared" si="115"/>
        <v>6.5636172550000023</v>
      </c>
      <c r="P704" s="14">
        <f>S704*0.75</f>
        <v>40.520250000000004</v>
      </c>
      <c r="Q704" s="14">
        <f t="shared" si="116"/>
        <v>40.520250000000004</v>
      </c>
      <c r="R704" s="14">
        <f>(0.5*'vehicle data'!$C$4*(WLTC_class_3!F704^2))/1000</f>
        <v>54.027000000000001</v>
      </c>
      <c r="S704" s="14">
        <f>IF(O704&gt;0,R704,0)</f>
        <v>54.027000000000001</v>
      </c>
      <c r="T704" s="14">
        <f>IF(N704&gt;0,R704,0)</f>
        <v>0</v>
      </c>
      <c r="U704" s="14">
        <f t="shared" si="119"/>
        <v>17242.724564043205</v>
      </c>
      <c r="V704" s="14">
        <f t="shared" si="120"/>
        <v>9053.1493124999888</v>
      </c>
      <c r="W704" s="14">
        <f t="shared" si="117"/>
        <v>0</v>
      </c>
    </row>
    <row r="705" spans="2:23" x14ac:dyDescent="0.3">
      <c r="B705" s="7" t="s">
        <v>8</v>
      </c>
      <c r="C705" s="7">
        <v>697</v>
      </c>
      <c r="D705" s="7">
        <v>108</v>
      </c>
      <c r="E705" s="8">
        <v>28.3</v>
      </c>
      <c r="F705" s="21">
        <f t="shared" si="111"/>
        <v>7.8611111111111107</v>
      </c>
      <c r="G705" s="14">
        <f t="shared" si="118"/>
        <v>-0.9166666666666663</v>
      </c>
      <c r="H705" s="14">
        <f>('vehicle data'!$C$4)*(G705)</f>
        <v>-1222.8333333333328</v>
      </c>
      <c r="I705" s="14">
        <f>0.5*1.225*F705^2*('vehicle data'!$F$4)*('vehicle data'!$G$4)</f>
        <v>16.427205574845679</v>
      </c>
      <c r="J705" s="14">
        <f>IF(F705=0,0,H705+I705+'vehicle data'!$E$7)</f>
        <v>-1049.3676477584872</v>
      </c>
      <c r="K705" s="14">
        <f t="shared" si="112"/>
        <v>0</v>
      </c>
      <c r="L705" s="14">
        <f t="shared" si="113"/>
        <v>1049.3676477584872</v>
      </c>
      <c r="M705" s="14">
        <f t="shared" si="114"/>
        <v>-8.2491956754347733</v>
      </c>
      <c r="N705" s="14">
        <f t="shared" si="110"/>
        <v>0</v>
      </c>
      <c r="O705" s="14">
        <f t="shared" si="115"/>
        <v>8.2491956754347733</v>
      </c>
      <c r="P705" s="14">
        <f>S705*0.75</f>
        <v>30.913983217592595</v>
      </c>
      <c r="Q705" s="14">
        <f t="shared" si="116"/>
        <v>30.913983217592595</v>
      </c>
      <c r="R705" s="14">
        <f>(0.5*'vehicle data'!$C$4*(WLTC_class_3!F705^2))/1000</f>
        <v>41.218644290123457</v>
      </c>
      <c r="S705" s="14">
        <f>IF(O705&gt;0,R705,0)</f>
        <v>41.218644290123457</v>
      </c>
      <c r="T705" s="14">
        <f>IF(N705&gt;0,R705,0)</f>
        <v>0</v>
      </c>
      <c r="U705" s="14">
        <f t="shared" si="119"/>
        <v>17242.724564043205</v>
      </c>
      <c r="V705" s="14">
        <f t="shared" si="120"/>
        <v>9094.3679567901127</v>
      </c>
      <c r="W705" s="14">
        <f t="shared" si="117"/>
        <v>0</v>
      </c>
    </row>
    <row r="706" spans="2:23" x14ac:dyDescent="0.3">
      <c r="B706" s="7" t="s">
        <v>8</v>
      </c>
      <c r="C706" s="7">
        <v>698</v>
      </c>
      <c r="D706" s="7">
        <v>109</v>
      </c>
      <c r="E706" s="8">
        <v>25.8</v>
      </c>
      <c r="F706" s="21">
        <f t="shared" si="111"/>
        <v>7.166666666666667</v>
      </c>
      <c r="G706" s="14">
        <f t="shared" si="118"/>
        <v>-0.7222222222222221</v>
      </c>
      <c r="H706" s="14">
        <f>('vehicle data'!$C$4)*(G706)</f>
        <v>-963.44444444444423</v>
      </c>
      <c r="I706" s="14">
        <f>0.5*1.225*F706^2*('vehicle data'!$F$4)*('vehicle data'!$G$4)</f>
        <v>13.653067361111113</v>
      </c>
      <c r="J706" s="14">
        <f>IF(F706=0,0,H706+I706+'vehicle data'!$E$7)</f>
        <v>-792.7528970833331</v>
      </c>
      <c r="K706" s="14">
        <f t="shared" si="112"/>
        <v>0</v>
      </c>
      <c r="L706" s="14">
        <f t="shared" si="113"/>
        <v>792.7528970833331</v>
      </c>
      <c r="M706" s="14">
        <f t="shared" si="114"/>
        <v>-5.6813957624305536</v>
      </c>
      <c r="N706" s="14">
        <f t="shared" si="110"/>
        <v>0</v>
      </c>
      <c r="O706" s="14">
        <f t="shared" si="115"/>
        <v>5.6813957624305536</v>
      </c>
      <c r="P706" s="14">
        <f>S706*0.75</f>
        <v>25.693395833333341</v>
      </c>
      <c r="Q706" s="14">
        <f t="shared" si="116"/>
        <v>25.693395833333341</v>
      </c>
      <c r="R706" s="14">
        <f>(0.5*'vehicle data'!$C$4*(WLTC_class_3!F706^2))/1000</f>
        <v>34.257861111111119</v>
      </c>
      <c r="S706" s="14">
        <f>IF(O706&gt;0,R706,0)</f>
        <v>34.257861111111119</v>
      </c>
      <c r="T706" s="14">
        <f>IF(N706&gt;0,R706,0)</f>
        <v>0</v>
      </c>
      <c r="U706" s="14">
        <f t="shared" si="119"/>
        <v>17242.724564043205</v>
      </c>
      <c r="V706" s="14">
        <f t="shared" si="120"/>
        <v>9128.6258179012239</v>
      </c>
      <c r="W706" s="14">
        <f t="shared" si="117"/>
        <v>0</v>
      </c>
    </row>
    <row r="707" spans="2:23" x14ac:dyDescent="0.3">
      <c r="B707" s="7" t="s">
        <v>8</v>
      </c>
      <c r="C707" s="7">
        <v>699</v>
      </c>
      <c r="D707" s="7">
        <v>110</v>
      </c>
      <c r="E707" s="8">
        <v>23.1</v>
      </c>
      <c r="F707" s="21">
        <f t="shared" si="111"/>
        <v>6.416666666666667</v>
      </c>
      <c r="G707" s="14">
        <f t="shared" si="118"/>
        <v>-0.55555555555555558</v>
      </c>
      <c r="H707" s="14">
        <f>('vehicle data'!$C$4)*(G707)</f>
        <v>-741.1111111111112</v>
      </c>
      <c r="I707" s="14">
        <f>0.5*1.225*F707^2*('vehicle data'!$F$4)*('vehicle data'!$G$4)</f>
        <v>10.944975173611111</v>
      </c>
      <c r="J707" s="14">
        <f>IF(F707=0,0,H707+I707+'vehicle data'!$E$7)</f>
        <v>-573.12765593750009</v>
      </c>
      <c r="K707" s="14">
        <f t="shared" si="112"/>
        <v>0</v>
      </c>
      <c r="L707" s="14">
        <f t="shared" si="113"/>
        <v>573.12765593750009</v>
      </c>
      <c r="M707" s="14">
        <f t="shared" si="114"/>
        <v>-3.6775691255989589</v>
      </c>
      <c r="N707" s="14">
        <f t="shared" si="110"/>
        <v>0</v>
      </c>
      <c r="O707" s="14">
        <f t="shared" si="115"/>
        <v>3.6775691255989589</v>
      </c>
      <c r="P707" s="14">
        <f>S707*0.75</f>
        <v>20.597098958333337</v>
      </c>
      <c r="Q707" s="14">
        <f t="shared" si="116"/>
        <v>20.597098958333337</v>
      </c>
      <c r="R707" s="14">
        <f>(0.5*'vehicle data'!$C$4*(WLTC_class_3!F707^2))/1000</f>
        <v>27.462798611111115</v>
      </c>
      <c r="S707" s="14">
        <f>IF(O707&gt;0,R707,0)</f>
        <v>27.462798611111115</v>
      </c>
      <c r="T707" s="14">
        <f>IF(N707&gt;0,R707,0)</f>
        <v>0</v>
      </c>
      <c r="U707" s="14">
        <f t="shared" si="119"/>
        <v>17242.724564043205</v>
      </c>
      <c r="V707" s="14">
        <f t="shared" si="120"/>
        <v>9156.0886165123356</v>
      </c>
      <c r="W707" s="14">
        <f t="shared" si="117"/>
        <v>0</v>
      </c>
    </row>
    <row r="708" spans="2:23" x14ac:dyDescent="0.3">
      <c r="B708" s="7" t="s">
        <v>8</v>
      </c>
      <c r="C708" s="7">
        <v>700</v>
      </c>
      <c r="D708" s="7">
        <v>111</v>
      </c>
      <c r="E708" s="8">
        <v>21.8</v>
      </c>
      <c r="F708" s="21">
        <f t="shared" si="111"/>
        <v>6.0555555555555554</v>
      </c>
      <c r="G708" s="14">
        <f t="shared" si="118"/>
        <v>-0.26388888888888917</v>
      </c>
      <c r="H708" s="14">
        <f>('vehicle data'!$C$4)*(G708)</f>
        <v>-352.02777777777817</v>
      </c>
      <c r="I708" s="14">
        <f>0.5*1.225*F708^2*('vehicle data'!$F$4)*('vehicle data'!$G$4)</f>
        <v>9.7477371141975304</v>
      </c>
      <c r="J708" s="14">
        <f>IF(F708=0,0,H708+I708+'vehicle data'!$E$7)</f>
        <v>-185.2415606635806</v>
      </c>
      <c r="K708" s="14">
        <f t="shared" si="112"/>
        <v>0</v>
      </c>
      <c r="L708" s="14">
        <f t="shared" si="113"/>
        <v>185.2415606635806</v>
      </c>
      <c r="M708" s="14">
        <f t="shared" si="114"/>
        <v>-1.1217405617961269</v>
      </c>
      <c r="N708" s="14">
        <f t="shared" si="110"/>
        <v>0</v>
      </c>
      <c r="O708" s="14">
        <f t="shared" si="115"/>
        <v>1.1217405617961269</v>
      </c>
      <c r="P708" s="14">
        <f>S708*0.75</f>
        <v>18.344043981481484</v>
      </c>
      <c r="Q708" s="14">
        <f t="shared" si="116"/>
        <v>18.344043981481484</v>
      </c>
      <c r="R708" s="14">
        <f>(0.5*'vehicle data'!$C$4*(WLTC_class_3!F708^2))/1000</f>
        <v>24.458725308641977</v>
      </c>
      <c r="S708" s="14">
        <f>IF(O708&gt;0,R708,0)</f>
        <v>24.458725308641977</v>
      </c>
      <c r="T708" s="14">
        <f>IF(N708&gt;0,R708,0)</f>
        <v>0</v>
      </c>
      <c r="U708" s="14">
        <f t="shared" si="119"/>
        <v>17242.724564043205</v>
      </c>
      <c r="V708" s="14">
        <f t="shared" si="120"/>
        <v>9180.5473418209767</v>
      </c>
      <c r="W708" s="14">
        <f t="shared" si="117"/>
        <v>0</v>
      </c>
    </row>
    <row r="709" spans="2:23" x14ac:dyDescent="0.3">
      <c r="B709" s="7" t="s">
        <v>8</v>
      </c>
      <c r="C709" s="7">
        <v>701</v>
      </c>
      <c r="D709" s="7">
        <v>112</v>
      </c>
      <c r="E709" s="8">
        <v>21.2</v>
      </c>
      <c r="F709" s="21">
        <f t="shared" si="111"/>
        <v>5.8888888888888884</v>
      </c>
      <c r="G709" s="14">
        <f t="shared" si="118"/>
        <v>-0.1111111111111112</v>
      </c>
      <c r="H709" s="14">
        <f>('vehicle data'!$C$4)*(G709)</f>
        <v>-148.22222222222234</v>
      </c>
      <c r="I709" s="14">
        <f>0.5*1.225*F709^2*('vehicle data'!$F$4)*('vehicle data'!$G$4)</f>
        <v>9.2185484567901206</v>
      </c>
      <c r="J709" s="14">
        <f>IF(F709=0,0,H709+I709+'vehicle data'!$E$7)</f>
        <v>18.03480623456781</v>
      </c>
      <c r="K709" s="14">
        <f t="shared" si="112"/>
        <v>18.03480623456781</v>
      </c>
      <c r="L709" s="14">
        <f t="shared" si="113"/>
        <v>0</v>
      </c>
      <c r="M709" s="14">
        <f t="shared" si="114"/>
        <v>0.10620497004801042</v>
      </c>
      <c r="N709" s="14">
        <f t="shared" si="110"/>
        <v>0.10620497004801042</v>
      </c>
      <c r="O709" s="14">
        <f t="shared" si="115"/>
        <v>0</v>
      </c>
      <c r="P709" s="14">
        <f>S709*0.75</f>
        <v>0</v>
      </c>
      <c r="Q709" s="14">
        <f t="shared" si="116"/>
        <v>0</v>
      </c>
      <c r="R709" s="14">
        <f>(0.5*'vehicle data'!$C$4*(WLTC_class_3!F709^2))/1000</f>
        <v>23.130901234567897</v>
      </c>
      <c r="S709" s="14">
        <f>IF(O709&gt;0,R709,0)</f>
        <v>0</v>
      </c>
      <c r="T709" s="14">
        <f>IF(N709&gt;0,R709,0)</f>
        <v>23.130901234567897</v>
      </c>
      <c r="U709" s="14">
        <f t="shared" si="119"/>
        <v>17265.855465277771</v>
      </c>
      <c r="V709" s="14">
        <f t="shared" si="120"/>
        <v>9180.5473418209767</v>
      </c>
      <c r="W709" s="14">
        <f t="shared" si="117"/>
        <v>16.191630864197528</v>
      </c>
    </row>
    <row r="710" spans="2:23" x14ac:dyDescent="0.3">
      <c r="B710" s="7" t="s">
        <v>8</v>
      </c>
      <c r="C710" s="7">
        <v>702</v>
      </c>
      <c r="D710" s="7">
        <v>113</v>
      </c>
      <c r="E710" s="8">
        <v>21</v>
      </c>
      <c r="F710" s="21">
        <f t="shared" si="111"/>
        <v>5.833333333333333</v>
      </c>
      <c r="G710" s="14">
        <f t="shared" si="118"/>
        <v>-2.7777777777777679E-2</v>
      </c>
      <c r="H710" s="14">
        <f>('vehicle data'!$C$4)*(G710)</f>
        <v>-37.055555555555422</v>
      </c>
      <c r="I710" s="14">
        <f>0.5*1.225*F710^2*('vehicle data'!$F$4)*('vehicle data'!$G$4)</f>
        <v>9.0454340277777749</v>
      </c>
      <c r="J710" s="14">
        <f>IF(F710=0,0,H710+I710+'vehicle data'!$E$7)</f>
        <v>129.02835847222238</v>
      </c>
      <c r="K710" s="14">
        <f t="shared" si="112"/>
        <v>129.02835847222238</v>
      </c>
      <c r="L710" s="14">
        <f t="shared" si="113"/>
        <v>0</v>
      </c>
      <c r="M710" s="14">
        <f t="shared" si="114"/>
        <v>0.75266542442129714</v>
      </c>
      <c r="N710" s="14">
        <f t="shared" si="110"/>
        <v>0.75266542442129714</v>
      </c>
      <c r="O710" s="14">
        <f t="shared" si="115"/>
        <v>0</v>
      </c>
      <c r="P710" s="14">
        <f>S710*0.75</f>
        <v>0</v>
      </c>
      <c r="Q710" s="14">
        <f t="shared" si="116"/>
        <v>0</v>
      </c>
      <c r="R710" s="14">
        <f>(0.5*'vehicle data'!$C$4*(WLTC_class_3!F710^2))/1000</f>
        <v>22.696527777777774</v>
      </c>
      <c r="S710" s="14">
        <f>IF(O710&gt;0,R710,0)</f>
        <v>0</v>
      </c>
      <c r="T710" s="14">
        <f>IF(N710&gt;0,R710,0)</f>
        <v>22.696527777777774</v>
      </c>
      <c r="U710" s="14">
        <f t="shared" si="119"/>
        <v>17288.551993055549</v>
      </c>
      <c r="V710" s="14">
        <f t="shared" si="120"/>
        <v>9180.5473418209767</v>
      </c>
      <c r="W710" s="14">
        <f t="shared" si="117"/>
        <v>15.887569444444441</v>
      </c>
    </row>
    <row r="711" spans="2:23" x14ac:dyDescent="0.3">
      <c r="B711" s="7" t="s">
        <v>8</v>
      </c>
      <c r="C711" s="7">
        <v>703</v>
      </c>
      <c r="D711" s="7">
        <v>114</v>
      </c>
      <c r="E711" s="8">
        <v>21</v>
      </c>
      <c r="F711" s="21">
        <f t="shared" si="111"/>
        <v>5.833333333333333</v>
      </c>
      <c r="G711" s="14">
        <f t="shared" si="118"/>
        <v>-1.3888888888889086E-2</v>
      </c>
      <c r="H711" s="14">
        <f>('vehicle data'!$C$4)*(G711)</f>
        <v>-18.527777777778041</v>
      </c>
      <c r="I711" s="14">
        <f>0.5*1.225*F711^2*('vehicle data'!$F$4)*('vehicle data'!$G$4)</f>
        <v>9.0454340277777749</v>
      </c>
      <c r="J711" s="14">
        <f>IF(F711=0,0,H711+I711+'vehicle data'!$E$7)</f>
        <v>147.55613624999975</v>
      </c>
      <c r="K711" s="14">
        <f t="shared" si="112"/>
        <v>147.55613624999975</v>
      </c>
      <c r="L711" s="14">
        <f t="shared" si="113"/>
        <v>0</v>
      </c>
      <c r="M711" s="14">
        <f t="shared" si="114"/>
        <v>0.86074412812499845</v>
      </c>
      <c r="N711" s="14">
        <f t="shared" si="110"/>
        <v>0.86074412812499845</v>
      </c>
      <c r="O711" s="14">
        <f t="shared" si="115"/>
        <v>0</v>
      </c>
      <c r="P711" s="14">
        <f>S711*0.75</f>
        <v>0</v>
      </c>
      <c r="Q711" s="14">
        <f t="shared" si="116"/>
        <v>0</v>
      </c>
      <c r="R711" s="14">
        <f>(0.5*'vehicle data'!$C$4*(WLTC_class_3!F711^2))/1000</f>
        <v>22.696527777777774</v>
      </c>
      <c r="S711" s="14">
        <f>IF(O711&gt;0,R711,0)</f>
        <v>0</v>
      </c>
      <c r="T711" s="14">
        <f>IF(N711&gt;0,R711,0)</f>
        <v>22.696527777777774</v>
      </c>
      <c r="U711" s="14">
        <f t="shared" si="119"/>
        <v>17311.248520833327</v>
      </c>
      <c r="V711" s="14">
        <f t="shared" si="120"/>
        <v>9180.5473418209767</v>
      </c>
      <c r="W711" s="14">
        <f t="shared" si="117"/>
        <v>15.887569444444441</v>
      </c>
    </row>
    <row r="712" spans="2:23" x14ac:dyDescent="0.3">
      <c r="B712" s="7" t="s">
        <v>8</v>
      </c>
      <c r="C712" s="7">
        <v>704</v>
      </c>
      <c r="D712" s="7">
        <v>115</v>
      </c>
      <c r="E712" s="8">
        <v>20.9</v>
      </c>
      <c r="F712" s="21">
        <f t="shared" si="111"/>
        <v>5.8055555555555554</v>
      </c>
      <c r="G712" s="14">
        <f t="shared" si="118"/>
        <v>-0.15277777777777798</v>
      </c>
      <c r="H712" s="14">
        <f>('vehicle data'!$C$4)*(G712)</f>
        <v>-203.80555555555583</v>
      </c>
      <c r="I712" s="14">
        <f>0.5*1.225*F712^2*('vehicle data'!$F$4)*('vehicle data'!$G$4)</f>
        <v>8.9594921489197521</v>
      </c>
      <c r="J712" s="14">
        <f>IF(F712=0,0,H712+I712+'vehicle data'!$E$7)</f>
        <v>-37.807583406636041</v>
      </c>
      <c r="K712" s="14">
        <f t="shared" si="112"/>
        <v>0</v>
      </c>
      <c r="L712" s="14">
        <f t="shared" si="113"/>
        <v>37.807583406636041</v>
      </c>
      <c r="M712" s="14">
        <f t="shared" si="114"/>
        <v>-0.2194940258885259</v>
      </c>
      <c r="N712" s="14">
        <f t="shared" ref="N712:N775" si="121">IF(M712&gt;0,M712,0)</f>
        <v>0</v>
      </c>
      <c r="O712" s="14">
        <f t="shared" si="115"/>
        <v>0.2194940258885259</v>
      </c>
      <c r="P712" s="14">
        <f>S712*0.75</f>
        <v>16.860663773148147</v>
      </c>
      <c r="Q712" s="14">
        <f t="shared" si="116"/>
        <v>16.860663773148147</v>
      </c>
      <c r="R712" s="14">
        <f>(0.5*'vehicle data'!$C$4*(WLTC_class_3!F712^2))/1000</f>
        <v>22.480885030864197</v>
      </c>
      <c r="S712" s="14">
        <f>IF(O712&gt;0,R712,0)</f>
        <v>22.480885030864197</v>
      </c>
      <c r="T712" s="14">
        <f>IF(N712&gt;0,R712,0)</f>
        <v>0</v>
      </c>
      <c r="U712" s="14">
        <f t="shared" si="119"/>
        <v>17311.248520833327</v>
      </c>
      <c r="V712" s="14">
        <f t="shared" si="120"/>
        <v>9203.0282268518404</v>
      </c>
      <c r="W712" s="14">
        <f t="shared" si="117"/>
        <v>0</v>
      </c>
    </row>
    <row r="713" spans="2:23" x14ac:dyDescent="0.3">
      <c r="B713" s="7" t="s">
        <v>8</v>
      </c>
      <c r="C713" s="7">
        <v>705</v>
      </c>
      <c r="D713" s="7">
        <v>116</v>
      </c>
      <c r="E713" s="8">
        <v>19.899999999999999</v>
      </c>
      <c r="F713" s="21">
        <f t="shared" ref="F713:F776" si="122">E713/3.6</f>
        <v>5.5277777777777777</v>
      </c>
      <c r="G713" s="14">
        <f t="shared" si="118"/>
        <v>-0.41666666666666663</v>
      </c>
      <c r="H713" s="14">
        <f>('vehicle data'!$C$4)*(G713)</f>
        <v>-555.83333333333326</v>
      </c>
      <c r="I713" s="14">
        <f>0.5*1.225*F713^2*('vehicle data'!$F$4)*('vehicle data'!$G$4)</f>
        <v>8.1226356674382707</v>
      </c>
      <c r="J713" s="14">
        <f>IF(F713=0,0,H713+I713+'vehicle data'!$E$7)</f>
        <v>-390.67221766589489</v>
      </c>
      <c r="K713" s="14">
        <f t="shared" ref="K713:K776" si="123">IF(J713&lt;=0,0,J713)</f>
        <v>0</v>
      </c>
      <c r="L713" s="14">
        <f t="shared" ref="L713:L776" si="124">IF(J713&lt;0,J713*-1,0)</f>
        <v>390.67221766589489</v>
      </c>
      <c r="M713" s="14">
        <f t="shared" ref="M713:M776" si="125">(J713*F713)/1000</f>
        <v>-2.1595492032086967</v>
      </c>
      <c r="N713" s="14">
        <f t="shared" si="121"/>
        <v>0</v>
      </c>
      <c r="O713" s="14">
        <f t="shared" ref="O713:O776" si="126">IF(M713&lt;0,M713*-1,0)</f>
        <v>2.1595492032086967</v>
      </c>
      <c r="P713" s="14">
        <f>S713*0.75</f>
        <v>15.285802662037035</v>
      </c>
      <c r="Q713" s="14">
        <f t="shared" ref="Q713:Q776" si="127">IF(G713&lt;0,P713,"")</f>
        <v>15.285802662037035</v>
      </c>
      <c r="R713" s="14">
        <f>(0.5*'vehicle data'!$C$4*(WLTC_class_3!F713^2))/1000</f>
        <v>20.38107021604938</v>
      </c>
      <c r="S713" s="14">
        <f>IF(O713&gt;0,R713,0)</f>
        <v>20.38107021604938</v>
      </c>
      <c r="T713" s="14">
        <f>IF(N713&gt;0,R713,0)</f>
        <v>0</v>
      </c>
      <c r="U713" s="14">
        <f t="shared" si="119"/>
        <v>17311.248520833327</v>
      </c>
      <c r="V713" s="14">
        <f t="shared" si="120"/>
        <v>9223.4092970678903</v>
      </c>
      <c r="W713" s="14">
        <f t="shared" ref="W713:W776" si="128">T713*0.7</f>
        <v>0</v>
      </c>
    </row>
    <row r="714" spans="2:23" x14ac:dyDescent="0.3">
      <c r="B714" s="7" t="s">
        <v>8</v>
      </c>
      <c r="C714" s="7">
        <v>706</v>
      </c>
      <c r="D714" s="7">
        <v>117</v>
      </c>
      <c r="E714" s="8">
        <v>17.899999999999999</v>
      </c>
      <c r="F714" s="21">
        <f t="shared" si="122"/>
        <v>4.9722222222222214</v>
      </c>
      <c r="G714" s="14">
        <f t="shared" ref="G714:G777" si="129">($E715-$E713)/2/3.6</f>
        <v>-0.66666666666666652</v>
      </c>
      <c r="H714" s="14">
        <f>('vehicle data'!$C$4)*(G714)</f>
        <v>-889.33333333333314</v>
      </c>
      <c r="I714" s="14">
        <f>0.5*1.225*F714^2*('vehicle data'!$F$4)*('vehicle data'!$G$4)</f>
        <v>6.5719898341049365</v>
      </c>
      <c r="J714" s="14">
        <f>IF(F714=0,0,H714+I714+'vehicle data'!$E$7)</f>
        <v>-725.7228634992282</v>
      </c>
      <c r="K714" s="14">
        <f t="shared" si="123"/>
        <v>0</v>
      </c>
      <c r="L714" s="14">
        <f t="shared" si="124"/>
        <v>725.7228634992282</v>
      </c>
      <c r="M714" s="14">
        <f t="shared" si="125"/>
        <v>-3.6084553490656064</v>
      </c>
      <c r="N714" s="14">
        <f t="shared" si="121"/>
        <v>0</v>
      </c>
      <c r="O714" s="14">
        <f t="shared" si="126"/>
        <v>3.6084553490656064</v>
      </c>
      <c r="P714" s="14">
        <f>S714*0.75</f>
        <v>12.367677662037035</v>
      </c>
      <c r="Q714" s="14">
        <f t="shared" si="127"/>
        <v>12.367677662037035</v>
      </c>
      <c r="R714" s="14">
        <f>(0.5*'vehicle data'!$C$4*(WLTC_class_3!F714^2))/1000</f>
        <v>16.490236882716047</v>
      </c>
      <c r="S714" s="14">
        <f>IF(O714&gt;0,R714,0)</f>
        <v>16.490236882716047</v>
      </c>
      <c r="T714" s="14">
        <f>IF(N714&gt;0,R714,0)</f>
        <v>0</v>
      </c>
      <c r="U714" s="14">
        <f t="shared" si="119"/>
        <v>17311.248520833327</v>
      </c>
      <c r="V714" s="14">
        <f t="shared" si="120"/>
        <v>9239.8995339506055</v>
      </c>
      <c r="W714" s="14">
        <f t="shared" si="128"/>
        <v>0</v>
      </c>
    </row>
    <row r="715" spans="2:23" x14ac:dyDescent="0.3">
      <c r="B715" s="7" t="s">
        <v>8</v>
      </c>
      <c r="C715" s="7">
        <v>707</v>
      </c>
      <c r="D715" s="7">
        <v>118</v>
      </c>
      <c r="E715" s="8">
        <v>15.1</v>
      </c>
      <c r="F715" s="21">
        <f t="shared" si="122"/>
        <v>4.1944444444444446</v>
      </c>
      <c r="G715" s="14">
        <f t="shared" si="129"/>
        <v>-0.70833333333333304</v>
      </c>
      <c r="H715" s="14">
        <f>('vehicle data'!$C$4)*(G715)</f>
        <v>-944.91666666666629</v>
      </c>
      <c r="I715" s="14">
        <f>0.5*1.225*F715^2*('vehicle data'!$F$4)*('vehicle data'!$G$4)</f>
        <v>4.6767560378086435</v>
      </c>
      <c r="J715" s="14">
        <f>IF(F715=0,0,H715+I715+'vehicle data'!$E$7)</f>
        <v>-783.20143062885757</v>
      </c>
      <c r="K715" s="14">
        <f t="shared" si="123"/>
        <v>0</v>
      </c>
      <c r="L715" s="14">
        <f t="shared" si="124"/>
        <v>783.20143062885757</v>
      </c>
      <c r="M715" s="14">
        <f t="shared" si="125"/>
        <v>-3.2850948895821523</v>
      </c>
      <c r="N715" s="14">
        <f t="shared" si="121"/>
        <v>0</v>
      </c>
      <c r="O715" s="14">
        <f t="shared" si="126"/>
        <v>3.2850948895821523</v>
      </c>
      <c r="P715" s="14">
        <f>S715*0.75</f>
        <v>8.8010804398148164</v>
      </c>
      <c r="Q715" s="14">
        <f t="shared" si="127"/>
        <v>8.8010804398148164</v>
      </c>
      <c r="R715" s="14">
        <f>(0.5*'vehicle data'!$C$4*(WLTC_class_3!F715^2))/1000</f>
        <v>11.734773919753088</v>
      </c>
      <c r="S715" s="14">
        <f>IF(O715&gt;0,R715,0)</f>
        <v>11.734773919753088</v>
      </c>
      <c r="T715" s="14">
        <f>IF(N715&gt;0,R715,0)</f>
        <v>0</v>
      </c>
      <c r="U715" s="14">
        <f t="shared" ref="U715:U778" si="130">U714+T715</f>
        <v>17311.248520833327</v>
      </c>
      <c r="V715" s="14">
        <f t="shared" ref="V715:V778" si="131">V714+S715</f>
        <v>9251.6343078703594</v>
      </c>
      <c r="W715" s="14">
        <f t="shared" si="128"/>
        <v>0</v>
      </c>
    </row>
    <row r="716" spans="2:23" x14ac:dyDescent="0.3">
      <c r="B716" s="7" t="s">
        <v>8</v>
      </c>
      <c r="C716" s="7">
        <v>708</v>
      </c>
      <c r="D716" s="7">
        <v>119</v>
      </c>
      <c r="E716" s="8">
        <v>12.8</v>
      </c>
      <c r="F716" s="21">
        <f t="shared" si="122"/>
        <v>3.5555555555555558</v>
      </c>
      <c r="G716" s="14">
        <f t="shared" si="129"/>
        <v>-0.43055555555555547</v>
      </c>
      <c r="H716" s="14">
        <f>('vehicle data'!$C$4)*(G716)</f>
        <v>-574.36111111111097</v>
      </c>
      <c r="I716" s="14">
        <f>0.5*1.225*F716^2*('vehicle data'!$F$4)*('vehicle data'!$G$4)</f>
        <v>3.3605530864197535</v>
      </c>
      <c r="J716" s="14">
        <f>IF(F716=0,0,H716+I716+'vehicle data'!$E$7)</f>
        <v>-413.96207802469121</v>
      </c>
      <c r="K716" s="14">
        <f t="shared" si="123"/>
        <v>0</v>
      </c>
      <c r="L716" s="14">
        <f t="shared" si="124"/>
        <v>413.96207802469121</v>
      </c>
      <c r="M716" s="14">
        <f t="shared" si="125"/>
        <v>-1.4718651663100133</v>
      </c>
      <c r="N716" s="14">
        <f t="shared" si="121"/>
        <v>0</v>
      </c>
      <c r="O716" s="14">
        <f t="shared" si="126"/>
        <v>1.4718651663100133</v>
      </c>
      <c r="P716" s="14">
        <f>S716*0.75</f>
        <v>6.3241481481481481</v>
      </c>
      <c r="Q716" s="14">
        <f t="shared" si="127"/>
        <v>6.3241481481481481</v>
      </c>
      <c r="R716" s="14">
        <f>(0.5*'vehicle data'!$C$4*(WLTC_class_3!F716^2))/1000</f>
        <v>8.4321975308641974</v>
      </c>
      <c r="S716" s="14">
        <f>IF(O716&gt;0,R716,0)</f>
        <v>8.4321975308641974</v>
      </c>
      <c r="T716" s="14">
        <f>IF(N716&gt;0,R716,0)</f>
        <v>0</v>
      </c>
      <c r="U716" s="14">
        <f t="shared" si="130"/>
        <v>17311.248520833327</v>
      </c>
      <c r="V716" s="14">
        <f t="shared" si="131"/>
        <v>9260.0665054012243</v>
      </c>
      <c r="W716" s="14">
        <f t="shared" si="128"/>
        <v>0</v>
      </c>
    </row>
    <row r="717" spans="2:23" x14ac:dyDescent="0.3">
      <c r="B717" s="7" t="s">
        <v>8</v>
      </c>
      <c r="C717" s="7">
        <v>709</v>
      </c>
      <c r="D717" s="7">
        <v>120</v>
      </c>
      <c r="E717" s="8">
        <v>12</v>
      </c>
      <c r="F717" s="21">
        <f t="shared" si="122"/>
        <v>3.333333333333333</v>
      </c>
      <c r="G717" s="14">
        <f t="shared" si="129"/>
        <v>5.5555555555555358E-2</v>
      </c>
      <c r="H717" s="14">
        <f>('vehicle data'!$C$4)*(G717)</f>
        <v>74.111111111110844</v>
      </c>
      <c r="I717" s="14">
        <f>0.5*1.225*F717^2*('vehicle data'!$F$4)*('vehicle data'!$G$4)</f>
        <v>2.9536111111111105</v>
      </c>
      <c r="J717" s="14">
        <f>IF(F717=0,0,H717+I717+'vehicle data'!$E$7)</f>
        <v>234.10320222222197</v>
      </c>
      <c r="K717" s="14">
        <f t="shared" si="123"/>
        <v>234.10320222222197</v>
      </c>
      <c r="L717" s="14">
        <f t="shared" si="124"/>
        <v>0</v>
      </c>
      <c r="M717" s="14">
        <f t="shared" si="125"/>
        <v>0.7803440074074065</v>
      </c>
      <c r="N717" s="14">
        <f t="shared" si="121"/>
        <v>0.7803440074074065</v>
      </c>
      <c r="O717" s="14">
        <f t="shared" si="126"/>
        <v>0</v>
      </c>
      <c r="P717" s="14">
        <f>S717*0.75</f>
        <v>0</v>
      </c>
      <c r="Q717" s="14" t="str">
        <f t="shared" si="127"/>
        <v/>
      </c>
      <c r="R717" s="14">
        <f>(0.5*'vehicle data'!$C$4*(WLTC_class_3!F717^2))/1000</f>
        <v>7.4111111111111097</v>
      </c>
      <c r="S717" s="14">
        <f>IF(O717&gt;0,R717,0)</f>
        <v>0</v>
      </c>
      <c r="T717" s="14">
        <f>IF(N717&gt;0,R717,0)</f>
        <v>7.4111111111111097</v>
      </c>
      <c r="U717" s="14">
        <f t="shared" si="130"/>
        <v>17318.65963194444</v>
      </c>
      <c r="V717" s="14">
        <f t="shared" si="131"/>
        <v>9260.0665054012243</v>
      </c>
      <c r="W717" s="14">
        <f t="shared" si="128"/>
        <v>5.187777777777776</v>
      </c>
    </row>
    <row r="718" spans="2:23" x14ac:dyDescent="0.3">
      <c r="B718" s="7" t="s">
        <v>8</v>
      </c>
      <c r="C718" s="7">
        <v>710</v>
      </c>
      <c r="D718" s="7">
        <v>121</v>
      </c>
      <c r="E718" s="8">
        <v>13.2</v>
      </c>
      <c r="F718" s="21">
        <f t="shared" si="122"/>
        <v>3.6666666666666665</v>
      </c>
      <c r="G718" s="14">
        <f t="shared" si="129"/>
        <v>0.70833333333333348</v>
      </c>
      <c r="H718" s="14">
        <f>('vehicle data'!$C$4)*(G718)</f>
        <v>944.91666666666686</v>
      </c>
      <c r="I718" s="14">
        <f>0.5*1.225*F718^2*('vehicle data'!$F$4)*('vehicle data'!$G$4)</f>
        <v>3.5738694444444441</v>
      </c>
      <c r="J718" s="14">
        <f>IF(F718=0,0,H718+I718+'vehicle data'!$E$7)</f>
        <v>1105.5290161111113</v>
      </c>
      <c r="K718" s="14">
        <f t="shared" si="123"/>
        <v>1105.5290161111113</v>
      </c>
      <c r="L718" s="14">
        <f t="shared" si="124"/>
        <v>0</v>
      </c>
      <c r="M718" s="14">
        <f t="shared" si="125"/>
        <v>4.0536063924074082</v>
      </c>
      <c r="N718" s="14">
        <f t="shared" si="121"/>
        <v>4.0536063924074082</v>
      </c>
      <c r="O718" s="14">
        <f t="shared" si="126"/>
        <v>0</v>
      </c>
      <c r="P718" s="14">
        <f>S718*0.75</f>
        <v>0</v>
      </c>
      <c r="Q718" s="14" t="str">
        <f t="shared" si="127"/>
        <v/>
      </c>
      <c r="R718" s="14">
        <f>(0.5*'vehicle data'!$C$4*(WLTC_class_3!F718^2))/1000</f>
        <v>8.9674444444444426</v>
      </c>
      <c r="S718" s="14">
        <f>IF(O718&gt;0,R718,0)</f>
        <v>0</v>
      </c>
      <c r="T718" s="14">
        <f>IF(N718&gt;0,R718,0)</f>
        <v>8.9674444444444426</v>
      </c>
      <c r="U718" s="14">
        <f t="shared" si="130"/>
        <v>17327.627076388882</v>
      </c>
      <c r="V718" s="14">
        <f t="shared" si="131"/>
        <v>9260.0665054012243</v>
      </c>
      <c r="W718" s="14">
        <f t="shared" si="128"/>
        <v>6.2772111111111091</v>
      </c>
    </row>
    <row r="719" spans="2:23" x14ac:dyDescent="0.3">
      <c r="B719" s="7" t="s">
        <v>8</v>
      </c>
      <c r="C719" s="7">
        <v>711</v>
      </c>
      <c r="D719" s="7">
        <v>122</v>
      </c>
      <c r="E719" s="8">
        <v>17.100000000000001</v>
      </c>
      <c r="F719" s="21">
        <f t="shared" si="122"/>
        <v>4.75</v>
      </c>
      <c r="G719" s="14">
        <f t="shared" si="129"/>
        <v>1.0972222222222225</v>
      </c>
      <c r="H719" s="14">
        <f>('vehicle data'!$C$4)*(G719)</f>
        <v>1463.6944444444448</v>
      </c>
      <c r="I719" s="14">
        <f>0.5*1.225*F719^2*('vehicle data'!$F$4)*('vehicle data'!$G$4)</f>
        <v>5.9976765624999997</v>
      </c>
      <c r="J719" s="14">
        <f>IF(F719=0,0,H719+I719+'vehicle data'!$E$7)</f>
        <v>1626.7306010069447</v>
      </c>
      <c r="K719" s="14">
        <f t="shared" si="123"/>
        <v>1626.7306010069447</v>
      </c>
      <c r="L719" s="14">
        <f t="shared" si="124"/>
        <v>0</v>
      </c>
      <c r="M719" s="14">
        <f t="shared" si="125"/>
        <v>7.7269703547829867</v>
      </c>
      <c r="N719" s="14">
        <f t="shared" si="121"/>
        <v>7.7269703547829867</v>
      </c>
      <c r="O719" s="14">
        <f t="shared" si="126"/>
        <v>0</v>
      </c>
      <c r="P719" s="14">
        <f>S719*0.75</f>
        <v>0</v>
      </c>
      <c r="Q719" s="14" t="str">
        <f t="shared" si="127"/>
        <v/>
      </c>
      <c r="R719" s="14">
        <f>(0.5*'vehicle data'!$C$4*(WLTC_class_3!F719^2))/1000</f>
        <v>15.0491875</v>
      </c>
      <c r="S719" s="14">
        <f>IF(O719&gt;0,R719,0)</f>
        <v>0</v>
      </c>
      <c r="T719" s="14">
        <f>IF(N719&gt;0,R719,0)</f>
        <v>15.0491875</v>
      </c>
      <c r="U719" s="14">
        <f t="shared" si="130"/>
        <v>17342.676263888883</v>
      </c>
      <c r="V719" s="14">
        <f t="shared" si="131"/>
        <v>9260.0665054012243</v>
      </c>
      <c r="W719" s="14">
        <f t="shared" si="128"/>
        <v>10.534431249999999</v>
      </c>
    </row>
    <row r="720" spans="2:23" x14ac:dyDescent="0.3">
      <c r="B720" s="7" t="s">
        <v>8</v>
      </c>
      <c r="C720" s="7">
        <v>712</v>
      </c>
      <c r="D720" s="7">
        <v>123</v>
      </c>
      <c r="E720" s="8">
        <v>21.1</v>
      </c>
      <c r="F720" s="21">
        <f t="shared" si="122"/>
        <v>5.8611111111111116</v>
      </c>
      <c r="G720" s="14">
        <f t="shared" si="129"/>
        <v>0.65277777777777768</v>
      </c>
      <c r="H720" s="14">
        <f>('vehicle data'!$C$4)*(G720)</f>
        <v>870.80555555555543</v>
      </c>
      <c r="I720" s="14">
        <f>0.5*1.225*F720^2*('vehicle data'!$F$4)*('vehicle data'!$G$4)</f>
        <v>9.1317861304012364</v>
      </c>
      <c r="J720" s="14">
        <f>IF(F720=0,0,H720+I720+'vehicle data'!$E$7)</f>
        <v>1036.9758216859566</v>
      </c>
      <c r="K720" s="14">
        <f t="shared" si="123"/>
        <v>1036.9758216859566</v>
      </c>
      <c r="L720" s="14">
        <f t="shared" si="124"/>
        <v>0</v>
      </c>
      <c r="M720" s="14">
        <f t="shared" si="125"/>
        <v>6.0778305104371348</v>
      </c>
      <c r="N720" s="14">
        <f t="shared" si="121"/>
        <v>6.0778305104371348</v>
      </c>
      <c r="O720" s="14">
        <f t="shared" si="126"/>
        <v>0</v>
      </c>
      <c r="P720" s="14">
        <f>S720*0.75</f>
        <v>0</v>
      </c>
      <c r="Q720" s="14" t="str">
        <f t="shared" si="127"/>
        <v/>
      </c>
      <c r="R720" s="14">
        <f>(0.5*'vehicle data'!$C$4*(WLTC_class_3!F720^2))/1000</f>
        <v>22.913199845679014</v>
      </c>
      <c r="S720" s="14">
        <f>IF(O720&gt;0,R720,0)</f>
        <v>0</v>
      </c>
      <c r="T720" s="14">
        <f>IF(N720&gt;0,R720,0)</f>
        <v>22.913199845679014</v>
      </c>
      <c r="U720" s="14">
        <f t="shared" si="130"/>
        <v>17365.589463734563</v>
      </c>
      <c r="V720" s="14">
        <f t="shared" si="131"/>
        <v>9260.0665054012243</v>
      </c>
      <c r="W720" s="14">
        <f t="shared" si="128"/>
        <v>16.03923989197531</v>
      </c>
    </row>
    <row r="721" spans="2:23" x14ac:dyDescent="0.3">
      <c r="B721" s="7" t="s">
        <v>8</v>
      </c>
      <c r="C721" s="7">
        <v>713</v>
      </c>
      <c r="D721" s="7">
        <v>124</v>
      </c>
      <c r="E721" s="8">
        <v>21.8</v>
      </c>
      <c r="F721" s="21">
        <f t="shared" si="122"/>
        <v>6.0555555555555554</v>
      </c>
      <c r="G721" s="14">
        <f t="shared" si="129"/>
        <v>1.3888888888888593E-2</v>
      </c>
      <c r="H721" s="14">
        <f>('vehicle data'!$C$4)*(G721)</f>
        <v>18.527777777777384</v>
      </c>
      <c r="I721" s="14">
        <f>0.5*1.225*F721^2*('vehicle data'!$F$4)*('vehicle data'!$G$4)</f>
        <v>9.7477371141975304</v>
      </c>
      <c r="J721" s="14">
        <f>IF(F721=0,0,H721+I721+'vehicle data'!$E$7)</f>
        <v>185.31399489197494</v>
      </c>
      <c r="K721" s="14">
        <f t="shared" si="123"/>
        <v>185.31399489197494</v>
      </c>
      <c r="L721" s="14">
        <f t="shared" si="124"/>
        <v>0</v>
      </c>
      <c r="M721" s="14">
        <f t="shared" si="125"/>
        <v>1.1221791912902928</v>
      </c>
      <c r="N721" s="14">
        <f t="shared" si="121"/>
        <v>1.1221791912902928</v>
      </c>
      <c r="O721" s="14">
        <f t="shared" si="126"/>
        <v>0</v>
      </c>
      <c r="P721" s="14">
        <f>S721*0.75</f>
        <v>0</v>
      </c>
      <c r="Q721" s="14" t="str">
        <f t="shared" si="127"/>
        <v/>
      </c>
      <c r="R721" s="14">
        <f>(0.5*'vehicle data'!$C$4*(WLTC_class_3!F721^2))/1000</f>
        <v>24.458725308641977</v>
      </c>
      <c r="S721" s="14">
        <f>IF(O721&gt;0,R721,0)</f>
        <v>0</v>
      </c>
      <c r="T721" s="14">
        <f>IF(N721&gt;0,R721,0)</f>
        <v>24.458725308641977</v>
      </c>
      <c r="U721" s="14">
        <f t="shared" si="130"/>
        <v>17390.048189043206</v>
      </c>
      <c r="V721" s="14">
        <f t="shared" si="131"/>
        <v>9260.0665054012243</v>
      </c>
      <c r="W721" s="14">
        <f t="shared" si="128"/>
        <v>17.121107716049384</v>
      </c>
    </row>
    <row r="722" spans="2:23" x14ac:dyDescent="0.3">
      <c r="B722" s="7" t="s">
        <v>8</v>
      </c>
      <c r="C722" s="7">
        <v>714</v>
      </c>
      <c r="D722" s="7">
        <v>125</v>
      </c>
      <c r="E722" s="8">
        <v>21.2</v>
      </c>
      <c r="F722" s="21">
        <f t="shared" si="122"/>
        <v>5.8888888888888884</v>
      </c>
      <c r="G722" s="14">
        <f t="shared" si="129"/>
        <v>-0.45833333333333343</v>
      </c>
      <c r="H722" s="14">
        <f>('vehicle data'!$C$4)*(G722)</f>
        <v>-611.41666666666674</v>
      </c>
      <c r="I722" s="14">
        <f>0.5*1.225*F722^2*('vehicle data'!$F$4)*('vehicle data'!$G$4)</f>
        <v>9.2185484567901206</v>
      </c>
      <c r="J722" s="14">
        <f>IF(F722=0,0,H722+I722+'vehicle data'!$E$7)</f>
        <v>-445.15963820987656</v>
      </c>
      <c r="K722" s="14">
        <f t="shared" si="123"/>
        <v>0</v>
      </c>
      <c r="L722" s="14">
        <f t="shared" si="124"/>
        <v>445.15963820987656</v>
      </c>
      <c r="M722" s="14">
        <f t="shared" si="125"/>
        <v>-2.6214956472359394</v>
      </c>
      <c r="N722" s="14">
        <f t="shared" si="121"/>
        <v>0</v>
      </c>
      <c r="O722" s="14">
        <f t="shared" si="126"/>
        <v>2.6214956472359394</v>
      </c>
      <c r="P722" s="14">
        <f>S722*0.75</f>
        <v>17.348175925925922</v>
      </c>
      <c r="Q722" s="14">
        <f t="shared" si="127"/>
        <v>17.348175925925922</v>
      </c>
      <c r="R722" s="14">
        <f>(0.5*'vehicle data'!$C$4*(WLTC_class_3!F722^2))/1000</f>
        <v>23.130901234567897</v>
      </c>
      <c r="S722" s="14">
        <f>IF(O722&gt;0,R722,0)</f>
        <v>23.130901234567897</v>
      </c>
      <c r="T722" s="14">
        <f>IF(N722&gt;0,R722,0)</f>
        <v>0</v>
      </c>
      <c r="U722" s="14">
        <f t="shared" si="130"/>
        <v>17390.048189043206</v>
      </c>
      <c r="V722" s="14">
        <f t="shared" si="131"/>
        <v>9283.1974066357925</v>
      </c>
      <c r="W722" s="14">
        <f t="shared" si="128"/>
        <v>0</v>
      </c>
    </row>
    <row r="723" spans="2:23" x14ac:dyDescent="0.3">
      <c r="B723" s="7" t="s">
        <v>8</v>
      </c>
      <c r="C723" s="7">
        <v>715</v>
      </c>
      <c r="D723" s="7">
        <v>126</v>
      </c>
      <c r="E723" s="8">
        <v>18.5</v>
      </c>
      <c r="F723" s="21">
        <f t="shared" si="122"/>
        <v>5.1388888888888884</v>
      </c>
      <c r="G723" s="14">
        <f t="shared" si="129"/>
        <v>-1.0138888888888886</v>
      </c>
      <c r="H723" s="14">
        <f>('vehicle data'!$C$4)*(G723)</f>
        <v>-1352.5277777777774</v>
      </c>
      <c r="I723" s="14">
        <f>0.5*1.225*F723^2*('vehicle data'!$F$4)*('vehicle data'!$G$4)</f>
        <v>7.0199541859567898</v>
      </c>
      <c r="J723" s="14">
        <f>IF(F723=0,0,H723+I723+'vehicle data'!$E$7)</f>
        <v>-1188.4693435918207</v>
      </c>
      <c r="K723" s="14">
        <f t="shared" si="123"/>
        <v>0</v>
      </c>
      <c r="L723" s="14">
        <f t="shared" si="124"/>
        <v>1188.4693435918207</v>
      </c>
      <c r="M723" s="14">
        <f t="shared" si="125"/>
        <v>-6.1074119045690773</v>
      </c>
      <c r="N723" s="14">
        <f t="shared" si="121"/>
        <v>0</v>
      </c>
      <c r="O723" s="14">
        <f t="shared" si="126"/>
        <v>6.1074119045690773</v>
      </c>
      <c r="P723" s="14">
        <f>S723*0.75</f>
        <v>13.210691550925924</v>
      </c>
      <c r="Q723" s="14">
        <f t="shared" si="127"/>
        <v>13.210691550925924</v>
      </c>
      <c r="R723" s="14">
        <f>(0.5*'vehicle data'!$C$4*(WLTC_class_3!F723^2))/1000</f>
        <v>17.614255401234566</v>
      </c>
      <c r="S723" s="14">
        <f>IF(O723&gt;0,R723,0)</f>
        <v>17.614255401234566</v>
      </c>
      <c r="T723" s="14">
        <f>IF(N723&gt;0,R723,0)</f>
        <v>0</v>
      </c>
      <c r="U723" s="14">
        <f t="shared" si="130"/>
        <v>17390.048189043206</v>
      </c>
      <c r="V723" s="14">
        <f t="shared" si="131"/>
        <v>9300.8116620370274</v>
      </c>
      <c r="W723" s="14">
        <f t="shared" si="128"/>
        <v>0</v>
      </c>
    </row>
    <row r="724" spans="2:23" x14ac:dyDescent="0.3">
      <c r="B724" s="7" t="s">
        <v>8</v>
      </c>
      <c r="C724" s="7">
        <v>716</v>
      </c>
      <c r="D724" s="7">
        <v>127</v>
      </c>
      <c r="E724" s="8">
        <v>13.9</v>
      </c>
      <c r="F724" s="21">
        <f t="shared" si="122"/>
        <v>3.8611111111111112</v>
      </c>
      <c r="G724" s="14">
        <f t="shared" si="129"/>
        <v>-0.90277777777777779</v>
      </c>
      <c r="H724" s="14">
        <f>('vehicle data'!$C$4)*(G724)</f>
        <v>-1204.3055555555557</v>
      </c>
      <c r="I724" s="14">
        <f>0.5*1.225*F724^2*('vehicle data'!$F$4)*('vehicle data'!$G$4)</f>
        <v>3.9629666859567898</v>
      </c>
      <c r="J724" s="14">
        <f>IF(F724=0,0,H724+I724+'vehicle data'!$E$7)</f>
        <v>-1043.3041088695988</v>
      </c>
      <c r="K724" s="14">
        <f t="shared" si="123"/>
        <v>0</v>
      </c>
      <c r="L724" s="14">
        <f t="shared" si="124"/>
        <v>1043.3041088695988</v>
      </c>
      <c r="M724" s="14">
        <f t="shared" si="125"/>
        <v>-4.0283130870242845</v>
      </c>
      <c r="N724" s="14">
        <f t="shared" si="121"/>
        <v>0</v>
      </c>
      <c r="O724" s="14">
        <f t="shared" si="126"/>
        <v>4.0283130870242845</v>
      </c>
      <c r="P724" s="14">
        <f>S724*0.75</f>
        <v>7.4578165509259264</v>
      </c>
      <c r="Q724" s="14">
        <f t="shared" si="127"/>
        <v>7.4578165509259264</v>
      </c>
      <c r="R724" s="14">
        <f>(0.5*'vehicle data'!$C$4*(WLTC_class_3!F724^2))/1000</f>
        <v>9.9437554012345686</v>
      </c>
      <c r="S724" s="14">
        <f>IF(O724&gt;0,R724,0)</f>
        <v>9.9437554012345686</v>
      </c>
      <c r="T724" s="14">
        <f>IF(N724&gt;0,R724,0)</f>
        <v>0</v>
      </c>
      <c r="U724" s="14">
        <f t="shared" si="130"/>
        <v>17390.048189043206</v>
      </c>
      <c r="V724" s="14">
        <f t="shared" si="131"/>
        <v>9310.7554174382622</v>
      </c>
      <c r="W724" s="14">
        <f t="shared" si="128"/>
        <v>0</v>
      </c>
    </row>
    <row r="725" spans="2:23" x14ac:dyDescent="0.3">
      <c r="B725" s="7" t="s">
        <v>8</v>
      </c>
      <c r="C725" s="7">
        <v>717</v>
      </c>
      <c r="D725" s="7">
        <v>128</v>
      </c>
      <c r="E725" s="8">
        <v>12</v>
      </c>
      <c r="F725" s="21">
        <f t="shared" si="122"/>
        <v>3.333333333333333</v>
      </c>
      <c r="G725" s="14">
        <f t="shared" si="129"/>
        <v>-0.26388888888888895</v>
      </c>
      <c r="H725" s="14">
        <f>('vehicle data'!$C$4)*(G725)</f>
        <v>-352.02777777777789</v>
      </c>
      <c r="I725" s="14">
        <f>0.5*1.225*F725^2*('vehicle data'!$F$4)*('vehicle data'!$G$4)</f>
        <v>2.9536111111111105</v>
      </c>
      <c r="J725" s="14">
        <f>IF(F725=0,0,H725+I725+'vehicle data'!$E$7)</f>
        <v>-192.03568666666675</v>
      </c>
      <c r="K725" s="14">
        <f t="shared" si="123"/>
        <v>0</v>
      </c>
      <c r="L725" s="14">
        <f t="shared" si="124"/>
        <v>192.03568666666675</v>
      </c>
      <c r="M725" s="14">
        <f t="shared" si="125"/>
        <v>-0.64011895555555576</v>
      </c>
      <c r="N725" s="14">
        <f t="shared" si="121"/>
        <v>0</v>
      </c>
      <c r="O725" s="14">
        <f t="shared" si="126"/>
        <v>0.64011895555555576</v>
      </c>
      <c r="P725" s="14">
        <f>S725*0.75</f>
        <v>5.5583333333333318</v>
      </c>
      <c r="Q725" s="14">
        <f t="shared" si="127"/>
        <v>5.5583333333333318</v>
      </c>
      <c r="R725" s="14">
        <f>(0.5*'vehicle data'!$C$4*(WLTC_class_3!F725^2))/1000</f>
        <v>7.4111111111111097</v>
      </c>
      <c r="S725" s="14">
        <f>IF(O725&gt;0,R725,0)</f>
        <v>7.4111111111111097</v>
      </c>
      <c r="T725" s="14">
        <f>IF(N725&gt;0,R725,0)</f>
        <v>0</v>
      </c>
      <c r="U725" s="14">
        <f t="shared" si="130"/>
        <v>17390.048189043206</v>
      </c>
      <c r="V725" s="14">
        <f t="shared" si="131"/>
        <v>9318.1665285493727</v>
      </c>
      <c r="W725" s="14">
        <f t="shared" si="128"/>
        <v>0</v>
      </c>
    </row>
    <row r="726" spans="2:23" x14ac:dyDescent="0.3">
      <c r="B726" s="7" t="s">
        <v>8</v>
      </c>
      <c r="C726" s="7">
        <v>718</v>
      </c>
      <c r="D726" s="7">
        <v>129</v>
      </c>
      <c r="E726" s="8">
        <v>12</v>
      </c>
      <c r="F726" s="21">
        <f t="shared" si="122"/>
        <v>3.333333333333333</v>
      </c>
      <c r="G726" s="14">
        <f t="shared" si="129"/>
        <v>0.1388888888888889</v>
      </c>
      <c r="H726" s="14">
        <f>('vehicle data'!$C$4)*(G726)</f>
        <v>185.2777777777778</v>
      </c>
      <c r="I726" s="14">
        <f>0.5*1.225*F726^2*('vehicle data'!$F$4)*('vehicle data'!$G$4)</f>
        <v>2.9536111111111105</v>
      </c>
      <c r="J726" s="14">
        <f>IF(F726=0,0,H726+I726+'vehicle data'!$E$7)</f>
        <v>345.26986888888894</v>
      </c>
      <c r="K726" s="14">
        <f t="shared" si="123"/>
        <v>345.26986888888894</v>
      </c>
      <c r="L726" s="14">
        <f t="shared" si="124"/>
        <v>0</v>
      </c>
      <c r="M726" s="14">
        <f t="shared" si="125"/>
        <v>1.150899562962963</v>
      </c>
      <c r="N726" s="14">
        <f t="shared" si="121"/>
        <v>1.150899562962963</v>
      </c>
      <c r="O726" s="14">
        <f t="shared" si="126"/>
        <v>0</v>
      </c>
      <c r="P726" s="14">
        <f>S726*0.75</f>
        <v>0</v>
      </c>
      <c r="Q726" s="14" t="str">
        <f t="shared" si="127"/>
        <v/>
      </c>
      <c r="R726" s="14">
        <f>(0.5*'vehicle data'!$C$4*(WLTC_class_3!F726^2))/1000</f>
        <v>7.4111111111111097</v>
      </c>
      <c r="S726" s="14">
        <f>IF(O726&gt;0,R726,0)</f>
        <v>0</v>
      </c>
      <c r="T726" s="14">
        <f>IF(N726&gt;0,R726,0)</f>
        <v>7.4111111111111097</v>
      </c>
      <c r="U726" s="14">
        <f t="shared" si="130"/>
        <v>17397.459300154318</v>
      </c>
      <c r="V726" s="14">
        <f t="shared" si="131"/>
        <v>9318.1665285493727</v>
      </c>
      <c r="W726" s="14">
        <f t="shared" si="128"/>
        <v>5.187777777777776</v>
      </c>
    </row>
    <row r="727" spans="2:23" x14ac:dyDescent="0.3">
      <c r="B727" s="7" t="s">
        <v>8</v>
      </c>
      <c r="C727" s="7">
        <v>719</v>
      </c>
      <c r="D727" s="7">
        <v>130</v>
      </c>
      <c r="E727" s="8">
        <v>13</v>
      </c>
      <c r="F727" s="21">
        <f t="shared" si="122"/>
        <v>3.6111111111111112</v>
      </c>
      <c r="G727" s="14">
        <f t="shared" si="129"/>
        <v>0.55555555555555558</v>
      </c>
      <c r="H727" s="14">
        <f>('vehicle data'!$C$4)*(G727)</f>
        <v>741.1111111111112</v>
      </c>
      <c r="I727" s="14">
        <f>0.5*1.225*F727^2*('vehicle data'!$F$4)*('vehicle data'!$G$4)</f>
        <v>3.4663908179012344</v>
      </c>
      <c r="J727" s="14">
        <f>IF(F727=0,0,H727+I727+'vehicle data'!$E$7)</f>
        <v>901.61598192901249</v>
      </c>
      <c r="K727" s="14">
        <f t="shared" si="123"/>
        <v>901.61598192901249</v>
      </c>
      <c r="L727" s="14">
        <f t="shared" si="124"/>
        <v>0</v>
      </c>
      <c r="M727" s="14">
        <f t="shared" si="125"/>
        <v>3.2558354902992117</v>
      </c>
      <c r="N727" s="14">
        <f t="shared" si="121"/>
        <v>3.2558354902992117</v>
      </c>
      <c r="O727" s="14">
        <f t="shared" si="126"/>
        <v>0</v>
      </c>
      <c r="P727" s="14">
        <f>S727*0.75</f>
        <v>0</v>
      </c>
      <c r="Q727" s="14" t="str">
        <f t="shared" si="127"/>
        <v/>
      </c>
      <c r="R727" s="14">
        <f>(0.5*'vehicle data'!$C$4*(WLTC_class_3!F727^2))/1000</f>
        <v>8.6977623456790116</v>
      </c>
      <c r="S727" s="14">
        <f>IF(O727&gt;0,R727,0)</f>
        <v>0</v>
      </c>
      <c r="T727" s="14">
        <f>IF(N727&gt;0,R727,0)</f>
        <v>8.6977623456790116</v>
      </c>
      <c r="U727" s="14">
        <f t="shared" si="130"/>
        <v>17406.157062499999</v>
      </c>
      <c r="V727" s="14">
        <f t="shared" si="131"/>
        <v>9318.1665285493727</v>
      </c>
      <c r="W727" s="14">
        <f t="shared" si="128"/>
        <v>6.0884336419753078</v>
      </c>
    </row>
    <row r="728" spans="2:23" x14ac:dyDescent="0.3">
      <c r="B728" s="7" t="s">
        <v>8</v>
      </c>
      <c r="C728" s="7">
        <v>720</v>
      </c>
      <c r="D728" s="7">
        <v>131</v>
      </c>
      <c r="E728" s="8">
        <v>16</v>
      </c>
      <c r="F728" s="21">
        <f t="shared" si="122"/>
        <v>4.4444444444444446</v>
      </c>
      <c r="G728" s="14">
        <f t="shared" si="129"/>
        <v>0.76388888888888884</v>
      </c>
      <c r="H728" s="14">
        <f>('vehicle data'!$C$4)*(G728)</f>
        <v>1019.0277777777777</v>
      </c>
      <c r="I728" s="14">
        <f>0.5*1.225*F728^2*('vehicle data'!$F$4)*('vehicle data'!$G$4)</f>
        <v>5.2508641975308645</v>
      </c>
      <c r="J728" s="14">
        <f>IF(F728=0,0,H728+I728+'vehicle data'!$E$7)</f>
        <v>1181.3171219753085</v>
      </c>
      <c r="K728" s="14">
        <f t="shared" si="123"/>
        <v>1181.3171219753085</v>
      </c>
      <c r="L728" s="14">
        <f t="shared" si="124"/>
        <v>0</v>
      </c>
      <c r="M728" s="14">
        <f t="shared" si="125"/>
        <v>5.25029831989026</v>
      </c>
      <c r="N728" s="14">
        <f t="shared" si="121"/>
        <v>5.25029831989026</v>
      </c>
      <c r="O728" s="14">
        <f t="shared" si="126"/>
        <v>0</v>
      </c>
      <c r="P728" s="14">
        <f>S728*0.75</f>
        <v>0</v>
      </c>
      <c r="Q728" s="14" t="str">
        <f t="shared" si="127"/>
        <v/>
      </c>
      <c r="R728" s="14">
        <f>(0.5*'vehicle data'!$C$4*(WLTC_class_3!F728^2))/1000</f>
        <v>13.175308641975311</v>
      </c>
      <c r="S728" s="14">
        <f>IF(O728&gt;0,R728,0)</f>
        <v>0</v>
      </c>
      <c r="T728" s="14">
        <f>IF(N728&gt;0,R728,0)</f>
        <v>13.175308641975311</v>
      </c>
      <c r="U728" s="14">
        <f t="shared" si="130"/>
        <v>17419.332371141973</v>
      </c>
      <c r="V728" s="14">
        <f t="shared" si="131"/>
        <v>9318.1665285493727</v>
      </c>
      <c r="W728" s="14">
        <f t="shared" si="128"/>
        <v>9.2227160493827167</v>
      </c>
    </row>
    <row r="729" spans="2:23" x14ac:dyDescent="0.3">
      <c r="B729" s="7" t="s">
        <v>8</v>
      </c>
      <c r="C729" s="7">
        <v>721</v>
      </c>
      <c r="D729" s="7">
        <v>132</v>
      </c>
      <c r="E729" s="8">
        <v>18.5</v>
      </c>
      <c r="F729" s="21">
        <f t="shared" si="122"/>
        <v>5.1388888888888884</v>
      </c>
      <c r="G729" s="14">
        <f t="shared" si="129"/>
        <v>0.63888888888888906</v>
      </c>
      <c r="H729" s="14">
        <f>('vehicle data'!$C$4)*(G729)</f>
        <v>852.27777777777806</v>
      </c>
      <c r="I729" s="14">
        <f>0.5*1.225*F729^2*('vehicle data'!$F$4)*('vehicle data'!$G$4)</f>
        <v>7.0199541859567898</v>
      </c>
      <c r="J729" s="14">
        <f>IF(F729=0,0,H729+I729+'vehicle data'!$E$7)</f>
        <v>1016.3362119637349</v>
      </c>
      <c r="K729" s="14">
        <f t="shared" si="123"/>
        <v>1016.3362119637349</v>
      </c>
      <c r="L729" s="14">
        <f t="shared" si="124"/>
        <v>0</v>
      </c>
      <c r="M729" s="14">
        <f t="shared" si="125"/>
        <v>5.2228388670358594</v>
      </c>
      <c r="N729" s="14">
        <f t="shared" si="121"/>
        <v>5.2228388670358594</v>
      </c>
      <c r="O729" s="14">
        <f t="shared" si="126"/>
        <v>0</v>
      </c>
      <c r="P729" s="14">
        <f>S729*0.75</f>
        <v>0</v>
      </c>
      <c r="Q729" s="14" t="str">
        <f t="shared" si="127"/>
        <v/>
      </c>
      <c r="R729" s="14">
        <f>(0.5*'vehicle data'!$C$4*(WLTC_class_3!F729^2))/1000</f>
        <v>17.614255401234566</v>
      </c>
      <c r="S729" s="14">
        <f>IF(O729&gt;0,R729,0)</f>
        <v>0</v>
      </c>
      <c r="T729" s="14">
        <f>IF(N729&gt;0,R729,0)</f>
        <v>17.614255401234566</v>
      </c>
      <c r="U729" s="14">
        <f t="shared" si="130"/>
        <v>17436.946626543206</v>
      </c>
      <c r="V729" s="14">
        <f t="shared" si="131"/>
        <v>9318.1665285493727</v>
      </c>
      <c r="W729" s="14">
        <f t="shared" si="128"/>
        <v>12.329978780864195</v>
      </c>
    </row>
    <row r="730" spans="2:23" x14ac:dyDescent="0.3">
      <c r="B730" s="7" t="s">
        <v>8</v>
      </c>
      <c r="C730" s="7">
        <v>722</v>
      </c>
      <c r="D730" s="7">
        <v>133</v>
      </c>
      <c r="E730" s="8">
        <v>20.6</v>
      </c>
      <c r="F730" s="21">
        <f t="shared" si="122"/>
        <v>5.7222222222222223</v>
      </c>
      <c r="G730" s="14">
        <f t="shared" si="129"/>
        <v>0.55555555555555558</v>
      </c>
      <c r="H730" s="14">
        <f>('vehicle data'!$C$4)*(G730)</f>
        <v>741.1111111111112</v>
      </c>
      <c r="I730" s="14">
        <f>0.5*1.225*F730^2*('vehicle data'!$F$4)*('vehicle data'!$G$4)</f>
        <v>8.7041278549382728</v>
      </c>
      <c r="J730" s="14">
        <f>IF(F730=0,0,H730+I730+'vehicle data'!$E$7)</f>
        <v>906.85371896604954</v>
      </c>
      <c r="K730" s="14">
        <f t="shared" si="123"/>
        <v>906.85371896604954</v>
      </c>
      <c r="L730" s="14">
        <f t="shared" si="124"/>
        <v>0</v>
      </c>
      <c r="M730" s="14">
        <f t="shared" si="125"/>
        <v>5.1892185029723947</v>
      </c>
      <c r="N730" s="14">
        <f t="shared" si="121"/>
        <v>5.1892185029723947</v>
      </c>
      <c r="O730" s="14">
        <f t="shared" si="126"/>
        <v>0</v>
      </c>
      <c r="P730" s="14">
        <f>S730*0.75</f>
        <v>0</v>
      </c>
      <c r="Q730" s="14" t="str">
        <f t="shared" si="127"/>
        <v/>
      </c>
      <c r="R730" s="14">
        <f>(0.5*'vehicle data'!$C$4*(WLTC_class_3!F730^2))/1000</f>
        <v>21.840132716049386</v>
      </c>
      <c r="S730" s="14">
        <f>IF(O730&gt;0,R730,0)</f>
        <v>0</v>
      </c>
      <c r="T730" s="14">
        <f>IF(N730&gt;0,R730,0)</f>
        <v>21.840132716049386</v>
      </c>
      <c r="U730" s="14">
        <f t="shared" si="130"/>
        <v>17458.786759259256</v>
      </c>
      <c r="V730" s="14">
        <f t="shared" si="131"/>
        <v>9318.1665285493727</v>
      </c>
      <c r="W730" s="14">
        <f t="shared" si="128"/>
        <v>15.288092901234569</v>
      </c>
    </row>
    <row r="731" spans="2:23" x14ac:dyDescent="0.3">
      <c r="B731" s="7" t="s">
        <v>8</v>
      </c>
      <c r="C731" s="7">
        <v>723</v>
      </c>
      <c r="D731" s="7">
        <v>134</v>
      </c>
      <c r="E731" s="8">
        <v>22.5</v>
      </c>
      <c r="F731" s="21">
        <f t="shared" si="122"/>
        <v>6.25</v>
      </c>
      <c r="G731" s="14">
        <f t="shared" si="129"/>
        <v>0.47222222222222199</v>
      </c>
      <c r="H731" s="14">
        <f>('vehicle data'!$C$4)*(G731)</f>
        <v>629.94444444444412</v>
      </c>
      <c r="I731" s="14">
        <f>0.5*1.225*F731^2*('vehicle data'!$F$4)*('vehicle data'!$G$4)</f>
        <v>10.3837890625</v>
      </c>
      <c r="J731" s="14">
        <f>IF(F731=0,0,H731+I731+'vehicle data'!$E$7)</f>
        <v>797.36671350694417</v>
      </c>
      <c r="K731" s="14">
        <f t="shared" si="123"/>
        <v>797.36671350694417</v>
      </c>
      <c r="L731" s="14">
        <f t="shared" si="124"/>
        <v>0</v>
      </c>
      <c r="M731" s="14">
        <f t="shared" si="125"/>
        <v>4.9835419594184014</v>
      </c>
      <c r="N731" s="14">
        <f t="shared" si="121"/>
        <v>4.9835419594184014</v>
      </c>
      <c r="O731" s="14">
        <f t="shared" si="126"/>
        <v>0</v>
      </c>
      <c r="P731" s="14">
        <f>S731*0.75</f>
        <v>0</v>
      </c>
      <c r="Q731" s="14" t="str">
        <f t="shared" si="127"/>
        <v/>
      </c>
      <c r="R731" s="14">
        <f>(0.5*'vehicle data'!$C$4*(WLTC_class_3!F731^2))/1000</f>
        <v>26.0546875</v>
      </c>
      <c r="S731" s="14">
        <f>IF(O731&gt;0,R731,0)</f>
        <v>0</v>
      </c>
      <c r="T731" s="14">
        <f>IF(N731&gt;0,R731,0)</f>
        <v>26.0546875</v>
      </c>
      <c r="U731" s="14">
        <f t="shared" si="130"/>
        <v>17484.841446759256</v>
      </c>
      <c r="V731" s="14">
        <f t="shared" si="131"/>
        <v>9318.1665285493727</v>
      </c>
      <c r="W731" s="14">
        <f t="shared" si="128"/>
        <v>18.23828125</v>
      </c>
    </row>
    <row r="732" spans="2:23" x14ac:dyDescent="0.3">
      <c r="B732" s="7" t="s">
        <v>8</v>
      </c>
      <c r="C732" s="7">
        <v>724</v>
      </c>
      <c r="D732" s="7">
        <v>135</v>
      </c>
      <c r="E732" s="8">
        <v>24</v>
      </c>
      <c r="F732" s="21">
        <f t="shared" si="122"/>
        <v>6.6666666666666661</v>
      </c>
      <c r="G732" s="14">
        <f t="shared" si="129"/>
        <v>0.56944444444444464</v>
      </c>
      <c r="H732" s="14">
        <f>('vehicle data'!$C$4)*(G732)</f>
        <v>759.63888888888914</v>
      </c>
      <c r="I732" s="14">
        <f>0.5*1.225*F732^2*('vehicle data'!$F$4)*('vehicle data'!$G$4)</f>
        <v>11.814444444444442</v>
      </c>
      <c r="J732" s="14">
        <f>IF(F732=0,0,H732+I732+'vehicle data'!$E$7)</f>
        <v>928.49181333333365</v>
      </c>
      <c r="K732" s="14">
        <f t="shared" si="123"/>
        <v>928.49181333333365</v>
      </c>
      <c r="L732" s="14">
        <f t="shared" si="124"/>
        <v>0</v>
      </c>
      <c r="M732" s="14">
        <f t="shared" si="125"/>
        <v>6.1899454222222241</v>
      </c>
      <c r="N732" s="14">
        <f t="shared" si="121"/>
        <v>6.1899454222222241</v>
      </c>
      <c r="O732" s="14">
        <f t="shared" si="126"/>
        <v>0</v>
      </c>
      <c r="P732" s="14">
        <f>S732*0.75</f>
        <v>0</v>
      </c>
      <c r="Q732" s="14" t="str">
        <f t="shared" si="127"/>
        <v/>
      </c>
      <c r="R732" s="14">
        <f>(0.5*'vehicle data'!$C$4*(WLTC_class_3!F732^2))/1000</f>
        <v>29.644444444444439</v>
      </c>
      <c r="S732" s="14">
        <f>IF(O732&gt;0,R732,0)</f>
        <v>0</v>
      </c>
      <c r="T732" s="14">
        <f>IF(N732&gt;0,R732,0)</f>
        <v>29.644444444444439</v>
      </c>
      <c r="U732" s="14">
        <f t="shared" si="130"/>
        <v>17514.485891203702</v>
      </c>
      <c r="V732" s="14">
        <f t="shared" si="131"/>
        <v>9318.1665285493727</v>
      </c>
      <c r="W732" s="14">
        <f t="shared" si="128"/>
        <v>20.751111111111104</v>
      </c>
    </row>
    <row r="733" spans="2:23" x14ac:dyDescent="0.3">
      <c r="B733" s="7" t="s">
        <v>8</v>
      </c>
      <c r="C733" s="7">
        <v>725</v>
      </c>
      <c r="D733" s="7">
        <v>136</v>
      </c>
      <c r="E733" s="8">
        <v>26.6</v>
      </c>
      <c r="F733" s="21">
        <f t="shared" si="122"/>
        <v>7.3888888888888893</v>
      </c>
      <c r="G733" s="14">
        <f t="shared" si="129"/>
        <v>0.8194444444444442</v>
      </c>
      <c r="H733" s="14">
        <f>('vehicle data'!$C$4)*(G733)</f>
        <v>1093.1388888888885</v>
      </c>
      <c r="I733" s="14">
        <f>0.5*1.225*F733^2*('vehicle data'!$F$4)*('vehicle data'!$G$4)</f>
        <v>14.51289637345679</v>
      </c>
      <c r="J733" s="14">
        <f>IF(F733=0,0,H733+I733+'vehicle data'!$E$7)</f>
        <v>1264.6902652623453</v>
      </c>
      <c r="K733" s="14">
        <f t="shared" si="123"/>
        <v>1264.6902652623453</v>
      </c>
      <c r="L733" s="14">
        <f t="shared" si="124"/>
        <v>0</v>
      </c>
      <c r="M733" s="14">
        <f t="shared" si="125"/>
        <v>9.3446558488828853</v>
      </c>
      <c r="N733" s="14">
        <f t="shared" si="121"/>
        <v>9.3446558488828853</v>
      </c>
      <c r="O733" s="14">
        <f t="shared" si="126"/>
        <v>0</v>
      </c>
      <c r="P733" s="14">
        <f>S733*0.75</f>
        <v>0</v>
      </c>
      <c r="Q733" s="14" t="str">
        <f t="shared" si="127"/>
        <v/>
      </c>
      <c r="R733" s="14">
        <f>(0.5*'vehicle data'!$C$4*(WLTC_class_3!F733^2))/1000</f>
        <v>36.415317901234573</v>
      </c>
      <c r="S733" s="14">
        <f>IF(O733&gt;0,R733,0)</f>
        <v>0</v>
      </c>
      <c r="T733" s="14">
        <f>IF(N733&gt;0,R733,0)</f>
        <v>36.415317901234573</v>
      </c>
      <c r="U733" s="14">
        <f t="shared" si="130"/>
        <v>17550.901209104937</v>
      </c>
      <c r="V733" s="14">
        <f t="shared" si="131"/>
        <v>9318.1665285493727</v>
      </c>
      <c r="W733" s="14">
        <f t="shared" si="128"/>
        <v>25.4907225308642</v>
      </c>
    </row>
    <row r="734" spans="2:23" x14ac:dyDescent="0.3">
      <c r="B734" s="7" t="s">
        <v>8</v>
      </c>
      <c r="C734" s="7">
        <v>726</v>
      </c>
      <c r="D734" s="7">
        <v>137</v>
      </c>
      <c r="E734" s="8">
        <v>29.9</v>
      </c>
      <c r="F734" s="21">
        <f t="shared" si="122"/>
        <v>8.3055555555555554</v>
      </c>
      <c r="G734" s="14">
        <f t="shared" si="129"/>
        <v>1.1388888888888882</v>
      </c>
      <c r="H734" s="14">
        <f>('vehicle data'!$C$4)*(G734)</f>
        <v>1519.2777777777769</v>
      </c>
      <c r="I734" s="14">
        <f>0.5*1.225*F734^2*('vehicle data'!$F$4)*('vehicle data'!$G$4)</f>
        <v>18.337207426697528</v>
      </c>
      <c r="J734" s="14">
        <f>IF(F734=0,0,H734+I734+'vehicle data'!$E$7)</f>
        <v>1694.6534652044743</v>
      </c>
      <c r="K734" s="14">
        <f t="shared" si="123"/>
        <v>1694.6534652044743</v>
      </c>
      <c r="L734" s="14">
        <f t="shared" si="124"/>
        <v>0</v>
      </c>
      <c r="M734" s="14">
        <f t="shared" si="125"/>
        <v>14.075038502670495</v>
      </c>
      <c r="N734" s="14">
        <f t="shared" si="121"/>
        <v>14.075038502670495</v>
      </c>
      <c r="O734" s="14">
        <f t="shared" si="126"/>
        <v>0</v>
      </c>
      <c r="P734" s="14">
        <f>S734*0.75</f>
        <v>0</v>
      </c>
      <c r="Q734" s="14" t="str">
        <f t="shared" si="127"/>
        <v/>
      </c>
      <c r="R734" s="14">
        <f>(0.5*'vehicle data'!$C$4*(WLTC_class_3!F734^2))/1000</f>
        <v>46.01116280864197</v>
      </c>
      <c r="S734" s="14">
        <f>IF(O734&gt;0,R734,0)</f>
        <v>0</v>
      </c>
      <c r="T734" s="14">
        <f>IF(N734&gt;0,R734,0)</f>
        <v>46.01116280864197</v>
      </c>
      <c r="U734" s="14">
        <f t="shared" si="130"/>
        <v>17596.912371913579</v>
      </c>
      <c r="V734" s="14">
        <f t="shared" si="131"/>
        <v>9318.1665285493727</v>
      </c>
      <c r="W734" s="14">
        <f t="shared" si="128"/>
        <v>32.207813966049379</v>
      </c>
    </row>
    <row r="735" spans="2:23" x14ac:dyDescent="0.3">
      <c r="B735" s="7" t="s">
        <v>8</v>
      </c>
      <c r="C735" s="7">
        <v>727</v>
      </c>
      <c r="D735" s="7">
        <v>138</v>
      </c>
      <c r="E735" s="8">
        <v>34.799999999999997</v>
      </c>
      <c r="F735" s="21">
        <f t="shared" si="122"/>
        <v>9.6666666666666661</v>
      </c>
      <c r="G735" s="14">
        <f t="shared" si="129"/>
        <v>1.0972222222222221</v>
      </c>
      <c r="H735" s="14">
        <f>('vehicle data'!$C$4)*(G735)</f>
        <v>1463.6944444444443</v>
      </c>
      <c r="I735" s="14">
        <f>0.5*1.225*F735^2*('vehicle data'!$F$4)*('vehicle data'!$G$4)</f>
        <v>24.839869444444442</v>
      </c>
      <c r="J735" s="14">
        <f>IF(F735=0,0,H735+I735+'vehicle data'!$E$7)</f>
        <v>1645.5727938888888</v>
      </c>
      <c r="K735" s="14">
        <f t="shared" si="123"/>
        <v>1645.5727938888888</v>
      </c>
      <c r="L735" s="14">
        <f t="shared" si="124"/>
        <v>0</v>
      </c>
      <c r="M735" s="14">
        <f t="shared" si="125"/>
        <v>15.907203674259257</v>
      </c>
      <c r="N735" s="14">
        <f t="shared" si="121"/>
        <v>15.907203674259257</v>
      </c>
      <c r="O735" s="14">
        <f t="shared" si="126"/>
        <v>0</v>
      </c>
      <c r="P735" s="14">
        <f>S735*0.75</f>
        <v>0</v>
      </c>
      <c r="Q735" s="14" t="str">
        <f t="shared" si="127"/>
        <v/>
      </c>
      <c r="R735" s="14">
        <f>(0.5*'vehicle data'!$C$4*(WLTC_class_3!F735^2))/1000</f>
        <v>62.327444444444431</v>
      </c>
      <c r="S735" s="14">
        <f>IF(O735&gt;0,R735,0)</f>
        <v>0</v>
      </c>
      <c r="T735" s="14">
        <f>IF(N735&gt;0,R735,0)</f>
        <v>62.327444444444431</v>
      </c>
      <c r="U735" s="14">
        <f t="shared" si="130"/>
        <v>17659.239816358022</v>
      </c>
      <c r="V735" s="14">
        <f t="shared" si="131"/>
        <v>9318.1665285493727</v>
      </c>
      <c r="W735" s="14">
        <f t="shared" si="128"/>
        <v>43.629211111111097</v>
      </c>
    </row>
    <row r="736" spans="2:23" x14ac:dyDescent="0.3">
      <c r="B736" s="7" t="s">
        <v>8</v>
      </c>
      <c r="C736" s="7">
        <v>728</v>
      </c>
      <c r="D736" s="7">
        <v>139</v>
      </c>
      <c r="E736" s="8">
        <v>37.799999999999997</v>
      </c>
      <c r="F736" s="21">
        <f t="shared" si="122"/>
        <v>10.499999999999998</v>
      </c>
      <c r="G736" s="14">
        <f t="shared" si="129"/>
        <v>0.75000000000000078</v>
      </c>
      <c r="H736" s="14">
        <f>('vehicle data'!$C$4)*(G736)</f>
        <v>1000.500000000001</v>
      </c>
      <c r="I736" s="14">
        <f>0.5*1.225*F736^2*('vehicle data'!$F$4)*('vehicle data'!$G$4)</f>
        <v>29.307206249999989</v>
      </c>
      <c r="J736" s="14">
        <f>IF(F736=0,0,H736+I736+'vehicle data'!$E$7)</f>
        <v>1186.8456862500009</v>
      </c>
      <c r="K736" s="14">
        <f t="shared" si="123"/>
        <v>1186.8456862500009</v>
      </c>
      <c r="L736" s="14">
        <f t="shared" si="124"/>
        <v>0</v>
      </c>
      <c r="M736" s="14">
        <f t="shared" si="125"/>
        <v>12.461879705625007</v>
      </c>
      <c r="N736" s="14">
        <f t="shared" si="121"/>
        <v>12.461879705625007</v>
      </c>
      <c r="O736" s="14">
        <f t="shared" si="126"/>
        <v>0</v>
      </c>
      <c r="P736" s="14">
        <f>S736*0.75</f>
        <v>0</v>
      </c>
      <c r="Q736" s="14" t="str">
        <f t="shared" si="127"/>
        <v/>
      </c>
      <c r="R736" s="14">
        <f>(0.5*'vehicle data'!$C$4*(WLTC_class_3!F736^2))/1000</f>
        <v>73.536749999999969</v>
      </c>
      <c r="S736" s="14">
        <f>IF(O736&gt;0,R736,0)</f>
        <v>0</v>
      </c>
      <c r="T736" s="14">
        <f>IF(N736&gt;0,R736,0)</f>
        <v>73.536749999999969</v>
      </c>
      <c r="U736" s="14">
        <f t="shared" si="130"/>
        <v>17732.776566358021</v>
      </c>
      <c r="V736" s="14">
        <f t="shared" si="131"/>
        <v>9318.1665285493727</v>
      </c>
      <c r="W736" s="14">
        <f t="shared" si="128"/>
        <v>51.475724999999976</v>
      </c>
    </row>
    <row r="737" spans="2:23" x14ac:dyDescent="0.3">
      <c r="B737" s="7" t="s">
        <v>8</v>
      </c>
      <c r="C737" s="7">
        <v>729</v>
      </c>
      <c r="D737" s="7">
        <v>140</v>
      </c>
      <c r="E737" s="8">
        <v>40.200000000000003</v>
      </c>
      <c r="F737" s="21">
        <f t="shared" si="122"/>
        <v>11.166666666666668</v>
      </c>
      <c r="G737" s="14">
        <f t="shared" si="129"/>
        <v>0.52777777777777835</v>
      </c>
      <c r="H737" s="14">
        <f>('vehicle data'!$C$4)*(G737)</f>
        <v>704.05555555555634</v>
      </c>
      <c r="I737" s="14">
        <f>0.5*1.225*F737^2*('vehicle data'!$F$4)*('vehicle data'!$G$4)</f>
        <v>33.146900694444454</v>
      </c>
      <c r="J737" s="14">
        <f>IF(F737=0,0,H737+I737+'vehicle data'!$E$7)</f>
        <v>894.2409362500008</v>
      </c>
      <c r="K737" s="14">
        <f t="shared" si="123"/>
        <v>894.2409362500008</v>
      </c>
      <c r="L737" s="14">
        <f t="shared" si="124"/>
        <v>0</v>
      </c>
      <c r="M737" s="14">
        <f t="shared" si="125"/>
        <v>9.9856904547916763</v>
      </c>
      <c r="N737" s="14">
        <f t="shared" si="121"/>
        <v>9.9856904547916763</v>
      </c>
      <c r="O737" s="14">
        <f t="shared" si="126"/>
        <v>0</v>
      </c>
      <c r="P737" s="14">
        <f>S737*0.75</f>
        <v>0</v>
      </c>
      <c r="Q737" s="14" t="str">
        <f t="shared" si="127"/>
        <v/>
      </c>
      <c r="R737" s="14">
        <f>(0.5*'vehicle data'!$C$4*(WLTC_class_3!F737^2))/1000</f>
        <v>83.171194444444467</v>
      </c>
      <c r="S737" s="14">
        <f>IF(O737&gt;0,R737,0)</f>
        <v>0</v>
      </c>
      <c r="T737" s="14">
        <f>IF(N737&gt;0,R737,0)</f>
        <v>83.171194444444467</v>
      </c>
      <c r="U737" s="14">
        <f t="shared" si="130"/>
        <v>17815.947760802464</v>
      </c>
      <c r="V737" s="14">
        <f t="shared" si="131"/>
        <v>9318.1665285493727</v>
      </c>
      <c r="W737" s="14">
        <f t="shared" si="128"/>
        <v>58.219836111111121</v>
      </c>
    </row>
    <row r="738" spans="2:23" x14ac:dyDescent="0.3">
      <c r="B738" s="7" t="s">
        <v>8</v>
      </c>
      <c r="C738" s="7">
        <v>730</v>
      </c>
      <c r="D738" s="7">
        <v>141</v>
      </c>
      <c r="E738" s="8">
        <v>41.6</v>
      </c>
      <c r="F738" s="21">
        <f t="shared" si="122"/>
        <v>11.555555555555555</v>
      </c>
      <c r="G738" s="14">
        <f t="shared" si="129"/>
        <v>0.23611111111111052</v>
      </c>
      <c r="H738" s="14">
        <f>('vehicle data'!$C$4)*(G738)</f>
        <v>314.97222222222143</v>
      </c>
      <c r="I738" s="14">
        <f>0.5*1.225*F738^2*('vehicle data'!$F$4)*('vehicle data'!$G$4)</f>
        <v>35.495841975308643</v>
      </c>
      <c r="J738" s="14">
        <f>IF(F738=0,0,H738+I738+'vehicle data'!$E$7)</f>
        <v>507.50654419753005</v>
      </c>
      <c r="K738" s="14">
        <f t="shared" si="123"/>
        <v>507.50654419753005</v>
      </c>
      <c r="L738" s="14">
        <f t="shared" si="124"/>
        <v>0</v>
      </c>
      <c r="M738" s="14">
        <f t="shared" si="125"/>
        <v>5.8645200662825694</v>
      </c>
      <c r="N738" s="14">
        <f t="shared" si="121"/>
        <v>5.8645200662825694</v>
      </c>
      <c r="O738" s="14">
        <f t="shared" si="126"/>
        <v>0</v>
      </c>
      <c r="P738" s="14">
        <f>S738*0.75</f>
        <v>0</v>
      </c>
      <c r="Q738" s="14" t="str">
        <f t="shared" si="127"/>
        <v/>
      </c>
      <c r="R738" s="14">
        <f>(0.5*'vehicle data'!$C$4*(WLTC_class_3!F738^2))/1000</f>
        <v>89.065086419753086</v>
      </c>
      <c r="S738" s="14">
        <f>IF(O738&gt;0,R738,0)</f>
        <v>0</v>
      </c>
      <c r="T738" s="14">
        <f>IF(N738&gt;0,R738,0)</f>
        <v>89.065086419753086</v>
      </c>
      <c r="U738" s="14">
        <f t="shared" si="130"/>
        <v>17905.012847222217</v>
      </c>
      <c r="V738" s="14">
        <f t="shared" si="131"/>
        <v>9318.1665285493727</v>
      </c>
      <c r="W738" s="14">
        <f t="shared" si="128"/>
        <v>62.345560493827158</v>
      </c>
    </row>
    <row r="739" spans="2:23" x14ac:dyDescent="0.3">
      <c r="B739" s="7" t="s">
        <v>8</v>
      </c>
      <c r="C739" s="7">
        <v>731</v>
      </c>
      <c r="D739" s="7">
        <v>142</v>
      </c>
      <c r="E739" s="8">
        <v>41.9</v>
      </c>
      <c r="F739" s="21">
        <f t="shared" si="122"/>
        <v>11.638888888888888</v>
      </c>
      <c r="G739" s="14">
        <f t="shared" si="129"/>
        <v>5.5555555555555358E-2</v>
      </c>
      <c r="H739" s="14">
        <f>('vehicle data'!$C$4)*(G739)</f>
        <v>74.111111111110844</v>
      </c>
      <c r="I739" s="14">
        <f>0.5*1.225*F739^2*('vehicle data'!$F$4)*('vehicle data'!$G$4)</f>
        <v>36.00964724151234</v>
      </c>
      <c r="J739" s="14">
        <f>IF(F739=0,0,H739+I739+'vehicle data'!$E$7)</f>
        <v>267.15923835262322</v>
      </c>
      <c r="K739" s="14">
        <f t="shared" si="123"/>
        <v>267.15923835262322</v>
      </c>
      <c r="L739" s="14">
        <f t="shared" si="124"/>
        <v>0</v>
      </c>
      <c r="M739" s="14">
        <f t="shared" si="125"/>
        <v>3.1094366908263642</v>
      </c>
      <c r="N739" s="14">
        <f t="shared" si="121"/>
        <v>3.1094366908263642</v>
      </c>
      <c r="O739" s="14">
        <f t="shared" si="126"/>
        <v>0</v>
      </c>
      <c r="P739" s="14">
        <f>S739*0.75</f>
        <v>0</v>
      </c>
      <c r="Q739" s="14" t="str">
        <f t="shared" si="127"/>
        <v/>
      </c>
      <c r="R739" s="14">
        <f>(0.5*'vehicle data'!$C$4*(WLTC_class_3!F739^2))/1000</f>
        <v>90.354310956790115</v>
      </c>
      <c r="S739" s="14">
        <f>IF(O739&gt;0,R739,0)</f>
        <v>0</v>
      </c>
      <c r="T739" s="14">
        <f>IF(N739&gt;0,R739,0)</f>
        <v>90.354310956790115</v>
      </c>
      <c r="U739" s="14">
        <f t="shared" si="130"/>
        <v>17995.367158179008</v>
      </c>
      <c r="V739" s="14">
        <f t="shared" si="131"/>
        <v>9318.1665285493727</v>
      </c>
      <c r="W739" s="14">
        <f t="shared" si="128"/>
        <v>63.248017669753075</v>
      </c>
    </row>
    <row r="740" spans="2:23" x14ac:dyDescent="0.3">
      <c r="B740" s="7" t="s">
        <v>8</v>
      </c>
      <c r="C740" s="7">
        <v>732</v>
      </c>
      <c r="D740" s="7">
        <v>143</v>
      </c>
      <c r="E740" s="8">
        <v>42</v>
      </c>
      <c r="F740" s="21">
        <f t="shared" si="122"/>
        <v>11.666666666666666</v>
      </c>
      <c r="G740" s="14">
        <f t="shared" si="129"/>
        <v>4.1666666666667261E-2</v>
      </c>
      <c r="H740" s="14">
        <f>('vehicle data'!$C$4)*(G740)</f>
        <v>55.583333333334124</v>
      </c>
      <c r="I740" s="14">
        <f>0.5*1.225*F740^2*('vehicle data'!$F$4)*('vehicle data'!$G$4)</f>
        <v>36.1817361111111</v>
      </c>
      <c r="J740" s="14">
        <f>IF(F740=0,0,H740+I740+'vehicle data'!$E$7)</f>
        <v>248.80354944444525</v>
      </c>
      <c r="K740" s="14">
        <f t="shared" si="123"/>
        <v>248.80354944444525</v>
      </c>
      <c r="L740" s="14">
        <f t="shared" si="124"/>
        <v>0</v>
      </c>
      <c r="M740" s="14">
        <f t="shared" si="125"/>
        <v>2.9027080768518614</v>
      </c>
      <c r="N740" s="14">
        <f t="shared" si="121"/>
        <v>2.9027080768518614</v>
      </c>
      <c r="O740" s="14">
        <f t="shared" si="126"/>
        <v>0</v>
      </c>
      <c r="P740" s="14">
        <f>S740*0.75</f>
        <v>0</v>
      </c>
      <c r="Q740" s="14" t="str">
        <f t="shared" si="127"/>
        <v/>
      </c>
      <c r="R740" s="14">
        <f>(0.5*'vehicle data'!$C$4*(WLTC_class_3!F740^2))/1000</f>
        <v>90.786111111111097</v>
      </c>
      <c r="S740" s="14">
        <f>IF(O740&gt;0,R740,0)</f>
        <v>0</v>
      </c>
      <c r="T740" s="14">
        <f>IF(N740&gt;0,R740,0)</f>
        <v>90.786111111111097</v>
      </c>
      <c r="U740" s="14">
        <f t="shared" si="130"/>
        <v>18086.15326929012</v>
      </c>
      <c r="V740" s="14">
        <f t="shared" si="131"/>
        <v>9318.1665285493727</v>
      </c>
      <c r="W740" s="14">
        <f t="shared" si="128"/>
        <v>63.550277777777765</v>
      </c>
    </row>
    <row r="741" spans="2:23" x14ac:dyDescent="0.3">
      <c r="B741" s="7" t="s">
        <v>8</v>
      </c>
      <c r="C741" s="7">
        <v>733</v>
      </c>
      <c r="D741" s="7">
        <v>144</v>
      </c>
      <c r="E741" s="8">
        <v>42.2</v>
      </c>
      <c r="F741" s="21">
        <f t="shared" si="122"/>
        <v>11.722222222222223</v>
      </c>
      <c r="G741" s="14">
        <f t="shared" si="129"/>
        <v>5.5555555555555358E-2</v>
      </c>
      <c r="H741" s="14">
        <f>('vehicle data'!$C$4)*(G741)</f>
        <v>74.111111111110844</v>
      </c>
      <c r="I741" s="14">
        <f>0.5*1.225*F741^2*('vehicle data'!$F$4)*('vehicle data'!$G$4)</f>
        <v>36.527144521604946</v>
      </c>
      <c r="J741" s="14">
        <f>IF(F741=0,0,H741+I741+'vehicle data'!$E$7)</f>
        <v>267.6767356327158</v>
      </c>
      <c r="K741" s="14">
        <f t="shared" si="123"/>
        <v>267.6767356327158</v>
      </c>
      <c r="L741" s="14">
        <f t="shared" si="124"/>
        <v>0</v>
      </c>
      <c r="M741" s="14">
        <f t="shared" si="125"/>
        <v>3.1377661788057245</v>
      </c>
      <c r="N741" s="14">
        <f t="shared" si="121"/>
        <v>3.1377661788057245</v>
      </c>
      <c r="O741" s="14">
        <f t="shared" si="126"/>
        <v>0</v>
      </c>
      <c r="P741" s="14">
        <f>S741*0.75</f>
        <v>0</v>
      </c>
      <c r="Q741" s="14" t="str">
        <f t="shared" si="127"/>
        <v/>
      </c>
      <c r="R741" s="14">
        <f>(0.5*'vehicle data'!$C$4*(WLTC_class_3!F741^2))/1000</f>
        <v>91.652799382716054</v>
      </c>
      <c r="S741" s="14">
        <f>IF(O741&gt;0,R741,0)</f>
        <v>0</v>
      </c>
      <c r="T741" s="14">
        <f>IF(N741&gt;0,R741,0)</f>
        <v>91.652799382716054</v>
      </c>
      <c r="U741" s="14">
        <f t="shared" si="130"/>
        <v>18177.806068672835</v>
      </c>
      <c r="V741" s="14">
        <f t="shared" si="131"/>
        <v>9318.1665285493727</v>
      </c>
      <c r="W741" s="14">
        <f t="shared" si="128"/>
        <v>64.156959567901239</v>
      </c>
    </row>
    <row r="742" spans="2:23" x14ac:dyDescent="0.3">
      <c r="B742" s="7" t="s">
        <v>8</v>
      </c>
      <c r="C742" s="7">
        <v>734</v>
      </c>
      <c r="D742" s="7">
        <v>145</v>
      </c>
      <c r="E742" s="8">
        <v>42.4</v>
      </c>
      <c r="F742" s="21">
        <f t="shared" si="122"/>
        <v>11.777777777777777</v>
      </c>
      <c r="G742" s="14">
        <f t="shared" si="129"/>
        <v>6.9444444444444448E-2</v>
      </c>
      <c r="H742" s="14">
        <f>('vehicle data'!$C$4)*(G742)</f>
        <v>92.6388888888889</v>
      </c>
      <c r="I742" s="14">
        <f>0.5*1.225*F742^2*('vehicle data'!$F$4)*('vehicle data'!$G$4)</f>
        <v>36.874193827160482</v>
      </c>
      <c r="J742" s="14">
        <f>IF(F742=0,0,H742+I742+'vehicle data'!$E$7)</f>
        <v>286.55156271604938</v>
      </c>
      <c r="K742" s="14">
        <f t="shared" si="123"/>
        <v>286.55156271604938</v>
      </c>
      <c r="L742" s="14">
        <f t="shared" si="124"/>
        <v>0</v>
      </c>
      <c r="M742" s="14">
        <f t="shared" si="125"/>
        <v>3.3749406275445812</v>
      </c>
      <c r="N742" s="14">
        <f t="shared" si="121"/>
        <v>3.3749406275445812</v>
      </c>
      <c r="O742" s="14">
        <f t="shared" si="126"/>
        <v>0</v>
      </c>
      <c r="P742" s="14">
        <f>S742*0.75</f>
        <v>0</v>
      </c>
      <c r="Q742" s="14" t="str">
        <f t="shared" si="127"/>
        <v/>
      </c>
      <c r="R742" s="14">
        <f>(0.5*'vehicle data'!$C$4*(WLTC_class_3!F742^2))/1000</f>
        <v>92.523604938271589</v>
      </c>
      <c r="S742" s="14">
        <f>IF(O742&gt;0,R742,0)</f>
        <v>0</v>
      </c>
      <c r="T742" s="14">
        <f>IF(N742&gt;0,R742,0)</f>
        <v>92.523604938271589</v>
      </c>
      <c r="U742" s="14">
        <f t="shared" si="130"/>
        <v>18270.329673611108</v>
      </c>
      <c r="V742" s="14">
        <f t="shared" si="131"/>
        <v>9318.1665285493727</v>
      </c>
      <c r="W742" s="14">
        <f t="shared" si="128"/>
        <v>64.766523456790111</v>
      </c>
    </row>
    <row r="743" spans="2:23" x14ac:dyDescent="0.3">
      <c r="B743" s="7" t="s">
        <v>8</v>
      </c>
      <c r="C743" s="7">
        <v>735</v>
      </c>
      <c r="D743" s="7">
        <v>146</v>
      </c>
      <c r="E743" s="8">
        <v>42.7</v>
      </c>
      <c r="F743" s="21">
        <f t="shared" si="122"/>
        <v>11.861111111111112</v>
      </c>
      <c r="G743" s="14">
        <f t="shared" si="129"/>
        <v>9.7222222222222612E-2</v>
      </c>
      <c r="H743" s="14">
        <f>('vehicle data'!$C$4)*(G743)</f>
        <v>129.69444444444497</v>
      </c>
      <c r="I743" s="14">
        <f>0.5*1.225*F743^2*('vehicle data'!$F$4)*('vehicle data'!$G$4)</f>
        <v>37.397844463734579</v>
      </c>
      <c r="J743" s="14">
        <f>IF(F743=0,0,H743+I743+'vehicle data'!$E$7)</f>
        <v>324.13076890817956</v>
      </c>
      <c r="K743" s="14">
        <f t="shared" si="123"/>
        <v>324.13076890817956</v>
      </c>
      <c r="L743" s="14">
        <f t="shared" si="124"/>
        <v>0</v>
      </c>
      <c r="M743" s="14">
        <f t="shared" si="125"/>
        <v>3.8445510645497971</v>
      </c>
      <c r="N743" s="14">
        <f t="shared" si="121"/>
        <v>3.8445510645497971</v>
      </c>
      <c r="O743" s="14">
        <f t="shared" si="126"/>
        <v>0</v>
      </c>
      <c r="P743" s="14">
        <f>S743*0.75</f>
        <v>0</v>
      </c>
      <c r="Q743" s="14" t="str">
        <f t="shared" si="127"/>
        <v/>
      </c>
      <c r="R743" s="14">
        <f>(0.5*'vehicle data'!$C$4*(WLTC_class_3!F743^2))/1000</f>
        <v>93.837533179012368</v>
      </c>
      <c r="S743" s="14">
        <f>IF(O743&gt;0,R743,0)</f>
        <v>0</v>
      </c>
      <c r="T743" s="14">
        <f>IF(N743&gt;0,R743,0)</f>
        <v>93.837533179012368</v>
      </c>
      <c r="U743" s="14">
        <f t="shared" si="130"/>
        <v>18364.16720679012</v>
      </c>
      <c r="V743" s="14">
        <f t="shared" si="131"/>
        <v>9318.1665285493727</v>
      </c>
      <c r="W743" s="14">
        <f t="shared" si="128"/>
        <v>65.686273225308653</v>
      </c>
    </row>
    <row r="744" spans="2:23" x14ac:dyDescent="0.3">
      <c r="B744" s="7" t="s">
        <v>8</v>
      </c>
      <c r="C744" s="7">
        <v>736</v>
      </c>
      <c r="D744" s="7">
        <v>147</v>
      </c>
      <c r="E744" s="8">
        <v>43.1</v>
      </c>
      <c r="F744" s="21">
        <f t="shared" si="122"/>
        <v>11.972222222222223</v>
      </c>
      <c r="G744" s="14">
        <f t="shared" si="129"/>
        <v>0.1388888888888889</v>
      </c>
      <c r="H744" s="14">
        <f>('vehicle data'!$C$4)*(G744)</f>
        <v>185.2777777777778</v>
      </c>
      <c r="I744" s="14">
        <f>0.5*1.225*F744^2*('vehicle data'!$F$4)*('vehicle data'!$G$4)</f>
        <v>38.101788445216052</v>
      </c>
      <c r="J744" s="14">
        <f>IF(F744=0,0,H744+I744+'vehicle data'!$E$7)</f>
        <v>380.41804622299389</v>
      </c>
      <c r="K744" s="14">
        <f t="shared" si="123"/>
        <v>380.41804622299389</v>
      </c>
      <c r="L744" s="14">
        <f t="shared" si="124"/>
        <v>0</v>
      </c>
      <c r="M744" s="14">
        <f t="shared" si="125"/>
        <v>4.5544493867252882</v>
      </c>
      <c r="N744" s="14">
        <f t="shared" si="121"/>
        <v>4.5544493867252882</v>
      </c>
      <c r="O744" s="14">
        <f t="shared" si="126"/>
        <v>0</v>
      </c>
      <c r="P744" s="14">
        <f>S744*0.75</f>
        <v>0</v>
      </c>
      <c r="Q744" s="14" t="str">
        <f t="shared" si="127"/>
        <v/>
      </c>
      <c r="R744" s="14">
        <f>(0.5*'vehicle data'!$C$4*(WLTC_class_3!F744^2))/1000</f>
        <v>95.603847993827173</v>
      </c>
      <c r="S744" s="14">
        <f>IF(O744&gt;0,R744,0)</f>
        <v>0</v>
      </c>
      <c r="T744" s="14">
        <f>IF(N744&gt;0,R744,0)</f>
        <v>95.603847993827173</v>
      </c>
      <c r="U744" s="14">
        <f t="shared" si="130"/>
        <v>18459.771054783949</v>
      </c>
      <c r="V744" s="14">
        <f t="shared" si="131"/>
        <v>9318.1665285493727</v>
      </c>
      <c r="W744" s="14">
        <f t="shared" si="128"/>
        <v>66.922693595679021</v>
      </c>
    </row>
    <row r="745" spans="2:23" x14ac:dyDescent="0.3">
      <c r="B745" s="7" t="s">
        <v>8</v>
      </c>
      <c r="C745" s="7">
        <v>737</v>
      </c>
      <c r="D745" s="7">
        <v>148</v>
      </c>
      <c r="E745" s="8">
        <v>43.7</v>
      </c>
      <c r="F745" s="21">
        <f t="shared" si="122"/>
        <v>12.138888888888889</v>
      </c>
      <c r="G745" s="14">
        <f t="shared" si="129"/>
        <v>0.12499999999999981</v>
      </c>
      <c r="H745" s="14">
        <f>('vehicle data'!$C$4)*(G745)</f>
        <v>166.74999999999974</v>
      </c>
      <c r="I745" s="14">
        <f>0.5*1.225*F745^2*('vehicle data'!$F$4)*('vehicle data'!$G$4)</f>
        <v>39.170011130401235</v>
      </c>
      <c r="J745" s="14">
        <f>IF(F745=0,0,H745+I745+'vehicle data'!$E$7)</f>
        <v>362.958491130401</v>
      </c>
      <c r="K745" s="14">
        <f t="shared" si="123"/>
        <v>362.958491130401</v>
      </c>
      <c r="L745" s="14">
        <f t="shared" si="124"/>
        <v>0</v>
      </c>
      <c r="M745" s="14">
        <f t="shared" si="125"/>
        <v>4.4059127951107016</v>
      </c>
      <c r="N745" s="14">
        <f t="shared" si="121"/>
        <v>4.4059127951107016</v>
      </c>
      <c r="O745" s="14">
        <f t="shared" si="126"/>
        <v>0</v>
      </c>
      <c r="P745" s="14">
        <f>S745*0.75</f>
        <v>0</v>
      </c>
      <c r="Q745" s="14" t="str">
        <f t="shared" si="127"/>
        <v/>
      </c>
      <c r="R745" s="14">
        <f>(0.5*'vehicle data'!$C$4*(WLTC_class_3!F745^2))/1000</f>
        <v>98.284199845679012</v>
      </c>
      <c r="S745" s="14">
        <f>IF(O745&gt;0,R745,0)</f>
        <v>0</v>
      </c>
      <c r="T745" s="14">
        <f>IF(N745&gt;0,R745,0)</f>
        <v>98.284199845679012</v>
      </c>
      <c r="U745" s="14">
        <f t="shared" si="130"/>
        <v>18558.055254629628</v>
      </c>
      <c r="V745" s="14">
        <f t="shared" si="131"/>
        <v>9318.1665285493727</v>
      </c>
      <c r="W745" s="14">
        <f t="shared" si="128"/>
        <v>68.798939891975309</v>
      </c>
    </row>
    <row r="746" spans="2:23" x14ac:dyDescent="0.3">
      <c r="B746" s="7" t="s">
        <v>8</v>
      </c>
      <c r="C746" s="7">
        <v>738</v>
      </c>
      <c r="D746" s="7">
        <v>149</v>
      </c>
      <c r="E746" s="8">
        <v>44</v>
      </c>
      <c r="F746" s="21">
        <f t="shared" si="122"/>
        <v>12.222222222222221</v>
      </c>
      <c r="G746" s="14">
        <f t="shared" si="129"/>
        <v>5.5555555555555358E-2</v>
      </c>
      <c r="H746" s="14">
        <f>('vehicle data'!$C$4)*(G746)</f>
        <v>74.111111111110844</v>
      </c>
      <c r="I746" s="14">
        <f>0.5*1.225*F746^2*('vehicle data'!$F$4)*('vehicle data'!$G$4)</f>
        <v>39.709660493827158</v>
      </c>
      <c r="J746" s="14">
        <f>IF(F746=0,0,H746+I746+'vehicle data'!$E$7)</f>
        <v>270.85925160493804</v>
      </c>
      <c r="K746" s="14">
        <f t="shared" si="123"/>
        <v>270.85925160493804</v>
      </c>
      <c r="L746" s="14">
        <f t="shared" si="124"/>
        <v>0</v>
      </c>
      <c r="M746" s="14">
        <f t="shared" si="125"/>
        <v>3.3105019640603537</v>
      </c>
      <c r="N746" s="14">
        <f t="shared" si="121"/>
        <v>3.3105019640603537</v>
      </c>
      <c r="O746" s="14">
        <f t="shared" si="126"/>
        <v>0</v>
      </c>
      <c r="P746" s="14">
        <f>S746*0.75</f>
        <v>0</v>
      </c>
      <c r="Q746" s="14" t="str">
        <f t="shared" si="127"/>
        <v/>
      </c>
      <c r="R746" s="14">
        <f>(0.5*'vehicle data'!$C$4*(WLTC_class_3!F746^2))/1000</f>
        <v>99.638271604938268</v>
      </c>
      <c r="S746" s="14">
        <f>IF(O746&gt;0,R746,0)</f>
        <v>0</v>
      </c>
      <c r="T746" s="14">
        <f>IF(N746&gt;0,R746,0)</f>
        <v>99.638271604938268</v>
      </c>
      <c r="U746" s="14">
        <f t="shared" si="130"/>
        <v>18657.693526234565</v>
      </c>
      <c r="V746" s="14">
        <f t="shared" si="131"/>
        <v>9318.1665285493727</v>
      </c>
      <c r="W746" s="14">
        <f t="shared" si="128"/>
        <v>69.746790123456776</v>
      </c>
    </row>
    <row r="747" spans="2:23" x14ac:dyDescent="0.3">
      <c r="B747" s="7" t="s">
        <v>8</v>
      </c>
      <c r="C747" s="7">
        <v>739</v>
      </c>
      <c r="D747" s="7">
        <v>150</v>
      </c>
      <c r="E747" s="8">
        <v>44.1</v>
      </c>
      <c r="F747" s="21">
        <f t="shared" si="122"/>
        <v>12.25</v>
      </c>
      <c r="G747" s="14">
        <f t="shared" si="129"/>
        <v>0.18055555555555516</v>
      </c>
      <c r="H747" s="14">
        <f>('vehicle data'!$C$4)*(G747)</f>
        <v>240.8611111111106</v>
      </c>
      <c r="I747" s="14">
        <f>0.5*1.225*F747^2*('vehicle data'!$F$4)*('vehicle data'!$G$4)</f>
        <v>39.890364062500005</v>
      </c>
      <c r="J747" s="14">
        <f>IF(F747=0,0,H747+I747+'vehicle data'!$E$7)</f>
        <v>437.78995517361068</v>
      </c>
      <c r="K747" s="14">
        <f t="shared" si="123"/>
        <v>437.78995517361068</v>
      </c>
      <c r="L747" s="14">
        <f t="shared" si="124"/>
        <v>0</v>
      </c>
      <c r="M747" s="14">
        <f t="shared" si="125"/>
        <v>5.362926950876731</v>
      </c>
      <c r="N747" s="14">
        <f t="shared" si="121"/>
        <v>5.362926950876731</v>
      </c>
      <c r="O747" s="14">
        <f t="shared" si="126"/>
        <v>0</v>
      </c>
      <c r="P747" s="14">
        <f>S747*0.75</f>
        <v>0</v>
      </c>
      <c r="Q747" s="14" t="str">
        <f t="shared" si="127"/>
        <v/>
      </c>
      <c r="R747" s="14">
        <f>(0.5*'vehicle data'!$C$4*(WLTC_class_3!F747^2))/1000</f>
        <v>100.09168750000001</v>
      </c>
      <c r="S747" s="14">
        <f>IF(O747&gt;0,R747,0)</f>
        <v>0</v>
      </c>
      <c r="T747" s="14">
        <f>IF(N747&gt;0,R747,0)</f>
        <v>100.09168750000001</v>
      </c>
      <c r="U747" s="14">
        <f t="shared" si="130"/>
        <v>18757.785213734565</v>
      </c>
      <c r="V747" s="14">
        <f t="shared" si="131"/>
        <v>9318.1665285493727</v>
      </c>
      <c r="W747" s="14">
        <f t="shared" si="128"/>
        <v>70.064181250000004</v>
      </c>
    </row>
    <row r="748" spans="2:23" x14ac:dyDescent="0.3">
      <c r="B748" s="7" t="s">
        <v>8</v>
      </c>
      <c r="C748" s="7">
        <v>740</v>
      </c>
      <c r="D748" s="7">
        <v>151</v>
      </c>
      <c r="E748" s="8">
        <v>45.3</v>
      </c>
      <c r="F748" s="21">
        <f t="shared" si="122"/>
        <v>12.583333333333332</v>
      </c>
      <c r="G748" s="14">
        <f t="shared" si="129"/>
        <v>0.31944444444444403</v>
      </c>
      <c r="H748" s="14">
        <f>('vehicle data'!$C$4)*(G748)</f>
        <v>426.13888888888835</v>
      </c>
      <c r="I748" s="14">
        <f>0.5*1.225*F748^2*('vehicle data'!$F$4)*('vehicle data'!$G$4)</f>
        <v>42.090804340277771</v>
      </c>
      <c r="J748" s="14">
        <f>IF(F748=0,0,H748+I748+'vehicle data'!$E$7)</f>
        <v>625.26817322916611</v>
      </c>
      <c r="K748" s="14">
        <f t="shared" si="123"/>
        <v>625.26817322916611</v>
      </c>
      <c r="L748" s="14">
        <f t="shared" si="124"/>
        <v>0</v>
      </c>
      <c r="M748" s="14">
        <f t="shared" si="125"/>
        <v>7.8679578464670055</v>
      </c>
      <c r="N748" s="14">
        <f t="shared" si="121"/>
        <v>7.8679578464670055</v>
      </c>
      <c r="O748" s="14">
        <f t="shared" si="126"/>
        <v>0</v>
      </c>
      <c r="P748" s="14">
        <f>S748*0.75</f>
        <v>0</v>
      </c>
      <c r="Q748" s="14" t="str">
        <f t="shared" si="127"/>
        <v/>
      </c>
      <c r="R748" s="14">
        <f>(0.5*'vehicle data'!$C$4*(WLTC_class_3!F748^2))/1000</f>
        <v>105.61296527777775</v>
      </c>
      <c r="S748" s="14">
        <f>IF(O748&gt;0,R748,0)</f>
        <v>0</v>
      </c>
      <c r="T748" s="14">
        <f>IF(N748&gt;0,R748,0)</f>
        <v>105.61296527777775</v>
      </c>
      <c r="U748" s="14">
        <f t="shared" si="130"/>
        <v>18863.398179012343</v>
      </c>
      <c r="V748" s="14">
        <f t="shared" si="131"/>
        <v>9318.1665285493727</v>
      </c>
      <c r="W748" s="14">
        <f t="shared" si="128"/>
        <v>73.929075694444421</v>
      </c>
    </row>
    <row r="749" spans="2:23" x14ac:dyDescent="0.3">
      <c r="B749" s="7" t="s">
        <v>8</v>
      </c>
      <c r="C749" s="7">
        <v>741</v>
      </c>
      <c r="D749" s="7">
        <v>152</v>
      </c>
      <c r="E749" s="8">
        <v>46.4</v>
      </c>
      <c r="F749" s="21">
        <f t="shared" si="122"/>
        <v>12.888888888888888</v>
      </c>
      <c r="G749" s="14">
        <f t="shared" si="129"/>
        <v>0.26388888888888967</v>
      </c>
      <c r="H749" s="14">
        <f>('vehicle data'!$C$4)*(G749)</f>
        <v>352.02777777777879</v>
      </c>
      <c r="I749" s="14">
        <f>0.5*1.225*F749^2*('vehicle data'!$F$4)*('vehicle data'!$G$4)</f>
        <v>44.159767901234559</v>
      </c>
      <c r="J749" s="14">
        <f>IF(F749=0,0,H749+I749+'vehicle data'!$E$7)</f>
        <v>553.22602567901333</v>
      </c>
      <c r="K749" s="14">
        <f t="shared" si="123"/>
        <v>553.22602567901333</v>
      </c>
      <c r="L749" s="14">
        <f t="shared" si="124"/>
        <v>0</v>
      </c>
      <c r="M749" s="14">
        <f t="shared" si="125"/>
        <v>7.1304687754183931</v>
      </c>
      <c r="N749" s="14">
        <f t="shared" si="121"/>
        <v>7.1304687754183931</v>
      </c>
      <c r="O749" s="14">
        <f t="shared" si="126"/>
        <v>0</v>
      </c>
      <c r="P749" s="14">
        <f>S749*0.75</f>
        <v>0</v>
      </c>
      <c r="Q749" s="14" t="str">
        <f t="shared" si="127"/>
        <v/>
      </c>
      <c r="R749" s="14">
        <f>(0.5*'vehicle data'!$C$4*(WLTC_class_3!F749^2))/1000</f>
        <v>110.80434567901231</v>
      </c>
      <c r="S749" s="14">
        <f>IF(O749&gt;0,R749,0)</f>
        <v>0</v>
      </c>
      <c r="T749" s="14">
        <f>IF(N749&gt;0,R749,0)</f>
        <v>110.80434567901231</v>
      </c>
      <c r="U749" s="14">
        <f t="shared" si="130"/>
        <v>18974.202524691354</v>
      </c>
      <c r="V749" s="14">
        <f t="shared" si="131"/>
        <v>9318.1665285493727</v>
      </c>
      <c r="W749" s="14">
        <f t="shared" si="128"/>
        <v>77.563041975308622</v>
      </c>
    </row>
    <row r="750" spans="2:23" x14ac:dyDescent="0.3">
      <c r="B750" s="7" t="s">
        <v>8</v>
      </c>
      <c r="C750" s="7">
        <v>742</v>
      </c>
      <c r="D750" s="7">
        <v>153</v>
      </c>
      <c r="E750" s="8">
        <v>47.2</v>
      </c>
      <c r="F750" s="21">
        <f t="shared" si="122"/>
        <v>13.111111111111111</v>
      </c>
      <c r="G750" s="14">
        <f t="shared" si="129"/>
        <v>0.12499999999999981</v>
      </c>
      <c r="H750" s="14">
        <f>('vehicle data'!$C$4)*(G750)</f>
        <v>166.74999999999974</v>
      </c>
      <c r="I750" s="14">
        <f>0.5*1.225*F750^2*('vehicle data'!$F$4)*('vehicle data'!$G$4)</f>
        <v>45.695645679012344</v>
      </c>
      <c r="J750" s="14">
        <f>IF(F750=0,0,H750+I750+'vehicle data'!$E$7)</f>
        <v>369.4841256790121</v>
      </c>
      <c r="K750" s="14">
        <f t="shared" si="123"/>
        <v>369.4841256790121</v>
      </c>
      <c r="L750" s="14">
        <f t="shared" si="124"/>
        <v>0</v>
      </c>
      <c r="M750" s="14">
        <f t="shared" si="125"/>
        <v>4.8443474255692696</v>
      </c>
      <c r="N750" s="14">
        <f t="shared" si="121"/>
        <v>4.8443474255692696</v>
      </c>
      <c r="O750" s="14">
        <f t="shared" si="126"/>
        <v>0</v>
      </c>
      <c r="P750" s="14">
        <f>S750*0.75</f>
        <v>0</v>
      </c>
      <c r="Q750" s="14" t="str">
        <f t="shared" si="127"/>
        <v/>
      </c>
      <c r="R750" s="14">
        <f>(0.5*'vehicle data'!$C$4*(WLTC_class_3!F750^2))/1000</f>
        <v>114.65812345679011</v>
      </c>
      <c r="S750" s="14">
        <f>IF(O750&gt;0,R750,0)</f>
        <v>0</v>
      </c>
      <c r="T750" s="14">
        <f>IF(N750&gt;0,R750,0)</f>
        <v>114.65812345679011</v>
      </c>
      <c r="U750" s="14">
        <f t="shared" si="130"/>
        <v>19088.860648148144</v>
      </c>
      <c r="V750" s="14">
        <f t="shared" si="131"/>
        <v>9318.1665285493727</v>
      </c>
      <c r="W750" s="14">
        <f t="shared" si="128"/>
        <v>80.260686419753071</v>
      </c>
    </row>
    <row r="751" spans="2:23" x14ac:dyDescent="0.3">
      <c r="B751" s="7" t="s">
        <v>8</v>
      </c>
      <c r="C751" s="7">
        <v>743</v>
      </c>
      <c r="D751" s="7">
        <v>154</v>
      </c>
      <c r="E751" s="8">
        <v>47.3</v>
      </c>
      <c r="F751" s="21">
        <f t="shared" si="122"/>
        <v>13.138888888888888</v>
      </c>
      <c r="G751" s="14">
        <f t="shared" si="129"/>
        <v>2.7777777777777186E-2</v>
      </c>
      <c r="H751" s="14">
        <f>('vehicle data'!$C$4)*(G751)</f>
        <v>37.055555555554768</v>
      </c>
      <c r="I751" s="14">
        <f>0.5*1.225*F751^2*('vehicle data'!$F$4)*('vehicle data'!$G$4)</f>
        <v>45.889476408179007</v>
      </c>
      <c r="J751" s="14">
        <f>IF(F751=0,0,H751+I751+'vehicle data'!$E$7)</f>
        <v>239.9835119637338</v>
      </c>
      <c r="K751" s="14">
        <f t="shared" si="123"/>
        <v>239.9835119637338</v>
      </c>
      <c r="L751" s="14">
        <f t="shared" si="124"/>
        <v>0</v>
      </c>
      <c r="M751" s="14">
        <f t="shared" si="125"/>
        <v>3.1531166988568358</v>
      </c>
      <c r="N751" s="14">
        <f t="shared" si="121"/>
        <v>3.1531166988568358</v>
      </c>
      <c r="O751" s="14">
        <f t="shared" si="126"/>
        <v>0</v>
      </c>
      <c r="P751" s="14">
        <f>S751*0.75</f>
        <v>0</v>
      </c>
      <c r="Q751" s="14" t="str">
        <f t="shared" si="127"/>
        <v/>
      </c>
      <c r="R751" s="14">
        <f>(0.5*'vehicle data'!$C$4*(WLTC_class_3!F751^2))/1000</f>
        <v>115.14447762345677</v>
      </c>
      <c r="S751" s="14">
        <f>IF(O751&gt;0,R751,0)</f>
        <v>0</v>
      </c>
      <c r="T751" s="14">
        <f>IF(N751&gt;0,R751,0)</f>
        <v>115.14447762345677</v>
      </c>
      <c r="U751" s="14">
        <f t="shared" si="130"/>
        <v>19204.0051257716</v>
      </c>
      <c r="V751" s="14">
        <f t="shared" si="131"/>
        <v>9318.1665285493727</v>
      </c>
      <c r="W751" s="14">
        <f t="shared" si="128"/>
        <v>80.601134336419733</v>
      </c>
    </row>
    <row r="752" spans="2:23" x14ac:dyDescent="0.3">
      <c r="B752" s="7" t="s">
        <v>8</v>
      </c>
      <c r="C752" s="7">
        <v>744</v>
      </c>
      <c r="D752" s="7">
        <v>155</v>
      </c>
      <c r="E752" s="8">
        <v>47.4</v>
      </c>
      <c r="F752" s="21">
        <f t="shared" si="122"/>
        <v>13.166666666666666</v>
      </c>
      <c r="G752" s="14">
        <f t="shared" si="129"/>
        <v>1.3888888888889086E-2</v>
      </c>
      <c r="H752" s="14">
        <f>('vehicle data'!$C$4)*(G752)</f>
        <v>18.527777777778041</v>
      </c>
      <c r="I752" s="14">
        <f>0.5*1.225*F752^2*('vehicle data'!$F$4)*('vehicle data'!$G$4)</f>
        <v>46.083717361111106</v>
      </c>
      <c r="J752" s="14">
        <f>IF(F752=0,0,H752+I752+'vehicle data'!$E$7)</f>
        <v>221.64997513888918</v>
      </c>
      <c r="K752" s="14">
        <f t="shared" si="123"/>
        <v>221.64997513888918</v>
      </c>
      <c r="L752" s="14">
        <f t="shared" si="124"/>
        <v>0</v>
      </c>
      <c r="M752" s="14">
        <f t="shared" si="125"/>
        <v>2.9183913393287075</v>
      </c>
      <c r="N752" s="14">
        <f t="shared" si="121"/>
        <v>2.9183913393287075</v>
      </c>
      <c r="O752" s="14">
        <f t="shared" si="126"/>
        <v>0</v>
      </c>
      <c r="P752" s="14">
        <f>S752*0.75</f>
        <v>0</v>
      </c>
      <c r="Q752" s="14" t="str">
        <f t="shared" si="127"/>
        <v/>
      </c>
      <c r="R752" s="14">
        <f>(0.5*'vehicle data'!$C$4*(WLTC_class_3!F752^2))/1000</f>
        <v>115.63186111111109</v>
      </c>
      <c r="S752" s="14">
        <f>IF(O752&gt;0,R752,0)</f>
        <v>0</v>
      </c>
      <c r="T752" s="14">
        <f>IF(N752&gt;0,R752,0)</f>
        <v>115.63186111111109</v>
      </c>
      <c r="U752" s="14">
        <f t="shared" si="130"/>
        <v>19319.636986882713</v>
      </c>
      <c r="V752" s="14">
        <f t="shared" si="131"/>
        <v>9318.1665285493727</v>
      </c>
      <c r="W752" s="14">
        <f t="shared" si="128"/>
        <v>80.942302777777755</v>
      </c>
    </row>
    <row r="753" spans="2:23" x14ac:dyDescent="0.3">
      <c r="B753" s="7" t="s">
        <v>8</v>
      </c>
      <c r="C753" s="7">
        <v>745</v>
      </c>
      <c r="D753" s="7">
        <v>156</v>
      </c>
      <c r="E753" s="8">
        <v>47.4</v>
      </c>
      <c r="F753" s="21">
        <f t="shared" si="122"/>
        <v>13.166666666666666</v>
      </c>
      <c r="G753" s="14">
        <f t="shared" si="129"/>
        <v>1.3888888888889086E-2</v>
      </c>
      <c r="H753" s="14">
        <f>('vehicle data'!$C$4)*(G753)</f>
        <v>18.527777777778041</v>
      </c>
      <c r="I753" s="14">
        <f>0.5*1.225*F753^2*('vehicle data'!$F$4)*('vehicle data'!$G$4)</f>
        <v>46.083717361111106</v>
      </c>
      <c r="J753" s="14">
        <f>IF(F753=0,0,H753+I753+'vehicle data'!$E$7)</f>
        <v>221.64997513888918</v>
      </c>
      <c r="K753" s="14">
        <f t="shared" si="123"/>
        <v>221.64997513888918</v>
      </c>
      <c r="L753" s="14">
        <f t="shared" si="124"/>
        <v>0</v>
      </c>
      <c r="M753" s="14">
        <f t="shared" si="125"/>
        <v>2.9183913393287075</v>
      </c>
      <c r="N753" s="14">
        <f t="shared" si="121"/>
        <v>2.9183913393287075</v>
      </c>
      <c r="O753" s="14">
        <f t="shared" si="126"/>
        <v>0</v>
      </c>
      <c r="P753" s="14">
        <f>S753*0.75</f>
        <v>0</v>
      </c>
      <c r="Q753" s="14" t="str">
        <f t="shared" si="127"/>
        <v/>
      </c>
      <c r="R753" s="14">
        <f>(0.5*'vehicle data'!$C$4*(WLTC_class_3!F753^2))/1000</f>
        <v>115.63186111111109</v>
      </c>
      <c r="S753" s="14">
        <f>IF(O753&gt;0,R753,0)</f>
        <v>0</v>
      </c>
      <c r="T753" s="14">
        <f>IF(N753&gt;0,R753,0)</f>
        <v>115.63186111111109</v>
      </c>
      <c r="U753" s="14">
        <f t="shared" si="130"/>
        <v>19435.268847993826</v>
      </c>
      <c r="V753" s="14">
        <f t="shared" si="131"/>
        <v>9318.1665285493727</v>
      </c>
      <c r="W753" s="14">
        <f t="shared" si="128"/>
        <v>80.942302777777755</v>
      </c>
    </row>
    <row r="754" spans="2:23" x14ac:dyDescent="0.3">
      <c r="B754" s="7" t="s">
        <v>8</v>
      </c>
      <c r="C754" s="7">
        <v>746</v>
      </c>
      <c r="D754" s="7">
        <v>157</v>
      </c>
      <c r="E754" s="8">
        <v>47.5</v>
      </c>
      <c r="F754" s="21">
        <f t="shared" si="122"/>
        <v>13.194444444444445</v>
      </c>
      <c r="G754" s="14">
        <f t="shared" si="129"/>
        <v>6.9444444444444448E-2</v>
      </c>
      <c r="H754" s="14">
        <f>('vehicle data'!$C$4)*(G754)</f>
        <v>92.6388888888889</v>
      </c>
      <c r="I754" s="14">
        <f>0.5*1.225*F754^2*('vehicle data'!$F$4)*('vehicle data'!$G$4)</f>
        <v>46.278368537808639</v>
      </c>
      <c r="J754" s="14">
        <f>IF(F754=0,0,H754+I754+'vehicle data'!$E$7)</f>
        <v>295.95573742669757</v>
      </c>
      <c r="K754" s="14">
        <f t="shared" si="123"/>
        <v>295.95573742669757</v>
      </c>
      <c r="L754" s="14">
        <f t="shared" si="124"/>
        <v>0</v>
      </c>
      <c r="M754" s="14">
        <f t="shared" si="125"/>
        <v>3.9049715354911485</v>
      </c>
      <c r="N754" s="14">
        <f t="shared" si="121"/>
        <v>3.9049715354911485</v>
      </c>
      <c r="O754" s="14">
        <f t="shared" si="126"/>
        <v>0</v>
      </c>
      <c r="P754" s="14">
        <f>S754*0.75</f>
        <v>0</v>
      </c>
      <c r="Q754" s="14" t="str">
        <f t="shared" si="127"/>
        <v/>
      </c>
      <c r="R754" s="14">
        <f>(0.5*'vehicle data'!$C$4*(WLTC_class_3!F754^2))/1000</f>
        <v>116.12027391975309</v>
      </c>
      <c r="S754" s="14">
        <f>IF(O754&gt;0,R754,0)</f>
        <v>0</v>
      </c>
      <c r="T754" s="14">
        <f>IF(N754&gt;0,R754,0)</f>
        <v>116.12027391975309</v>
      </c>
      <c r="U754" s="14">
        <f t="shared" si="130"/>
        <v>19551.38912191358</v>
      </c>
      <c r="V754" s="14">
        <f t="shared" si="131"/>
        <v>9318.1665285493727</v>
      </c>
      <c r="W754" s="14">
        <f t="shared" si="128"/>
        <v>81.284191743827151</v>
      </c>
    </row>
    <row r="755" spans="2:23" x14ac:dyDescent="0.3">
      <c r="B755" s="7" t="s">
        <v>8</v>
      </c>
      <c r="C755" s="7">
        <v>747</v>
      </c>
      <c r="D755" s="7">
        <v>158</v>
      </c>
      <c r="E755" s="8">
        <v>47.9</v>
      </c>
      <c r="F755" s="21">
        <f t="shared" si="122"/>
        <v>13.305555555555555</v>
      </c>
      <c r="G755" s="14">
        <f t="shared" si="129"/>
        <v>0.15277777777777798</v>
      </c>
      <c r="H755" s="14">
        <f>('vehicle data'!$C$4)*(G755)</f>
        <v>203.80555555555583</v>
      </c>
      <c r="I755" s="14">
        <f>0.5*1.225*F755^2*('vehicle data'!$F$4)*('vehicle data'!$G$4)</f>
        <v>47.061075482253081</v>
      </c>
      <c r="J755" s="14">
        <f>IF(F755=0,0,H755+I755+'vehicle data'!$E$7)</f>
        <v>407.90511103780892</v>
      </c>
      <c r="K755" s="14">
        <f t="shared" si="123"/>
        <v>407.90511103780892</v>
      </c>
      <c r="L755" s="14">
        <f t="shared" si="124"/>
        <v>0</v>
      </c>
      <c r="M755" s="14">
        <f t="shared" si="125"/>
        <v>5.4274041163086242</v>
      </c>
      <c r="N755" s="14">
        <f t="shared" si="121"/>
        <v>5.4274041163086242</v>
      </c>
      <c r="O755" s="14">
        <f t="shared" si="126"/>
        <v>0</v>
      </c>
      <c r="P755" s="14">
        <f>S755*0.75</f>
        <v>0</v>
      </c>
      <c r="Q755" s="14" t="str">
        <f t="shared" si="127"/>
        <v/>
      </c>
      <c r="R755" s="14">
        <f>(0.5*'vehicle data'!$C$4*(WLTC_class_3!F755^2))/1000</f>
        <v>118.08421836419754</v>
      </c>
      <c r="S755" s="14">
        <f>IF(O755&gt;0,R755,0)</f>
        <v>0</v>
      </c>
      <c r="T755" s="14">
        <f>IF(N755&gt;0,R755,0)</f>
        <v>118.08421836419754</v>
      </c>
      <c r="U755" s="14">
        <f t="shared" si="130"/>
        <v>19669.473340277778</v>
      </c>
      <c r="V755" s="14">
        <f t="shared" si="131"/>
        <v>9318.1665285493727</v>
      </c>
      <c r="W755" s="14">
        <f t="shared" si="128"/>
        <v>82.658952854938278</v>
      </c>
    </row>
    <row r="756" spans="2:23" x14ac:dyDescent="0.3">
      <c r="B756" s="7" t="s">
        <v>8</v>
      </c>
      <c r="C756" s="7">
        <v>748</v>
      </c>
      <c r="D756" s="7">
        <v>159</v>
      </c>
      <c r="E756" s="8">
        <v>48.6</v>
      </c>
      <c r="F756" s="21">
        <f t="shared" si="122"/>
        <v>13.5</v>
      </c>
      <c r="G756" s="14">
        <f t="shared" si="129"/>
        <v>0.20833333333333331</v>
      </c>
      <c r="H756" s="14">
        <f>('vehicle data'!$C$4)*(G756)</f>
        <v>277.91666666666663</v>
      </c>
      <c r="I756" s="14">
        <f>0.5*1.225*F756^2*('vehicle data'!$F$4)*('vehicle data'!$G$4)</f>
        <v>48.446606250000002</v>
      </c>
      <c r="J756" s="14">
        <f>IF(F756=0,0,H756+I756+'vehicle data'!$E$7)</f>
        <v>483.40175291666662</v>
      </c>
      <c r="K756" s="14">
        <f t="shared" si="123"/>
        <v>483.40175291666662</v>
      </c>
      <c r="L756" s="14">
        <f t="shared" si="124"/>
        <v>0</v>
      </c>
      <c r="M756" s="14">
        <f t="shared" si="125"/>
        <v>6.5259236643749992</v>
      </c>
      <c r="N756" s="14">
        <f t="shared" si="121"/>
        <v>6.5259236643749992</v>
      </c>
      <c r="O756" s="14">
        <f t="shared" si="126"/>
        <v>0</v>
      </c>
      <c r="P756" s="14">
        <f>S756*0.75</f>
        <v>0</v>
      </c>
      <c r="Q756" s="14" t="str">
        <f t="shared" si="127"/>
        <v/>
      </c>
      <c r="R756" s="14">
        <f>(0.5*'vehicle data'!$C$4*(WLTC_class_3!F756^2))/1000</f>
        <v>121.56075</v>
      </c>
      <c r="S756" s="14">
        <f>IF(O756&gt;0,R756,0)</f>
        <v>0</v>
      </c>
      <c r="T756" s="14">
        <f>IF(N756&gt;0,R756,0)</f>
        <v>121.56075</v>
      </c>
      <c r="U756" s="14">
        <f t="shared" si="130"/>
        <v>19791.034090277779</v>
      </c>
      <c r="V756" s="14">
        <f t="shared" si="131"/>
        <v>9318.1665285493727</v>
      </c>
      <c r="W756" s="14">
        <f t="shared" si="128"/>
        <v>85.092524999999995</v>
      </c>
    </row>
    <row r="757" spans="2:23" x14ac:dyDescent="0.3">
      <c r="B757" s="7" t="s">
        <v>8</v>
      </c>
      <c r="C757" s="7">
        <v>749</v>
      </c>
      <c r="D757" s="7">
        <v>160</v>
      </c>
      <c r="E757" s="8">
        <v>49.4</v>
      </c>
      <c r="F757" s="21">
        <f t="shared" si="122"/>
        <v>13.722222222222221</v>
      </c>
      <c r="G757" s="14">
        <f t="shared" si="129"/>
        <v>0.16666666666666607</v>
      </c>
      <c r="H757" s="14">
        <f>('vehicle data'!$C$4)*(G757)</f>
        <v>222.33333333333255</v>
      </c>
      <c r="I757" s="14">
        <f>0.5*1.225*F757^2*('vehicle data'!$F$4)*('vehicle data'!$G$4)</f>
        <v>50.054683410493823</v>
      </c>
      <c r="J757" s="14">
        <f>IF(F757=0,0,H757+I757+'vehicle data'!$E$7)</f>
        <v>429.42649674382642</v>
      </c>
      <c r="K757" s="14">
        <f t="shared" si="123"/>
        <v>429.42649674382642</v>
      </c>
      <c r="L757" s="14">
        <f t="shared" si="124"/>
        <v>0</v>
      </c>
      <c r="M757" s="14">
        <f t="shared" si="125"/>
        <v>5.8926858164291733</v>
      </c>
      <c r="N757" s="14">
        <f t="shared" si="121"/>
        <v>5.8926858164291733</v>
      </c>
      <c r="O757" s="14">
        <f t="shared" si="126"/>
        <v>0</v>
      </c>
      <c r="P757" s="14">
        <f>S757*0.75</f>
        <v>0</v>
      </c>
      <c r="Q757" s="14" t="str">
        <f t="shared" si="127"/>
        <v/>
      </c>
      <c r="R757" s="14">
        <f>(0.5*'vehicle data'!$C$4*(WLTC_class_3!F757^2))/1000</f>
        <v>125.59568827160493</v>
      </c>
      <c r="S757" s="14">
        <f>IF(O757&gt;0,R757,0)</f>
        <v>0</v>
      </c>
      <c r="T757" s="14">
        <f>IF(N757&gt;0,R757,0)</f>
        <v>125.59568827160493</v>
      </c>
      <c r="U757" s="14">
        <f t="shared" si="130"/>
        <v>19916.629778549384</v>
      </c>
      <c r="V757" s="14">
        <f t="shared" si="131"/>
        <v>9318.1665285493727</v>
      </c>
      <c r="W757" s="14">
        <f t="shared" si="128"/>
        <v>87.916981790123444</v>
      </c>
    </row>
    <row r="758" spans="2:23" x14ac:dyDescent="0.3">
      <c r="B758" s="7" t="s">
        <v>8</v>
      </c>
      <c r="C758" s="7">
        <v>750</v>
      </c>
      <c r="D758" s="7">
        <v>161</v>
      </c>
      <c r="E758" s="8">
        <v>49.8</v>
      </c>
      <c r="F758" s="21">
        <f t="shared" si="122"/>
        <v>13.833333333333332</v>
      </c>
      <c r="G758" s="14">
        <f t="shared" si="129"/>
        <v>5.5555555555555358E-2</v>
      </c>
      <c r="H758" s="14">
        <f>('vehicle data'!$C$4)*(G758)</f>
        <v>74.111111111110844</v>
      </c>
      <c r="I758" s="14">
        <f>0.5*1.225*F758^2*('vehicle data'!$F$4)*('vehicle data'!$G$4)</f>
        <v>50.868567361111104</v>
      </c>
      <c r="J758" s="14">
        <f>IF(F758=0,0,H758+I758+'vehicle data'!$E$7)</f>
        <v>282.01815847222196</v>
      </c>
      <c r="K758" s="14">
        <f t="shared" si="123"/>
        <v>282.01815847222196</v>
      </c>
      <c r="L758" s="14">
        <f t="shared" si="124"/>
        <v>0</v>
      </c>
      <c r="M758" s="14">
        <f t="shared" si="125"/>
        <v>3.9012511921990698</v>
      </c>
      <c r="N758" s="14">
        <f t="shared" si="121"/>
        <v>3.9012511921990698</v>
      </c>
      <c r="O758" s="14">
        <f t="shared" si="126"/>
        <v>0</v>
      </c>
      <c r="P758" s="14">
        <f>S758*0.75</f>
        <v>0</v>
      </c>
      <c r="Q758" s="14" t="str">
        <f t="shared" si="127"/>
        <v/>
      </c>
      <c r="R758" s="14">
        <f>(0.5*'vehicle data'!$C$4*(WLTC_class_3!F758^2))/1000</f>
        <v>127.63786111111109</v>
      </c>
      <c r="S758" s="14">
        <f>IF(O758&gt;0,R758,0)</f>
        <v>0</v>
      </c>
      <c r="T758" s="14">
        <f>IF(N758&gt;0,R758,0)</f>
        <v>127.63786111111109</v>
      </c>
      <c r="U758" s="14">
        <f t="shared" si="130"/>
        <v>20044.267639660495</v>
      </c>
      <c r="V758" s="14">
        <f t="shared" si="131"/>
        <v>9318.1665285493727</v>
      </c>
      <c r="W758" s="14">
        <f t="shared" si="128"/>
        <v>89.346502777777758</v>
      </c>
    </row>
    <row r="759" spans="2:23" x14ac:dyDescent="0.3">
      <c r="B759" s="7" t="s">
        <v>8</v>
      </c>
      <c r="C759" s="7">
        <v>751</v>
      </c>
      <c r="D759" s="7">
        <v>162</v>
      </c>
      <c r="E759" s="8">
        <v>49.8</v>
      </c>
      <c r="F759" s="21">
        <f t="shared" si="122"/>
        <v>13.833333333333332</v>
      </c>
      <c r="G759" s="14">
        <f t="shared" si="129"/>
        <v>-1.3888888888888099E-2</v>
      </c>
      <c r="H759" s="14">
        <f>('vehicle data'!$C$4)*(G759)</f>
        <v>-18.527777777776723</v>
      </c>
      <c r="I759" s="14">
        <f>0.5*1.225*F759^2*('vehicle data'!$F$4)*('vehicle data'!$G$4)</f>
        <v>50.868567361111104</v>
      </c>
      <c r="J759" s="14">
        <f>IF(F759=0,0,H759+I759+'vehicle data'!$E$7)</f>
        <v>189.37926958333441</v>
      </c>
      <c r="K759" s="14">
        <f t="shared" si="123"/>
        <v>189.37926958333441</v>
      </c>
      <c r="L759" s="14">
        <f t="shared" si="124"/>
        <v>0</v>
      </c>
      <c r="M759" s="14">
        <f t="shared" si="125"/>
        <v>2.6197465625694591</v>
      </c>
      <c r="N759" s="14">
        <f t="shared" si="121"/>
        <v>2.6197465625694591</v>
      </c>
      <c r="O759" s="14">
        <f t="shared" si="126"/>
        <v>0</v>
      </c>
      <c r="P759" s="14">
        <f>S759*0.75</f>
        <v>0</v>
      </c>
      <c r="Q759" s="14">
        <f t="shared" si="127"/>
        <v>0</v>
      </c>
      <c r="R759" s="14">
        <f>(0.5*'vehicle data'!$C$4*(WLTC_class_3!F759^2))/1000</f>
        <v>127.63786111111109</v>
      </c>
      <c r="S759" s="14">
        <f>IF(O759&gt;0,R759,0)</f>
        <v>0</v>
      </c>
      <c r="T759" s="14">
        <f>IF(N759&gt;0,R759,0)</f>
        <v>127.63786111111109</v>
      </c>
      <c r="U759" s="14">
        <f t="shared" si="130"/>
        <v>20171.905500771605</v>
      </c>
      <c r="V759" s="14">
        <f t="shared" si="131"/>
        <v>9318.1665285493727</v>
      </c>
      <c r="W759" s="14">
        <f t="shared" si="128"/>
        <v>89.346502777777758</v>
      </c>
    </row>
    <row r="760" spans="2:23" x14ac:dyDescent="0.3">
      <c r="B760" s="7" t="s">
        <v>8</v>
      </c>
      <c r="C760" s="7">
        <v>752</v>
      </c>
      <c r="D760" s="7">
        <v>163</v>
      </c>
      <c r="E760" s="8">
        <v>49.7</v>
      </c>
      <c r="F760" s="21">
        <f t="shared" si="122"/>
        <v>13.805555555555555</v>
      </c>
      <c r="G760" s="14">
        <f t="shared" si="129"/>
        <v>-6.9444444444444448E-2</v>
      </c>
      <c r="H760" s="14">
        <f>('vehicle data'!$C$4)*(G760)</f>
        <v>-92.6388888888889</v>
      </c>
      <c r="I760" s="14">
        <f>0.5*1.225*F760^2*('vehicle data'!$F$4)*('vehicle data'!$G$4)</f>
        <v>50.664481037808642</v>
      </c>
      <c r="J760" s="14">
        <f>IF(F760=0,0,H760+I760+'vehicle data'!$E$7)</f>
        <v>115.06407214891976</v>
      </c>
      <c r="K760" s="14">
        <f t="shared" si="123"/>
        <v>115.06407214891976</v>
      </c>
      <c r="L760" s="14">
        <f t="shared" si="124"/>
        <v>0</v>
      </c>
      <c r="M760" s="14">
        <f t="shared" si="125"/>
        <v>1.5885234405003645</v>
      </c>
      <c r="N760" s="14">
        <f t="shared" si="121"/>
        <v>1.5885234405003645</v>
      </c>
      <c r="O760" s="14">
        <f t="shared" si="126"/>
        <v>0</v>
      </c>
      <c r="P760" s="14">
        <f>S760*0.75</f>
        <v>0</v>
      </c>
      <c r="Q760" s="14">
        <f t="shared" si="127"/>
        <v>0</v>
      </c>
      <c r="R760" s="14">
        <f>(0.5*'vehicle data'!$C$4*(WLTC_class_3!F760^2))/1000</f>
        <v>127.12577391975309</v>
      </c>
      <c r="S760" s="14">
        <f>IF(O760&gt;0,R760,0)</f>
        <v>0</v>
      </c>
      <c r="T760" s="14">
        <f>IF(N760&gt;0,R760,0)</f>
        <v>127.12577391975309</v>
      </c>
      <c r="U760" s="14">
        <f t="shared" si="130"/>
        <v>20299.031274691359</v>
      </c>
      <c r="V760" s="14">
        <f t="shared" si="131"/>
        <v>9318.1665285493727</v>
      </c>
      <c r="W760" s="14">
        <f t="shared" si="128"/>
        <v>88.988041743827154</v>
      </c>
    </row>
    <row r="761" spans="2:23" x14ac:dyDescent="0.3">
      <c r="B761" s="7" t="s">
        <v>8</v>
      </c>
      <c r="C761" s="7">
        <v>753</v>
      </c>
      <c r="D761" s="7">
        <v>164</v>
      </c>
      <c r="E761" s="8">
        <v>49.3</v>
      </c>
      <c r="F761" s="21">
        <f t="shared" si="122"/>
        <v>13.694444444444443</v>
      </c>
      <c r="G761" s="14">
        <f t="shared" si="129"/>
        <v>-0.16666666666666705</v>
      </c>
      <c r="H761" s="14">
        <f>('vehicle data'!$C$4)*(G761)</f>
        <v>-222.33333333333383</v>
      </c>
      <c r="I761" s="14">
        <f>0.5*1.225*F761^2*('vehicle data'!$F$4)*('vehicle data'!$G$4)</f>
        <v>49.852237982253072</v>
      </c>
      <c r="J761" s="14">
        <f>IF(F761=0,0,H761+I761+'vehicle data'!$E$7)</f>
        <v>-15.442615351080718</v>
      </c>
      <c r="K761" s="14">
        <f t="shared" si="123"/>
        <v>0</v>
      </c>
      <c r="L761" s="14">
        <f t="shared" si="124"/>
        <v>15.442615351080718</v>
      </c>
      <c r="M761" s="14">
        <f t="shared" si="125"/>
        <v>-0.21147803800229983</v>
      </c>
      <c r="N761" s="14">
        <f t="shared" si="121"/>
        <v>0</v>
      </c>
      <c r="O761" s="14">
        <f t="shared" si="126"/>
        <v>0.21147803800229983</v>
      </c>
      <c r="P761" s="14">
        <f>S761*0.75</f>
        <v>93.815788773148128</v>
      </c>
      <c r="Q761" s="14">
        <f t="shared" si="127"/>
        <v>93.815788773148128</v>
      </c>
      <c r="R761" s="14">
        <f>(0.5*'vehicle data'!$C$4*(WLTC_class_3!F761^2))/1000</f>
        <v>125.0877183641975</v>
      </c>
      <c r="S761" s="14">
        <f>IF(O761&gt;0,R761,0)</f>
        <v>125.0877183641975</v>
      </c>
      <c r="T761" s="14">
        <f>IF(N761&gt;0,R761,0)</f>
        <v>0</v>
      </c>
      <c r="U761" s="14">
        <f t="shared" si="130"/>
        <v>20299.031274691359</v>
      </c>
      <c r="V761" s="14">
        <f t="shared" si="131"/>
        <v>9443.2542469135697</v>
      </c>
      <c r="W761" s="14">
        <f t="shared" si="128"/>
        <v>0</v>
      </c>
    </row>
    <row r="762" spans="2:23" x14ac:dyDescent="0.3">
      <c r="B762" s="7" t="s">
        <v>8</v>
      </c>
      <c r="C762" s="7">
        <v>754</v>
      </c>
      <c r="D762" s="7">
        <v>165</v>
      </c>
      <c r="E762" s="8">
        <v>48.5</v>
      </c>
      <c r="F762" s="21">
        <f t="shared" si="122"/>
        <v>13.472222222222221</v>
      </c>
      <c r="G762" s="14">
        <f t="shared" si="129"/>
        <v>-0.23611111111111052</v>
      </c>
      <c r="H762" s="14">
        <f>('vehicle data'!$C$4)*(G762)</f>
        <v>-314.97222222222143</v>
      </c>
      <c r="I762" s="14">
        <f>0.5*1.225*F762^2*('vehicle data'!$F$4)*('vehicle data'!$G$4)</f>
        <v>48.247442611882704</v>
      </c>
      <c r="J762" s="14">
        <f>IF(F762=0,0,H762+I762+'vehicle data'!$E$7)</f>
        <v>-109.68629961033869</v>
      </c>
      <c r="K762" s="14">
        <f t="shared" si="123"/>
        <v>0</v>
      </c>
      <c r="L762" s="14">
        <f t="shared" si="124"/>
        <v>109.68629961033869</v>
      </c>
      <c r="M762" s="14">
        <f t="shared" si="125"/>
        <v>-1.4777182030837295</v>
      </c>
      <c r="N762" s="14">
        <f t="shared" si="121"/>
        <v>0</v>
      </c>
      <c r="O762" s="14">
        <f t="shared" si="126"/>
        <v>1.4777182030837295</v>
      </c>
      <c r="P762" s="14">
        <f>S762*0.75</f>
        <v>90.795760995370372</v>
      </c>
      <c r="Q762" s="14">
        <f t="shared" si="127"/>
        <v>90.795760995370372</v>
      </c>
      <c r="R762" s="14">
        <f>(0.5*'vehicle data'!$C$4*(WLTC_class_3!F762^2))/1000</f>
        <v>121.06101466049383</v>
      </c>
      <c r="S762" s="14">
        <f>IF(O762&gt;0,R762,0)</f>
        <v>121.06101466049383</v>
      </c>
      <c r="T762" s="14">
        <f>IF(N762&gt;0,R762,0)</f>
        <v>0</v>
      </c>
      <c r="U762" s="14">
        <f t="shared" si="130"/>
        <v>20299.031274691359</v>
      </c>
      <c r="V762" s="14">
        <f t="shared" si="131"/>
        <v>9564.3152615740637</v>
      </c>
      <c r="W762" s="14">
        <f t="shared" si="128"/>
        <v>0</v>
      </c>
    </row>
    <row r="763" spans="2:23" x14ac:dyDescent="0.3">
      <c r="B763" s="7" t="s">
        <v>8</v>
      </c>
      <c r="C763" s="7">
        <v>755</v>
      </c>
      <c r="D763" s="7">
        <v>166</v>
      </c>
      <c r="E763" s="8">
        <v>47.6</v>
      </c>
      <c r="F763" s="21">
        <f t="shared" si="122"/>
        <v>13.222222222222221</v>
      </c>
      <c r="G763" s="14">
        <f t="shared" si="129"/>
        <v>-0.30555555555555597</v>
      </c>
      <c r="H763" s="14">
        <f>('vehicle data'!$C$4)*(G763)</f>
        <v>-407.61111111111165</v>
      </c>
      <c r="I763" s="14">
        <f>0.5*1.225*F763^2*('vehicle data'!$F$4)*('vehicle data'!$G$4)</f>
        <v>46.473429938271593</v>
      </c>
      <c r="J763" s="14">
        <f>IF(F763=0,0,H763+I763+'vehicle data'!$E$7)</f>
        <v>-204.09920117284005</v>
      </c>
      <c r="K763" s="14">
        <f t="shared" si="123"/>
        <v>0</v>
      </c>
      <c r="L763" s="14">
        <f t="shared" si="124"/>
        <v>204.09920117284005</v>
      </c>
      <c r="M763" s="14">
        <f t="shared" si="125"/>
        <v>-2.6986449932853294</v>
      </c>
      <c r="N763" s="14">
        <f t="shared" si="121"/>
        <v>0</v>
      </c>
      <c r="O763" s="14">
        <f t="shared" si="126"/>
        <v>2.6986449932853294</v>
      </c>
      <c r="P763" s="14">
        <f>S763*0.75</f>
        <v>87.45728703703702</v>
      </c>
      <c r="Q763" s="14">
        <f t="shared" si="127"/>
        <v>87.45728703703702</v>
      </c>
      <c r="R763" s="14">
        <f>(0.5*'vehicle data'!$C$4*(WLTC_class_3!F763^2))/1000</f>
        <v>116.6097160493827</v>
      </c>
      <c r="S763" s="14">
        <f>IF(O763&gt;0,R763,0)</f>
        <v>116.6097160493827</v>
      </c>
      <c r="T763" s="14">
        <f>IF(N763&gt;0,R763,0)</f>
        <v>0</v>
      </c>
      <c r="U763" s="14">
        <f t="shared" si="130"/>
        <v>20299.031274691359</v>
      </c>
      <c r="V763" s="14">
        <f t="shared" si="131"/>
        <v>9680.9249776234465</v>
      </c>
      <c r="W763" s="14">
        <f t="shared" si="128"/>
        <v>0</v>
      </c>
    </row>
    <row r="764" spans="2:23" x14ac:dyDescent="0.3">
      <c r="B764" s="7" t="s">
        <v>8</v>
      </c>
      <c r="C764" s="7">
        <v>756</v>
      </c>
      <c r="D764" s="7">
        <v>167</v>
      </c>
      <c r="E764" s="8">
        <v>46.3</v>
      </c>
      <c r="F764" s="21">
        <f t="shared" si="122"/>
        <v>12.861111111111111</v>
      </c>
      <c r="G764" s="14">
        <f t="shared" si="129"/>
        <v>-0.54166666666666641</v>
      </c>
      <c r="H764" s="14">
        <f>('vehicle data'!$C$4)*(G764)</f>
        <v>-722.58333333333303</v>
      </c>
      <c r="I764" s="14">
        <f>0.5*1.225*F764^2*('vehicle data'!$F$4)*('vehicle data'!$G$4)</f>
        <v>43.969629185956791</v>
      </c>
      <c r="J764" s="14">
        <f>IF(F764=0,0,H764+I764+'vehicle data'!$E$7)</f>
        <v>-521.57522414737616</v>
      </c>
      <c r="K764" s="14">
        <f t="shared" si="123"/>
        <v>0</v>
      </c>
      <c r="L764" s="14">
        <f t="shared" si="124"/>
        <v>521.57522414737616</v>
      </c>
      <c r="M764" s="14">
        <f t="shared" si="125"/>
        <v>-6.7080369105620878</v>
      </c>
      <c r="N764" s="14">
        <f t="shared" si="121"/>
        <v>0</v>
      </c>
      <c r="O764" s="14">
        <f t="shared" si="126"/>
        <v>6.7080369105620878</v>
      </c>
      <c r="P764" s="14">
        <f>S764*0.75</f>
        <v>82.745441550925932</v>
      </c>
      <c r="Q764" s="14">
        <f t="shared" si="127"/>
        <v>82.745441550925932</v>
      </c>
      <c r="R764" s="14">
        <f>(0.5*'vehicle data'!$C$4*(WLTC_class_3!F764^2))/1000</f>
        <v>110.32725540123457</v>
      </c>
      <c r="S764" s="14">
        <f>IF(O764&gt;0,R764,0)</f>
        <v>110.32725540123457</v>
      </c>
      <c r="T764" s="14">
        <f>IF(N764&gt;0,R764,0)</f>
        <v>0</v>
      </c>
      <c r="U764" s="14">
        <f t="shared" si="130"/>
        <v>20299.031274691359</v>
      </c>
      <c r="V764" s="14">
        <f t="shared" si="131"/>
        <v>9791.2522330246811</v>
      </c>
      <c r="W764" s="14">
        <f t="shared" si="128"/>
        <v>0</v>
      </c>
    </row>
    <row r="765" spans="2:23" x14ac:dyDescent="0.3">
      <c r="B765" s="7" t="s">
        <v>8</v>
      </c>
      <c r="C765" s="7">
        <v>757</v>
      </c>
      <c r="D765" s="7">
        <v>168</v>
      </c>
      <c r="E765" s="8">
        <v>43.7</v>
      </c>
      <c r="F765" s="21">
        <f t="shared" si="122"/>
        <v>12.138888888888889</v>
      </c>
      <c r="G765" s="14">
        <f t="shared" si="129"/>
        <v>-0.97222222222222221</v>
      </c>
      <c r="H765" s="14">
        <f>('vehicle data'!$C$4)*(G765)</f>
        <v>-1296.9444444444443</v>
      </c>
      <c r="I765" s="14">
        <f>0.5*1.225*F765^2*('vehicle data'!$F$4)*('vehicle data'!$G$4)</f>
        <v>39.170011130401235</v>
      </c>
      <c r="J765" s="14">
        <f>IF(F765=0,0,H765+I765+'vehicle data'!$E$7)</f>
        <v>-1100.7359533140432</v>
      </c>
      <c r="K765" s="14">
        <f t="shared" si="123"/>
        <v>0</v>
      </c>
      <c r="L765" s="14">
        <f t="shared" si="124"/>
        <v>1100.7359533140432</v>
      </c>
      <c r="M765" s="14">
        <f t="shared" si="125"/>
        <v>-13.361711433284357</v>
      </c>
      <c r="N765" s="14">
        <f t="shared" si="121"/>
        <v>0</v>
      </c>
      <c r="O765" s="14">
        <f t="shared" si="126"/>
        <v>13.361711433284357</v>
      </c>
      <c r="P765" s="14">
        <f>S765*0.75</f>
        <v>73.713149884259252</v>
      </c>
      <c r="Q765" s="14">
        <f t="shared" si="127"/>
        <v>73.713149884259252</v>
      </c>
      <c r="R765" s="14">
        <f>(0.5*'vehicle data'!$C$4*(WLTC_class_3!F765^2))/1000</f>
        <v>98.284199845679012</v>
      </c>
      <c r="S765" s="14">
        <f>IF(O765&gt;0,R765,0)</f>
        <v>98.284199845679012</v>
      </c>
      <c r="T765" s="14">
        <f>IF(N765&gt;0,R765,0)</f>
        <v>0</v>
      </c>
      <c r="U765" s="14">
        <f t="shared" si="130"/>
        <v>20299.031274691359</v>
      </c>
      <c r="V765" s="14">
        <f t="shared" si="131"/>
        <v>9889.5364328703599</v>
      </c>
      <c r="W765" s="14">
        <f t="shared" si="128"/>
        <v>0</v>
      </c>
    </row>
    <row r="766" spans="2:23" x14ac:dyDescent="0.3">
      <c r="B766" s="7" t="s">
        <v>8</v>
      </c>
      <c r="C766" s="7">
        <v>758</v>
      </c>
      <c r="D766" s="7">
        <v>169</v>
      </c>
      <c r="E766" s="8">
        <v>39.299999999999997</v>
      </c>
      <c r="F766" s="21">
        <f t="shared" si="122"/>
        <v>10.916666666666666</v>
      </c>
      <c r="G766" s="14">
        <f t="shared" si="129"/>
        <v>-1.3333333333333335</v>
      </c>
      <c r="H766" s="14">
        <f>('vehicle data'!$C$4)*(G766)</f>
        <v>-1778.666666666667</v>
      </c>
      <c r="I766" s="14">
        <f>0.5*1.225*F766^2*('vehicle data'!$F$4)*('vehicle data'!$G$4)</f>
        <v>31.679325173611112</v>
      </c>
      <c r="J766" s="14">
        <f>IF(F766=0,0,H766+I766+'vehicle data'!$E$7)</f>
        <v>-1589.948861493056</v>
      </c>
      <c r="K766" s="14">
        <f t="shared" si="123"/>
        <v>0</v>
      </c>
      <c r="L766" s="14">
        <f t="shared" si="124"/>
        <v>1589.948861493056</v>
      </c>
      <c r="M766" s="14">
        <f t="shared" si="125"/>
        <v>-17.356941737965858</v>
      </c>
      <c r="N766" s="14">
        <f t="shared" si="121"/>
        <v>0</v>
      </c>
      <c r="O766" s="14">
        <f t="shared" si="126"/>
        <v>17.356941737965858</v>
      </c>
      <c r="P766" s="14">
        <f>S766*0.75</f>
        <v>59.616598958333327</v>
      </c>
      <c r="Q766" s="14">
        <f t="shared" si="127"/>
        <v>59.616598958333327</v>
      </c>
      <c r="R766" s="14">
        <f>(0.5*'vehicle data'!$C$4*(WLTC_class_3!F766^2))/1000</f>
        <v>79.488798611111108</v>
      </c>
      <c r="S766" s="14">
        <f>IF(O766&gt;0,R766,0)</f>
        <v>79.488798611111108</v>
      </c>
      <c r="T766" s="14">
        <f>IF(N766&gt;0,R766,0)</f>
        <v>0</v>
      </c>
      <c r="U766" s="14">
        <f t="shared" si="130"/>
        <v>20299.031274691359</v>
      </c>
      <c r="V766" s="14">
        <f t="shared" si="131"/>
        <v>9969.0252314814716</v>
      </c>
      <c r="W766" s="14">
        <f t="shared" si="128"/>
        <v>0</v>
      </c>
    </row>
    <row r="767" spans="2:23" x14ac:dyDescent="0.3">
      <c r="B767" s="7" t="s">
        <v>8</v>
      </c>
      <c r="C767" s="7">
        <v>759</v>
      </c>
      <c r="D767" s="7">
        <v>170</v>
      </c>
      <c r="E767" s="8">
        <v>34.1</v>
      </c>
      <c r="F767" s="21">
        <f t="shared" si="122"/>
        <v>9.4722222222222232</v>
      </c>
      <c r="G767" s="14">
        <f t="shared" si="129"/>
        <v>-1.4305555555555551</v>
      </c>
      <c r="H767" s="14">
        <f>('vehicle data'!$C$4)*(G767)</f>
        <v>-1908.3611111111106</v>
      </c>
      <c r="I767" s="14">
        <f>0.5*1.225*F767^2*('vehicle data'!$F$4)*('vehicle data'!$G$4)</f>
        <v>23.850614834104942</v>
      </c>
      <c r="J767" s="14">
        <f>IF(F767=0,0,H767+I767+'vehicle data'!$E$7)</f>
        <v>-1727.4720162770057</v>
      </c>
      <c r="K767" s="14">
        <f t="shared" si="123"/>
        <v>0</v>
      </c>
      <c r="L767" s="14">
        <f t="shared" si="124"/>
        <v>1727.4720162770057</v>
      </c>
      <c r="M767" s="14">
        <f t="shared" si="125"/>
        <v>-16.362998820846084</v>
      </c>
      <c r="N767" s="14">
        <f t="shared" si="121"/>
        <v>0</v>
      </c>
      <c r="O767" s="14">
        <f t="shared" si="126"/>
        <v>16.362998820846084</v>
      </c>
      <c r="P767" s="14">
        <f>S767*0.75</f>
        <v>44.883927662037046</v>
      </c>
      <c r="Q767" s="14">
        <f t="shared" si="127"/>
        <v>44.883927662037046</v>
      </c>
      <c r="R767" s="14">
        <f>(0.5*'vehicle data'!$C$4*(WLTC_class_3!F767^2))/1000</f>
        <v>59.845236882716058</v>
      </c>
      <c r="S767" s="14">
        <f>IF(O767&gt;0,R767,0)</f>
        <v>59.845236882716058</v>
      </c>
      <c r="T767" s="14">
        <f>IF(N767&gt;0,R767,0)</f>
        <v>0</v>
      </c>
      <c r="U767" s="14">
        <f t="shared" si="130"/>
        <v>20299.031274691359</v>
      </c>
      <c r="V767" s="14">
        <f t="shared" si="131"/>
        <v>10028.870468364188</v>
      </c>
      <c r="W767" s="14">
        <f t="shared" si="128"/>
        <v>0</v>
      </c>
    </row>
    <row r="768" spans="2:23" x14ac:dyDescent="0.3">
      <c r="B768" s="7" t="s">
        <v>8</v>
      </c>
      <c r="C768" s="7">
        <v>760</v>
      </c>
      <c r="D768" s="7">
        <v>171</v>
      </c>
      <c r="E768" s="8">
        <v>29</v>
      </c>
      <c r="F768" s="21">
        <f t="shared" si="122"/>
        <v>8.0555555555555554</v>
      </c>
      <c r="G768" s="14">
        <f t="shared" si="129"/>
        <v>-1.4444444444444446</v>
      </c>
      <c r="H768" s="14">
        <f>('vehicle data'!$C$4)*(G768)</f>
        <v>-1926.8888888888891</v>
      </c>
      <c r="I768" s="14">
        <f>0.5*1.225*F768^2*('vehicle data'!$F$4)*('vehicle data'!$G$4)</f>
        <v>17.249909336419755</v>
      </c>
      <c r="J768" s="14">
        <f>IF(F768=0,0,H768+I768+'vehicle data'!$E$7)</f>
        <v>-1752.6004995524695</v>
      </c>
      <c r="K768" s="14">
        <f t="shared" si="123"/>
        <v>0</v>
      </c>
      <c r="L768" s="14">
        <f t="shared" si="124"/>
        <v>1752.6004995524695</v>
      </c>
      <c r="M768" s="14">
        <f t="shared" si="125"/>
        <v>-14.118170690839337</v>
      </c>
      <c r="N768" s="14">
        <f t="shared" si="121"/>
        <v>0</v>
      </c>
      <c r="O768" s="14">
        <f t="shared" si="126"/>
        <v>14.118170690839337</v>
      </c>
      <c r="P768" s="14">
        <f>S768*0.75</f>
        <v>32.462210648148151</v>
      </c>
      <c r="Q768" s="14">
        <f t="shared" si="127"/>
        <v>32.462210648148151</v>
      </c>
      <c r="R768" s="14">
        <f>(0.5*'vehicle data'!$C$4*(WLTC_class_3!F768^2))/1000</f>
        <v>43.282947530864199</v>
      </c>
      <c r="S768" s="14">
        <f>IF(O768&gt;0,R768,0)</f>
        <v>43.282947530864199</v>
      </c>
      <c r="T768" s="14">
        <f>IF(N768&gt;0,R768,0)</f>
        <v>0</v>
      </c>
      <c r="U768" s="14">
        <f t="shared" si="130"/>
        <v>20299.031274691359</v>
      </c>
      <c r="V768" s="14">
        <f t="shared" si="131"/>
        <v>10072.153415895053</v>
      </c>
      <c r="W768" s="14">
        <f t="shared" si="128"/>
        <v>0</v>
      </c>
    </row>
    <row r="769" spans="2:23" x14ac:dyDescent="0.3">
      <c r="B769" s="7" t="s">
        <v>8</v>
      </c>
      <c r="C769" s="7">
        <v>761</v>
      </c>
      <c r="D769" s="7">
        <v>172</v>
      </c>
      <c r="E769" s="8">
        <v>23.7</v>
      </c>
      <c r="F769" s="21">
        <f t="shared" si="122"/>
        <v>6.583333333333333</v>
      </c>
      <c r="G769" s="14">
        <f t="shared" si="129"/>
        <v>-1.4722222222222223</v>
      </c>
      <c r="H769" s="14">
        <f>('vehicle data'!$C$4)*(G769)</f>
        <v>-1963.9444444444446</v>
      </c>
      <c r="I769" s="14">
        <f>0.5*1.225*F769^2*('vehicle data'!$F$4)*('vehicle data'!$G$4)</f>
        <v>11.520929340277776</v>
      </c>
      <c r="J769" s="14">
        <f>IF(F769=0,0,H769+I769+'vehicle data'!$E$7)</f>
        <v>-1795.3850351041669</v>
      </c>
      <c r="K769" s="14">
        <f t="shared" si="123"/>
        <v>0</v>
      </c>
      <c r="L769" s="14">
        <f t="shared" si="124"/>
        <v>1795.3850351041669</v>
      </c>
      <c r="M769" s="14">
        <f t="shared" si="125"/>
        <v>-11.819618147769098</v>
      </c>
      <c r="N769" s="14">
        <f t="shared" si="121"/>
        <v>0</v>
      </c>
      <c r="O769" s="14">
        <f t="shared" si="126"/>
        <v>11.819618147769098</v>
      </c>
      <c r="P769" s="14">
        <f>S769*0.75</f>
        <v>21.680973958333329</v>
      </c>
      <c r="Q769" s="14">
        <f t="shared" si="127"/>
        <v>21.680973958333329</v>
      </c>
      <c r="R769" s="14">
        <f>(0.5*'vehicle data'!$C$4*(WLTC_class_3!F769^2))/1000</f>
        <v>28.907965277777773</v>
      </c>
      <c r="S769" s="14">
        <f>IF(O769&gt;0,R769,0)</f>
        <v>28.907965277777773</v>
      </c>
      <c r="T769" s="14">
        <f>IF(N769&gt;0,R769,0)</f>
        <v>0</v>
      </c>
      <c r="U769" s="14">
        <f t="shared" si="130"/>
        <v>20299.031274691359</v>
      </c>
      <c r="V769" s="14">
        <f t="shared" si="131"/>
        <v>10101.061381172831</v>
      </c>
      <c r="W769" s="14">
        <f t="shared" si="128"/>
        <v>0</v>
      </c>
    </row>
    <row r="770" spans="2:23" x14ac:dyDescent="0.3">
      <c r="B770" s="7" t="s">
        <v>8</v>
      </c>
      <c r="C770" s="7">
        <v>762</v>
      </c>
      <c r="D770" s="7">
        <v>173</v>
      </c>
      <c r="E770" s="8">
        <v>18.399999999999999</v>
      </c>
      <c r="F770" s="21">
        <f t="shared" si="122"/>
        <v>5.1111111111111107</v>
      </c>
      <c r="G770" s="14">
        <f t="shared" si="129"/>
        <v>-1.3055555555555554</v>
      </c>
      <c r="H770" s="14">
        <f>('vehicle data'!$C$4)*(G770)</f>
        <v>-1741.6111111111109</v>
      </c>
      <c r="I770" s="14">
        <f>0.5*1.225*F770^2*('vehicle data'!$F$4)*('vehicle data'!$G$4)</f>
        <v>6.9442679012345669</v>
      </c>
      <c r="J770" s="14">
        <f>IF(F770=0,0,H770+I770+'vehicle data'!$E$7)</f>
        <v>-1577.6283632098764</v>
      </c>
      <c r="K770" s="14">
        <f t="shared" si="123"/>
        <v>0</v>
      </c>
      <c r="L770" s="14">
        <f t="shared" si="124"/>
        <v>1577.6283632098764</v>
      </c>
      <c r="M770" s="14">
        <f t="shared" si="125"/>
        <v>-8.0634338564060339</v>
      </c>
      <c r="N770" s="14">
        <f t="shared" si="121"/>
        <v>0</v>
      </c>
      <c r="O770" s="14">
        <f t="shared" si="126"/>
        <v>8.0634338564060339</v>
      </c>
      <c r="P770" s="14">
        <f>S770*0.75</f>
        <v>13.068259259259255</v>
      </c>
      <c r="Q770" s="14">
        <f t="shared" si="127"/>
        <v>13.068259259259255</v>
      </c>
      <c r="R770" s="14">
        <f>(0.5*'vehicle data'!$C$4*(WLTC_class_3!F770^2))/1000</f>
        <v>17.42434567901234</v>
      </c>
      <c r="S770" s="14">
        <f>IF(O770&gt;0,R770,0)</f>
        <v>17.42434567901234</v>
      </c>
      <c r="T770" s="14">
        <f>IF(N770&gt;0,R770,0)</f>
        <v>0</v>
      </c>
      <c r="U770" s="14">
        <f t="shared" si="130"/>
        <v>20299.031274691359</v>
      </c>
      <c r="V770" s="14">
        <f t="shared" si="131"/>
        <v>10118.485726851843</v>
      </c>
      <c r="W770" s="14">
        <f t="shared" si="128"/>
        <v>0</v>
      </c>
    </row>
    <row r="771" spans="2:23" x14ac:dyDescent="0.3">
      <c r="B771" s="7" t="s">
        <v>8</v>
      </c>
      <c r="C771" s="7">
        <v>763</v>
      </c>
      <c r="D771" s="7">
        <v>174</v>
      </c>
      <c r="E771" s="8">
        <v>14.3</v>
      </c>
      <c r="F771" s="21">
        <f t="shared" si="122"/>
        <v>3.9722222222222223</v>
      </c>
      <c r="G771" s="14">
        <f t="shared" si="129"/>
        <v>-0.88888888888888862</v>
      </c>
      <c r="H771" s="14">
        <f>('vehicle data'!$C$4)*(G771)</f>
        <v>-1185.7777777777774</v>
      </c>
      <c r="I771" s="14">
        <f>0.5*1.225*F771^2*('vehicle data'!$F$4)*('vehicle data'!$G$4)</f>
        <v>4.1943328896604939</v>
      </c>
      <c r="J771" s="14">
        <f>IF(F771=0,0,H771+I771+'vehicle data'!$E$7)</f>
        <v>-1024.544964888117</v>
      </c>
      <c r="K771" s="14">
        <f t="shared" si="123"/>
        <v>0</v>
      </c>
      <c r="L771" s="14">
        <f t="shared" si="124"/>
        <v>1024.544964888117</v>
      </c>
      <c r="M771" s="14">
        <f t="shared" si="125"/>
        <v>-4.0697202771944649</v>
      </c>
      <c r="N771" s="14">
        <f t="shared" si="121"/>
        <v>0</v>
      </c>
      <c r="O771" s="14">
        <f t="shared" si="126"/>
        <v>4.0697202771944649</v>
      </c>
      <c r="P771" s="14">
        <f>S771*0.75</f>
        <v>7.8932193287037045</v>
      </c>
      <c r="Q771" s="14">
        <f t="shared" si="127"/>
        <v>7.8932193287037045</v>
      </c>
      <c r="R771" s="14">
        <f>(0.5*'vehicle data'!$C$4*(WLTC_class_3!F771^2))/1000</f>
        <v>10.524292438271607</v>
      </c>
      <c r="S771" s="14">
        <f>IF(O771&gt;0,R771,0)</f>
        <v>10.524292438271607</v>
      </c>
      <c r="T771" s="14">
        <f>IF(N771&gt;0,R771,0)</f>
        <v>0</v>
      </c>
      <c r="U771" s="14">
        <f t="shared" si="130"/>
        <v>20299.031274691359</v>
      </c>
      <c r="V771" s="14">
        <f t="shared" si="131"/>
        <v>10129.010019290114</v>
      </c>
      <c r="W771" s="14">
        <f t="shared" si="128"/>
        <v>0</v>
      </c>
    </row>
    <row r="772" spans="2:23" x14ac:dyDescent="0.3">
      <c r="B772" s="7" t="s">
        <v>8</v>
      </c>
      <c r="C772" s="7">
        <v>764</v>
      </c>
      <c r="D772" s="7">
        <v>175</v>
      </c>
      <c r="E772" s="8">
        <v>12</v>
      </c>
      <c r="F772" s="21">
        <f t="shared" si="122"/>
        <v>3.333333333333333</v>
      </c>
      <c r="G772" s="14">
        <f t="shared" si="129"/>
        <v>-0.20833333333333331</v>
      </c>
      <c r="H772" s="14">
        <f>('vehicle data'!$C$4)*(G772)</f>
        <v>-277.91666666666663</v>
      </c>
      <c r="I772" s="14">
        <f>0.5*1.225*F772^2*('vehicle data'!$F$4)*('vehicle data'!$G$4)</f>
        <v>2.9536111111111105</v>
      </c>
      <c r="J772" s="14">
        <f>IF(F772=0,0,H772+I772+'vehicle data'!$E$7)</f>
        <v>-117.92457555555549</v>
      </c>
      <c r="K772" s="14">
        <f t="shared" si="123"/>
        <v>0</v>
      </c>
      <c r="L772" s="14">
        <f t="shared" si="124"/>
        <v>117.92457555555549</v>
      </c>
      <c r="M772" s="14">
        <f t="shared" si="125"/>
        <v>-0.39308191851851826</v>
      </c>
      <c r="N772" s="14">
        <f t="shared" si="121"/>
        <v>0</v>
      </c>
      <c r="O772" s="14">
        <f t="shared" si="126"/>
        <v>0.39308191851851826</v>
      </c>
      <c r="P772" s="14">
        <f>S772*0.75</f>
        <v>5.5583333333333318</v>
      </c>
      <c r="Q772" s="14">
        <f t="shared" si="127"/>
        <v>5.5583333333333318</v>
      </c>
      <c r="R772" s="14">
        <f>(0.5*'vehicle data'!$C$4*(WLTC_class_3!F772^2))/1000</f>
        <v>7.4111111111111097</v>
      </c>
      <c r="S772" s="14">
        <f>IF(O772&gt;0,R772,0)</f>
        <v>7.4111111111111097</v>
      </c>
      <c r="T772" s="14">
        <f>IF(N772&gt;0,R772,0)</f>
        <v>0</v>
      </c>
      <c r="U772" s="14">
        <f t="shared" si="130"/>
        <v>20299.031274691359</v>
      </c>
      <c r="V772" s="14">
        <f t="shared" si="131"/>
        <v>10136.421130401224</v>
      </c>
      <c r="W772" s="14">
        <f t="shared" si="128"/>
        <v>0</v>
      </c>
    </row>
    <row r="773" spans="2:23" x14ac:dyDescent="0.3">
      <c r="B773" s="7" t="s">
        <v>8</v>
      </c>
      <c r="C773" s="7">
        <v>765</v>
      </c>
      <c r="D773" s="7">
        <v>176</v>
      </c>
      <c r="E773" s="8">
        <v>12.8</v>
      </c>
      <c r="F773" s="21">
        <f t="shared" si="122"/>
        <v>3.5555555555555558</v>
      </c>
      <c r="G773" s="14">
        <f t="shared" si="129"/>
        <v>0.55555555555555558</v>
      </c>
      <c r="H773" s="14">
        <f>('vehicle data'!$C$4)*(G773)</f>
        <v>741.1111111111112</v>
      </c>
      <c r="I773" s="14">
        <f>0.5*1.225*F773^2*('vehicle data'!$F$4)*('vehicle data'!$G$4)</f>
        <v>3.3605530864197535</v>
      </c>
      <c r="J773" s="14">
        <f>IF(F773=0,0,H773+I773+'vehicle data'!$E$7)</f>
        <v>901.51014419753096</v>
      </c>
      <c r="K773" s="14">
        <f t="shared" si="123"/>
        <v>901.51014419753096</v>
      </c>
      <c r="L773" s="14">
        <f t="shared" si="124"/>
        <v>0</v>
      </c>
      <c r="M773" s="14">
        <f t="shared" si="125"/>
        <v>3.2053694015912213</v>
      </c>
      <c r="N773" s="14">
        <f t="shared" si="121"/>
        <v>3.2053694015912213</v>
      </c>
      <c r="O773" s="14">
        <f t="shared" si="126"/>
        <v>0</v>
      </c>
      <c r="P773" s="14">
        <f>S773*0.75</f>
        <v>0</v>
      </c>
      <c r="Q773" s="14" t="str">
        <f t="shared" si="127"/>
        <v/>
      </c>
      <c r="R773" s="14">
        <f>(0.5*'vehicle data'!$C$4*(WLTC_class_3!F773^2))/1000</f>
        <v>8.4321975308641974</v>
      </c>
      <c r="S773" s="14">
        <f>IF(O773&gt;0,R773,0)</f>
        <v>0</v>
      </c>
      <c r="T773" s="14">
        <f>IF(N773&gt;0,R773,0)</f>
        <v>8.4321975308641974</v>
      </c>
      <c r="U773" s="14">
        <f t="shared" si="130"/>
        <v>20307.463472222222</v>
      </c>
      <c r="V773" s="14">
        <f t="shared" si="131"/>
        <v>10136.421130401224</v>
      </c>
      <c r="W773" s="14">
        <f t="shared" si="128"/>
        <v>5.9025382716049375</v>
      </c>
    </row>
    <row r="774" spans="2:23" x14ac:dyDescent="0.3">
      <c r="B774" s="7" t="s">
        <v>8</v>
      </c>
      <c r="C774" s="7">
        <v>766</v>
      </c>
      <c r="D774" s="7">
        <v>177</v>
      </c>
      <c r="E774" s="8">
        <v>16</v>
      </c>
      <c r="F774" s="21">
        <f t="shared" si="122"/>
        <v>4.4444444444444446</v>
      </c>
      <c r="G774" s="14">
        <f t="shared" si="129"/>
        <v>0.87500000000000011</v>
      </c>
      <c r="H774" s="14">
        <f>('vehicle data'!$C$4)*(G774)</f>
        <v>1167.2500000000002</v>
      </c>
      <c r="I774" s="14">
        <f>0.5*1.225*F774^2*('vehicle data'!$F$4)*('vehicle data'!$G$4)</f>
        <v>5.2508641975308645</v>
      </c>
      <c r="J774" s="14">
        <f>IF(F774=0,0,H774+I774+'vehicle data'!$E$7)</f>
        <v>1329.5393441975311</v>
      </c>
      <c r="K774" s="14">
        <f t="shared" si="123"/>
        <v>1329.5393441975311</v>
      </c>
      <c r="L774" s="14">
        <f t="shared" si="124"/>
        <v>0</v>
      </c>
      <c r="M774" s="14">
        <f t="shared" si="125"/>
        <v>5.9090637519890281</v>
      </c>
      <c r="N774" s="14">
        <f t="shared" si="121"/>
        <v>5.9090637519890281</v>
      </c>
      <c r="O774" s="14">
        <f t="shared" si="126"/>
        <v>0</v>
      </c>
      <c r="P774" s="14">
        <f>S774*0.75</f>
        <v>0</v>
      </c>
      <c r="Q774" s="14" t="str">
        <f t="shared" si="127"/>
        <v/>
      </c>
      <c r="R774" s="14">
        <f>(0.5*'vehicle data'!$C$4*(WLTC_class_3!F774^2))/1000</f>
        <v>13.175308641975311</v>
      </c>
      <c r="S774" s="14">
        <f>IF(O774&gt;0,R774,0)</f>
        <v>0</v>
      </c>
      <c r="T774" s="14">
        <f>IF(N774&gt;0,R774,0)</f>
        <v>13.175308641975311</v>
      </c>
      <c r="U774" s="14">
        <f t="shared" si="130"/>
        <v>20320.638780864196</v>
      </c>
      <c r="V774" s="14">
        <f t="shared" si="131"/>
        <v>10136.421130401224</v>
      </c>
      <c r="W774" s="14">
        <f t="shared" si="128"/>
        <v>9.2227160493827167</v>
      </c>
    </row>
    <row r="775" spans="2:23" x14ac:dyDescent="0.3">
      <c r="B775" s="7" t="s">
        <v>8</v>
      </c>
      <c r="C775" s="7">
        <v>767</v>
      </c>
      <c r="D775" s="7">
        <v>178</v>
      </c>
      <c r="E775" s="8">
        <v>19.100000000000001</v>
      </c>
      <c r="F775" s="21">
        <f t="shared" si="122"/>
        <v>5.3055555555555562</v>
      </c>
      <c r="G775" s="14">
        <f t="shared" si="129"/>
        <v>0.88888888888888862</v>
      </c>
      <c r="H775" s="14">
        <f>('vehicle data'!$C$4)*(G775)</f>
        <v>1185.7777777777774</v>
      </c>
      <c r="I775" s="14">
        <f>0.5*1.225*F775^2*('vehicle data'!$F$4)*('vehicle data'!$G$4)</f>
        <v>7.4826865933641997</v>
      </c>
      <c r="J775" s="14">
        <f>IF(F775=0,0,H775+I775+'vehicle data'!$E$7)</f>
        <v>1350.2989443711415</v>
      </c>
      <c r="K775" s="14">
        <f t="shared" si="123"/>
        <v>1350.2989443711415</v>
      </c>
      <c r="L775" s="14">
        <f t="shared" si="124"/>
        <v>0</v>
      </c>
      <c r="M775" s="14">
        <f t="shared" si="125"/>
        <v>7.1640860659691121</v>
      </c>
      <c r="N775" s="14">
        <f t="shared" si="121"/>
        <v>7.1640860659691121</v>
      </c>
      <c r="O775" s="14">
        <f t="shared" si="126"/>
        <v>0</v>
      </c>
      <c r="P775" s="14">
        <f>S775*0.75</f>
        <v>0</v>
      </c>
      <c r="Q775" s="14" t="str">
        <f t="shared" si="127"/>
        <v/>
      </c>
      <c r="R775" s="14">
        <f>(0.5*'vehicle data'!$C$4*(WLTC_class_3!F775^2))/1000</f>
        <v>18.775329475308649</v>
      </c>
      <c r="S775" s="14">
        <f>IF(O775&gt;0,R775,0)</f>
        <v>0</v>
      </c>
      <c r="T775" s="14">
        <f>IF(N775&gt;0,R775,0)</f>
        <v>18.775329475308649</v>
      </c>
      <c r="U775" s="14">
        <f t="shared" si="130"/>
        <v>20339.414110339505</v>
      </c>
      <c r="V775" s="14">
        <f t="shared" si="131"/>
        <v>10136.421130401224</v>
      </c>
      <c r="W775" s="14">
        <f t="shared" si="128"/>
        <v>13.142730632716054</v>
      </c>
    </row>
    <row r="776" spans="2:23" x14ac:dyDescent="0.3">
      <c r="B776" s="7" t="s">
        <v>8</v>
      </c>
      <c r="C776" s="7">
        <v>768</v>
      </c>
      <c r="D776" s="7">
        <v>179</v>
      </c>
      <c r="E776" s="8">
        <v>22.4</v>
      </c>
      <c r="F776" s="21">
        <f t="shared" si="122"/>
        <v>6.2222222222222214</v>
      </c>
      <c r="G776" s="14">
        <f t="shared" si="129"/>
        <v>0.90277777777777779</v>
      </c>
      <c r="H776" s="14">
        <f>('vehicle data'!$C$4)*(G776)</f>
        <v>1204.3055555555557</v>
      </c>
      <c r="I776" s="14">
        <f>0.5*1.225*F776^2*('vehicle data'!$F$4)*('vehicle data'!$G$4)</f>
        <v>10.29169382716049</v>
      </c>
      <c r="J776" s="14">
        <f>IF(F776=0,0,H776+I776+'vehicle data'!$E$7)</f>
        <v>1371.6357293827161</v>
      </c>
      <c r="K776" s="14">
        <f t="shared" si="123"/>
        <v>1371.6357293827161</v>
      </c>
      <c r="L776" s="14">
        <f t="shared" si="124"/>
        <v>0</v>
      </c>
      <c r="M776" s="14">
        <f t="shared" si="125"/>
        <v>8.5346223161591226</v>
      </c>
      <c r="N776" s="14">
        <f t="shared" ref="N776:N839" si="132">IF(M776&gt;0,M776,0)</f>
        <v>8.5346223161591226</v>
      </c>
      <c r="O776" s="14">
        <f t="shared" si="126"/>
        <v>0</v>
      </c>
      <c r="P776" s="14">
        <f>S776*0.75</f>
        <v>0</v>
      </c>
      <c r="Q776" s="14" t="str">
        <f t="shared" si="127"/>
        <v/>
      </c>
      <c r="R776" s="14">
        <f>(0.5*'vehicle data'!$C$4*(WLTC_class_3!F776^2))/1000</f>
        <v>25.823604938271597</v>
      </c>
      <c r="S776" s="14">
        <f>IF(O776&gt;0,R776,0)</f>
        <v>0</v>
      </c>
      <c r="T776" s="14">
        <f>IF(N776&gt;0,R776,0)</f>
        <v>25.823604938271597</v>
      </c>
      <c r="U776" s="14">
        <f t="shared" si="130"/>
        <v>20365.237715277777</v>
      </c>
      <c r="V776" s="14">
        <f t="shared" si="131"/>
        <v>10136.421130401224</v>
      </c>
      <c r="W776" s="14">
        <f t="shared" si="128"/>
        <v>18.076523456790117</v>
      </c>
    </row>
    <row r="777" spans="2:23" x14ac:dyDescent="0.3">
      <c r="B777" s="7" t="s">
        <v>8</v>
      </c>
      <c r="C777" s="7">
        <v>769</v>
      </c>
      <c r="D777" s="7">
        <v>180</v>
      </c>
      <c r="E777" s="8">
        <v>25.6</v>
      </c>
      <c r="F777" s="21">
        <f t="shared" ref="F777:F840" si="133">E777/3.6</f>
        <v>7.1111111111111116</v>
      </c>
      <c r="G777" s="14">
        <f t="shared" si="129"/>
        <v>1.0694444444444449</v>
      </c>
      <c r="H777" s="14">
        <f>('vehicle data'!$C$4)*(G777)</f>
        <v>1426.6388888888894</v>
      </c>
      <c r="I777" s="14">
        <f>0.5*1.225*F777^2*('vehicle data'!$F$4)*('vehicle data'!$G$4)</f>
        <v>13.442212345679014</v>
      </c>
      <c r="J777" s="14">
        <f>IF(F777=0,0,H777+I777+'vehicle data'!$E$7)</f>
        <v>1597.1195812345684</v>
      </c>
      <c r="K777" s="14">
        <f t="shared" ref="K777:K840" si="134">IF(J777&lt;=0,0,J777)</f>
        <v>1597.1195812345684</v>
      </c>
      <c r="L777" s="14">
        <f t="shared" ref="L777:L840" si="135">IF(J777&lt;0,J777*-1,0)</f>
        <v>0</v>
      </c>
      <c r="M777" s="14">
        <f t="shared" ref="M777:M840" si="136">(J777*F777)/1000</f>
        <v>11.357294799890266</v>
      </c>
      <c r="N777" s="14">
        <f t="shared" si="132"/>
        <v>11.357294799890266</v>
      </c>
      <c r="O777" s="14">
        <f t="shared" ref="O777:O840" si="137">IF(M777&lt;0,M777*-1,0)</f>
        <v>0</v>
      </c>
      <c r="P777" s="14">
        <f>S777*0.75</f>
        <v>0</v>
      </c>
      <c r="Q777" s="14" t="str">
        <f t="shared" ref="Q777:Q840" si="138">IF(G777&lt;0,P777,"")</f>
        <v/>
      </c>
      <c r="R777" s="14">
        <f>(0.5*'vehicle data'!$C$4*(WLTC_class_3!F777^2))/1000</f>
        <v>33.72879012345679</v>
      </c>
      <c r="S777" s="14">
        <f>IF(O777&gt;0,R777,0)</f>
        <v>0</v>
      </c>
      <c r="T777" s="14">
        <f>IF(N777&gt;0,R777,0)</f>
        <v>33.72879012345679</v>
      </c>
      <c r="U777" s="14">
        <f t="shared" si="130"/>
        <v>20398.966505401233</v>
      </c>
      <c r="V777" s="14">
        <f t="shared" si="131"/>
        <v>10136.421130401224</v>
      </c>
      <c r="W777" s="14">
        <f t="shared" ref="W777:W840" si="139">T777*0.7</f>
        <v>23.61015308641975</v>
      </c>
    </row>
    <row r="778" spans="2:23" x14ac:dyDescent="0.3">
      <c r="B778" s="7" t="s">
        <v>8</v>
      </c>
      <c r="C778" s="7">
        <v>770</v>
      </c>
      <c r="D778" s="7">
        <v>181</v>
      </c>
      <c r="E778" s="8">
        <v>30.1</v>
      </c>
      <c r="F778" s="21">
        <f t="shared" si="133"/>
        <v>8.3611111111111107</v>
      </c>
      <c r="G778" s="14">
        <f t="shared" ref="G778:G841" si="140">($E779-$E777)/2/3.6</f>
        <v>1.3472222222222217</v>
      </c>
      <c r="H778" s="14">
        <f>('vehicle data'!$C$4)*(G778)</f>
        <v>1797.1944444444437</v>
      </c>
      <c r="I778" s="14">
        <f>0.5*1.225*F778^2*('vehicle data'!$F$4)*('vehicle data'!$G$4)</f>
        <v>18.583341685956785</v>
      </c>
      <c r="J778" s="14">
        <f>IF(F778=0,0,H778+I778+'vehicle data'!$E$7)</f>
        <v>1972.8162661304004</v>
      </c>
      <c r="K778" s="14">
        <f t="shared" si="134"/>
        <v>1972.8162661304004</v>
      </c>
      <c r="L778" s="14">
        <f t="shared" si="135"/>
        <v>0</v>
      </c>
      <c r="M778" s="14">
        <f t="shared" si="136"/>
        <v>16.494936002923627</v>
      </c>
      <c r="N778" s="14">
        <f t="shared" si="132"/>
        <v>16.494936002923627</v>
      </c>
      <c r="O778" s="14">
        <f t="shared" si="137"/>
        <v>0</v>
      </c>
      <c r="P778" s="14">
        <f>S778*0.75</f>
        <v>0</v>
      </c>
      <c r="Q778" s="14" t="str">
        <f t="shared" si="138"/>
        <v/>
      </c>
      <c r="R778" s="14">
        <f>(0.5*'vehicle data'!$C$4*(WLTC_class_3!F778^2))/1000</f>
        <v>46.628755401234564</v>
      </c>
      <c r="S778" s="14">
        <f>IF(O778&gt;0,R778,0)</f>
        <v>0</v>
      </c>
      <c r="T778" s="14">
        <f>IF(N778&gt;0,R778,0)</f>
        <v>46.628755401234564</v>
      </c>
      <c r="U778" s="14">
        <f t="shared" si="130"/>
        <v>20445.595260802467</v>
      </c>
      <c r="V778" s="14">
        <f t="shared" si="131"/>
        <v>10136.421130401224</v>
      </c>
      <c r="W778" s="14">
        <f t="shared" si="139"/>
        <v>32.640128780864195</v>
      </c>
    </row>
    <row r="779" spans="2:23" x14ac:dyDescent="0.3">
      <c r="B779" s="7" t="s">
        <v>8</v>
      </c>
      <c r="C779" s="7">
        <v>771</v>
      </c>
      <c r="D779" s="7">
        <v>182</v>
      </c>
      <c r="E779" s="8">
        <v>35.299999999999997</v>
      </c>
      <c r="F779" s="21">
        <f t="shared" si="133"/>
        <v>9.8055555555555554</v>
      </c>
      <c r="G779" s="14">
        <f t="shared" si="140"/>
        <v>1.3611111111111107</v>
      </c>
      <c r="H779" s="14">
        <f>('vehicle data'!$C$4)*(G779)</f>
        <v>1815.7222222222217</v>
      </c>
      <c r="I779" s="14">
        <f>0.5*1.225*F779^2*('vehicle data'!$F$4)*('vehicle data'!$G$4)</f>
        <v>25.558786593364193</v>
      </c>
      <c r="J779" s="14">
        <f>IF(F779=0,0,H779+I779+'vehicle data'!$E$7)</f>
        <v>1998.3194888155858</v>
      </c>
      <c r="K779" s="14">
        <f t="shared" si="134"/>
        <v>1998.3194888155858</v>
      </c>
      <c r="L779" s="14">
        <f t="shared" si="135"/>
        <v>0</v>
      </c>
      <c r="M779" s="14">
        <f t="shared" si="136"/>
        <v>19.594632765330605</v>
      </c>
      <c r="N779" s="14">
        <f t="shared" si="132"/>
        <v>19.594632765330605</v>
      </c>
      <c r="O779" s="14">
        <f t="shared" si="137"/>
        <v>0</v>
      </c>
      <c r="P779" s="14">
        <f>S779*0.75</f>
        <v>0</v>
      </c>
      <c r="Q779" s="14" t="str">
        <f t="shared" si="138"/>
        <v/>
      </c>
      <c r="R779" s="14">
        <f>(0.5*'vehicle data'!$C$4*(WLTC_class_3!F779^2))/1000</f>
        <v>64.131329475308632</v>
      </c>
      <c r="S779" s="14">
        <f>IF(O779&gt;0,R779,0)</f>
        <v>0</v>
      </c>
      <c r="T779" s="14">
        <f>IF(N779&gt;0,R779,0)</f>
        <v>64.131329475308632</v>
      </c>
      <c r="U779" s="14">
        <f t="shared" ref="U779:U842" si="141">U778+T779</f>
        <v>20509.726590277776</v>
      </c>
      <c r="V779" s="14">
        <f t="shared" ref="V779:V842" si="142">V778+S779</f>
        <v>10136.421130401224</v>
      </c>
      <c r="W779" s="14">
        <f t="shared" si="139"/>
        <v>44.89193063271604</v>
      </c>
    </row>
    <row r="780" spans="2:23" x14ac:dyDescent="0.3">
      <c r="B780" s="7" t="s">
        <v>8</v>
      </c>
      <c r="C780" s="7">
        <v>772</v>
      </c>
      <c r="D780" s="7">
        <v>183</v>
      </c>
      <c r="E780" s="8">
        <v>39.9</v>
      </c>
      <c r="F780" s="21">
        <f t="shared" si="133"/>
        <v>11.083333333333332</v>
      </c>
      <c r="G780" s="14">
        <f t="shared" si="140"/>
        <v>1.2777777777777781</v>
      </c>
      <c r="H780" s="14">
        <f>('vehicle data'!$C$4)*(G780)</f>
        <v>1704.5555555555561</v>
      </c>
      <c r="I780" s="14">
        <f>0.5*1.225*F780^2*('vehicle data'!$F$4)*('vehicle data'!$G$4)</f>
        <v>32.65401684027777</v>
      </c>
      <c r="J780" s="14">
        <f>IF(F780=0,0,H780+I780+'vehicle data'!$E$7)</f>
        <v>1894.2480523958338</v>
      </c>
      <c r="K780" s="14">
        <f t="shared" si="134"/>
        <v>1894.2480523958338</v>
      </c>
      <c r="L780" s="14">
        <f t="shared" si="135"/>
        <v>0</v>
      </c>
      <c r="M780" s="14">
        <f t="shared" si="136"/>
        <v>20.99458258072049</v>
      </c>
      <c r="N780" s="14">
        <f t="shared" si="132"/>
        <v>20.99458258072049</v>
      </c>
      <c r="O780" s="14">
        <f t="shared" si="137"/>
        <v>0</v>
      </c>
      <c r="P780" s="14">
        <f>S780*0.75</f>
        <v>0</v>
      </c>
      <c r="Q780" s="14" t="str">
        <f t="shared" si="138"/>
        <v/>
      </c>
      <c r="R780" s="14">
        <f>(0.5*'vehicle data'!$C$4*(WLTC_class_3!F780^2))/1000</f>
        <v>81.934465277777761</v>
      </c>
      <c r="S780" s="14">
        <f>IF(O780&gt;0,R780,0)</f>
        <v>0</v>
      </c>
      <c r="T780" s="14">
        <f>IF(N780&gt;0,R780,0)</f>
        <v>81.934465277777761</v>
      </c>
      <c r="U780" s="14">
        <f t="shared" si="141"/>
        <v>20591.661055555553</v>
      </c>
      <c r="V780" s="14">
        <f t="shared" si="142"/>
        <v>10136.421130401224</v>
      </c>
      <c r="W780" s="14">
        <f t="shared" si="139"/>
        <v>57.354125694444427</v>
      </c>
    </row>
    <row r="781" spans="2:23" x14ac:dyDescent="0.3">
      <c r="B781" s="7" t="s">
        <v>8</v>
      </c>
      <c r="C781" s="7">
        <v>773</v>
      </c>
      <c r="D781" s="7">
        <v>184</v>
      </c>
      <c r="E781" s="8">
        <v>44.5</v>
      </c>
      <c r="F781" s="21">
        <f t="shared" si="133"/>
        <v>12.361111111111111</v>
      </c>
      <c r="G781" s="14">
        <f t="shared" si="140"/>
        <v>1.0555555555555558</v>
      </c>
      <c r="H781" s="14">
        <f>('vehicle data'!$C$4)*(G781)</f>
        <v>1408.1111111111115</v>
      </c>
      <c r="I781" s="14">
        <f>0.5*1.225*F781^2*('vehicle data'!$F$4)*('vehicle data'!$G$4)</f>
        <v>40.61728057484568</v>
      </c>
      <c r="J781" s="14">
        <f>IF(F781=0,0,H781+I781+'vehicle data'!$E$7)</f>
        <v>1605.7668716859571</v>
      </c>
      <c r="K781" s="14">
        <f t="shared" si="134"/>
        <v>1605.7668716859571</v>
      </c>
      <c r="L781" s="14">
        <f t="shared" si="135"/>
        <v>0</v>
      </c>
      <c r="M781" s="14">
        <f t="shared" si="136"/>
        <v>19.849062719451414</v>
      </c>
      <c r="N781" s="14">
        <f t="shared" si="132"/>
        <v>19.849062719451414</v>
      </c>
      <c r="O781" s="14">
        <f t="shared" si="137"/>
        <v>0</v>
      </c>
      <c r="P781" s="14">
        <f>S781*0.75</f>
        <v>0</v>
      </c>
      <c r="Q781" s="14" t="str">
        <f t="shared" si="138"/>
        <v/>
      </c>
      <c r="R781" s="14">
        <f>(0.5*'vehicle data'!$C$4*(WLTC_class_3!F781^2))/1000</f>
        <v>101.91564429012345</v>
      </c>
      <c r="S781" s="14">
        <f>IF(O781&gt;0,R781,0)</f>
        <v>0</v>
      </c>
      <c r="T781" s="14">
        <f>IF(N781&gt;0,R781,0)</f>
        <v>101.91564429012345</v>
      </c>
      <c r="U781" s="14">
        <f t="shared" si="141"/>
        <v>20693.576699845675</v>
      </c>
      <c r="V781" s="14">
        <f t="shared" si="142"/>
        <v>10136.421130401224</v>
      </c>
      <c r="W781" s="14">
        <f t="shared" si="139"/>
        <v>71.340951003086417</v>
      </c>
    </row>
    <row r="782" spans="2:23" x14ac:dyDescent="0.3">
      <c r="B782" s="7" t="s">
        <v>8</v>
      </c>
      <c r="C782" s="7">
        <v>774</v>
      </c>
      <c r="D782" s="7">
        <v>185</v>
      </c>
      <c r="E782" s="8">
        <v>47.5</v>
      </c>
      <c r="F782" s="21">
        <f t="shared" si="133"/>
        <v>13.194444444444445</v>
      </c>
      <c r="G782" s="14">
        <f t="shared" si="140"/>
        <v>0.88888888888888862</v>
      </c>
      <c r="H782" s="14">
        <f>('vehicle data'!$C$4)*(G782)</f>
        <v>1185.7777777777774</v>
      </c>
      <c r="I782" s="14">
        <f>0.5*1.225*F782^2*('vehicle data'!$F$4)*('vehicle data'!$G$4)</f>
        <v>46.278368537808639</v>
      </c>
      <c r="J782" s="14">
        <f>IF(F782=0,0,H782+I782+'vehicle data'!$E$7)</f>
        <v>1389.0946263155859</v>
      </c>
      <c r="K782" s="14">
        <f t="shared" si="134"/>
        <v>1389.0946263155859</v>
      </c>
      <c r="L782" s="14">
        <f t="shared" si="135"/>
        <v>0</v>
      </c>
      <c r="M782" s="14">
        <f t="shared" si="136"/>
        <v>18.328331874997314</v>
      </c>
      <c r="N782" s="14">
        <f t="shared" si="132"/>
        <v>18.328331874997314</v>
      </c>
      <c r="O782" s="14">
        <f t="shared" si="137"/>
        <v>0</v>
      </c>
      <c r="P782" s="14">
        <f>S782*0.75</f>
        <v>0</v>
      </c>
      <c r="Q782" s="14" t="str">
        <f t="shared" si="138"/>
        <v/>
      </c>
      <c r="R782" s="14">
        <f>(0.5*'vehicle data'!$C$4*(WLTC_class_3!F782^2))/1000</f>
        <v>116.12027391975309</v>
      </c>
      <c r="S782" s="14">
        <f>IF(O782&gt;0,R782,0)</f>
        <v>0</v>
      </c>
      <c r="T782" s="14">
        <f>IF(N782&gt;0,R782,0)</f>
        <v>116.12027391975309</v>
      </c>
      <c r="U782" s="14">
        <f t="shared" si="141"/>
        <v>20809.696973765429</v>
      </c>
      <c r="V782" s="14">
        <f t="shared" si="142"/>
        <v>10136.421130401224</v>
      </c>
      <c r="W782" s="14">
        <f t="shared" si="139"/>
        <v>81.284191743827151</v>
      </c>
    </row>
    <row r="783" spans="2:23" x14ac:dyDescent="0.3">
      <c r="B783" s="7" t="s">
        <v>8</v>
      </c>
      <c r="C783" s="7">
        <v>775</v>
      </c>
      <c r="D783" s="7">
        <v>186</v>
      </c>
      <c r="E783" s="8">
        <v>50.9</v>
      </c>
      <c r="F783" s="21">
        <f t="shared" si="133"/>
        <v>14.138888888888888</v>
      </c>
      <c r="G783" s="14">
        <f t="shared" si="140"/>
        <v>0.91666666666666685</v>
      </c>
      <c r="H783" s="14">
        <f>('vehicle data'!$C$4)*(G783)</f>
        <v>1222.8333333333335</v>
      </c>
      <c r="I783" s="14">
        <f>0.5*1.225*F783^2*('vehicle data'!$F$4)*('vehicle data'!$G$4)</f>
        <v>53.140591685956785</v>
      </c>
      <c r="J783" s="14">
        <f>IF(F783=0,0,H783+I783+'vehicle data'!$E$7)</f>
        <v>1433.0124050192901</v>
      </c>
      <c r="K783" s="14">
        <f t="shared" si="134"/>
        <v>1433.0124050192901</v>
      </c>
      <c r="L783" s="14">
        <f t="shared" si="135"/>
        <v>0</v>
      </c>
      <c r="M783" s="14">
        <f t="shared" si="136"/>
        <v>20.261203170967182</v>
      </c>
      <c r="N783" s="14">
        <f t="shared" si="132"/>
        <v>20.261203170967182</v>
      </c>
      <c r="O783" s="14">
        <f t="shared" si="137"/>
        <v>0</v>
      </c>
      <c r="P783" s="14">
        <f>S783*0.75</f>
        <v>0</v>
      </c>
      <c r="Q783" s="14" t="str">
        <f t="shared" si="138"/>
        <v/>
      </c>
      <c r="R783" s="14">
        <f>(0.5*'vehicle data'!$C$4*(WLTC_class_3!F783^2))/1000</f>
        <v>133.33875540123455</v>
      </c>
      <c r="S783" s="14">
        <f>IF(O783&gt;0,R783,0)</f>
        <v>0</v>
      </c>
      <c r="T783" s="14">
        <f>IF(N783&gt;0,R783,0)</f>
        <v>133.33875540123455</v>
      </c>
      <c r="U783" s="14">
        <f t="shared" si="141"/>
        <v>20943.035729166662</v>
      </c>
      <c r="V783" s="14">
        <f t="shared" si="142"/>
        <v>10136.421130401224</v>
      </c>
      <c r="W783" s="14">
        <f t="shared" si="139"/>
        <v>93.337128780864177</v>
      </c>
    </row>
    <row r="784" spans="2:23" x14ac:dyDescent="0.3">
      <c r="B784" s="7" t="s">
        <v>8</v>
      </c>
      <c r="C784" s="7">
        <v>776</v>
      </c>
      <c r="D784" s="7">
        <v>187</v>
      </c>
      <c r="E784" s="8">
        <v>54.1</v>
      </c>
      <c r="F784" s="21">
        <f t="shared" si="133"/>
        <v>15.027777777777779</v>
      </c>
      <c r="G784" s="14">
        <f t="shared" si="140"/>
        <v>0.74999999999999978</v>
      </c>
      <c r="H784" s="14">
        <f>('vehicle data'!$C$4)*(G784)</f>
        <v>1000.4999999999997</v>
      </c>
      <c r="I784" s="14">
        <f>0.5*1.225*F784^2*('vehicle data'!$F$4)*('vehicle data'!$G$4)</f>
        <v>60.032350945216059</v>
      </c>
      <c r="J784" s="14">
        <f>IF(F784=0,0,H784+I784+'vehicle data'!$E$7)</f>
        <v>1217.5708309452157</v>
      </c>
      <c r="K784" s="14">
        <f t="shared" si="134"/>
        <v>1217.5708309452157</v>
      </c>
      <c r="L784" s="14">
        <f t="shared" si="135"/>
        <v>0</v>
      </c>
      <c r="M784" s="14">
        <f t="shared" si="136"/>
        <v>18.297383876148935</v>
      </c>
      <c r="N784" s="14">
        <f t="shared" si="132"/>
        <v>18.297383876148935</v>
      </c>
      <c r="O784" s="14">
        <f t="shared" si="137"/>
        <v>0</v>
      </c>
      <c r="P784" s="14">
        <f>S784*0.75</f>
        <v>0</v>
      </c>
      <c r="Q784" s="14" t="str">
        <f t="shared" si="138"/>
        <v/>
      </c>
      <c r="R784" s="14">
        <f>(0.5*'vehicle data'!$C$4*(WLTC_class_3!F784^2))/1000</f>
        <v>150.63134799382718</v>
      </c>
      <c r="S784" s="14">
        <f>IF(O784&gt;0,R784,0)</f>
        <v>0</v>
      </c>
      <c r="T784" s="14">
        <f>IF(N784&gt;0,R784,0)</f>
        <v>150.63134799382718</v>
      </c>
      <c r="U784" s="14">
        <f t="shared" si="141"/>
        <v>21093.667077160491</v>
      </c>
      <c r="V784" s="14">
        <f t="shared" si="142"/>
        <v>10136.421130401224</v>
      </c>
      <c r="W784" s="14">
        <f t="shared" si="139"/>
        <v>105.44194359567902</v>
      </c>
    </row>
    <row r="785" spans="2:23" x14ac:dyDescent="0.3">
      <c r="B785" s="7" t="s">
        <v>8</v>
      </c>
      <c r="C785" s="7">
        <v>777</v>
      </c>
      <c r="D785" s="7">
        <v>188</v>
      </c>
      <c r="E785" s="8">
        <v>56.3</v>
      </c>
      <c r="F785" s="21">
        <f t="shared" si="133"/>
        <v>15.638888888888888</v>
      </c>
      <c r="G785" s="14">
        <f t="shared" si="140"/>
        <v>0.55555555555555558</v>
      </c>
      <c r="H785" s="14">
        <f>('vehicle data'!$C$4)*(G785)</f>
        <v>741.1111111111112</v>
      </c>
      <c r="I785" s="14">
        <f>0.5*1.225*F785^2*('vehicle data'!$F$4)*('vehicle data'!$G$4)</f>
        <v>65.014108352623452</v>
      </c>
      <c r="J785" s="14">
        <f>IF(F785=0,0,H785+I785+'vehicle data'!$E$7)</f>
        <v>963.1636994637347</v>
      </c>
      <c r="K785" s="14">
        <f t="shared" si="134"/>
        <v>963.1636994637347</v>
      </c>
      <c r="L785" s="14">
        <f t="shared" si="135"/>
        <v>0</v>
      </c>
      <c r="M785" s="14">
        <f t="shared" si="136"/>
        <v>15.062810077724516</v>
      </c>
      <c r="N785" s="14">
        <f t="shared" si="132"/>
        <v>15.062810077724516</v>
      </c>
      <c r="O785" s="14">
        <f t="shared" si="137"/>
        <v>0</v>
      </c>
      <c r="P785" s="14">
        <f>S785*0.75</f>
        <v>0</v>
      </c>
      <c r="Q785" s="14" t="str">
        <f t="shared" si="138"/>
        <v/>
      </c>
      <c r="R785" s="14">
        <f>(0.5*'vehicle data'!$C$4*(WLTC_class_3!F785^2))/1000</f>
        <v>163.13142206790121</v>
      </c>
      <c r="S785" s="14">
        <f>IF(O785&gt;0,R785,0)</f>
        <v>0</v>
      </c>
      <c r="T785" s="14">
        <f>IF(N785&gt;0,R785,0)</f>
        <v>163.13142206790121</v>
      </c>
      <c r="U785" s="14">
        <f t="shared" si="141"/>
        <v>21256.798499228393</v>
      </c>
      <c r="V785" s="14">
        <f t="shared" si="142"/>
        <v>10136.421130401224</v>
      </c>
      <c r="W785" s="14">
        <f t="shared" si="139"/>
        <v>114.19199544753084</v>
      </c>
    </row>
    <row r="786" spans="2:23" x14ac:dyDescent="0.3">
      <c r="B786" s="7" t="s">
        <v>8</v>
      </c>
      <c r="C786" s="7">
        <v>778</v>
      </c>
      <c r="D786" s="7">
        <v>189</v>
      </c>
      <c r="E786" s="8">
        <v>58.1</v>
      </c>
      <c r="F786" s="21">
        <f t="shared" si="133"/>
        <v>16.138888888888889</v>
      </c>
      <c r="G786" s="14">
        <f t="shared" si="140"/>
        <v>0.4861111111111111</v>
      </c>
      <c r="H786" s="14">
        <f>('vehicle data'!$C$4)*(G786)</f>
        <v>648.47222222222217</v>
      </c>
      <c r="I786" s="14">
        <f>0.5*1.225*F786^2*('vehicle data'!$F$4)*('vehicle data'!$G$4)</f>
        <v>69.237772241512346</v>
      </c>
      <c r="J786" s="14">
        <f>IF(F786=0,0,H786+I786+'vehicle data'!$E$7)</f>
        <v>874.74847446373462</v>
      </c>
      <c r="K786" s="14">
        <f t="shared" si="134"/>
        <v>874.74847446373462</v>
      </c>
      <c r="L786" s="14">
        <f t="shared" si="135"/>
        <v>0</v>
      </c>
      <c r="M786" s="14">
        <f t="shared" si="136"/>
        <v>14.117468435095274</v>
      </c>
      <c r="N786" s="14">
        <f t="shared" si="132"/>
        <v>14.117468435095274</v>
      </c>
      <c r="O786" s="14">
        <f t="shared" si="137"/>
        <v>0</v>
      </c>
      <c r="P786" s="14">
        <f>S786*0.75</f>
        <v>0</v>
      </c>
      <c r="Q786" s="14" t="str">
        <f t="shared" si="138"/>
        <v/>
      </c>
      <c r="R786" s="14">
        <f>(0.5*'vehicle data'!$C$4*(WLTC_class_3!F786^2))/1000</f>
        <v>173.72931095679013</v>
      </c>
      <c r="S786" s="14">
        <f>IF(O786&gt;0,R786,0)</f>
        <v>0</v>
      </c>
      <c r="T786" s="14">
        <f>IF(N786&gt;0,R786,0)</f>
        <v>173.72931095679013</v>
      </c>
      <c r="U786" s="14">
        <f t="shared" si="141"/>
        <v>21430.527810185184</v>
      </c>
      <c r="V786" s="14">
        <f t="shared" si="142"/>
        <v>10136.421130401224</v>
      </c>
      <c r="W786" s="14">
        <f t="shared" si="139"/>
        <v>121.61051766975308</v>
      </c>
    </row>
    <row r="787" spans="2:23" x14ac:dyDescent="0.3">
      <c r="B787" s="7" t="s">
        <v>8</v>
      </c>
      <c r="C787" s="7">
        <v>779</v>
      </c>
      <c r="D787" s="7">
        <v>190</v>
      </c>
      <c r="E787" s="8">
        <v>59.8</v>
      </c>
      <c r="F787" s="21">
        <f t="shared" si="133"/>
        <v>16.611111111111111</v>
      </c>
      <c r="G787" s="14">
        <f t="shared" si="140"/>
        <v>0.41666666666666663</v>
      </c>
      <c r="H787" s="14">
        <f>('vehicle data'!$C$4)*(G787)</f>
        <v>555.83333333333326</v>
      </c>
      <c r="I787" s="14">
        <f>0.5*1.225*F787^2*('vehicle data'!$F$4)*('vehicle data'!$G$4)</f>
        <v>73.348829706790113</v>
      </c>
      <c r="J787" s="14">
        <f>IF(F787=0,0,H787+I787+'vehicle data'!$E$7)</f>
        <v>786.22064304012338</v>
      </c>
      <c r="K787" s="14">
        <f t="shared" si="134"/>
        <v>786.22064304012338</v>
      </c>
      <c r="L787" s="14">
        <f t="shared" si="135"/>
        <v>0</v>
      </c>
      <c r="M787" s="14">
        <f t="shared" si="136"/>
        <v>13.059998459388716</v>
      </c>
      <c r="N787" s="14">
        <f t="shared" si="132"/>
        <v>13.059998459388716</v>
      </c>
      <c r="O787" s="14">
        <f t="shared" si="137"/>
        <v>0</v>
      </c>
      <c r="P787" s="14">
        <f>S787*0.75</f>
        <v>0</v>
      </c>
      <c r="Q787" s="14" t="str">
        <f t="shared" si="138"/>
        <v/>
      </c>
      <c r="R787" s="14">
        <f>(0.5*'vehicle data'!$C$4*(WLTC_class_3!F787^2))/1000</f>
        <v>184.04465123456788</v>
      </c>
      <c r="S787" s="14">
        <f>IF(O787&gt;0,R787,0)</f>
        <v>0</v>
      </c>
      <c r="T787" s="14">
        <f>IF(N787&gt;0,R787,0)</f>
        <v>184.04465123456788</v>
      </c>
      <c r="U787" s="14">
        <f t="shared" si="141"/>
        <v>21614.57246141975</v>
      </c>
      <c r="V787" s="14">
        <f t="shared" si="142"/>
        <v>10136.421130401224</v>
      </c>
      <c r="W787" s="14">
        <f t="shared" si="139"/>
        <v>128.83125586419752</v>
      </c>
    </row>
    <row r="788" spans="2:23" x14ac:dyDescent="0.3">
      <c r="B788" s="7" t="s">
        <v>8</v>
      </c>
      <c r="C788" s="7">
        <v>780</v>
      </c>
      <c r="D788" s="7">
        <v>191</v>
      </c>
      <c r="E788" s="8">
        <v>61.1</v>
      </c>
      <c r="F788" s="21">
        <f t="shared" si="133"/>
        <v>16.972222222222221</v>
      </c>
      <c r="G788" s="14">
        <f t="shared" si="140"/>
        <v>0.31944444444444503</v>
      </c>
      <c r="H788" s="14">
        <f>('vehicle data'!$C$4)*(G788)</f>
        <v>426.13888888888965</v>
      </c>
      <c r="I788" s="14">
        <f>0.5*1.225*F788^2*('vehicle data'!$F$4)*('vehicle data'!$G$4)</f>
        <v>76.572573167438264</v>
      </c>
      <c r="J788" s="14">
        <f>IF(F788=0,0,H788+I788+'vehicle data'!$E$7)</f>
        <v>659.749942056328</v>
      </c>
      <c r="K788" s="14">
        <f t="shared" si="134"/>
        <v>659.749942056328</v>
      </c>
      <c r="L788" s="14">
        <f t="shared" si="135"/>
        <v>0</v>
      </c>
      <c r="M788" s="14">
        <f t="shared" si="136"/>
        <v>11.197422627678234</v>
      </c>
      <c r="N788" s="14">
        <f t="shared" si="132"/>
        <v>11.197422627678234</v>
      </c>
      <c r="O788" s="14">
        <f t="shared" si="137"/>
        <v>0</v>
      </c>
      <c r="P788" s="14">
        <f>S788*0.75</f>
        <v>0</v>
      </c>
      <c r="Q788" s="14" t="str">
        <f t="shared" si="138"/>
        <v/>
      </c>
      <c r="R788" s="14">
        <f>(0.5*'vehicle data'!$C$4*(WLTC_class_3!F788^2))/1000</f>
        <v>192.13357021604938</v>
      </c>
      <c r="S788" s="14">
        <f>IF(O788&gt;0,R788,0)</f>
        <v>0</v>
      </c>
      <c r="T788" s="14">
        <f>IF(N788&gt;0,R788,0)</f>
        <v>192.13357021604938</v>
      </c>
      <c r="U788" s="14">
        <f t="shared" si="141"/>
        <v>21806.7060316358</v>
      </c>
      <c r="V788" s="14">
        <f t="shared" si="142"/>
        <v>10136.421130401224</v>
      </c>
      <c r="W788" s="14">
        <f t="shared" si="139"/>
        <v>134.49349915123454</v>
      </c>
    </row>
    <row r="789" spans="2:23" x14ac:dyDescent="0.3">
      <c r="B789" s="7" t="s">
        <v>8</v>
      </c>
      <c r="C789" s="7">
        <v>781</v>
      </c>
      <c r="D789" s="7">
        <v>192</v>
      </c>
      <c r="E789" s="8">
        <v>62.1</v>
      </c>
      <c r="F789" s="21">
        <f t="shared" si="133"/>
        <v>17.25</v>
      </c>
      <c r="G789" s="14">
        <f t="shared" si="140"/>
        <v>0.23611111111111052</v>
      </c>
      <c r="H789" s="14">
        <f>('vehicle data'!$C$4)*(G789)</f>
        <v>314.97222222222143</v>
      </c>
      <c r="I789" s="14">
        <f>0.5*1.225*F789^2*('vehicle data'!$F$4)*('vehicle data'!$G$4)</f>
        <v>79.099551562499997</v>
      </c>
      <c r="J789" s="14">
        <f>IF(F789=0,0,H789+I789+'vehicle data'!$E$7)</f>
        <v>551.11025378472141</v>
      </c>
      <c r="K789" s="14">
        <f t="shared" si="134"/>
        <v>551.11025378472141</v>
      </c>
      <c r="L789" s="14">
        <f t="shared" si="135"/>
        <v>0</v>
      </c>
      <c r="M789" s="14">
        <f t="shared" si="136"/>
        <v>9.5066518777864442</v>
      </c>
      <c r="N789" s="14">
        <f t="shared" si="132"/>
        <v>9.5066518777864442</v>
      </c>
      <c r="O789" s="14">
        <f t="shared" si="137"/>
        <v>0</v>
      </c>
      <c r="P789" s="14">
        <f>S789*0.75</f>
        <v>0</v>
      </c>
      <c r="Q789" s="14" t="str">
        <f t="shared" si="138"/>
        <v/>
      </c>
      <c r="R789" s="14">
        <f>(0.5*'vehicle data'!$C$4*(WLTC_class_3!F789^2))/1000</f>
        <v>198.4741875</v>
      </c>
      <c r="S789" s="14">
        <f>IF(O789&gt;0,R789,0)</f>
        <v>0</v>
      </c>
      <c r="T789" s="14">
        <f>IF(N789&gt;0,R789,0)</f>
        <v>198.4741875</v>
      </c>
      <c r="U789" s="14">
        <f t="shared" si="141"/>
        <v>22005.1802191358</v>
      </c>
      <c r="V789" s="14">
        <f t="shared" si="142"/>
        <v>10136.421130401224</v>
      </c>
      <c r="W789" s="14">
        <f t="shared" si="139"/>
        <v>138.93193124999999</v>
      </c>
    </row>
    <row r="790" spans="2:23" x14ac:dyDescent="0.3">
      <c r="B790" s="7" t="s">
        <v>8</v>
      </c>
      <c r="C790" s="7">
        <v>782</v>
      </c>
      <c r="D790" s="7">
        <v>193</v>
      </c>
      <c r="E790" s="8">
        <v>62.8</v>
      </c>
      <c r="F790" s="21">
        <f t="shared" si="133"/>
        <v>17.444444444444443</v>
      </c>
      <c r="G790" s="14">
        <f t="shared" si="140"/>
        <v>0.16666666666666607</v>
      </c>
      <c r="H790" s="14">
        <f>('vehicle data'!$C$4)*(G790)</f>
        <v>222.33333333333255</v>
      </c>
      <c r="I790" s="14">
        <f>0.5*1.225*F790^2*('vehicle data'!$F$4)*('vehicle data'!$G$4)</f>
        <v>80.892844753086422</v>
      </c>
      <c r="J790" s="14">
        <f>IF(F790=0,0,H790+I790+'vehicle data'!$E$7)</f>
        <v>460.26465808641899</v>
      </c>
      <c r="K790" s="14">
        <f t="shared" si="134"/>
        <v>460.26465808641899</v>
      </c>
      <c r="L790" s="14">
        <f t="shared" si="135"/>
        <v>0</v>
      </c>
      <c r="M790" s="14">
        <f t="shared" si="136"/>
        <v>8.0290612577297527</v>
      </c>
      <c r="N790" s="14">
        <f t="shared" si="132"/>
        <v>8.0290612577297527</v>
      </c>
      <c r="O790" s="14">
        <f t="shared" si="137"/>
        <v>0</v>
      </c>
      <c r="P790" s="14">
        <f>S790*0.75</f>
        <v>0</v>
      </c>
      <c r="Q790" s="14" t="str">
        <f t="shared" si="138"/>
        <v/>
      </c>
      <c r="R790" s="14">
        <f>(0.5*'vehicle data'!$C$4*(WLTC_class_3!F790^2))/1000</f>
        <v>202.97386419753084</v>
      </c>
      <c r="S790" s="14">
        <f>IF(O790&gt;0,R790,0)</f>
        <v>0</v>
      </c>
      <c r="T790" s="14">
        <f>IF(N790&gt;0,R790,0)</f>
        <v>202.97386419753084</v>
      </c>
      <c r="U790" s="14">
        <f t="shared" si="141"/>
        <v>22208.154083333331</v>
      </c>
      <c r="V790" s="14">
        <f t="shared" si="142"/>
        <v>10136.421130401224</v>
      </c>
      <c r="W790" s="14">
        <f t="shared" si="139"/>
        <v>142.08170493827157</v>
      </c>
    </row>
    <row r="791" spans="2:23" x14ac:dyDescent="0.3">
      <c r="B791" s="7" t="s">
        <v>8</v>
      </c>
      <c r="C791" s="7">
        <v>783</v>
      </c>
      <c r="D791" s="7">
        <v>194</v>
      </c>
      <c r="E791" s="8">
        <v>63.3</v>
      </c>
      <c r="F791" s="21">
        <f t="shared" si="133"/>
        <v>17.583333333333332</v>
      </c>
      <c r="G791" s="14">
        <f t="shared" si="140"/>
        <v>0.1111111111111117</v>
      </c>
      <c r="H791" s="14">
        <f>('vehicle data'!$C$4)*(G791)</f>
        <v>148.222222222223</v>
      </c>
      <c r="I791" s="14">
        <f>0.5*1.225*F791^2*('vehicle data'!$F$4)*('vehicle data'!$G$4)</f>
        <v>82.186075173611101</v>
      </c>
      <c r="J791" s="14">
        <f>IF(F791=0,0,H791+I791+'vehicle data'!$E$7)</f>
        <v>387.44677739583415</v>
      </c>
      <c r="K791" s="14">
        <f t="shared" si="134"/>
        <v>387.44677739583415</v>
      </c>
      <c r="L791" s="14">
        <f t="shared" si="135"/>
        <v>0</v>
      </c>
      <c r="M791" s="14">
        <f t="shared" si="136"/>
        <v>6.8126058358767496</v>
      </c>
      <c r="N791" s="14">
        <f t="shared" si="132"/>
        <v>6.8126058358767496</v>
      </c>
      <c r="O791" s="14">
        <f t="shared" si="137"/>
        <v>0</v>
      </c>
      <c r="P791" s="14">
        <f>S791*0.75</f>
        <v>0</v>
      </c>
      <c r="Q791" s="14" t="str">
        <f t="shared" si="138"/>
        <v/>
      </c>
      <c r="R791" s="14">
        <f>(0.5*'vehicle data'!$C$4*(WLTC_class_3!F791^2))/1000</f>
        <v>206.21879861111108</v>
      </c>
      <c r="S791" s="14">
        <f>IF(O791&gt;0,R791,0)</f>
        <v>0</v>
      </c>
      <c r="T791" s="14">
        <f>IF(N791&gt;0,R791,0)</f>
        <v>206.21879861111108</v>
      </c>
      <c r="U791" s="14">
        <f t="shared" si="141"/>
        <v>22414.37288194444</v>
      </c>
      <c r="V791" s="14">
        <f t="shared" si="142"/>
        <v>10136.421130401224</v>
      </c>
      <c r="W791" s="14">
        <f t="shared" si="139"/>
        <v>144.35315902777774</v>
      </c>
    </row>
    <row r="792" spans="2:23" x14ac:dyDescent="0.3">
      <c r="B792" s="7" t="s">
        <v>8</v>
      </c>
      <c r="C792" s="7">
        <v>784</v>
      </c>
      <c r="D792" s="7">
        <v>195</v>
      </c>
      <c r="E792" s="8">
        <v>63.6</v>
      </c>
      <c r="F792" s="21">
        <f t="shared" si="133"/>
        <v>17.666666666666668</v>
      </c>
      <c r="G792" s="14">
        <f t="shared" si="140"/>
        <v>9.7222222222222612E-2</v>
      </c>
      <c r="H792" s="14">
        <f>('vehicle data'!$C$4)*(G792)</f>
        <v>129.69444444444497</v>
      </c>
      <c r="I792" s="14">
        <f>0.5*1.225*F792^2*('vehicle data'!$F$4)*('vehicle data'!$G$4)</f>
        <v>82.966936111111124</v>
      </c>
      <c r="J792" s="14">
        <f>IF(F792=0,0,H792+I792+'vehicle data'!$E$7)</f>
        <v>369.69986055555614</v>
      </c>
      <c r="K792" s="14">
        <f t="shared" si="134"/>
        <v>369.69986055555614</v>
      </c>
      <c r="L792" s="14">
        <f t="shared" si="135"/>
        <v>0</v>
      </c>
      <c r="M792" s="14">
        <f t="shared" si="136"/>
        <v>6.5313642031481587</v>
      </c>
      <c r="N792" s="14">
        <f t="shared" si="132"/>
        <v>6.5313642031481587</v>
      </c>
      <c r="O792" s="14">
        <f t="shared" si="137"/>
        <v>0</v>
      </c>
      <c r="P792" s="14">
        <f>S792*0.75</f>
        <v>0</v>
      </c>
      <c r="Q792" s="14" t="str">
        <f t="shared" si="138"/>
        <v/>
      </c>
      <c r="R792" s="14">
        <f>(0.5*'vehicle data'!$C$4*(WLTC_class_3!F792^2))/1000</f>
        <v>208.17811111111112</v>
      </c>
      <c r="S792" s="14">
        <f>IF(O792&gt;0,R792,0)</f>
        <v>0</v>
      </c>
      <c r="T792" s="14">
        <f>IF(N792&gt;0,R792,0)</f>
        <v>208.17811111111112</v>
      </c>
      <c r="U792" s="14">
        <f t="shared" si="141"/>
        <v>22622.550993055553</v>
      </c>
      <c r="V792" s="14">
        <f t="shared" si="142"/>
        <v>10136.421130401224</v>
      </c>
      <c r="W792" s="14">
        <f t="shared" si="139"/>
        <v>145.72467777777777</v>
      </c>
    </row>
    <row r="793" spans="2:23" x14ac:dyDescent="0.3">
      <c r="B793" s="7" t="s">
        <v>8</v>
      </c>
      <c r="C793" s="7">
        <v>785</v>
      </c>
      <c r="D793" s="7">
        <v>196</v>
      </c>
      <c r="E793" s="8">
        <v>64</v>
      </c>
      <c r="F793" s="21">
        <f t="shared" si="133"/>
        <v>17.777777777777779</v>
      </c>
      <c r="G793" s="14">
        <f t="shared" si="140"/>
        <v>0.15277777777777798</v>
      </c>
      <c r="H793" s="14">
        <f>('vehicle data'!$C$4)*(G793)</f>
        <v>203.80555555555583</v>
      </c>
      <c r="I793" s="14">
        <f>0.5*1.225*F793^2*('vehicle data'!$F$4)*('vehicle data'!$G$4)</f>
        <v>84.013827160493832</v>
      </c>
      <c r="J793" s="14">
        <f>IF(F793=0,0,H793+I793+'vehicle data'!$E$7)</f>
        <v>444.85786271604968</v>
      </c>
      <c r="K793" s="14">
        <f t="shared" si="134"/>
        <v>444.85786271604968</v>
      </c>
      <c r="L793" s="14">
        <f t="shared" si="135"/>
        <v>0</v>
      </c>
      <c r="M793" s="14">
        <f t="shared" si="136"/>
        <v>7.9085842260631063</v>
      </c>
      <c r="N793" s="14">
        <f t="shared" si="132"/>
        <v>7.9085842260631063</v>
      </c>
      <c r="O793" s="14">
        <f t="shared" si="137"/>
        <v>0</v>
      </c>
      <c r="P793" s="14">
        <f>S793*0.75</f>
        <v>0</v>
      </c>
      <c r="Q793" s="14" t="str">
        <f t="shared" si="138"/>
        <v/>
      </c>
      <c r="R793" s="14">
        <f>(0.5*'vehicle data'!$C$4*(WLTC_class_3!F793^2))/1000</f>
        <v>210.80493827160498</v>
      </c>
      <c r="S793" s="14">
        <f>IF(O793&gt;0,R793,0)</f>
        <v>0</v>
      </c>
      <c r="T793" s="14">
        <f>IF(N793&gt;0,R793,0)</f>
        <v>210.80493827160498</v>
      </c>
      <c r="U793" s="14">
        <f t="shared" si="141"/>
        <v>22833.355931327158</v>
      </c>
      <c r="V793" s="14">
        <f t="shared" si="142"/>
        <v>10136.421130401224</v>
      </c>
      <c r="W793" s="14">
        <f t="shared" si="139"/>
        <v>147.56345679012347</v>
      </c>
    </row>
    <row r="794" spans="2:23" x14ac:dyDescent="0.3">
      <c r="B794" s="7" t="s">
        <v>8</v>
      </c>
      <c r="C794" s="7">
        <v>786</v>
      </c>
      <c r="D794" s="7">
        <v>197</v>
      </c>
      <c r="E794" s="8">
        <v>64.7</v>
      </c>
      <c r="F794" s="21">
        <f t="shared" si="133"/>
        <v>17.972222222222221</v>
      </c>
      <c r="G794" s="14">
        <f t="shared" si="140"/>
        <v>0.16666666666666705</v>
      </c>
      <c r="H794" s="14">
        <f>('vehicle data'!$C$4)*(G794)</f>
        <v>222.33333333333383</v>
      </c>
      <c r="I794" s="14">
        <f>0.5*1.225*F794^2*('vehicle data'!$F$4)*('vehicle data'!$G$4)</f>
        <v>85.861680111882706</v>
      </c>
      <c r="J794" s="14">
        <f>IF(F794=0,0,H794+I794+'vehicle data'!$E$7)</f>
        <v>465.2334934452166</v>
      </c>
      <c r="K794" s="14">
        <f t="shared" si="134"/>
        <v>465.2334934452166</v>
      </c>
      <c r="L794" s="14">
        <f t="shared" si="135"/>
        <v>0</v>
      </c>
      <c r="M794" s="14">
        <f t="shared" si="136"/>
        <v>8.3612797294181984</v>
      </c>
      <c r="N794" s="14">
        <f t="shared" si="132"/>
        <v>8.3612797294181984</v>
      </c>
      <c r="O794" s="14">
        <f t="shared" si="137"/>
        <v>0</v>
      </c>
      <c r="P794" s="14">
        <f>S794*0.75</f>
        <v>0</v>
      </c>
      <c r="Q794" s="14" t="str">
        <f t="shared" si="138"/>
        <v/>
      </c>
      <c r="R794" s="14">
        <f>(0.5*'vehicle data'!$C$4*(WLTC_class_3!F794^2))/1000</f>
        <v>215.44151466049379</v>
      </c>
      <c r="S794" s="14">
        <f>IF(O794&gt;0,R794,0)</f>
        <v>0</v>
      </c>
      <c r="T794" s="14">
        <f>IF(N794&gt;0,R794,0)</f>
        <v>215.44151466049379</v>
      </c>
      <c r="U794" s="14">
        <f t="shared" si="141"/>
        <v>23048.797445987653</v>
      </c>
      <c r="V794" s="14">
        <f t="shared" si="142"/>
        <v>10136.421130401224</v>
      </c>
      <c r="W794" s="14">
        <f t="shared" si="139"/>
        <v>150.80906026234564</v>
      </c>
    </row>
    <row r="795" spans="2:23" x14ac:dyDescent="0.3">
      <c r="B795" s="7" t="s">
        <v>8</v>
      </c>
      <c r="C795" s="7">
        <v>787</v>
      </c>
      <c r="D795" s="7">
        <v>198</v>
      </c>
      <c r="E795" s="8">
        <v>65.2</v>
      </c>
      <c r="F795" s="21">
        <f t="shared" si="133"/>
        <v>18.111111111111111</v>
      </c>
      <c r="G795" s="14">
        <f t="shared" si="140"/>
        <v>8.3333333333332538E-2</v>
      </c>
      <c r="H795" s="14">
        <f>('vehicle data'!$C$4)*(G795)</f>
        <v>111.16666666666561</v>
      </c>
      <c r="I795" s="14">
        <f>0.5*1.225*F795^2*('vehicle data'!$F$4)*('vehicle data'!$G$4)</f>
        <v>87.19388179012347</v>
      </c>
      <c r="J795" s="14">
        <f>IF(F795=0,0,H795+I795+'vehicle data'!$E$7)</f>
        <v>355.3990284567891</v>
      </c>
      <c r="K795" s="14">
        <f t="shared" si="134"/>
        <v>355.3990284567891</v>
      </c>
      <c r="L795" s="14">
        <f t="shared" si="135"/>
        <v>0</v>
      </c>
      <c r="M795" s="14">
        <f t="shared" si="136"/>
        <v>6.4366712931618464</v>
      </c>
      <c r="N795" s="14">
        <f t="shared" si="132"/>
        <v>6.4366712931618464</v>
      </c>
      <c r="O795" s="14">
        <f t="shared" si="137"/>
        <v>0</v>
      </c>
      <c r="P795" s="14">
        <f>S795*0.75</f>
        <v>0</v>
      </c>
      <c r="Q795" s="14" t="str">
        <f t="shared" si="138"/>
        <v/>
      </c>
      <c r="R795" s="14">
        <f>(0.5*'vehicle data'!$C$4*(WLTC_class_3!F795^2))/1000</f>
        <v>218.78423456790122</v>
      </c>
      <c r="S795" s="14">
        <f>IF(O795&gt;0,R795,0)</f>
        <v>0</v>
      </c>
      <c r="T795" s="14">
        <f>IF(N795&gt;0,R795,0)</f>
        <v>218.78423456790122</v>
      </c>
      <c r="U795" s="14">
        <f t="shared" si="141"/>
        <v>23267.581680555555</v>
      </c>
      <c r="V795" s="14">
        <f t="shared" si="142"/>
        <v>10136.421130401224</v>
      </c>
      <c r="W795" s="14">
        <f t="shared" si="139"/>
        <v>153.14896419753086</v>
      </c>
    </row>
    <row r="796" spans="2:23" x14ac:dyDescent="0.3">
      <c r="B796" s="7" t="s">
        <v>8</v>
      </c>
      <c r="C796" s="7">
        <v>788</v>
      </c>
      <c r="D796" s="7">
        <v>199</v>
      </c>
      <c r="E796" s="8">
        <v>65.3</v>
      </c>
      <c r="F796" s="21">
        <f t="shared" si="133"/>
        <v>18.138888888888889</v>
      </c>
      <c r="G796" s="14">
        <f t="shared" si="140"/>
        <v>1.3888888888888099E-2</v>
      </c>
      <c r="H796" s="14">
        <f>('vehicle data'!$C$4)*(G796)</f>
        <v>18.527777777776723</v>
      </c>
      <c r="I796" s="14">
        <f>0.5*1.225*F796^2*('vehicle data'!$F$4)*('vehicle data'!$G$4)</f>
        <v>87.46155279706791</v>
      </c>
      <c r="J796" s="14">
        <f>IF(F796=0,0,H796+I796+'vehicle data'!$E$7)</f>
        <v>263.02781057484464</v>
      </c>
      <c r="K796" s="14">
        <f t="shared" si="134"/>
        <v>263.02781057484464</v>
      </c>
      <c r="L796" s="14">
        <f t="shared" si="135"/>
        <v>0</v>
      </c>
      <c r="M796" s="14">
        <f t="shared" si="136"/>
        <v>4.7710322307048205</v>
      </c>
      <c r="N796" s="14">
        <f t="shared" si="132"/>
        <v>4.7710322307048205</v>
      </c>
      <c r="O796" s="14">
        <f t="shared" si="137"/>
        <v>0</v>
      </c>
      <c r="P796" s="14">
        <f>S796*0.75</f>
        <v>0</v>
      </c>
      <c r="Q796" s="14" t="str">
        <f t="shared" si="138"/>
        <v/>
      </c>
      <c r="R796" s="14">
        <f>(0.5*'vehicle data'!$C$4*(WLTC_class_3!F796^2))/1000</f>
        <v>219.45586651234569</v>
      </c>
      <c r="S796" s="14">
        <f>IF(O796&gt;0,R796,0)</f>
        <v>0</v>
      </c>
      <c r="T796" s="14">
        <f>IF(N796&gt;0,R796,0)</f>
        <v>219.45586651234569</v>
      </c>
      <c r="U796" s="14">
        <f t="shared" si="141"/>
        <v>23487.037547067899</v>
      </c>
      <c r="V796" s="14">
        <f t="shared" si="142"/>
        <v>10136.421130401224</v>
      </c>
      <c r="W796" s="14">
        <f t="shared" si="139"/>
        <v>153.61910655864199</v>
      </c>
    </row>
    <row r="797" spans="2:23" x14ac:dyDescent="0.3">
      <c r="B797" s="7" t="s">
        <v>8</v>
      </c>
      <c r="C797" s="7">
        <v>789</v>
      </c>
      <c r="D797" s="7">
        <v>200</v>
      </c>
      <c r="E797" s="8">
        <v>65.3</v>
      </c>
      <c r="F797" s="21">
        <f t="shared" si="133"/>
        <v>18.138888888888889</v>
      </c>
      <c r="G797" s="14">
        <f t="shared" si="140"/>
        <v>1.3888888888890073E-2</v>
      </c>
      <c r="H797" s="14">
        <f>('vehicle data'!$C$4)*(G797)</f>
        <v>18.527777777779356</v>
      </c>
      <c r="I797" s="14">
        <f>0.5*1.225*F797^2*('vehicle data'!$F$4)*('vehicle data'!$G$4)</f>
        <v>87.46155279706791</v>
      </c>
      <c r="J797" s="14">
        <f>IF(F797=0,0,H797+I797+'vehicle data'!$E$7)</f>
        <v>263.02781057484731</v>
      </c>
      <c r="K797" s="14">
        <f t="shared" si="134"/>
        <v>263.02781057484731</v>
      </c>
      <c r="L797" s="14">
        <f t="shared" si="135"/>
        <v>0</v>
      </c>
      <c r="M797" s="14">
        <f t="shared" si="136"/>
        <v>4.7710322307048694</v>
      </c>
      <c r="N797" s="14">
        <f t="shared" si="132"/>
        <v>4.7710322307048694</v>
      </c>
      <c r="O797" s="14">
        <f t="shared" si="137"/>
        <v>0</v>
      </c>
      <c r="P797" s="14">
        <f>S797*0.75</f>
        <v>0</v>
      </c>
      <c r="Q797" s="14" t="str">
        <f t="shared" si="138"/>
        <v/>
      </c>
      <c r="R797" s="14">
        <f>(0.5*'vehicle data'!$C$4*(WLTC_class_3!F797^2))/1000</f>
        <v>219.45586651234569</v>
      </c>
      <c r="S797" s="14">
        <f>IF(O797&gt;0,R797,0)</f>
        <v>0</v>
      </c>
      <c r="T797" s="14">
        <f>IF(N797&gt;0,R797,0)</f>
        <v>219.45586651234569</v>
      </c>
      <c r="U797" s="14">
        <f t="shared" si="141"/>
        <v>23706.493413580243</v>
      </c>
      <c r="V797" s="14">
        <f t="shared" si="142"/>
        <v>10136.421130401224</v>
      </c>
      <c r="W797" s="14">
        <f t="shared" si="139"/>
        <v>153.61910655864199</v>
      </c>
    </row>
    <row r="798" spans="2:23" x14ac:dyDescent="0.3">
      <c r="B798" s="7" t="s">
        <v>8</v>
      </c>
      <c r="C798" s="7">
        <v>790</v>
      </c>
      <c r="D798" s="7">
        <v>201</v>
      </c>
      <c r="E798" s="8">
        <v>65.400000000000006</v>
      </c>
      <c r="F798" s="21">
        <f t="shared" si="133"/>
        <v>18.166666666666668</v>
      </c>
      <c r="G798" s="14">
        <f t="shared" si="140"/>
        <v>5.5555555555556344E-2</v>
      </c>
      <c r="H798" s="14">
        <f>('vehicle data'!$C$4)*(G798)</f>
        <v>74.111111111112166</v>
      </c>
      <c r="I798" s="14">
        <f>0.5*1.225*F798^2*('vehicle data'!$F$4)*('vehicle data'!$G$4)</f>
        <v>87.729634027777792</v>
      </c>
      <c r="J798" s="14">
        <f>IF(F798=0,0,H798+I798+'vehicle data'!$E$7)</f>
        <v>318.87922513888998</v>
      </c>
      <c r="K798" s="14">
        <f t="shared" si="134"/>
        <v>318.87922513888998</v>
      </c>
      <c r="L798" s="14">
        <f t="shared" si="135"/>
        <v>0</v>
      </c>
      <c r="M798" s="14">
        <f t="shared" si="136"/>
        <v>5.7929725900231679</v>
      </c>
      <c r="N798" s="14">
        <f t="shared" si="132"/>
        <v>5.7929725900231679</v>
      </c>
      <c r="O798" s="14">
        <f t="shared" si="137"/>
        <v>0</v>
      </c>
      <c r="P798" s="14">
        <f>S798*0.75</f>
        <v>0</v>
      </c>
      <c r="Q798" s="14" t="str">
        <f t="shared" si="138"/>
        <v/>
      </c>
      <c r="R798" s="14">
        <f>(0.5*'vehicle data'!$C$4*(WLTC_class_3!F798^2))/1000</f>
        <v>220.1285277777778</v>
      </c>
      <c r="S798" s="14">
        <f>IF(O798&gt;0,R798,0)</f>
        <v>0</v>
      </c>
      <c r="T798" s="14">
        <f>IF(N798&gt;0,R798,0)</f>
        <v>220.1285277777778</v>
      </c>
      <c r="U798" s="14">
        <f t="shared" si="141"/>
        <v>23926.621941358022</v>
      </c>
      <c r="V798" s="14">
        <f t="shared" si="142"/>
        <v>10136.421130401224</v>
      </c>
      <c r="W798" s="14">
        <f t="shared" si="139"/>
        <v>154.08996944444445</v>
      </c>
    </row>
    <row r="799" spans="2:23" x14ac:dyDescent="0.3">
      <c r="B799" s="7" t="s">
        <v>8</v>
      </c>
      <c r="C799" s="7">
        <v>791</v>
      </c>
      <c r="D799" s="7">
        <v>202</v>
      </c>
      <c r="E799" s="8">
        <v>65.7</v>
      </c>
      <c r="F799" s="21">
        <f t="shared" si="133"/>
        <v>18.25</v>
      </c>
      <c r="G799" s="14">
        <f t="shared" si="140"/>
        <v>8.3333333333332538E-2</v>
      </c>
      <c r="H799" s="14">
        <f>('vehicle data'!$C$4)*(G799)</f>
        <v>111.16666666666561</v>
      </c>
      <c r="I799" s="14">
        <f>0.5*1.225*F799^2*('vehicle data'!$F$4)*('vehicle data'!$G$4)</f>
        <v>88.536339062499991</v>
      </c>
      <c r="J799" s="14">
        <f>IF(F799=0,0,H799+I799+'vehicle data'!$E$7)</f>
        <v>356.74148572916562</v>
      </c>
      <c r="K799" s="14">
        <f t="shared" si="134"/>
        <v>356.74148572916562</v>
      </c>
      <c r="L799" s="14">
        <f t="shared" si="135"/>
        <v>0</v>
      </c>
      <c r="M799" s="14">
        <f t="shared" si="136"/>
        <v>6.5105321145572725</v>
      </c>
      <c r="N799" s="14">
        <f t="shared" si="132"/>
        <v>6.5105321145572725</v>
      </c>
      <c r="O799" s="14">
        <f t="shared" si="137"/>
        <v>0</v>
      </c>
      <c r="P799" s="14">
        <f>S799*0.75</f>
        <v>0</v>
      </c>
      <c r="Q799" s="14" t="str">
        <f t="shared" si="138"/>
        <v/>
      </c>
      <c r="R799" s="14">
        <f>(0.5*'vehicle data'!$C$4*(WLTC_class_3!F799^2))/1000</f>
        <v>222.15268750000001</v>
      </c>
      <c r="S799" s="14">
        <f>IF(O799&gt;0,R799,0)</f>
        <v>0</v>
      </c>
      <c r="T799" s="14">
        <f>IF(N799&gt;0,R799,0)</f>
        <v>222.15268750000001</v>
      </c>
      <c r="U799" s="14">
        <f t="shared" si="141"/>
        <v>24148.774628858024</v>
      </c>
      <c r="V799" s="14">
        <f t="shared" si="142"/>
        <v>10136.421130401224</v>
      </c>
      <c r="W799" s="14">
        <f t="shared" si="139"/>
        <v>155.50688124999999</v>
      </c>
    </row>
    <row r="800" spans="2:23" x14ac:dyDescent="0.3">
      <c r="B800" s="7" t="s">
        <v>8</v>
      </c>
      <c r="C800" s="7">
        <v>792</v>
      </c>
      <c r="D800" s="7">
        <v>203</v>
      </c>
      <c r="E800" s="8">
        <v>66</v>
      </c>
      <c r="F800" s="21">
        <f t="shared" si="133"/>
        <v>18.333333333333332</v>
      </c>
      <c r="G800" s="14">
        <f t="shared" si="140"/>
        <v>-1.3888888888890073E-2</v>
      </c>
      <c r="H800" s="14">
        <f>('vehicle data'!$C$4)*(G800)</f>
        <v>-18.527777777779356</v>
      </c>
      <c r="I800" s="14">
        <f>0.5*1.225*F800^2*('vehicle data'!$F$4)*('vehicle data'!$G$4)</f>
        <v>89.346736111111099</v>
      </c>
      <c r="J800" s="14">
        <f>IF(F800=0,0,H800+I800+'vehicle data'!$E$7)</f>
        <v>227.85743833333177</v>
      </c>
      <c r="K800" s="14">
        <f t="shared" si="134"/>
        <v>227.85743833333177</v>
      </c>
      <c r="L800" s="14">
        <f t="shared" si="135"/>
        <v>0</v>
      </c>
      <c r="M800" s="14">
        <f t="shared" si="136"/>
        <v>4.1773863694444149</v>
      </c>
      <c r="N800" s="14">
        <f t="shared" si="132"/>
        <v>4.1773863694444149</v>
      </c>
      <c r="O800" s="14">
        <f t="shared" si="137"/>
        <v>0</v>
      </c>
      <c r="P800" s="14">
        <f>S800*0.75</f>
        <v>0</v>
      </c>
      <c r="Q800" s="14">
        <f t="shared" si="138"/>
        <v>0</v>
      </c>
      <c r="R800" s="14">
        <f>(0.5*'vehicle data'!$C$4*(WLTC_class_3!F800^2))/1000</f>
        <v>224.1861111111111</v>
      </c>
      <c r="S800" s="14">
        <f>IF(O800&gt;0,R800,0)</f>
        <v>0</v>
      </c>
      <c r="T800" s="14">
        <f>IF(N800&gt;0,R800,0)</f>
        <v>224.1861111111111</v>
      </c>
      <c r="U800" s="14">
        <f t="shared" si="141"/>
        <v>24372.960739969134</v>
      </c>
      <c r="V800" s="14">
        <f t="shared" si="142"/>
        <v>10136.421130401224</v>
      </c>
      <c r="W800" s="14">
        <f t="shared" si="139"/>
        <v>156.93027777777777</v>
      </c>
    </row>
    <row r="801" spans="2:23" x14ac:dyDescent="0.3">
      <c r="B801" s="7" t="s">
        <v>8</v>
      </c>
      <c r="C801" s="7">
        <v>793</v>
      </c>
      <c r="D801" s="7">
        <v>204</v>
      </c>
      <c r="E801" s="8">
        <v>65.599999999999994</v>
      </c>
      <c r="F801" s="21">
        <f t="shared" si="133"/>
        <v>18.222222222222221</v>
      </c>
      <c r="G801" s="14">
        <f t="shared" si="140"/>
        <v>-0.34722222222222221</v>
      </c>
      <c r="H801" s="14">
        <f>('vehicle data'!$C$4)*(G801)</f>
        <v>-463.1944444444444</v>
      </c>
      <c r="I801" s="14">
        <f>0.5*1.225*F801^2*('vehicle data'!$F$4)*('vehicle data'!$G$4)</f>
        <v>88.267027160493825</v>
      </c>
      <c r="J801" s="14">
        <f>IF(F801=0,0,H801+I801+'vehicle data'!$E$7)</f>
        <v>-217.88893728395058</v>
      </c>
      <c r="K801" s="14">
        <f t="shared" si="134"/>
        <v>0</v>
      </c>
      <c r="L801" s="14">
        <f t="shared" si="135"/>
        <v>217.88893728395058</v>
      </c>
      <c r="M801" s="14">
        <f t="shared" si="136"/>
        <v>-3.9704206349519882</v>
      </c>
      <c r="N801" s="14">
        <f t="shared" si="132"/>
        <v>0</v>
      </c>
      <c r="O801" s="14">
        <f t="shared" si="137"/>
        <v>3.9704206349519882</v>
      </c>
      <c r="P801" s="14">
        <f>S801*0.75</f>
        <v>166.10770370370369</v>
      </c>
      <c r="Q801" s="14">
        <f t="shared" si="138"/>
        <v>166.10770370370369</v>
      </c>
      <c r="R801" s="14">
        <f>(0.5*'vehicle data'!$C$4*(WLTC_class_3!F801^2))/1000</f>
        <v>221.47693827160492</v>
      </c>
      <c r="S801" s="14">
        <f>IF(O801&gt;0,R801,0)</f>
        <v>221.47693827160492</v>
      </c>
      <c r="T801" s="14">
        <f>IF(N801&gt;0,R801,0)</f>
        <v>0</v>
      </c>
      <c r="U801" s="14">
        <f t="shared" si="141"/>
        <v>24372.960739969134</v>
      </c>
      <c r="V801" s="14">
        <f t="shared" si="142"/>
        <v>10357.898068672828</v>
      </c>
      <c r="W801" s="14">
        <f t="shared" si="139"/>
        <v>0</v>
      </c>
    </row>
    <row r="802" spans="2:23" x14ac:dyDescent="0.3">
      <c r="B802" s="7" t="s">
        <v>8</v>
      </c>
      <c r="C802" s="7">
        <v>794</v>
      </c>
      <c r="D802" s="7">
        <v>205</v>
      </c>
      <c r="E802" s="8">
        <v>63.5</v>
      </c>
      <c r="F802" s="21">
        <f t="shared" si="133"/>
        <v>17.638888888888889</v>
      </c>
      <c r="G802" s="14">
        <f t="shared" si="140"/>
        <v>-0.8194444444444432</v>
      </c>
      <c r="H802" s="14">
        <f>('vehicle data'!$C$4)*(G802)</f>
        <v>-1093.1388888888873</v>
      </c>
      <c r="I802" s="14">
        <f>0.5*1.225*F802^2*('vehicle data'!$F$4)*('vehicle data'!$G$4)</f>
        <v>82.706238908179017</v>
      </c>
      <c r="J802" s="14">
        <f>IF(F802=0,0,H802+I802+'vehicle data'!$E$7)</f>
        <v>-853.39416998070828</v>
      </c>
      <c r="K802" s="14">
        <f t="shared" si="134"/>
        <v>0</v>
      </c>
      <c r="L802" s="14">
        <f t="shared" si="135"/>
        <v>853.39416998070828</v>
      </c>
      <c r="M802" s="14">
        <f t="shared" si="136"/>
        <v>-15.052924942715272</v>
      </c>
      <c r="N802" s="14">
        <f t="shared" si="132"/>
        <v>0</v>
      </c>
      <c r="O802" s="14">
        <f t="shared" si="137"/>
        <v>15.052924942715272</v>
      </c>
      <c r="P802" s="14">
        <f>S802*0.75</f>
        <v>155.64298321759259</v>
      </c>
      <c r="Q802" s="14">
        <f t="shared" si="138"/>
        <v>155.64298321759259</v>
      </c>
      <c r="R802" s="14">
        <f>(0.5*'vehicle data'!$C$4*(WLTC_class_3!F802^2))/1000</f>
        <v>207.5239776234568</v>
      </c>
      <c r="S802" s="14">
        <f>IF(O802&gt;0,R802,0)</f>
        <v>207.5239776234568</v>
      </c>
      <c r="T802" s="14">
        <f>IF(N802&gt;0,R802,0)</f>
        <v>0</v>
      </c>
      <c r="U802" s="14">
        <f t="shared" si="141"/>
        <v>24372.960739969134</v>
      </c>
      <c r="V802" s="14">
        <f t="shared" si="142"/>
        <v>10565.422046296286</v>
      </c>
      <c r="W802" s="14">
        <f t="shared" si="139"/>
        <v>0</v>
      </c>
    </row>
    <row r="803" spans="2:23" x14ac:dyDescent="0.3">
      <c r="B803" s="7" t="s">
        <v>8</v>
      </c>
      <c r="C803" s="7">
        <v>795</v>
      </c>
      <c r="D803" s="7">
        <v>206</v>
      </c>
      <c r="E803" s="8">
        <v>59.7</v>
      </c>
      <c r="F803" s="21">
        <f t="shared" si="133"/>
        <v>16.583333333333332</v>
      </c>
      <c r="G803" s="14">
        <f t="shared" si="140"/>
        <v>-1.2361111111111109</v>
      </c>
      <c r="H803" s="14">
        <f>('vehicle data'!$C$4)*(G803)</f>
        <v>-1648.9722222222219</v>
      </c>
      <c r="I803" s="14">
        <f>0.5*1.225*F803^2*('vehicle data'!$F$4)*('vehicle data'!$G$4)</f>
        <v>73.10372100694444</v>
      </c>
      <c r="J803" s="14">
        <f>IF(F803=0,0,H803+I803+'vehicle data'!$E$7)</f>
        <v>-1418.8300212152776</v>
      </c>
      <c r="K803" s="14">
        <f t="shared" si="134"/>
        <v>0</v>
      </c>
      <c r="L803" s="14">
        <f t="shared" si="135"/>
        <v>1418.8300212152776</v>
      </c>
      <c r="M803" s="14">
        <f t="shared" si="136"/>
        <v>-23.528931185153354</v>
      </c>
      <c r="N803" s="14">
        <f t="shared" si="132"/>
        <v>0</v>
      </c>
      <c r="O803" s="14">
        <f t="shared" si="137"/>
        <v>23.528931185153354</v>
      </c>
      <c r="P803" s="14">
        <f>S803*0.75</f>
        <v>137.5722239583333</v>
      </c>
      <c r="Q803" s="14">
        <f t="shared" si="138"/>
        <v>137.5722239583333</v>
      </c>
      <c r="R803" s="14">
        <f>(0.5*'vehicle data'!$C$4*(WLTC_class_3!F803^2))/1000</f>
        <v>183.4296319444444</v>
      </c>
      <c r="S803" s="14">
        <f>IF(O803&gt;0,R803,0)</f>
        <v>183.4296319444444</v>
      </c>
      <c r="T803" s="14">
        <f>IF(N803&gt;0,R803,0)</f>
        <v>0</v>
      </c>
      <c r="U803" s="14">
        <f t="shared" si="141"/>
        <v>24372.960739969134</v>
      </c>
      <c r="V803" s="14">
        <f t="shared" si="142"/>
        <v>10748.85167824073</v>
      </c>
      <c r="W803" s="14">
        <f t="shared" si="139"/>
        <v>0</v>
      </c>
    </row>
    <row r="804" spans="2:23" x14ac:dyDescent="0.3">
      <c r="B804" s="7" t="s">
        <v>8</v>
      </c>
      <c r="C804" s="7">
        <v>796</v>
      </c>
      <c r="D804" s="7">
        <v>207</v>
      </c>
      <c r="E804" s="8">
        <v>54.6</v>
      </c>
      <c r="F804" s="21">
        <f t="shared" si="133"/>
        <v>15.166666666666666</v>
      </c>
      <c r="G804" s="14">
        <f t="shared" si="140"/>
        <v>-1.4444444444444453</v>
      </c>
      <c r="H804" s="14">
        <f>('vehicle data'!$C$4)*(G804)</f>
        <v>-1926.8888888888901</v>
      </c>
      <c r="I804" s="14">
        <f>0.5*1.225*F804^2*('vehicle data'!$F$4)*('vehicle data'!$G$4)</f>
        <v>61.147134027777781</v>
      </c>
      <c r="J804" s="14">
        <f>IF(F804=0,0,H804+I804+'vehicle data'!$E$7)</f>
        <v>-1708.7032748611123</v>
      </c>
      <c r="K804" s="14">
        <f t="shared" si="134"/>
        <v>0</v>
      </c>
      <c r="L804" s="14">
        <f t="shared" si="135"/>
        <v>1708.7032748611123</v>
      </c>
      <c r="M804" s="14">
        <f t="shared" si="136"/>
        <v>-25.915333002060201</v>
      </c>
      <c r="N804" s="14">
        <f t="shared" si="132"/>
        <v>0</v>
      </c>
      <c r="O804" s="14">
        <f t="shared" si="137"/>
        <v>25.915333002060201</v>
      </c>
      <c r="P804" s="14">
        <f>S804*0.75</f>
        <v>115.07139583333334</v>
      </c>
      <c r="Q804" s="14">
        <f t="shared" si="138"/>
        <v>115.07139583333334</v>
      </c>
      <c r="R804" s="14">
        <f>(0.5*'vehicle data'!$C$4*(WLTC_class_3!F804^2))/1000</f>
        <v>153.42852777777779</v>
      </c>
      <c r="S804" s="14">
        <f>IF(O804&gt;0,R804,0)</f>
        <v>153.42852777777779</v>
      </c>
      <c r="T804" s="14">
        <f>IF(N804&gt;0,R804,0)</f>
        <v>0</v>
      </c>
      <c r="U804" s="14">
        <f t="shared" si="141"/>
        <v>24372.960739969134</v>
      </c>
      <c r="V804" s="14">
        <f t="shared" si="142"/>
        <v>10902.280206018508</v>
      </c>
      <c r="W804" s="14">
        <f t="shared" si="139"/>
        <v>0</v>
      </c>
    </row>
    <row r="805" spans="2:23" x14ac:dyDescent="0.3">
      <c r="B805" s="7" t="s">
        <v>8</v>
      </c>
      <c r="C805" s="7">
        <v>797</v>
      </c>
      <c r="D805" s="7">
        <v>208</v>
      </c>
      <c r="E805" s="8">
        <v>49.3</v>
      </c>
      <c r="F805" s="21">
        <f t="shared" si="133"/>
        <v>13.694444444444443</v>
      </c>
      <c r="G805" s="14">
        <f t="shared" si="140"/>
        <v>-1.3472222222222225</v>
      </c>
      <c r="H805" s="14">
        <f>('vehicle data'!$C$4)*(G805)</f>
        <v>-1797.1944444444448</v>
      </c>
      <c r="I805" s="14">
        <f>0.5*1.225*F805^2*('vehicle data'!$F$4)*('vehicle data'!$G$4)</f>
        <v>49.852237982253072</v>
      </c>
      <c r="J805" s="14">
        <f>IF(F805=0,0,H805+I805+'vehicle data'!$E$7)</f>
        <v>-1590.3037264621919</v>
      </c>
      <c r="K805" s="14">
        <f t="shared" si="134"/>
        <v>0</v>
      </c>
      <c r="L805" s="14">
        <f t="shared" si="135"/>
        <v>1590.3037264621919</v>
      </c>
      <c r="M805" s="14">
        <f t="shared" si="136"/>
        <v>-21.778326031829458</v>
      </c>
      <c r="N805" s="14">
        <f t="shared" si="132"/>
        <v>0</v>
      </c>
      <c r="O805" s="14">
        <f t="shared" si="137"/>
        <v>21.778326031829458</v>
      </c>
      <c r="P805" s="14">
        <f>S805*0.75</f>
        <v>93.815788773148128</v>
      </c>
      <c r="Q805" s="14">
        <f t="shared" si="138"/>
        <v>93.815788773148128</v>
      </c>
      <c r="R805" s="14">
        <f>(0.5*'vehicle data'!$C$4*(WLTC_class_3!F805^2))/1000</f>
        <v>125.0877183641975</v>
      </c>
      <c r="S805" s="14">
        <f>IF(O805&gt;0,R805,0)</f>
        <v>125.0877183641975</v>
      </c>
      <c r="T805" s="14">
        <f>IF(N805&gt;0,R805,0)</f>
        <v>0</v>
      </c>
      <c r="U805" s="14">
        <f t="shared" si="141"/>
        <v>24372.960739969134</v>
      </c>
      <c r="V805" s="14">
        <f t="shared" si="142"/>
        <v>11027.367924382705</v>
      </c>
      <c r="W805" s="14">
        <f t="shared" si="139"/>
        <v>0</v>
      </c>
    </row>
    <row r="806" spans="2:23" x14ac:dyDescent="0.3">
      <c r="B806" s="7" t="s">
        <v>8</v>
      </c>
      <c r="C806" s="7">
        <v>798</v>
      </c>
      <c r="D806" s="7">
        <v>209</v>
      </c>
      <c r="E806" s="8">
        <v>44.9</v>
      </c>
      <c r="F806" s="21">
        <f t="shared" si="133"/>
        <v>12.472222222222221</v>
      </c>
      <c r="G806" s="14">
        <f t="shared" si="140"/>
        <v>-0.97222222222222221</v>
      </c>
      <c r="H806" s="14">
        <f>('vehicle data'!$C$4)*(G806)</f>
        <v>-1296.9444444444443</v>
      </c>
      <c r="I806" s="14">
        <f>0.5*1.225*F806^2*('vehicle data'!$F$4)*('vehicle data'!$G$4)</f>
        <v>41.350760667438266</v>
      </c>
      <c r="J806" s="14">
        <f>IF(F806=0,0,H806+I806+'vehicle data'!$E$7)</f>
        <v>-1098.5552037770062</v>
      </c>
      <c r="K806" s="14">
        <f t="shared" si="134"/>
        <v>0</v>
      </c>
      <c r="L806" s="14">
        <f t="shared" si="135"/>
        <v>1098.5552037770062</v>
      </c>
      <c r="M806" s="14">
        <f t="shared" si="136"/>
        <v>-13.701424624885437</v>
      </c>
      <c r="N806" s="14">
        <f t="shared" si="132"/>
        <v>0</v>
      </c>
      <c r="O806" s="14">
        <f t="shared" si="137"/>
        <v>13.701424624885437</v>
      </c>
      <c r="P806" s="14">
        <f>S806*0.75</f>
        <v>77.817052662037028</v>
      </c>
      <c r="Q806" s="14">
        <f t="shared" si="138"/>
        <v>77.817052662037028</v>
      </c>
      <c r="R806" s="14">
        <f>(0.5*'vehicle data'!$C$4*(WLTC_class_3!F806^2))/1000</f>
        <v>103.75607021604937</v>
      </c>
      <c r="S806" s="14">
        <f>IF(O806&gt;0,R806,0)</f>
        <v>103.75607021604937</v>
      </c>
      <c r="T806" s="14">
        <f>IF(N806&gt;0,R806,0)</f>
        <v>0</v>
      </c>
      <c r="U806" s="14">
        <f t="shared" si="141"/>
        <v>24372.960739969134</v>
      </c>
      <c r="V806" s="14">
        <f t="shared" si="142"/>
        <v>11131.123994598755</v>
      </c>
      <c r="W806" s="14">
        <f t="shared" si="139"/>
        <v>0</v>
      </c>
    </row>
    <row r="807" spans="2:23" x14ac:dyDescent="0.3">
      <c r="B807" s="7" t="s">
        <v>8</v>
      </c>
      <c r="C807" s="7">
        <v>799</v>
      </c>
      <c r="D807" s="7">
        <v>210</v>
      </c>
      <c r="E807" s="8">
        <v>42.3</v>
      </c>
      <c r="F807" s="21">
        <f t="shared" si="133"/>
        <v>11.749999999999998</v>
      </c>
      <c r="G807" s="14">
        <f t="shared" si="140"/>
        <v>-0.4861111111111111</v>
      </c>
      <c r="H807" s="14">
        <f>('vehicle data'!$C$4)*(G807)</f>
        <v>-648.47222222222217</v>
      </c>
      <c r="I807" s="14">
        <f>0.5*1.225*F807^2*('vehicle data'!$F$4)*('vehicle data'!$G$4)</f>
        <v>36.700464062499989</v>
      </c>
      <c r="J807" s="14">
        <f>IF(F807=0,0,H807+I807+'vehicle data'!$E$7)</f>
        <v>-454.73327815972209</v>
      </c>
      <c r="K807" s="14">
        <f t="shared" si="134"/>
        <v>0</v>
      </c>
      <c r="L807" s="14">
        <f t="shared" si="135"/>
        <v>454.73327815972209</v>
      </c>
      <c r="M807" s="14">
        <f t="shared" si="136"/>
        <v>-5.3431160183767332</v>
      </c>
      <c r="N807" s="14">
        <f t="shared" si="132"/>
        <v>0</v>
      </c>
      <c r="O807" s="14">
        <f t="shared" si="137"/>
        <v>5.3431160183767332</v>
      </c>
      <c r="P807" s="14">
        <f>S807*0.75</f>
        <v>69.065765624999983</v>
      </c>
      <c r="Q807" s="14">
        <f t="shared" si="138"/>
        <v>69.065765624999983</v>
      </c>
      <c r="R807" s="14">
        <f>(0.5*'vehicle data'!$C$4*(WLTC_class_3!F807^2))/1000</f>
        <v>92.087687499999987</v>
      </c>
      <c r="S807" s="14">
        <f>IF(O807&gt;0,R807,0)</f>
        <v>92.087687499999987</v>
      </c>
      <c r="T807" s="14">
        <f>IF(N807&gt;0,R807,0)</f>
        <v>0</v>
      </c>
      <c r="U807" s="14">
        <f t="shared" si="141"/>
        <v>24372.960739969134</v>
      </c>
      <c r="V807" s="14">
        <f t="shared" si="142"/>
        <v>11223.211682098754</v>
      </c>
      <c r="W807" s="14">
        <f t="shared" si="139"/>
        <v>0</v>
      </c>
    </row>
    <row r="808" spans="2:23" x14ac:dyDescent="0.3">
      <c r="B808" s="7" t="s">
        <v>8</v>
      </c>
      <c r="C808" s="7">
        <v>800</v>
      </c>
      <c r="D808" s="7">
        <v>211</v>
      </c>
      <c r="E808" s="8">
        <v>41.4</v>
      </c>
      <c r="F808" s="21">
        <f t="shared" si="133"/>
        <v>11.5</v>
      </c>
      <c r="G808" s="14">
        <f t="shared" si="140"/>
        <v>-0.1388888888888889</v>
      </c>
      <c r="H808" s="14">
        <f>('vehicle data'!$C$4)*(G808)</f>
        <v>-185.2777777777778</v>
      </c>
      <c r="I808" s="14">
        <f>0.5*1.225*F808^2*('vehicle data'!$F$4)*('vehicle data'!$G$4)</f>
        <v>35.155356250000004</v>
      </c>
      <c r="J808" s="14">
        <f>IF(F808=0,0,H808+I808+'vehicle data'!$E$7)</f>
        <v>6.9160584722222325</v>
      </c>
      <c r="K808" s="14">
        <f t="shared" si="134"/>
        <v>6.9160584722222325</v>
      </c>
      <c r="L808" s="14">
        <f t="shared" si="135"/>
        <v>0</v>
      </c>
      <c r="M808" s="14">
        <f t="shared" si="136"/>
        <v>7.9534672430555675E-2</v>
      </c>
      <c r="N808" s="14">
        <f t="shared" si="132"/>
        <v>7.9534672430555675E-2</v>
      </c>
      <c r="O808" s="14">
        <f t="shared" si="137"/>
        <v>0</v>
      </c>
      <c r="P808" s="14">
        <f>S808*0.75</f>
        <v>0</v>
      </c>
      <c r="Q808" s="14">
        <f t="shared" si="138"/>
        <v>0</v>
      </c>
      <c r="R808" s="14">
        <f>(0.5*'vehicle data'!$C$4*(WLTC_class_3!F808^2))/1000</f>
        <v>88.210750000000004</v>
      </c>
      <c r="S808" s="14">
        <f>IF(O808&gt;0,R808,0)</f>
        <v>0</v>
      </c>
      <c r="T808" s="14">
        <f>IF(N808&gt;0,R808,0)</f>
        <v>88.210750000000004</v>
      </c>
      <c r="U808" s="14">
        <f t="shared" si="141"/>
        <v>24461.171489969132</v>
      </c>
      <c r="V808" s="14">
        <f t="shared" si="142"/>
        <v>11223.211682098754</v>
      </c>
      <c r="W808" s="14">
        <f t="shared" si="139"/>
        <v>61.747524999999996</v>
      </c>
    </row>
    <row r="809" spans="2:23" x14ac:dyDescent="0.3">
      <c r="B809" s="7" t="s">
        <v>8</v>
      </c>
      <c r="C809" s="7">
        <v>801</v>
      </c>
      <c r="D809" s="7">
        <v>212</v>
      </c>
      <c r="E809" s="8">
        <v>41.3</v>
      </c>
      <c r="F809" s="21">
        <f t="shared" si="133"/>
        <v>11.472222222222221</v>
      </c>
      <c r="G809" s="14">
        <f t="shared" si="140"/>
        <v>9.7222222222222612E-2</v>
      </c>
      <c r="H809" s="14">
        <f>('vehicle data'!$C$4)*(G809)</f>
        <v>129.69444444444497</v>
      </c>
      <c r="I809" s="14">
        <f>0.5*1.225*F809^2*('vehicle data'!$F$4)*('vehicle data'!$G$4)</f>
        <v>34.985728722993819</v>
      </c>
      <c r="J809" s="14">
        <f>IF(F809=0,0,H809+I809+'vehicle data'!$E$7)</f>
        <v>321.71865316743879</v>
      </c>
      <c r="K809" s="14">
        <f t="shared" si="134"/>
        <v>321.71865316743879</v>
      </c>
      <c r="L809" s="14">
        <f t="shared" si="135"/>
        <v>0</v>
      </c>
      <c r="M809" s="14">
        <f t="shared" si="136"/>
        <v>3.6908278821708946</v>
      </c>
      <c r="N809" s="14">
        <f t="shared" si="132"/>
        <v>3.6908278821708946</v>
      </c>
      <c r="O809" s="14">
        <f t="shared" si="137"/>
        <v>0</v>
      </c>
      <c r="P809" s="14">
        <f>S809*0.75</f>
        <v>0</v>
      </c>
      <c r="Q809" s="14" t="str">
        <f t="shared" si="138"/>
        <v/>
      </c>
      <c r="R809" s="14">
        <f>(0.5*'vehicle data'!$C$4*(WLTC_class_3!F809^2))/1000</f>
        <v>87.785125771604925</v>
      </c>
      <c r="S809" s="14">
        <f>IF(O809&gt;0,R809,0)</f>
        <v>0</v>
      </c>
      <c r="T809" s="14">
        <f>IF(N809&gt;0,R809,0)</f>
        <v>87.785125771604925</v>
      </c>
      <c r="U809" s="14">
        <f t="shared" si="141"/>
        <v>24548.956615740739</v>
      </c>
      <c r="V809" s="14">
        <f t="shared" si="142"/>
        <v>11223.211682098754</v>
      </c>
      <c r="W809" s="14">
        <f t="shared" si="139"/>
        <v>61.449588040123444</v>
      </c>
    </row>
    <row r="810" spans="2:23" x14ac:dyDescent="0.3">
      <c r="B810" s="7" t="s">
        <v>8</v>
      </c>
      <c r="C810" s="7">
        <v>802</v>
      </c>
      <c r="D810" s="7">
        <v>213</v>
      </c>
      <c r="E810" s="8">
        <v>42.1</v>
      </c>
      <c r="F810" s="21">
        <f t="shared" si="133"/>
        <v>11.694444444444445</v>
      </c>
      <c r="G810" s="14">
        <f t="shared" si="140"/>
        <v>0.47222222222222299</v>
      </c>
      <c r="H810" s="14">
        <f>('vehicle data'!$C$4)*(G810)</f>
        <v>629.94444444444548</v>
      </c>
      <c r="I810" s="14">
        <f>0.5*1.225*F810^2*('vehicle data'!$F$4)*('vehicle data'!$G$4)</f>
        <v>36.354235204475309</v>
      </c>
      <c r="J810" s="14">
        <f>IF(F810=0,0,H810+I810+'vehicle data'!$E$7)</f>
        <v>823.33715964892087</v>
      </c>
      <c r="K810" s="14">
        <f t="shared" si="134"/>
        <v>823.33715964892087</v>
      </c>
      <c r="L810" s="14">
        <f t="shared" si="135"/>
        <v>0</v>
      </c>
      <c r="M810" s="14">
        <f t="shared" si="136"/>
        <v>9.6284706725609919</v>
      </c>
      <c r="N810" s="14">
        <f t="shared" si="132"/>
        <v>9.6284706725609919</v>
      </c>
      <c r="O810" s="14">
        <f t="shared" si="137"/>
        <v>0</v>
      </c>
      <c r="P810" s="14">
        <f>S810*0.75</f>
        <v>0</v>
      </c>
      <c r="Q810" s="14" t="str">
        <f t="shared" si="138"/>
        <v/>
      </c>
      <c r="R810" s="14">
        <f>(0.5*'vehicle data'!$C$4*(WLTC_class_3!F810^2))/1000</f>
        <v>91.218940586419762</v>
      </c>
      <c r="S810" s="14">
        <f>IF(O810&gt;0,R810,0)</f>
        <v>0</v>
      </c>
      <c r="T810" s="14">
        <f>IF(N810&gt;0,R810,0)</f>
        <v>91.218940586419762</v>
      </c>
      <c r="U810" s="14">
        <f t="shared" si="141"/>
        <v>24640.175556327158</v>
      </c>
      <c r="V810" s="14">
        <f t="shared" si="142"/>
        <v>11223.211682098754</v>
      </c>
      <c r="W810" s="14">
        <f t="shared" si="139"/>
        <v>63.853258410493829</v>
      </c>
    </row>
    <row r="811" spans="2:23" x14ac:dyDescent="0.3">
      <c r="B811" s="7" t="s">
        <v>8</v>
      </c>
      <c r="C811" s="7">
        <v>803</v>
      </c>
      <c r="D811" s="7">
        <v>214</v>
      </c>
      <c r="E811" s="8">
        <v>44.7</v>
      </c>
      <c r="F811" s="21">
        <f t="shared" si="133"/>
        <v>12.416666666666668</v>
      </c>
      <c r="G811" s="14">
        <f t="shared" si="140"/>
        <v>0.87499999999999956</v>
      </c>
      <c r="H811" s="14">
        <f>('vehicle data'!$C$4)*(G811)</f>
        <v>1167.2499999999993</v>
      </c>
      <c r="I811" s="14">
        <f>0.5*1.225*F811^2*('vehicle data'!$F$4)*('vehicle data'!$G$4)</f>
        <v>40.983200173611124</v>
      </c>
      <c r="J811" s="14">
        <f>IF(F811=0,0,H811+I811+'vehicle data'!$E$7)</f>
        <v>1365.2716801736103</v>
      </c>
      <c r="K811" s="14">
        <f t="shared" si="134"/>
        <v>1365.2716801736103</v>
      </c>
      <c r="L811" s="14">
        <f t="shared" si="135"/>
        <v>0</v>
      </c>
      <c r="M811" s="14">
        <f t="shared" si="136"/>
        <v>16.952123362155664</v>
      </c>
      <c r="N811" s="14">
        <f t="shared" si="132"/>
        <v>16.952123362155664</v>
      </c>
      <c r="O811" s="14">
        <f t="shared" si="137"/>
        <v>0</v>
      </c>
      <c r="P811" s="14">
        <f>S811*0.75</f>
        <v>0</v>
      </c>
      <c r="Q811" s="14" t="str">
        <f t="shared" si="138"/>
        <v/>
      </c>
      <c r="R811" s="14">
        <f>(0.5*'vehicle data'!$C$4*(WLTC_class_3!F811^2))/1000</f>
        <v>102.83379861111113</v>
      </c>
      <c r="S811" s="14">
        <f>IF(O811&gt;0,R811,0)</f>
        <v>0</v>
      </c>
      <c r="T811" s="14">
        <f>IF(N811&gt;0,R811,0)</f>
        <v>102.83379861111113</v>
      </c>
      <c r="U811" s="14">
        <f t="shared" si="141"/>
        <v>24743.009354938269</v>
      </c>
      <c r="V811" s="14">
        <f t="shared" si="142"/>
        <v>11223.211682098754</v>
      </c>
      <c r="W811" s="14">
        <f t="shared" si="139"/>
        <v>71.98365902777779</v>
      </c>
    </row>
    <row r="812" spans="2:23" x14ac:dyDescent="0.3">
      <c r="B812" s="7" t="s">
        <v>8</v>
      </c>
      <c r="C812" s="7">
        <v>804</v>
      </c>
      <c r="D812" s="7">
        <v>215</v>
      </c>
      <c r="E812" s="8">
        <v>48.4</v>
      </c>
      <c r="F812" s="21">
        <f t="shared" si="133"/>
        <v>13.444444444444443</v>
      </c>
      <c r="G812" s="14">
        <f t="shared" si="140"/>
        <v>0.93055555555555491</v>
      </c>
      <c r="H812" s="14">
        <f>('vehicle data'!$C$4)*(G812)</f>
        <v>1241.3611111111102</v>
      </c>
      <c r="I812" s="14">
        <f>0.5*1.225*F812^2*('vehicle data'!$F$4)*('vehicle data'!$G$4)</f>
        <v>48.048689197530848</v>
      </c>
      <c r="J812" s="14">
        <f>IF(F812=0,0,H812+I812+'vehicle data'!$E$7)</f>
        <v>1446.448280308641</v>
      </c>
      <c r="K812" s="14">
        <f t="shared" si="134"/>
        <v>1446.448280308641</v>
      </c>
      <c r="L812" s="14">
        <f t="shared" si="135"/>
        <v>0</v>
      </c>
      <c r="M812" s="14">
        <f t="shared" si="136"/>
        <v>19.446693546371726</v>
      </c>
      <c r="N812" s="14">
        <f t="shared" si="132"/>
        <v>19.446693546371726</v>
      </c>
      <c r="O812" s="14">
        <f t="shared" si="137"/>
        <v>0</v>
      </c>
      <c r="P812" s="14">
        <f>S812*0.75</f>
        <v>0</v>
      </c>
      <c r="Q812" s="14" t="str">
        <f t="shared" si="138"/>
        <v/>
      </c>
      <c r="R812" s="14">
        <f>(0.5*'vehicle data'!$C$4*(WLTC_class_3!F812^2))/1000</f>
        <v>120.56230864197526</v>
      </c>
      <c r="S812" s="14">
        <f>IF(O812&gt;0,R812,0)</f>
        <v>0</v>
      </c>
      <c r="T812" s="14">
        <f>IF(N812&gt;0,R812,0)</f>
        <v>120.56230864197526</v>
      </c>
      <c r="U812" s="14">
        <f t="shared" si="141"/>
        <v>24863.571663580246</v>
      </c>
      <c r="V812" s="14">
        <f t="shared" si="142"/>
        <v>11223.211682098754</v>
      </c>
      <c r="W812" s="14">
        <f t="shared" si="139"/>
        <v>84.393616049382686</v>
      </c>
    </row>
    <row r="813" spans="2:23" x14ac:dyDescent="0.3">
      <c r="B813" s="7" t="s">
        <v>8</v>
      </c>
      <c r="C813" s="7">
        <v>805</v>
      </c>
      <c r="D813" s="7">
        <v>216</v>
      </c>
      <c r="E813" s="8">
        <v>51.4</v>
      </c>
      <c r="F813" s="21">
        <f t="shared" si="133"/>
        <v>14.277777777777777</v>
      </c>
      <c r="G813" s="14">
        <f t="shared" si="140"/>
        <v>0.59722222222222276</v>
      </c>
      <c r="H813" s="14">
        <f>('vehicle data'!$C$4)*(G813)</f>
        <v>796.69444444444514</v>
      </c>
      <c r="I813" s="14">
        <f>0.5*1.225*F813^2*('vehicle data'!$F$4)*('vehicle data'!$G$4)</f>
        <v>54.189738966049376</v>
      </c>
      <c r="J813" s="14">
        <f>IF(F813=0,0,H813+I813+'vehicle data'!$E$7)</f>
        <v>1007.9226634104946</v>
      </c>
      <c r="K813" s="14">
        <f t="shared" si="134"/>
        <v>1007.9226634104946</v>
      </c>
      <c r="L813" s="14">
        <f t="shared" si="135"/>
        <v>0</v>
      </c>
      <c r="M813" s="14">
        <f t="shared" si="136"/>
        <v>14.39089580536095</v>
      </c>
      <c r="N813" s="14">
        <f t="shared" si="132"/>
        <v>14.39089580536095</v>
      </c>
      <c r="O813" s="14">
        <f t="shared" si="137"/>
        <v>0</v>
      </c>
      <c r="P813" s="14">
        <f>S813*0.75</f>
        <v>0</v>
      </c>
      <c r="Q813" s="14" t="str">
        <f t="shared" si="138"/>
        <v/>
      </c>
      <c r="R813" s="14">
        <f>(0.5*'vehicle data'!$C$4*(WLTC_class_3!F813^2))/1000</f>
        <v>135.97124382716046</v>
      </c>
      <c r="S813" s="14">
        <f>IF(O813&gt;0,R813,0)</f>
        <v>0</v>
      </c>
      <c r="T813" s="14">
        <f>IF(N813&gt;0,R813,0)</f>
        <v>135.97124382716046</v>
      </c>
      <c r="U813" s="14">
        <f t="shared" si="141"/>
        <v>24999.542907407405</v>
      </c>
      <c r="V813" s="14">
        <f t="shared" si="142"/>
        <v>11223.211682098754</v>
      </c>
      <c r="W813" s="14">
        <f t="shared" si="139"/>
        <v>95.179870679012325</v>
      </c>
    </row>
    <row r="814" spans="2:23" x14ac:dyDescent="0.3">
      <c r="B814" s="7" t="s">
        <v>8</v>
      </c>
      <c r="C814" s="7">
        <v>806</v>
      </c>
      <c r="D814" s="7">
        <v>217</v>
      </c>
      <c r="E814" s="8">
        <v>52.7</v>
      </c>
      <c r="F814" s="21">
        <f t="shared" si="133"/>
        <v>14.638888888888889</v>
      </c>
      <c r="G814" s="14">
        <f t="shared" si="140"/>
        <v>0.2222222222222224</v>
      </c>
      <c r="H814" s="14">
        <f>('vehicle data'!$C$4)*(G814)</f>
        <v>296.44444444444468</v>
      </c>
      <c r="I814" s="14">
        <f>0.5*1.225*F814^2*('vehicle data'!$F$4)*('vehicle data'!$G$4)</f>
        <v>56.965518074845683</v>
      </c>
      <c r="J814" s="14">
        <f>IF(F814=0,0,H814+I814+'vehicle data'!$E$7)</f>
        <v>510.44844251929044</v>
      </c>
      <c r="K814" s="14">
        <f t="shared" si="134"/>
        <v>510.44844251929044</v>
      </c>
      <c r="L814" s="14">
        <f t="shared" si="135"/>
        <v>0</v>
      </c>
      <c r="M814" s="14">
        <f t="shared" si="136"/>
        <v>7.4723980335462796</v>
      </c>
      <c r="N814" s="14">
        <f t="shared" si="132"/>
        <v>7.4723980335462796</v>
      </c>
      <c r="O814" s="14">
        <f t="shared" si="137"/>
        <v>0</v>
      </c>
      <c r="P814" s="14">
        <f>S814*0.75</f>
        <v>0</v>
      </c>
      <c r="Q814" s="14" t="str">
        <f t="shared" si="138"/>
        <v/>
      </c>
      <c r="R814" s="14">
        <f>(0.5*'vehicle data'!$C$4*(WLTC_class_3!F814^2))/1000</f>
        <v>142.93614429012345</v>
      </c>
      <c r="S814" s="14">
        <f>IF(O814&gt;0,R814,0)</f>
        <v>0</v>
      </c>
      <c r="T814" s="14">
        <f>IF(N814&gt;0,R814,0)</f>
        <v>142.93614429012345</v>
      </c>
      <c r="U814" s="14">
        <f t="shared" si="141"/>
        <v>25142.47905169753</v>
      </c>
      <c r="V814" s="14">
        <f t="shared" si="142"/>
        <v>11223.211682098754</v>
      </c>
      <c r="W814" s="14">
        <f t="shared" si="139"/>
        <v>100.05530100308641</v>
      </c>
    </row>
    <row r="815" spans="2:23" x14ac:dyDescent="0.3">
      <c r="B815" s="7" t="s">
        <v>8</v>
      </c>
      <c r="C815" s="7">
        <v>807</v>
      </c>
      <c r="D815" s="7">
        <v>218</v>
      </c>
      <c r="E815" s="8">
        <v>53</v>
      </c>
      <c r="F815" s="21">
        <f t="shared" si="133"/>
        <v>14.722222222222221</v>
      </c>
      <c r="G815" s="14">
        <f t="shared" si="140"/>
        <v>-2.7777777777778172E-2</v>
      </c>
      <c r="H815" s="14">
        <f>('vehicle data'!$C$4)*(G815)</f>
        <v>-37.055555555556083</v>
      </c>
      <c r="I815" s="14">
        <f>0.5*1.225*F815^2*('vehicle data'!$F$4)*('vehicle data'!$G$4)</f>
        <v>57.615927854938263</v>
      </c>
      <c r="J815" s="14">
        <f>IF(F815=0,0,H815+I815+'vehicle data'!$E$7)</f>
        <v>177.5988522993822</v>
      </c>
      <c r="K815" s="14">
        <f t="shared" si="134"/>
        <v>177.5988522993822</v>
      </c>
      <c r="L815" s="14">
        <f t="shared" si="135"/>
        <v>0</v>
      </c>
      <c r="M815" s="14">
        <f t="shared" si="136"/>
        <v>2.6146497699631266</v>
      </c>
      <c r="N815" s="14">
        <f t="shared" si="132"/>
        <v>2.6146497699631266</v>
      </c>
      <c r="O815" s="14">
        <f t="shared" si="137"/>
        <v>0</v>
      </c>
      <c r="P815" s="14">
        <f>S815*0.75</f>
        <v>0</v>
      </c>
      <c r="Q815" s="14">
        <f t="shared" si="138"/>
        <v>0</v>
      </c>
      <c r="R815" s="14">
        <f>(0.5*'vehicle data'!$C$4*(WLTC_class_3!F815^2))/1000</f>
        <v>144.56813271604935</v>
      </c>
      <c r="S815" s="14">
        <f>IF(O815&gt;0,R815,0)</f>
        <v>0</v>
      </c>
      <c r="T815" s="14">
        <f>IF(N815&gt;0,R815,0)</f>
        <v>144.56813271604935</v>
      </c>
      <c r="U815" s="14">
        <f t="shared" si="141"/>
        <v>25287.047184413579</v>
      </c>
      <c r="V815" s="14">
        <f t="shared" si="142"/>
        <v>11223.211682098754</v>
      </c>
      <c r="W815" s="14">
        <f t="shared" si="139"/>
        <v>101.19769290123453</v>
      </c>
    </row>
    <row r="816" spans="2:23" x14ac:dyDescent="0.3">
      <c r="B816" s="7" t="s">
        <v>8</v>
      </c>
      <c r="C816" s="7">
        <v>808</v>
      </c>
      <c r="D816" s="7">
        <v>219</v>
      </c>
      <c r="E816" s="8">
        <v>52.5</v>
      </c>
      <c r="F816" s="21">
        <f t="shared" si="133"/>
        <v>14.583333333333332</v>
      </c>
      <c r="G816" s="14">
        <f t="shared" si="140"/>
        <v>-0.23611111111111149</v>
      </c>
      <c r="H816" s="14">
        <f>('vehicle data'!$C$4)*(G816)</f>
        <v>-314.97222222222274</v>
      </c>
      <c r="I816" s="14">
        <f>0.5*1.225*F816^2*('vehicle data'!$F$4)*('vehicle data'!$G$4)</f>
        <v>56.533962673611107</v>
      </c>
      <c r="J816" s="14">
        <f>IF(F816=0,0,H816+I816+'vehicle data'!$E$7)</f>
        <v>-101.39977954861163</v>
      </c>
      <c r="K816" s="14">
        <f t="shared" si="134"/>
        <v>0</v>
      </c>
      <c r="L816" s="14">
        <f t="shared" si="135"/>
        <v>101.39977954861163</v>
      </c>
      <c r="M816" s="14">
        <f t="shared" si="136"/>
        <v>-1.4787467850839195</v>
      </c>
      <c r="N816" s="14">
        <f t="shared" si="132"/>
        <v>0</v>
      </c>
      <c r="O816" s="14">
        <f t="shared" si="137"/>
        <v>1.4787467850839195</v>
      </c>
      <c r="P816" s="14">
        <f>S816*0.75</f>
        <v>106.38997395833331</v>
      </c>
      <c r="Q816" s="14">
        <f t="shared" si="138"/>
        <v>106.38997395833331</v>
      </c>
      <c r="R816" s="14">
        <f>(0.5*'vehicle data'!$C$4*(WLTC_class_3!F816^2))/1000</f>
        <v>141.85329861111109</v>
      </c>
      <c r="S816" s="14">
        <f>IF(O816&gt;0,R816,0)</f>
        <v>141.85329861111109</v>
      </c>
      <c r="T816" s="14">
        <f>IF(N816&gt;0,R816,0)</f>
        <v>0</v>
      </c>
      <c r="U816" s="14">
        <f t="shared" si="141"/>
        <v>25287.047184413579</v>
      </c>
      <c r="V816" s="14">
        <f t="shared" si="142"/>
        <v>11365.064980709865</v>
      </c>
      <c r="W816" s="14">
        <f t="shared" si="139"/>
        <v>0</v>
      </c>
    </row>
    <row r="817" spans="2:23" x14ac:dyDescent="0.3">
      <c r="B817" s="7" t="s">
        <v>8</v>
      </c>
      <c r="C817" s="7">
        <v>809</v>
      </c>
      <c r="D817" s="7">
        <v>220</v>
      </c>
      <c r="E817" s="8">
        <v>51.3</v>
      </c>
      <c r="F817" s="21">
        <f t="shared" si="133"/>
        <v>14.249999999999998</v>
      </c>
      <c r="G817" s="14">
        <f t="shared" si="140"/>
        <v>-0.38888888888888851</v>
      </c>
      <c r="H817" s="14">
        <f>('vehicle data'!$C$4)*(G817)</f>
        <v>-518.77777777777726</v>
      </c>
      <c r="I817" s="14">
        <f>0.5*1.225*F817^2*('vehicle data'!$F$4)*('vehicle data'!$G$4)</f>
        <v>53.979089062499988</v>
      </c>
      <c r="J817" s="14">
        <f>IF(F817=0,0,H817+I817+'vehicle data'!$E$7)</f>
        <v>-307.76020871527726</v>
      </c>
      <c r="K817" s="14">
        <f t="shared" si="134"/>
        <v>0</v>
      </c>
      <c r="L817" s="14">
        <f t="shared" si="135"/>
        <v>307.76020871527726</v>
      </c>
      <c r="M817" s="14">
        <f t="shared" si="136"/>
        <v>-4.3855829741927002</v>
      </c>
      <c r="N817" s="14">
        <f t="shared" si="132"/>
        <v>0</v>
      </c>
      <c r="O817" s="14">
        <f t="shared" si="137"/>
        <v>4.3855829741927002</v>
      </c>
      <c r="P817" s="14">
        <f>S817*0.75</f>
        <v>101.58201562499998</v>
      </c>
      <c r="Q817" s="14">
        <f t="shared" si="138"/>
        <v>101.58201562499998</v>
      </c>
      <c r="R817" s="14">
        <f>(0.5*'vehicle data'!$C$4*(WLTC_class_3!F817^2))/1000</f>
        <v>135.44268749999998</v>
      </c>
      <c r="S817" s="14">
        <f>IF(O817&gt;0,R817,0)</f>
        <v>135.44268749999998</v>
      </c>
      <c r="T817" s="14">
        <f>IF(N817&gt;0,R817,0)</f>
        <v>0</v>
      </c>
      <c r="U817" s="14">
        <f t="shared" si="141"/>
        <v>25287.047184413579</v>
      </c>
      <c r="V817" s="14">
        <f t="shared" si="142"/>
        <v>11500.507668209866</v>
      </c>
      <c r="W817" s="14">
        <f t="shared" si="139"/>
        <v>0</v>
      </c>
    </row>
    <row r="818" spans="2:23" x14ac:dyDescent="0.3">
      <c r="B818" s="7" t="s">
        <v>8</v>
      </c>
      <c r="C818" s="7">
        <v>810</v>
      </c>
      <c r="D818" s="7">
        <v>221</v>
      </c>
      <c r="E818" s="8">
        <v>49.7</v>
      </c>
      <c r="F818" s="21">
        <f t="shared" si="133"/>
        <v>13.805555555555555</v>
      </c>
      <c r="G818" s="14">
        <f t="shared" si="140"/>
        <v>-0.54166666666666641</v>
      </c>
      <c r="H818" s="14">
        <f>('vehicle data'!$C$4)*(G818)</f>
        <v>-722.58333333333303</v>
      </c>
      <c r="I818" s="14">
        <f>0.5*1.225*F818^2*('vehicle data'!$F$4)*('vehicle data'!$G$4)</f>
        <v>50.664481037808642</v>
      </c>
      <c r="J818" s="14">
        <f>IF(F818=0,0,H818+I818+'vehicle data'!$E$7)</f>
        <v>-514.88037229552435</v>
      </c>
      <c r="K818" s="14">
        <f t="shared" si="134"/>
        <v>0</v>
      </c>
      <c r="L818" s="14">
        <f t="shared" si="135"/>
        <v>514.88037229552435</v>
      </c>
      <c r="M818" s="14">
        <f t="shared" si="136"/>
        <v>-7.1082095841909885</v>
      </c>
      <c r="N818" s="14">
        <f t="shared" si="132"/>
        <v>0</v>
      </c>
      <c r="O818" s="14">
        <f t="shared" si="137"/>
        <v>7.1082095841909885</v>
      </c>
      <c r="P818" s="14">
        <f>S818*0.75</f>
        <v>95.344330439814811</v>
      </c>
      <c r="Q818" s="14">
        <f t="shared" si="138"/>
        <v>95.344330439814811</v>
      </c>
      <c r="R818" s="14">
        <f>(0.5*'vehicle data'!$C$4*(WLTC_class_3!F818^2))/1000</f>
        <v>127.12577391975309</v>
      </c>
      <c r="S818" s="14">
        <f>IF(O818&gt;0,R818,0)</f>
        <v>127.12577391975309</v>
      </c>
      <c r="T818" s="14">
        <f>IF(N818&gt;0,R818,0)</f>
        <v>0</v>
      </c>
      <c r="U818" s="14">
        <f t="shared" si="141"/>
        <v>25287.047184413579</v>
      </c>
      <c r="V818" s="14">
        <f t="shared" si="142"/>
        <v>11627.63344212962</v>
      </c>
      <c r="W818" s="14">
        <f t="shared" si="139"/>
        <v>0</v>
      </c>
    </row>
    <row r="819" spans="2:23" x14ac:dyDescent="0.3">
      <c r="B819" s="7" t="s">
        <v>8</v>
      </c>
      <c r="C819" s="7">
        <v>811</v>
      </c>
      <c r="D819" s="7">
        <v>222</v>
      </c>
      <c r="E819" s="8">
        <v>47.4</v>
      </c>
      <c r="F819" s="21">
        <f t="shared" si="133"/>
        <v>13.166666666666666</v>
      </c>
      <c r="G819" s="14">
        <f t="shared" si="140"/>
        <v>-0.83333333333333326</v>
      </c>
      <c r="H819" s="14">
        <f>('vehicle data'!$C$4)*(G819)</f>
        <v>-1111.6666666666665</v>
      </c>
      <c r="I819" s="14">
        <f>0.5*1.225*F819^2*('vehicle data'!$F$4)*('vehicle data'!$G$4)</f>
        <v>46.083717361111106</v>
      </c>
      <c r="J819" s="14">
        <f>IF(F819=0,0,H819+I819+'vehicle data'!$E$7)</f>
        <v>-908.54446930555525</v>
      </c>
      <c r="K819" s="14">
        <f t="shared" si="134"/>
        <v>0</v>
      </c>
      <c r="L819" s="14">
        <f t="shared" si="135"/>
        <v>908.54446930555525</v>
      </c>
      <c r="M819" s="14">
        <f t="shared" si="136"/>
        <v>-11.96250217918981</v>
      </c>
      <c r="N819" s="14">
        <f t="shared" si="132"/>
        <v>0</v>
      </c>
      <c r="O819" s="14">
        <f t="shared" si="137"/>
        <v>11.96250217918981</v>
      </c>
      <c r="P819" s="14">
        <f>S819*0.75</f>
        <v>86.723895833333316</v>
      </c>
      <c r="Q819" s="14">
        <f t="shared" si="138"/>
        <v>86.723895833333316</v>
      </c>
      <c r="R819" s="14">
        <f>(0.5*'vehicle data'!$C$4*(WLTC_class_3!F819^2))/1000</f>
        <v>115.63186111111109</v>
      </c>
      <c r="S819" s="14">
        <f>IF(O819&gt;0,R819,0)</f>
        <v>115.63186111111109</v>
      </c>
      <c r="T819" s="14">
        <f>IF(N819&gt;0,R819,0)</f>
        <v>0</v>
      </c>
      <c r="U819" s="14">
        <f t="shared" si="141"/>
        <v>25287.047184413579</v>
      </c>
      <c r="V819" s="14">
        <f t="shared" si="142"/>
        <v>11743.265303240731</v>
      </c>
      <c r="W819" s="14">
        <f t="shared" si="139"/>
        <v>0</v>
      </c>
    </row>
    <row r="820" spans="2:23" x14ac:dyDescent="0.3">
      <c r="B820" s="7" t="s">
        <v>8</v>
      </c>
      <c r="C820" s="7">
        <v>812</v>
      </c>
      <c r="D820" s="7">
        <v>223</v>
      </c>
      <c r="E820" s="8">
        <v>43.7</v>
      </c>
      <c r="F820" s="21">
        <f t="shared" si="133"/>
        <v>12.138888888888889</v>
      </c>
      <c r="G820" s="14">
        <f t="shared" si="140"/>
        <v>-1.0694444444444438</v>
      </c>
      <c r="H820" s="14">
        <f>('vehicle data'!$C$4)*(G820)</f>
        <v>-1426.638888888888</v>
      </c>
      <c r="I820" s="14">
        <f>0.5*1.225*F820^2*('vehicle data'!$F$4)*('vehicle data'!$G$4)</f>
        <v>39.170011130401235</v>
      </c>
      <c r="J820" s="14">
        <f>IF(F820=0,0,H820+I820+'vehicle data'!$E$7)</f>
        <v>-1230.4303977584868</v>
      </c>
      <c r="K820" s="14">
        <f t="shared" si="134"/>
        <v>0</v>
      </c>
      <c r="L820" s="14">
        <f t="shared" si="135"/>
        <v>1230.4303977584868</v>
      </c>
      <c r="M820" s="14">
        <f t="shared" si="136"/>
        <v>-14.936057883901633</v>
      </c>
      <c r="N820" s="14">
        <f t="shared" si="132"/>
        <v>0</v>
      </c>
      <c r="O820" s="14">
        <f t="shared" si="137"/>
        <v>14.936057883901633</v>
      </c>
      <c r="P820" s="14">
        <f>S820*0.75</f>
        <v>73.713149884259252</v>
      </c>
      <c r="Q820" s="14">
        <f t="shared" si="138"/>
        <v>73.713149884259252</v>
      </c>
      <c r="R820" s="14">
        <f>(0.5*'vehicle data'!$C$4*(WLTC_class_3!F820^2))/1000</f>
        <v>98.284199845679012</v>
      </c>
      <c r="S820" s="14">
        <f>IF(O820&gt;0,R820,0)</f>
        <v>98.284199845679012</v>
      </c>
      <c r="T820" s="14">
        <f>IF(N820&gt;0,R820,0)</f>
        <v>0</v>
      </c>
      <c r="U820" s="14">
        <f t="shared" si="141"/>
        <v>25287.047184413579</v>
      </c>
      <c r="V820" s="14">
        <f t="shared" si="142"/>
        <v>11841.549503086409</v>
      </c>
      <c r="W820" s="14">
        <f t="shared" si="139"/>
        <v>0</v>
      </c>
    </row>
    <row r="821" spans="2:23" x14ac:dyDescent="0.3">
      <c r="B821" s="7" t="s">
        <v>8</v>
      </c>
      <c r="C821" s="7">
        <v>813</v>
      </c>
      <c r="D821" s="7">
        <v>224</v>
      </c>
      <c r="E821" s="8">
        <v>39.700000000000003</v>
      </c>
      <c r="F821" s="21">
        <f t="shared" si="133"/>
        <v>11.027777777777779</v>
      </c>
      <c r="G821" s="14">
        <f t="shared" si="140"/>
        <v>-1.1388888888888893</v>
      </c>
      <c r="H821" s="14">
        <f>('vehicle data'!$C$4)*(G821)</f>
        <v>-1519.2777777777783</v>
      </c>
      <c r="I821" s="14">
        <f>0.5*1.225*F821^2*('vehicle data'!$F$4)*('vehicle data'!$G$4)</f>
        <v>32.327478722993824</v>
      </c>
      <c r="J821" s="14">
        <f>IF(F821=0,0,H821+I821+'vehicle data'!$E$7)</f>
        <v>-1329.9118190547845</v>
      </c>
      <c r="K821" s="14">
        <f t="shared" si="134"/>
        <v>0</v>
      </c>
      <c r="L821" s="14">
        <f t="shared" si="135"/>
        <v>1329.9118190547845</v>
      </c>
      <c r="M821" s="14">
        <f t="shared" si="136"/>
        <v>-14.665972004576373</v>
      </c>
      <c r="N821" s="14">
        <f t="shared" si="132"/>
        <v>0</v>
      </c>
      <c r="O821" s="14">
        <f t="shared" si="137"/>
        <v>14.665972004576373</v>
      </c>
      <c r="P821" s="14">
        <f>S821*0.75</f>
        <v>60.836344328703703</v>
      </c>
      <c r="Q821" s="14">
        <f t="shared" si="138"/>
        <v>60.836344328703703</v>
      </c>
      <c r="R821" s="14">
        <f>(0.5*'vehicle data'!$C$4*(WLTC_class_3!F821^2))/1000</f>
        <v>81.115125771604937</v>
      </c>
      <c r="S821" s="14">
        <f>IF(O821&gt;0,R821,0)</f>
        <v>81.115125771604937</v>
      </c>
      <c r="T821" s="14">
        <f>IF(N821&gt;0,R821,0)</f>
        <v>0</v>
      </c>
      <c r="U821" s="14">
        <f t="shared" si="141"/>
        <v>25287.047184413579</v>
      </c>
      <c r="V821" s="14">
        <f t="shared" si="142"/>
        <v>11922.664628858014</v>
      </c>
      <c r="W821" s="14">
        <f t="shared" si="139"/>
        <v>0</v>
      </c>
    </row>
    <row r="822" spans="2:23" x14ac:dyDescent="0.3">
      <c r="B822" s="7" t="s">
        <v>8</v>
      </c>
      <c r="C822" s="7">
        <v>814</v>
      </c>
      <c r="D822" s="7">
        <v>225</v>
      </c>
      <c r="E822" s="8">
        <v>35.5</v>
      </c>
      <c r="F822" s="21">
        <f t="shared" si="133"/>
        <v>9.8611111111111107</v>
      </c>
      <c r="G822" s="14">
        <f t="shared" si="140"/>
        <v>-1.1944444444444446</v>
      </c>
      <c r="H822" s="14">
        <f>('vehicle data'!$C$4)*(G822)</f>
        <v>-1593.3888888888891</v>
      </c>
      <c r="I822" s="14">
        <f>0.5*1.225*F822^2*('vehicle data'!$F$4)*('vehicle data'!$G$4)</f>
        <v>25.849225019290117</v>
      </c>
      <c r="J822" s="14">
        <f>IF(F822=0,0,H822+I822+'vehicle data'!$E$7)</f>
        <v>-1410.5011838695991</v>
      </c>
      <c r="K822" s="14">
        <f t="shared" si="134"/>
        <v>0</v>
      </c>
      <c r="L822" s="14">
        <f t="shared" si="135"/>
        <v>1410.5011838695991</v>
      </c>
      <c r="M822" s="14">
        <f t="shared" si="136"/>
        <v>-13.90910889649188</v>
      </c>
      <c r="N822" s="14">
        <f t="shared" si="132"/>
        <v>0</v>
      </c>
      <c r="O822" s="14">
        <f t="shared" si="137"/>
        <v>13.90910889649188</v>
      </c>
      <c r="P822" s="14">
        <f>S822*0.75</f>
        <v>48.645066550925918</v>
      </c>
      <c r="Q822" s="14">
        <f t="shared" si="138"/>
        <v>48.645066550925918</v>
      </c>
      <c r="R822" s="14">
        <f>(0.5*'vehicle data'!$C$4*(WLTC_class_3!F822^2))/1000</f>
        <v>64.860088734567896</v>
      </c>
      <c r="S822" s="14">
        <f>IF(O822&gt;0,R822,0)</f>
        <v>64.860088734567896</v>
      </c>
      <c r="T822" s="14">
        <f>IF(N822&gt;0,R822,0)</f>
        <v>0</v>
      </c>
      <c r="U822" s="14">
        <f t="shared" si="141"/>
        <v>25287.047184413579</v>
      </c>
      <c r="V822" s="14">
        <f t="shared" si="142"/>
        <v>11987.524717592582</v>
      </c>
      <c r="W822" s="14">
        <f t="shared" si="139"/>
        <v>0</v>
      </c>
    </row>
    <row r="823" spans="2:23" x14ac:dyDescent="0.3">
      <c r="B823" s="7" t="s">
        <v>8</v>
      </c>
      <c r="C823" s="7">
        <v>815</v>
      </c>
      <c r="D823" s="7">
        <v>226</v>
      </c>
      <c r="E823" s="8">
        <v>31.1</v>
      </c>
      <c r="F823" s="21">
        <f t="shared" si="133"/>
        <v>8.6388888888888893</v>
      </c>
      <c r="G823" s="14">
        <f t="shared" si="140"/>
        <v>-1.2777777777777777</v>
      </c>
      <c r="H823" s="14">
        <f>('vehicle data'!$C$4)*(G823)</f>
        <v>-1704.5555555555554</v>
      </c>
      <c r="I823" s="14">
        <f>0.5*1.225*F823^2*('vehicle data'!$F$4)*('vehicle data'!$G$4)</f>
        <v>19.838626408179014</v>
      </c>
      <c r="J823" s="14">
        <f>IF(F823=0,0,H823+I823+'vehicle data'!$E$7)</f>
        <v>-1527.6784491473766</v>
      </c>
      <c r="K823" s="14">
        <f t="shared" si="134"/>
        <v>0</v>
      </c>
      <c r="L823" s="14">
        <f t="shared" si="135"/>
        <v>1527.6784491473766</v>
      </c>
      <c r="M823" s="14">
        <f t="shared" si="136"/>
        <v>-13.197444380134282</v>
      </c>
      <c r="N823" s="14">
        <f t="shared" si="132"/>
        <v>0</v>
      </c>
      <c r="O823" s="14">
        <f t="shared" si="137"/>
        <v>13.197444380134282</v>
      </c>
      <c r="P823" s="14">
        <f>S823*0.75</f>
        <v>37.333858217592599</v>
      </c>
      <c r="Q823" s="14">
        <f t="shared" si="138"/>
        <v>37.333858217592599</v>
      </c>
      <c r="R823" s="14">
        <f>(0.5*'vehicle data'!$C$4*(WLTC_class_3!F823^2))/1000</f>
        <v>49.778477623456801</v>
      </c>
      <c r="S823" s="14">
        <f>IF(O823&gt;0,R823,0)</f>
        <v>49.778477623456801</v>
      </c>
      <c r="T823" s="14">
        <f>IF(N823&gt;0,R823,0)</f>
        <v>0</v>
      </c>
      <c r="U823" s="14">
        <f t="shared" si="141"/>
        <v>25287.047184413579</v>
      </c>
      <c r="V823" s="14">
        <f t="shared" si="142"/>
        <v>12037.303195216038</v>
      </c>
      <c r="W823" s="14">
        <f t="shared" si="139"/>
        <v>0</v>
      </c>
    </row>
    <row r="824" spans="2:23" x14ac:dyDescent="0.3">
      <c r="B824" s="7" t="s">
        <v>8</v>
      </c>
      <c r="C824" s="7">
        <v>816</v>
      </c>
      <c r="D824" s="7">
        <v>227</v>
      </c>
      <c r="E824" s="8">
        <v>26.3</v>
      </c>
      <c r="F824" s="21">
        <f t="shared" si="133"/>
        <v>7.3055555555555554</v>
      </c>
      <c r="G824" s="14">
        <f t="shared" si="140"/>
        <v>-1.2777777777777781</v>
      </c>
      <c r="H824" s="14">
        <f>('vehicle data'!$C$4)*(G824)</f>
        <v>-1704.5555555555561</v>
      </c>
      <c r="I824" s="14">
        <f>0.5*1.225*F824^2*('vehicle data'!$F$4)*('vehicle data'!$G$4)</f>
        <v>14.187383815586418</v>
      </c>
      <c r="J824" s="14">
        <f>IF(F824=0,0,H824+I824+'vehicle data'!$E$7)</f>
        <v>-1533.3296917399698</v>
      </c>
      <c r="K824" s="14">
        <f t="shared" si="134"/>
        <v>0</v>
      </c>
      <c r="L824" s="14">
        <f t="shared" si="135"/>
        <v>1533.3296917399698</v>
      </c>
      <c r="M824" s="14">
        <f t="shared" si="136"/>
        <v>-11.201825247989223</v>
      </c>
      <c r="N824" s="14">
        <f t="shared" si="132"/>
        <v>0</v>
      </c>
      <c r="O824" s="14">
        <f t="shared" si="137"/>
        <v>11.201825247989223</v>
      </c>
      <c r="P824" s="14">
        <f>S824*0.75</f>
        <v>26.698913773148149</v>
      </c>
      <c r="Q824" s="14">
        <f t="shared" si="138"/>
        <v>26.698913773148149</v>
      </c>
      <c r="R824" s="14">
        <f>(0.5*'vehicle data'!$C$4*(WLTC_class_3!F824^2))/1000</f>
        <v>35.598551697530866</v>
      </c>
      <c r="S824" s="14">
        <f>IF(O824&gt;0,R824,0)</f>
        <v>35.598551697530866</v>
      </c>
      <c r="T824" s="14">
        <f>IF(N824&gt;0,R824,0)</f>
        <v>0</v>
      </c>
      <c r="U824" s="14">
        <f t="shared" si="141"/>
        <v>25287.047184413579</v>
      </c>
      <c r="V824" s="14">
        <f t="shared" si="142"/>
        <v>12072.901746913569</v>
      </c>
      <c r="W824" s="14">
        <f t="shared" si="139"/>
        <v>0</v>
      </c>
    </row>
    <row r="825" spans="2:23" x14ac:dyDescent="0.3">
      <c r="B825" s="7" t="s">
        <v>8</v>
      </c>
      <c r="C825" s="7">
        <v>817</v>
      </c>
      <c r="D825" s="7">
        <v>228</v>
      </c>
      <c r="E825" s="8">
        <v>21.9</v>
      </c>
      <c r="F825" s="21">
        <f t="shared" si="133"/>
        <v>6.083333333333333</v>
      </c>
      <c r="G825" s="14">
        <f t="shared" si="140"/>
        <v>-1.1527777777777779</v>
      </c>
      <c r="H825" s="14">
        <f>('vehicle data'!$C$4)*(G825)</f>
        <v>-1537.8055555555557</v>
      </c>
      <c r="I825" s="14">
        <f>0.5*1.225*F825^2*('vehicle data'!$F$4)*('vehicle data'!$G$4)</f>
        <v>9.8373710069444424</v>
      </c>
      <c r="J825" s="14">
        <f>IF(F825=0,0,H825+I825+'vehicle data'!$E$7)</f>
        <v>-1370.9297045486112</v>
      </c>
      <c r="K825" s="14">
        <f t="shared" si="134"/>
        <v>0</v>
      </c>
      <c r="L825" s="14">
        <f t="shared" si="135"/>
        <v>1370.9297045486112</v>
      </c>
      <c r="M825" s="14">
        <f t="shared" si="136"/>
        <v>-8.3398223693373836</v>
      </c>
      <c r="N825" s="14">
        <f t="shared" si="132"/>
        <v>0</v>
      </c>
      <c r="O825" s="14">
        <f t="shared" si="137"/>
        <v>8.3398223693373836</v>
      </c>
      <c r="P825" s="14">
        <f>S825*0.75</f>
        <v>18.512723958333332</v>
      </c>
      <c r="Q825" s="14">
        <f t="shared" si="138"/>
        <v>18.512723958333332</v>
      </c>
      <c r="R825" s="14">
        <f>(0.5*'vehicle data'!$C$4*(WLTC_class_3!F825^2))/1000</f>
        <v>24.683631944444443</v>
      </c>
      <c r="S825" s="14">
        <f>IF(O825&gt;0,R825,0)</f>
        <v>24.683631944444443</v>
      </c>
      <c r="T825" s="14">
        <f>IF(N825&gt;0,R825,0)</f>
        <v>0</v>
      </c>
      <c r="U825" s="14">
        <f t="shared" si="141"/>
        <v>25287.047184413579</v>
      </c>
      <c r="V825" s="14">
        <f t="shared" si="142"/>
        <v>12097.585378858013</v>
      </c>
      <c r="W825" s="14">
        <f t="shared" si="139"/>
        <v>0</v>
      </c>
    </row>
    <row r="826" spans="2:23" x14ac:dyDescent="0.3">
      <c r="B826" s="9" t="s">
        <v>8</v>
      </c>
      <c r="C826" s="7">
        <v>818</v>
      </c>
      <c r="D826" s="7">
        <v>229</v>
      </c>
      <c r="E826" s="8">
        <v>18</v>
      </c>
      <c r="F826" s="21">
        <f t="shared" si="133"/>
        <v>5</v>
      </c>
      <c r="G826" s="14">
        <f t="shared" si="140"/>
        <v>-0.68055555555555536</v>
      </c>
      <c r="H826" s="14">
        <f>('vehicle data'!$C$4)*(G826)</f>
        <v>-907.86111111111086</v>
      </c>
      <c r="I826" s="14">
        <f>0.5*1.225*F826^2*('vehicle data'!$F$4)*('vehicle data'!$G$4)</f>
        <v>6.6456249999999999</v>
      </c>
      <c r="J826" s="14">
        <f>IF(F826=0,0,H826+I826+'vehicle data'!$E$7)</f>
        <v>-744.17700611111081</v>
      </c>
      <c r="K826" s="14">
        <f t="shared" si="134"/>
        <v>0</v>
      </c>
      <c r="L826" s="14">
        <f t="shared" si="135"/>
        <v>744.17700611111081</v>
      </c>
      <c r="M826" s="14">
        <f t="shared" si="136"/>
        <v>-3.7208850305555541</v>
      </c>
      <c r="N826" s="14">
        <f t="shared" si="132"/>
        <v>0</v>
      </c>
      <c r="O826" s="14">
        <f t="shared" si="137"/>
        <v>3.7208850305555541</v>
      </c>
      <c r="P826" s="14">
        <f>S826*0.75</f>
        <v>12.506250000000001</v>
      </c>
      <c r="Q826" s="14">
        <f t="shared" si="138"/>
        <v>12.506250000000001</v>
      </c>
      <c r="R826" s="14">
        <f>(0.5*'vehicle data'!$C$4*(WLTC_class_3!F826^2))/1000</f>
        <v>16.675000000000001</v>
      </c>
      <c r="S826" s="14">
        <f>IF(O826&gt;0,R826,0)</f>
        <v>16.675000000000001</v>
      </c>
      <c r="T826" s="14">
        <f>IF(N826&gt;0,R826,0)</f>
        <v>0</v>
      </c>
      <c r="U826" s="14">
        <f t="shared" si="141"/>
        <v>25287.047184413579</v>
      </c>
      <c r="V826" s="14">
        <f t="shared" si="142"/>
        <v>12114.260378858013</v>
      </c>
      <c r="W826" s="14">
        <f t="shared" si="139"/>
        <v>0</v>
      </c>
    </row>
    <row r="827" spans="2:23" x14ac:dyDescent="0.3">
      <c r="B827" s="7" t="s">
        <v>8</v>
      </c>
      <c r="C827" s="7">
        <v>819</v>
      </c>
      <c r="D827" s="7">
        <v>230</v>
      </c>
      <c r="E827" s="8">
        <v>17</v>
      </c>
      <c r="F827" s="21">
        <f t="shared" si="133"/>
        <v>4.7222222222222223</v>
      </c>
      <c r="G827" s="14">
        <f t="shared" si="140"/>
        <v>0</v>
      </c>
      <c r="H827" s="14">
        <f>('vehicle data'!$C$4)*(G827)</f>
        <v>0</v>
      </c>
      <c r="I827" s="14">
        <f>0.5*1.225*F827^2*('vehicle data'!$F$4)*('vehicle data'!$G$4)</f>
        <v>5.9277334104938273</v>
      </c>
      <c r="J827" s="14">
        <f>IF(F827=0,0,H827+I827+'vehicle data'!$E$7)</f>
        <v>162.96621341049385</v>
      </c>
      <c r="K827" s="14">
        <f t="shared" si="134"/>
        <v>162.96621341049385</v>
      </c>
      <c r="L827" s="14">
        <f t="shared" si="135"/>
        <v>0</v>
      </c>
      <c r="M827" s="14">
        <f t="shared" si="136"/>
        <v>0.76956267443844317</v>
      </c>
      <c r="N827" s="14">
        <f t="shared" si="132"/>
        <v>0.76956267443844317</v>
      </c>
      <c r="O827" s="14">
        <f t="shared" si="137"/>
        <v>0</v>
      </c>
      <c r="P827" s="14">
        <f>S827*0.75</f>
        <v>0</v>
      </c>
      <c r="Q827" s="14" t="str">
        <f t="shared" si="138"/>
        <v/>
      </c>
      <c r="R827" s="14">
        <f>(0.5*'vehicle data'!$C$4*(WLTC_class_3!F827^2))/1000</f>
        <v>14.873688271604939</v>
      </c>
      <c r="S827" s="14">
        <f>IF(O827&gt;0,R827,0)</f>
        <v>0</v>
      </c>
      <c r="T827" s="14">
        <f>IF(N827&gt;0,R827,0)</f>
        <v>14.873688271604939</v>
      </c>
      <c r="U827" s="14">
        <f t="shared" si="141"/>
        <v>25301.920872685183</v>
      </c>
      <c r="V827" s="14">
        <f t="shared" si="142"/>
        <v>12114.260378858013</v>
      </c>
      <c r="W827" s="14">
        <f t="shared" si="139"/>
        <v>10.411581790123456</v>
      </c>
    </row>
    <row r="828" spans="2:23" x14ac:dyDescent="0.3">
      <c r="B828" s="7" t="s">
        <v>8</v>
      </c>
      <c r="C828" s="7">
        <v>820</v>
      </c>
      <c r="D828" s="7">
        <v>231</v>
      </c>
      <c r="E828" s="8">
        <v>18</v>
      </c>
      <c r="F828" s="21">
        <f t="shared" si="133"/>
        <v>5</v>
      </c>
      <c r="G828" s="14">
        <f t="shared" si="140"/>
        <v>0.61111111111111094</v>
      </c>
      <c r="H828" s="14">
        <f>('vehicle data'!$C$4)*(G828)</f>
        <v>815.22222222222194</v>
      </c>
      <c r="I828" s="14">
        <f>0.5*1.225*F828^2*('vehicle data'!$F$4)*('vehicle data'!$G$4)</f>
        <v>6.6456249999999999</v>
      </c>
      <c r="J828" s="14">
        <f>IF(F828=0,0,H828+I828+'vehicle data'!$E$7)</f>
        <v>978.90632722222199</v>
      </c>
      <c r="K828" s="14">
        <f t="shared" si="134"/>
        <v>978.90632722222199</v>
      </c>
      <c r="L828" s="14">
        <f t="shared" si="135"/>
        <v>0</v>
      </c>
      <c r="M828" s="14">
        <f t="shared" si="136"/>
        <v>4.8945316361111102</v>
      </c>
      <c r="N828" s="14">
        <f t="shared" si="132"/>
        <v>4.8945316361111102</v>
      </c>
      <c r="O828" s="14">
        <f t="shared" si="137"/>
        <v>0</v>
      </c>
      <c r="P828" s="14">
        <f>S828*0.75</f>
        <v>0</v>
      </c>
      <c r="Q828" s="14" t="str">
        <f t="shared" si="138"/>
        <v/>
      </c>
      <c r="R828" s="14">
        <f>(0.5*'vehicle data'!$C$4*(WLTC_class_3!F828^2))/1000</f>
        <v>16.675000000000001</v>
      </c>
      <c r="S828" s="14">
        <f>IF(O828&gt;0,R828,0)</f>
        <v>0</v>
      </c>
      <c r="T828" s="14">
        <f>IF(N828&gt;0,R828,0)</f>
        <v>16.675000000000001</v>
      </c>
      <c r="U828" s="14">
        <f t="shared" si="141"/>
        <v>25318.595872685182</v>
      </c>
      <c r="V828" s="14">
        <f t="shared" si="142"/>
        <v>12114.260378858013</v>
      </c>
      <c r="W828" s="14">
        <f t="shared" si="139"/>
        <v>11.672499999999999</v>
      </c>
    </row>
    <row r="829" spans="2:23" x14ac:dyDescent="0.3">
      <c r="B829" s="7" t="s">
        <v>8</v>
      </c>
      <c r="C829" s="7">
        <v>821</v>
      </c>
      <c r="D829" s="7">
        <v>232</v>
      </c>
      <c r="E829" s="8">
        <v>21.4</v>
      </c>
      <c r="F829" s="21">
        <f t="shared" si="133"/>
        <v>5.9444444444444438</v>
      </c>
      <c r="G829" s="14">
        <f t="shared" si="140"/>
        <v>0.94444444444444453</v>
      </c>
      <c r="H829" s="14">
        <f>('vehicle data'!$C$4)*(G829)</f>
        <v>1259.8888888888889</v>
      </c>
      <c r="I829" s="14">
        <f>0.5*1.225*F829^2*('vehicle data'!$F$4)*('vehicle data'!$G$4)</f>
        <v>9.3933037808641942</v>
      </c>
      <c r="J829" s="14">
        <f>IF(F829=0,0,H829+I829+'vehicle data'!$E$7)</f>
        <v>1426.3206726697531</v>
      </c>
      <c r="K829" s="14">
        <f t="shared" si="134"/>
        <v>1426.3206726697531</v>
      </c>
      <c r="L829" s="14">
        <f t="shared" si="135"/>
        <v>0</v>
      </c>
      <c r="M829" s="14">
        <f t="shared" si="136"/>
        <v>8.4786839986479752</v>
      </c>
      <c r="N829" s="14">
        <f t="shared" si="132"/>
        <v>8.4786839986479752</v>
      </c>
      <c r="O829" s="14">
        <f t="shared" si="137"/>
        <v>0</v>
      </c>
      <c r="P829" s="14">
        <f>S829*0.75</f>
        <v>0</v>
      </c>
      <c r="Q829" s="14" t="str">
        <f t="shared" si="138"/>
        <v/>
      </c>
      <c r="R829" s="14">
        <f>(0.5*'vehicle data'!$C$4*(WLTC_class_3!F829^2))/1000</f>
        <v>23.569391975308637</v>
      </c>
      <c r="S829" s="14">
        <f>IF(O829&gt;0,R829,0)</f>
        <v>0</v>
      </c>
      <c r="T829" s="14">
        <f>IF(N829&gt;0,R829,0)</f>
        <v>23.569391975308637</v>
      </c>
      <c r="U829" s="14">
        <f t="shared" si="141"/>
        <v>25342.165264660493</v>
      </c>
      <c r="V829" s="14">
        <f t="shared" si="142"/>
        <v>12114.260378858013</v>
      </c>
      <c r="W829" s="14">
        <f t="shared" si="139"/>
        <v>16.498574382716043</v>
      </c>
    </row>
    <row r="830" spans="2:23" x14ac:dyDescent="0.3">
      <c r="B830" s="7" t="s">
        <v>8</v>
      </c>
      <c r="C830" s="7">
        <v>822</v>
      </c>
      <c r="D830" s="7">
        <v>233</v>
      </c>
      <c r="E830" s="8">
        <v>24.8</v>
      </c>
      <c r="F830" s="21">
        <f t="shared" si="133"/>
        <v>6.8888888888888893</v>
      </c>
      <c r="G830" s="14">
        <f t="shared" si="140"/>
        <v>0.90277777777777779</v>
      </c>
      <c r="H830" s="14">
        <f>('vehicle data'!$C$4)*(G830)</f>
        <v>1204.3055555555557</v>
      </c>
      <c r="I830" s="14">
        <f>0.5*1.225*F830^2*('vehicle data'!$F$4)*('vehicle data'!$G$4)</f>
        <v>12.615201234567904</v>
      </c>
      <c r="J830" s="14">
        <f>IF(F830=0,0,H830+I830+'vehicle data'!$E$7)</f>
        <v>1373.9592367901234</v>
      </c>
      <c r="K830" s="14">
        <f t="shared" si="134"/>
        <v>1373.9592367901234</v>
      </c>
      <c r="L830" s="14">
        <f t="shared" si="135"/>
        <v>0</v>
      </c>
      <c r="M830" s="14">
        <f t="shared" si="136"/>
        <v>9.4650525201097384</v>
      </c>
      <c r="N830" s="14">
        <f t="shared" si="132"/>
        <v>9.4650525201097384</v>
      </c>
      <c r="O830" s="14">
        <f t="shared" si="137"/>
        <v>0</v>
      </c>
      <c r="P830" s="14">
        <f>S830*0.75</f>
        <v>0</v>
      </c>
      <c r="Q830" s="14" t="str">
        <f t="shared" si="138"/>
        <v/>
      </c>
      <c r="R830" s="14">
        <f>(0.5*'vehicle data'!$C$4*(WLTC_class_3!F830^2))/1000</f>
        <v>31.653679012345684</v>
      </c>
      <c r="S830" s="14">
        <f>IF(O830&gt;0,R830,0)</f>
        <v>0</v>
      </c>
      <c r="T830" s="14">
        <f>IF(N830&gt;0,R830,0)</f>
        <v>31.653679012345684</v>
      </c>
      <c r="U830" s="14">
        <f t="shared" si="141"/>
        <v>25373.818943672839</v>
      </c>
      <c r="V830" s="14">
        <f t="shared" si="142"/>
        <v>12114.260378858013</v>
      </c>
      <c r="W830" s="14">
        <f t="shared" si="139"/>
        <v>22.157575308641977</v>
      </c>
    </row>
    <row r="831" spans="2:23" x14ac:dyDescent="0.3">
      <c r="B831" s="7" t="s">
        <v>8</v>
      </c>
      <c r="C831" s="7">
        <v>823</v>
      </c>
      <c r="D831" s="7">
        <v>234</v>
      </c>
      <c r="E831" s="8">
        <v>27.9</v>
      </c>
      <c r="F831" s="21">
        <f t="shared" si="133"/>
        <v>7.7499999999999991</v>
      </c>
      <c r="G831" s="14">
        <f t="shared" si="140"/>
        <v>0.83333333333333326</v>
      </c>
      <c r="H831" s="14">
        <f>('vehicle data'!$C$4)*(G831)</f>
        <v>1111.6666666666665</v>
      </c>
      <c r="I831" s="14">
        <f>0.5*1.225*F831^2*('vehicle data'!$F$4)*('vehicle data'!$G$4)</f>
        <v>15.966114062499997</v>
      </c>
      <c r="J831" s="14">
        <f>IF(F831=0,0,H831+I831+'vehicle data'!$E$7)</f>
        <v>1284.6712607291665</v>
      </c>
      <c r="K831" s="14">
        <f t="shared" si="134"/>
        <v>1284.6712607291665</v>
      </c>
      <c r="L831" s="14">
        <f t="shared" si="135"/>
        <v>0</v>
      </c>
      <c r="M831" s="14">
        <f t="shared" si="136"/>
        <v>9.9562022706510405</v>
      </c>
      <c r="N831" s="14">
        <f t="shared" si="132"/>
        <v>9.9562022706510405</v>
      </c>
      <c r="O831" s="14">
        <f t="shared" si="137"/>
        <v>0</v>
      </c>
      <c r="P831" s="14">
        <f>S831*0.75</f>
        <v>0</v>
      </c>
      <c r="Q831" s="14" t="str">
        <f t="shared" si="138"/>
        <v/>
      </c>
      <c r="R831" s="14">
        <f>(0.5*'vehicle data'!$C$4*(WLTC_class_3!F831^2))/1000</f>
        <v>40.061687499999991</v>
      </c>
      <c r="S831" s="14">
        <f>IF(O831&gt;0,R831,0)</f>
        <v>0</v>
      </c>
      <c r="T831" s="14">
        <f>IF(N831&gt;0,R831,0)</f>
        <v>40.061687499999991</v>
      </c>
      <c r="U831" s="14">
        <f t="shared" si="141"/>
        <v>25413.88063117284</v>
      </c>
      <c r="V831" s="14">
        <f t="shared" si="142"/>
        <v>12114.260378858013</v>
      </c>
      <c r="W831" s="14">
        <f t="shared" si="139"/>
        <v>28.043181249999993</v>
      </c>
    </row>
    <row r="832" spans="2:23" x14ac:dyDescent="0.3">
      <c r="B832" s="7" t="s">
        <v>8</v>
      </c>
      <c r="C832" s="7">
        <v>824</v>
      </c>
      <c r="D832" s="7">
        <v>235</v>
      </c>
      <c r="E832" s="8">
        <v>30.8</v>
      </c>
      <c r="F832" s="21">
        <f t="shared" si="133"/>
        <v>8.5555555555555554</v>
      </c>
      <c r="G832" s="14">
        <f t="shared" si="140"/>
        <v>0.70833333333333348</v>
      </c>
      <c r="H832" s="14">
        <f>('vehicle data'!$C$4)*(G832)</f>
        <v>944.91666666666686</v>
      </c>
      <c r="I832" s="14">
        <f>0.5*1.225*F832^2*('vehicle data'!$F$4)*('vehicle data'!$G$4)</f>
        <v>19.45773364197531</v>
      </c>
      <c r="J832" s="14">
        <f>IF(F832=0,0,H832+I832+'vehicle data'!$E$7)</f>
        <v>1121.4128803086421</v>
      </c>
      <c r="K832" s="14">
        <f t="shared" si="134"/>
        <v>1121.4128803086421</v>
      </c>
      <c r="L832" s="14">
        <f t="shared" si="135"/>
        <v>0</v>
      </c>
      <c r="M832" s="14">
        <f t="shared" si="136"/>
        <v>9.59431019819616</v>
      </c>
      <c r="N832" s="14">
        <f t="shared" si="132"/>
        <v>9.59431019819616</v>
      </c>
      <c r="O832" s="14">
        <f t="shared" si="137"/>
        <v>0</v>
      </c>
      <c r="P832" s="14">
        <f>S832*0.75</f>
        <v>0</v>
      </c>
      <c r="Q832" s="14" t="str">
        <f t="shared" si="138"/>
        <v/>
      </c>
      <c r="R832" s="14">
        <f>(0.5*'vehicle data'!$C$4*(WLTC_class_3!F832^2))/1000</f>
        <v>48.822753086419752</v>
      </c>
      <c r="S832" s="14">
        <f>IF(O832&gt;0,R832,0)</f>
        <v>0</v>
      </c>
      <c r="T832" s="14">
        <f>IF(N832&gt;0,R832,0)</f>
        <v>48.822753086419752</v>
      </c>
      <c r="U832" s="14">
        <f t="shared" si="141"/>
        <v>25462.703384259261</v>
      </c>
      <c r="V832" s="14">
        <f t="shared" si="142"/>
        <v>12114.260378858013</v>
      </c>
      <c r="W832" s="14">
        <f t="shared" si="139"/>
        <v>34.175927160493821</v>
      </c>
    </row>
    <row r="833" spans="2:23" x14ac:dyDescent="0.3">
      <c r="B833" s="7" t="s">
        <v>8</v>
      </c>
      <c r="C833" s="7">
        <v>825</v>
      </c>
      <c r="D833" s="7">
        <v>236</v>
      </c>
      <c r="E833" s="8">
        <v>33</v>
      </c>
      <c r="F833" s="21">
        <f t="shared" si="133"/>
        <v>9.1666666666666661</v>
      </c>
      <c r="G833" s="14">
        <f t="shared" si="140"/>
        <v>0.59722222222222232</v>
      </c>
      <c r="H833" s="14">
        <f>('vehicle data'!$C$4)*(G833)</f>
        <v>796.69444444444457</v>
      </c>
      <c r="I833" s="14">
        <f>0.5*1.225*F833^2*('vehicle data'!$F$4)*('vehicle data'!$G$4)</f>
        <v>22.336684027777775</v>
      </c>
      <c r="J833" s="14">
        <f>IF(F833=0,0,H833+I833+'vehicle data'!$E$7)</f>
        <v>976.0696084722224</v>
      </c>
      <c r="K833" s="14">
        <f t="shared" si="134"/>
        <v>976.0696084722224</v>
      </c>
      <c r="L833" s="14">
        <f t="shared" si="135"/>
        <v>0</v>
      </c>
      <c r="M833" s="14">
        <f t="shared" si="136"/>
        <v>8.9473047443287044</v>
      </c>
      <c r="N833" s="14">
        <f t="shared" si="132"/>
        <v>8.9473047443287044</v>
      </c>
      <c r="O833" s="14">
        <f t="shared" si="137"/>
        <v>0</v>
      </c>
      <c r="P833" s="14">
        <f>S833*0.75</f>
        <v>0</v>
      </c>
      <c r="Q833" s="14" t="str">
        <f t="shared" si="138"/>
        <v/>
      </c>
      <c r="R833" s="14">
        <f>(0.5*'vehicle data'!$C$4*(WLTC_class_3!F833^2))/1000</f>
        <v>56.046527777777776</v>
      </c>
      <c r="S833" s="14">
        <f>IF(O833&gt;0,R833,0)</f>
        <v>0</v>
      </c>
      <c r="T833" s="14">
        <f>IF(N833&gt;0,R833,0)</f>
        <v>56.046527777777776</v>
      </c>
      <c r="U833" s="14">
        <f t="shared" si="141"/>
        <v>25518.749912037038</v>
      </c>
      <c r="V833" s="14">
        <f t="shared" si="142"/>
        <v>12114.260378858013</v>
      </c>
      <c r="W833" s="14">
        <f t="shared" si="139"/>
        <v>39.232569444444444</v>
      </c>
    </row>
    <row r="834" spans="2:23" x14ac:dyDescent="0.3">
      <c r="B834" s="7" t="s">
        <v>8</v>
      </c>
      <c r="C834" s="7">
        <v>826</v>
      </c>
      <c r="D834" s="7">
        <v>237</v>
      </c>
      <c r="E834" s="8">
        <v>35.1</v>
      </c>
      <c r="F834" s="21">
        <f t="shared" si="133"/>
        <v>9.75</v>
      </c>
      <c r="G834" s="14">
        <f t="shared" si="140"/>
        <v>0.56944444444444464</v>
      </c>
      <c r="H834" s="14">
        <f>('vehicle data'!$C$4)*(G834)</f>
        <v>759.63888888888914</v>
      </c>
      <c r="I834" s="14">
        <f>0.5*1.225*F834^2*('vehicle data'!$F$4)*('vehicle data'!$G$4)</f>
        <v>25.269989062500002</v>
      </c>
      <c r="J834" s="14">
        <f>IF(F834=0,0,H834+I834+'vehicle data'!$E$7)</f>
        <v>941.94735795138922</v>
      </c>
      <c r="K834" s="14">
        <f t="shared" si="134"/>
        <v>941.94735795138922</v>
      </c>
      <c r="L834" s="14">
        <f t="shared" si="135"/>
        <v>0</v>
      </c>
      <c r="M834" s="14">
        <f t="shared" si="136"/>
        <v>9.1839867400260449</v>
      </c>
      <c r="N834" s="14">
        <f t="shared" si="132"/>
        <v>9.1839867400260449</v>
      </c>
      <c r="O834" s="14">
        <f t="shared" si="137"/>
        <v>0</v>
      </c>
      <c r="P834" s="14">
        <f>S834*0.75</f>
        <v>0</v>
      </c>
      <c r="Q834" s="14" t="str">
        <f t="shared" si="138"/>
        <v/>
      </c>
      <c r="R834" s="14">
        <f>(0.5*'vehicle data'!$C$4*(WLTC_class_3!F834^2))/1000</f>
        <v>63.406687499999997</v>
      </c>
      <c r="S834" s="14">
        <f>IF(O834&gt;0,R834,0)</f>
        <v>0</v>
      </c>
      <c r="T834" s="14">
        <f>IF(N834&gt;0,R834,0)</f>
        <v>63.406687499999997</v>
      </c>
      <c r="U834" s="14">
        <f t="shared" si="141"/>
        <v>25582.156599537037</v>
      </c>
      <c r="V834" s="14">
        <f t="shared" si="142"/>
        <v>12114.260378858013</v>
      </c>
      <c r="W834" s="14">
        <f t="shared" si="139"/>
        <v>44.384681249999993</v>
      </c>
    </row>
    <row r="835" spans="2:23" x14ac:dyDescent="0.3">
      <c r="B835" s="7" t="s">
        <v>8</v>
      </c>
      <c r="C835" s="7">
        <v>827</v>
      </c>
      <c r="D835" s="7">
        <v>238</v>
      </c>
      <c r="E835" s="8">
        <v>37.1</v>
      </c>
      <c r="F835" s="21">
        <f t="shared" si="133"/>
        <v>10.305555555555555</v>
      </c>
      <c r="G835" s="14">
        <f t="shared" si="140"/>
        <v>0.52777777777777735</v>
      </c>
      <c r="H835" s="14">
        <f>('vehicle data'!$C$4)*(G835)</f>
        <v>704.05555555555497</v>
      </c>
      <c r="I835" s="14">
        <f>0.5*1.225*F835^2*('vehicle data'!$F$4)*('vehicle data'!$G$4)</f>
        <v>28.231804648919749</v>
      </c>
      <c r="J835" s="14">
        <f>IF(F835=0,0,H835+I835+'vehicle data'!$E$7)</f>
        <v>889.32584020447473</v>
      </c>
      <c r="K835" s="14">
        <f t="shared" si="134"/>
        <v>889.32584020447473</v>
      </c>
      <c r="L835" s="14">
        <f t="shared" si="135"/>
        <v>0</v>
      </c>
      <c r="M835" s="14">
        <f t="shared" si="136"/>
        <v>9.1649968532183372</v>
      </c>
      <c r="N835" s="14">
        <f t="shared" si="132"/>
        <v>9.1649968532183372</v>
      </c>
      <c r="O835" s="14">
        <f t="shared" si="137"/>
        <v>0</v>
      </c>
      <c r="P835" s="14">
        <f>S835*0.75</f>
        <v>0</v>
      </c>
      <c r="Q835" s="14" t="str">
        <f t="shared" si="138"/>
        <v/>
      </c>
      <c r="R835" s="14">
        <f>(0.5*'vehicle data'!$C$4*(WLTC_class_3!F835^2))/1000</f>
        <v>70.838385030864202</v>
      </c>
      <c r="S835" s="14">
        <f>IF(O835&gt;0,R835,0)</f>
        <v>0</v>
      </c>
      <c r="T835" s="14">
        <f>IF(N835&gt;0,R835,0)</f>
        <v>70.838385030864202</v>
      </c>
      <c r="U835" s="14">
        <f t="shared" si="141"/>
        <v>25652.9949845679</v>
      </c>
      <c r="V835" s="14">
        <f t="shared" si="142"/>
        <v>12114.260378858013</v>
      </c>
      <c r="W835" s="14">
        <f t="shared" si="139"/>
        <v>49.586869521604939</v>
      </c>
    </row>
    <row r="836" spans="2:23" x14ac:dyDescent="0.3">
      <c r="B836" s="7" t="s">
        <v>8</v>
      </c>
      <c r="C836" s="7">
        <v>828</v>
      </c>
      <c r="D836" s="7">
        <v>239</v>
      </c>
      <c r="E836" s="8">
        <v>38.9</v>
      </c>
      <c r="F836" s="21">
        <f t="shared" si="133"/>
        <v>10.805555555555555</v>
      </c>
      <c r="G836" s="14">
        <f t="shared" si="140"/>
        <v>0.59722222222222177</v>
      </c>
      <c r="H836" s="14">
        <f>('vehicle data'!$C$4)*(G836)</f>
        <v>796.69444444444389</v>
      </c>
      <c r="I836" s="14">
        <f>0.5*1.225*F836^2*('vehicle data'!$F$4)*('vehicle data'!$G$4)</f>
        <v>31.037735204475311</v>
      </c>
      <c r="J836" s="14">
        <f>IF(F836=0,0,H836+I836+'vehicle data'!$E$7)</f>
        <v>984.77065964891926</v>
      </c>
      <c r="K836" s="14">
        <f t="shared" si="134"/>
        <v>984.77065964891926</v>
      </c>
      <c r="L836" s="14">
        <f t="shared" si="135"/>
        <v>0</v>
      </c>
      <c r="M836" s="14">
        <f t="shared" si="136"/>
        <v>10.640994072317488</v>
      </c>
      <c r="N836" s="14">
        <f t="shared" si="132"/>
        <v>10.640994072317488</v>
      </c>
      <c r="O836" s="14">
        <f t="shared" si="137"/>
        <v>0</v>
      </c>
      <c r="P836" s="14">
        <f>S836*0.75</f>
        <v>0</v>
      </c>
      <c r="Q836" s="14" t="str">
        <f t="shared" si="138"/>
        <v/>
      </c>
      <c r="R836" s="14">
        <f>(0.5*'vehicle data'!$C$4*(WLTC_class_3!F836^2))/1000</f>
        <v>77.878940586419745</v>
      </c>
      <c r="S836" s="14">
        <f>IF(O836&gt;0,R836,0)</f>
        <v>0</v>
      </c>
      <c r="T836" s="14">
        <f>IF(N836&gt;0,R836,0)</f>
        <v>77.878940586419745</v>
      </c>
      <c r="U836" s="14">
        <f t="shared" si="141"/>
        <v>25730.873925154319</v>
      </c>
      <c r="V836" s="14">
        <f t="shared" si="142"/>
        <v>12114.260378858013</v>
      </c>
      <c r="W836" s="14">
        <f t="shared" si="139"/>
        <v>54.515258410493821</v>
      </c>
    </row>
    <row r="837" spans="2:23" x14ac:dyDescent="0.3">
      <c r="B837" s="7" t="s">
        <v>8</v>
      </c>
      <c r="C837" s="7">
        <v>829</v>
      </c>
      <c r="D837" s="7">
        <v>240</v>
      </c>
      <c r="E837" s="8">
        <v>41.4</v>
      </c>
      <c r="F837" s="21">
        <f t="shared" si="133"/>
        <v>11.5</v>
      </c>
      <c r="G837" s="14">
        <f t="shared" si="140"/>
        <v>0.70833333333333348</v>
      </c>
      <c r="H837" s="14">
        <f>('vehicle data'!$C$4)*(G837)</f>
        <v>944.91666666666686</v>
      </c>
      <c r="I837" s="14">
        <f>0.5*1.225*F837^2*('vehicle data'!$F$4)*('vehicle data'!$G$4)</f>
        <v>35.155356250000004</v>
      </c>
      <c r="J837" s="14">
        <f>IF(F837=0,0,H837+I837+'vehicle data'!$E$7)</f>
        <v>1137.1105029166667</v>
      </c>
      <c r="K837" s="14">
        <f t="shared" si="134"/>
        <v>1137.1105029166667</v>
      </c>
      <c r="L837" s="14">
        <f t="shared" si="135"/>
        <v>0</v>
      </c>
      <c r="M837" s="14">
        <f t="shared" si="136"/>
        <v>13.076770783541667</v>
      </c>
      <c r="N837" s="14">
        <f t="shared" si="132"/>
        <v>13.076770783541667</v>
      </c>
      <c r="O837" s="14">
        <f t="shared" si="137"/>
        <v>0</v>
      </c>
      <c r="P837" s="14">
        <f>S837*0.75</f>
        <v>0</v>
      </c>
      <c r="Q837" s="14" t="str">
        <f t="shared" si="138"/>
        <v/>
      </c>
      <c r="R837" s="14">
        <f>(0.5*'vehicle data'!$C$4*(WLTC_class_3!F837^2))/1000</f>
        <v>88.210750000000004</v>
      </c>
      <c r="S837" s="14">
        <f>IF(O837&gt;0,R837,0)</f>
        <v>0</v>
      </c>
      <c r="T837" s="14">
        <f>IF(N837&gt;0,R837,0)</f>
        <v>88.210750000000004</v>
      </c>
      <c r="U837" s="14">
        <f t="shared" si="141"/>
        <v>25819.084675154318</v>
      </c>
      <c r="V837" s="14">
        <f t="shared" si="142"/>
        <v>12114.260378858013</v>
      </c>
      <c r="W837" s="14">
        <f t="shared" si="139"/>
        <v>61.747524999999996</v>
      </c>
    </row>
    <row r="838" spans="2:23" x14ac:dyDescent="0.3">
      <c r="B838" s="7" t="s">
        <v>8</v>
      </c>
      <c r="C838" s="7">
        <v>830</v>
      </c>
      <c r="D838" s="7">
        <v>241</v>
      </c>
      <c r="E838" s="8">
        <v>44</v>
      </c>
      <c r="F838" s="21">
        <f t="shared" si="133"/>
        <v>12.222222222222221</v>
      </c>
      <c r="G838" s="14">
        <f t="shared" si="140"/>
        <v>0.68055555555555536</v>
      </c>
      <c r="H838" s="14">
        <f>('vehicle data'!$C$4)*(G838)</f>
        <v>907.86111111111086</v>
      </c>
      <c r="I838" s="14">
        <f>0.5*1.225*F838^2*('vehicle data'!$F$4)*('vehicle data'!$G$4)</f>
        <v>39.709660493827158</v>
      </c>
      <c r="J838" s="14">
        <f>IF(F838=0,0,H838+I838+'vehicle data'!$E$7)</f>
        <v>1104.609251604938</v>
      </c>
      <c r="K838" s="14">
        <f t="shared" si="134"/>
        <v>1104.609251604938</v>
      </c>
      <c r="L838" s="14">
        <f t="shared" si="135"/>
        <v>0</v>
      </c>
      <c r="M838" s="14">
        <f t="shared" si="136"/>
        <v>13.50077974183813</v>
      </c>
      <c r="N838" s="14">
        <f t="shared" si="132"/>
        <v>13.50077974183813</v>
      </c>
      <c r="O838" s="14">
        <f t="shared" si="137"/>
        <v>0</v>
      </c>
      <c r="P838" s="14">
        <f>S838*0.75</f>
        <v>0</v>
      </c>
      <c r="Q838" s="14" t="str">
        <f t="shared" si="138"/>
        <v/>
      </c>
      <c r="R838" s="14">
        <f>(0.5*'vehicle data'!$C$4*(WLTC_class_3!F838^2))/1000</f>
        <v>99.638271604938268</v>
      </c>
      <c r="S838" s="14">
        <f>IF(O838&gt;0,R838,0)</f>
        <v>0</v>
      </c>
      <c r="T838" s="14">
        <f>IF(N838&gt;0,R838,0)</f>
        <v>99.638271604938268</v>
      </c>
      <c r="U838" s="14">
        <f t="shared" si="141"/>
        <v>25918.722946759255</v>
      </c>
      <c r="V838" s="14">
        <f t="shared" si="142"/>
        <v>12114.260378858013</v>
      </c>
      <c r="W838" s="14">
        <f t="shared" si="139"/>
        <v>69.746790123456776</v>
      </c>
    </row>
    <row r="839" spans="2:23" x14ac:dyDescent="0.3">
      <c r="B839" s="7" t="s">
        <v>8</v>
      </c>
      <c r="C839" s="7">
        <v>831</v>
      </c>
      <c r="D839" s="7">
        <v>242</v>
      </c>
      <c r="E839" s="8">
        <v>46.3</v>
      </c>
      <c r="F839" s="21">
        <f t="shared" si="133"/>
        <v>12.861111111111111</v>
      </c>
      <c r="G839" s="14">
        <f t="shared" si="140"/>
        <v>0.51388888888888928</v>
      </c>
      <c r="H839" s="14">
        <f>('vehicle data'!$C$4)*(G839)</f>
        <v>685.52777777777828</v>
      </c>
      <c r="I839" s="14">
        <f>0.5*1.225*F839^2*('vehicle data'!$F$4)*('vehicle data'!$G$4)</f>
        <v>43.969629185956791</v>
      </c>
      <c r="J839" s="14">
        <f>IF(F839=0,0,H839+I839+'vehicle data'!$E$7)</f>
        <v>886.53588696373515</v>
      </c>
      <c r="K839" s="14">
        <f t="shared" si="134"/>
        <v>886.53588696373515</v>
      </c>
      <c r="L839" s="14">
        <f t="shared" si="135"/>
        <v>0</v>
      </c>
      <c r="M839" s="14">
        <f t="shared" si="136"/>
        <v>11.401836546228038</v>
      </c>
      <c r="N839" s="14">
        <f t="shared" si="132"/>
        <v>11.401836546228038</v>
      </c>
      <c r="O839" s="14">
        <f t="shared" si="137"/>
        <v>0</v>
      </c>
      <c r="P839" s="14">
        <f>S839*0.75</f>
        <v>0</v>
      </c>
      <c r="Q839" s="14" t="str">
        <f t="shared" si="138"/>
        <v/>
      </c>
      <c r="R839" s="14">
        <f>(0.5*'vehicle data'!$C$4*(WLTC_class_3!F839^2))/1000</f>
        <v>110.32725540123457</v>
      </c>
      <c r="S839" s="14">
        <f>IF(O839&gt;0,R839,0)</f>
        <v>0</v>
      </c>
      <c r="T839" s="14">
        <f>IF(N839&gt;0,R839,0)</f>
        <v>110.32725540123457</v>
      </c>
      <c r="U839" s="14">
        <f t="shared" si="141"/>
        <v>26029.050202160488</v>
      </c>
      <c r="V839" s="14">
        <f t="shared" si="142"/>
        <v>12114.260378858013</v>
      </c>
      <c r="W839" s="14">
        <f t="shared" si="139"/>
        <v>77.229078780864185</v>
      </c>
    </row>
    <row r="840" spans="2:23" x14ac:dyDescent="0.3">
      <c r="B840" s="7" t="s">
        <v>8</v>
      </c>
      <c r="C840" s="7">
        <v>832</v>
      </c>
      <c r="D840" s="7">
        <v>243</v>
      </c>
      <c r="E840" s="8">
        <v>47.7</v>
      </c>
      <c r="F840" s="21">
        <f t="shared" si="133"/>
        <v>13.25</v>
      </c>
      <c r="G840" s="14">
        <f t="shared" si="140"/>
        <v>0.26388888888888967</v>
      </c>
      <c r="H840" s="14">
        <f>('vehicle data'!$C$4)*(G840)</f>
        <v>352.02777777777879</v>
      </c>
      <c r="I840" s="14">
        <f>0.5*1.225*F840^2*('vehicle data'!$F$4)*('vehicle data'!$G$4)</f>
        <v>46.668901562499997</v>
      </c>
      <c r="J840" s="14">
        <f>IF(F840=0,0,H840+I840+'vehicle data'!$E$7)</f>
        <v>555.73515934027887</v>
      </c>
      <c r="K840" s="14">
        <f t="shared" si="134"/>
        <v>555.73515934027887</v>
      </c>
      <c r="L840" s="14">
        <f t="shared" si="135"/>
        <v>0</v>
      </c>
      <c r="M840" s="14">
        <f t="shared" si="136"/>
        <v>7.3634908612586951</v>
      </c>
      <c r="N840" s="14">
        <f t="shared" ref="N840:N903" si="143">IF(M840&gt;0,M840,0)</f>
        <v>7.3634908612586951</v>
      </c>
      <c r="O840" s="14">
        <f t="shared" si="137"/>
        <v>0</v>
      </c>
      <c r="P840" s="14">
        <f>S840*0.75</f>
        <v>0</v>
      </c>
      <c r="Q840" s="14" t="str">
        <f t="shared" si="138"/>
        <v/>
      </c>
      <c r="R840" s="14">
        <f>(0.5*'vehicle data'!$C$4*(WLTC_class_3!F840^2))/1000</f>
        <v>117.1001875</v>
      </c>
      <c r="S840" s="14">
        <f>IF(O840&gt;0,R840,0)</f>
        <v>0</v>
      </c>
      <c r="T840" s="14">
        <f>IF(N840&gt;0,R840,0)</f>
        <v>117.1001875</v>
      </c>
      <c r="U840" s="14">
        <f t="shared" si="141"/>
        <v>26146.150389660488</v>
      </c>
      <c r="V840" s="14">
        <f t="shared" si="142"/>
        <v>12114.260378858013</v>
      </c>
      <c r="W840" s="14">
        <f t="shared" si="139"/>
        <v>81.970131249999994</v>
      </c>
    </row>
    <row r="841" spans="2:23" x14ac:dyDescent="0.3">
      <c r="B841" s="7" t="s">
        <v>8</v>
      </c>
      <c r="C841" s="7">
        <v>833</v>
      </c>
      <c r="D841" s="7">
        <v>244</v>
      </c>
      <c r="E841" s="8">
        <v>48.2</v>
      </c>
      <c r="F841" s="21">
        <f t="shared" ref="F841:F904" si="144">E841/3.6</f>
        <v>13.388888888888889</v>
      </c>
      <c r="G841" s="14">
        <f t="shared" si="140"/>
        <v>0.1388888888888889</v>
      </c>
      <c r="H841" s="14">
        <f>('vehicle data'!$C$4)*(G841)</f>
        <v>185.2777777777778</v>
      </c>
      <c r="I841" s="14">
        <f>0.5*1.225*F841^2*('vehicle data'!$F$4)*('vehicle data'!$G$4)</f>
        <v>47.652413040123463</v>
      </c>
      <c r="J841" s="14">
        <f>IF(F841=0,0,H841+I841+'vehicle data'!$E$7)</f>
        <v>389.96867081790128</v>
      </c>
      <c r="K841" s="14">
        <f t="shared" ref="K841:K904" si="145">IF(J841&lt;=0,0,J841)</f>
        <v>389.96867081790128</v>
      </c>
      <c r="L841" s="14">
        <f t="shared" ref="L841:L904" si="146">IF(J841&lt;0,J841*-1,0)</f>
        <v>0</v>
      </c>
      <c r="M841" s="14">
        <f t="shared" ref="M841:M904" si="147">(J841*F841)/1000</f>
        <v>5.2212472037285673</v>
      </c>
      <c r="N841" s="14">
        <f t="shared" si="143"/>
        <v>5.2212472037285673</v>
      </c>
      <c r="O841" s="14">
        <f t="shared" ref="O841:O904" si="148">IF(M841&lt;0,M841*-1,0)</f>
        <v>0</v>
      </c>
      <c r="P841" s="14">
        <f>S841*0.75</f>
        <v>0</v>
      </c>
      <c r="Q841" s="14" t="str">
        <f t="shared" ref="Q841:Q904" si="149">IF(G841&lt;0,P841,"")</f>
        <v/>
      </c>
      <c r="R841" s="14">
        <f>(0.5*'vehicle data'!$C$4*(WLTC_class_3!F841^2))/1000</f>
        <v>119.56798456790123</v>
      </c>
      <c r="S841" s="14">
        <f>IF(O841&gt;0,R841,0)</f>
        <v>0</v>
      </c>
      <c r="T841" s="14">
        <f>IF(N841&gt;0,R841,0)</f>
        <v>119.56798456790123</v>
      </c>
      <c r="U841" s="14">
        <f t="shared" si="141"/>
        <v>26265.718374228389</v>
      </c>
      <c r="V841" s="14">
        <f t="shared" si="142"/>
        <v>12114.260378858013</v>
      </c>
      <c r="W841" s="14">
        <f t="shared" ref="W841:W904" si="150">T841*0.7</f>
        <v>83.69758919753086</v>
      </c>
    </row>
    <row r="842" spans="2:23" x14ac:dyDescent="0.3">
      <c r="B842" s="7" t="s">
        <v>8</v>
      </c>
      <c r="C842" s="7">
        <v>834</v>
      </c>
      <c r="D842" s="7">
        <v>245</v>
      </c>
      <c r="E842" s="8">
        <v>48.7</v>
      </c>
      <c r="F842" s="21">
        <f t="shared" si="144"/>
        <v>13.527777777777779</v>
      </c>
      <c r="G842" s="14">
        <f t="shared" ref="G842:G905" si="151">($E843-$E841)/2/3.6</f>
        <v>0.15277777777777699</v>
      </c>
      <c r="H842" s="14">
        <f>('vehicle data'!$C$4)*(G842)</f>
        <v>203.80555555555449</v>
      </c>
      <c r="I842" s="14">
        <f>0.5*1.225*F842^2*('vehicle data'!$F$4)*('vehicle data'!$G$4)</f>
        <v>48.646180111882714</v>
      </c>
      <c r="J842" s="14">
        <f>IF(F842=0,0,H842+I842+'vehicle data'!$E$7)</f>
        <v>409.49021566743727</v>
      </c>
      <c r="K842" s="14">
        <f t="shared" si="145"/>
        <v>409.49021566743727</v>
      </c>
      <c r="L842" s="14">
        <f t="shared" si="146"/>
        <v>0</v>
      </c>
      <c r="M842" s="14">
        <f t="shared" si="147"/>
        <v>5.5394926397233872</v>
      </c>
      <c r="N842" s="14">
        <f t="shared" si="143"/>
        <v>5.5394926397233872</v>
      </c>
      <c r="O842" s="14">
        <f t="shared" si="148"/>
        <v>0</v>
      </c>
      <c r="P842" s="14">
        <f>S842*0.75</f>
        <v>0</v>
      </c>
      <c r="Q842" s="14" t="str">
        <f t="shared" si="149"/>
        <v/>
      </c>
      <c r="R842" s="14">
        <f>(0.5*'vehicle data'!$C$4*(WLTC_class_3!F842^2))/1000</f>
        <v>122.06151466049383</v>
      </c>
      <c r="S842" s="14">
        <f>IF(O842&gt;0,R842,0)</f>
        <v>0</v>
      </c>
      <c r="T842" s="14">
        <f>IF(N842&gt;0,R842,0)</f>
        <v>122.06151466049383</v>
      </c>
      <c r="U842" s="14">
        <f t="shared" si="141"/>
        <v>26387.779888888883</v>
      </c>
      <c r="V842" s="14">
        <f t="shared" si="142"/>
        <v>12114.260378858013</v>
      </c>
      <c r="W842" s="14">
        <f t="shared" si="150"/>
        <v>85.443060262345668</v>
      </c>
    </row>
    <row r="843" spans="2:23" x14ac:dyDescent="0.3">
      <c r="B843" s="7" t="s">
        <v>8</v>
      </c>
      <c r="C843" s="7">
        <v>835</v>
      </c>
      <c r="D843" s="7">
        <v>246</v>
      </c>
      <c r="E843" s="8">
        <v>49.3</v>
      </c>
      <c r="F843" s="21">
        <f t="shared" si="144"/>
        <v>13.694444444444443</v>
      </c>
      <c r="G843" s="14">
        <f t="shared" si="151"/>
        <v>0.15277777777777699</v>
      </c>
      <c r="H843" s="14">
        <f>('vehicle data'!$C$4)*(G843)</f>
        <v>203.80555555555449</v>
      </c>
      <c r="I843" s="14">
        <f>0.5*1.225*F843^2*('vehicle data'!$F$4)*('vehicle data'!$G$4)</f>
        <v>49.852237982253072</v>
      </c>
      <c r="J843" s="14">
        <f>IF(F843=0,0,H843+I843+'vehicle data'!$E$7)</f>
        <v>410.69627353780754</v>
      </c>
      <c r="K843" s="14">
        <f t="shared" si="145"/>
        <v>410.69627353780754</v>
      </c>
      <c r="L843" s="14">
        <f t="shared" si="146"/>
        <v>0</v>
      </c>
      <c r="M843" s="14">
        <f t="shared" si="147"/>
        <v>5.6242573015038637</v>
      </c>
      <c r="N843" s="14">
        <f t="shared" si="143"/>
        <v>5.6242573015038637</v>
      </c>
      <c r="O843" s="14">
        <f t="shared" si="148"/>
        <v>0</v>
      </c>
      <c r="P843" s="14">
        <f>S843*0.75</f>
        <v>0</v>
      </c>
      <c r="Q843" s="14" t="str">
        <f t="shared" si="149"/>
        <v/>
      </c>
      <c r="R843" s="14">
        <f>(0.5*'vehicle data'!$C$4*(WLTC_class_3!F843^2))/1000</f>
        <v>125.0877183641975</v>
      </c>
      <c r="S843" s="14">
        <f>IF(O843&gt;0,R843,0)</f>
        <v>0</v>
      </c>
      <c r="T843" s="14">
        <f>IF(N843&gt;0,R843,0)</f>
        <v>125.0877183641975</v>
      </c>
      <c r="U843" s="14">
        <f t="shared" ref="U843:U906" si="152">U842+T843</f>
        <v>26512.86760725308</v>
      </c>
      <c r="V843" s="14">
        <f t="shared" ref="V843:V906" si="153">V842+S843</f>
        <v>12114.260378858013</v>
      </c>
      <c r="W843" s="14">
        <f t="shared" si="150"/>
        <v>87.561402854938251</v>
      </c>
    </row>
    <row r="844" spans="2:23" x14ac:dyDescent="0.3">
      <c r="B844" s="7" t="s">
        <v>8</v>
      </c>
      <c r="C844" s="7">
        <v>836</v>
      </c>
      <c r="D844" s="7">
        <v>247</v>
      </c>
      <c r="E844" s="8">
        <v>49.8</v>
      </c>
      <c r="F844" s="21">
        <f t="shared" si="144"/>
        <v>13.833333333333332</v>
      </c>
      <c r="G844" s="14">
        <f t="shared" si="151"/>
        <v>0.12500000000000078</v>
      </c>
      <c r="H844" s="14">
        <f>('vehicle data'!$C$4)*(G844)</f>
        <v>166.75000000000102</v>
      </c>
      <c r="I844" s="14">
        <f>0.5*1.225*F844^2*('vehicle data'!$F$4)*('vehicle data'!$G$4)</f>
        <v>50.868567361111104</v>
      </c>
      <c r="J844" s="14">
        <f>IF(F844=0,0,H844+I844+'vehicle data'!$E$7)</f>
        <v>374.65704736111218</v>
      </c>
      <c r="K844" s="14">
        <f t="shared" si="145"/>
        <v>374.65704736111218</v>
      </c>
      <c r="L844" s="14">
        <f t="shared" si="146"/>
        <v>0</v>
      </c>
      <c r="M844" s="14">
        <f t="shared" si="147"/>
        <v>5.1827558218287173</v>
      </c>
      <c r="N844" s="14">
        <f t="shared" si="143"/>
        <v>5.1827558218287173</v>
      </c>
      <c r="O844" s="14">
        <f t="shared" si="148"/>
        <v>0</v>
      </c>
      <c r="P844" s="14">
        <f>S844*0.75</f>
        <v>0</v>
      </c>
      <c r="Q844" s="14" t="str">
        <f t="shared" si="149"/>
        <v/>
      </c>
      <c r="R844" s="14">
        <f>(0.5*'vehicle data'!$C$4*(WLTC_class_3!F844^2))/1000</f>
        <v>127.63786111111109</v>
      </c>
      <c r="S844" s="14">
        <f>IF(O844&gt;0,R844,0)</f>
        <v>0</v>
      </c>
      <c r="T844" s="14">
        <f>IF(N844&gt;0,R844,0)</f>
        <v>127.63786111111109</v>
      </c>
      <c r="U844" s="14">
        <f t="shared" si="152"/>
        <v>26640.50546836419</v>
      </c>
      <c r="V844" s="14">
        <f t="shared" si="153"/>
        <v>12114.260378858013</v>
      </c>
      <c r="W844" s="14">
        <f t="shared" si="150"/>
        <v>89.346502777777758</v>
      </c>
    </row>
    <row r="845" spans="2:23" x14ac:dyDescent="0.3">
      <c r="B845" s="7" t="s">
        <v>8</v>
      </c>
      <c r="C845" s="7">
        <v>837</v>
      </c>
      <c r="D845" s="7">
        <v>248</v>
      </c>
      <c r="E845" s="8">
        <v>50.2</v>
      </c>
      <c r="F845" s="21">
        <f t="shared" si="144"/>
        <v>13.944444444444445</v>
      </c>
      <c r="G845" s="14">
        <f t="shared" si="151"/>
        <v>0.15277777777777798</v>
      </c>
      <c r="H845" s="14">
        <f>('vehicle data'!$C$4)*(G845)</f>
        <v>203.80555555555583</v>
      </c>
      <c r="I845" s="14">
        <f>0.5*1.225*F845^2*('vehicle data'!$F$4)*('vehicle data'!$G$4)</f>
        <v>51.689014891975312</v>
      </c>
      <c r="J845" s="14">
        <f>IF(F845=0,0,H845+I845+'vehicle data'!$E$7)</f>
        <v>412.5330504475312</v>
      </c>
      <c r="K845" s="14">
        <f t="shared" si="145"/>
        <v>412.5330504475312</v>
      </c>
      <c r="L845" s="14">
        <f t="shared" si="146"/>
        <v>0</v>
      </c>
      <c r="M845" s="14">
        <f t="shared" si="147"/>
        <v>5.7525442034627963</v>
      </c>
      <c r="N845" s="14">
        <f t="shared" si="143"/>
        <v>5.7525442034627963</v>
      </c>
      <c r="O845" s="14">
        <f t="shared" si="148"/>
        <v>0</v>
      </c>
      <c r="P845" s="14">
        <f>S845*0.75</f>
        <v>0</v>
      </c>
      <c r="Q845" s="14" t="str">
        <f t="shared" si="149"/>
        <v/>
      </c>
      <c r="R845" s="14">
        <f>(0.5*'vehicle data'!$C$4*(WLTC_class_3!F845^2))/1000</f>
        <v>129.69650308641977</v>
      </c>
      <c r="S845" s="14">
        <f>IF(O845&gt;0,R845,0)</f>
        <v>0</v>
      </c>
      <c r="T845" s="14">
        <f>IF(N845&gt;0,R845,0)</f>
        <v>129.69650308641977</v>
      </c>
      <c r="U845" s="14">
        <f t="shared" si="152"/>
        <v>26770.20197145061</v>
      </c>
      <c r="V845" s="14">
        <f t="shared" si="153"/>
        <v>12114.260378858013</v>
      </c>
      <c r="W845" s="14">
        <f t="shared" si="150"/>
        <v>90.787552160493831</v>
      </c>
    </row>
    <row r="846" spans="2:23" x14ac:dyDescent="0.3">
      <c r="B846" s="7" t="s">
        <v>8</v>
      </c>
      <c r="C846" s="7">
        <v>838</v>
      </c>
      <c r="D846" s="7">
        <v>249</v>
      </c>
      <c r="E846" s="8">
        <v>50.9</v>
      </c>
      <c r="F846" s="21">
        <f t="shared" si="144"/>
        <v>14.138888888888888</v>
      </c>
      <c r="G846" s="14">
        <f t="shared" si="151"/>
        <v>0.22222222222222143</v>
      </c>
      <c r="H846" s="14">
        <f>('vehicle data'!$C$4)*(G846)</f>
        <v>296.44444444444338</v>
      </c>
      <c r="I846" s="14">
        <f>0.5*1.225*F846^2*('vehicle data'!$F$4)*('vehicle data'!$G$4)</f>
        <v>53.140591685956785</v>
      </c>
      <c r="J846" s="14">
        <f>IF(F846=0,0,H846+I846+'vehicle data'!$E$7)</f>
        <v>506.62351613040016</v>
      </c>
      <c r="K846" s="14">
        <f t="shared" si="145"/>
        <v>506.62351613040016</v>
      </c>
      <c r="L846" s="14">
        <f t="shared" si="146"/>
        <v>0</v>
      </c>
      <c r="M846" s="14">
        <f t="shared" si="147"/>
        <v>7.1630936030659349</v>
      </c>
      <c r="N846" s="14">
        <f t="shared" si="143"/>
        <v>7.1630936030659349</v>
      </c>
      <c r="O846" s="14">
        <f t="shared" si="148"/>
        <v>0</v>
      </c>
      <c r="P846" s="14">
        <f>S846*0.75</f>
        <v>0</v>
      </c>
      <c r="Q846" s="14" t="str">
        <f t="shared" si="149"/>
        <v/>
      </c>
      <c r="R846" s="14">
        <f>(0.5*'vehicle data'!$C$4*(WLTC_class_3!F846^2))/1000</f>
        <v>133.33875540123455</v>
      </c>
      <c r="S846" s="14">
        <f>IF(O846&gt;0,R846,0)</f>
        <v>0</v>
      </c>
      <c r="T846" s="14">
        <f>IF(N846&gt;0,R846,0)</f>
        <v>133.33875540123455</v>
      </c>
      <c r="U846" s="14">
        <f t="shared" si="152"/>
        <v>26903.540726851843</v>
      </c>
      <c r="V846" s="14">
        <f t="shared" si="153"/>
        <v>12114.260378858013</v>
      </c>
      <c r="W846" s="14">
        <f t="shared" si="150"/>
        <v>93.337128780864177</v>
      </c>
    </row>
    <row r="847" spans="2:23" x14ac:dyDescent="0.3">
      <c r="B847" s="7" t="s">
        <v>8</v>
      </c>
      <c r="C847" s="7">
        <v>839</v>
      </c>
      <c r="D847" s="7">
        <v>250</v>
      </c>
      <c r="E847" s="8">
        <v>51.8</v>
      </c>
      <c r="F847" s="21">
        <f t="shared" si="144"/>
        <v>14.388888888888888</v>
      </c>
      <c r="G847" s="14">
        <f t="shared" si="151"/>
        <v>0.2222222222222224</v>
      </c>
      <c r="H847" s="14">
        <f>('vehicle data'!$C$4)*(G847)</f>
        <v>296.44444444444468</v>
      </c>
      <c r="I847" s="14">
        <f>0.5*1.225*F847^2*('vehicle data'!$F$4)*('vehicle data'!$G$4)</f>
        <v>55.036440817901223</v>
      </c>
      <c r="J847" s="14">
        <f>IF(F847=0,0,H847+I847+'vehicle data'!$E$7)</f>
        <v>508.5193652623459</v>
      </c>
      <c r="K847" s="14">
        <f t="shared" si="145"/>
        <v>508.5193652623459</v>
      </c>
      <c r="L847" s="14">
        <f t="shared" si="146"/>
        <v>0</v>
      </c>
      <c r="M847" s="14">
        <f t="shared" si="147"/>
        <v>7.3170286446081985</v>
      </c>
      <c r="N847" s="14">
        <f t="shared" si="143"/>
        <v>7.3170286446081985</v>
      </c>
      <c r="O847" s="14">
        <f t="shared" si="148"/>
        <v>0</v>
      </c>
      <c r="P847" s="14">
        <f>S847*0.75</f>
        <v>0</v>
      </c>
      <c r="Q847" s="14" t="str">
        <f t="shared" si="149"/>
        <v/>
      </c>
      <c r="R847" s="14">
        <f>(0.5*'vehicle data'!$C$4*(WLTC_class_3!F847^2))/1000</f>
        <v>138.09576234567899</v>
      </c>
      <c r="S847" s="14">
        <f>IF(O847&gt;0,R847,0)</f>
        <v>0</v>
      </c>
      <c r="T847" s="14">
        <f>IF(N847&gt;0,R847,0)</f>
        <v>138.09576234567899</v>
      </c>
      <c r="U847" s="14">
        <f t="shared" si="152"/>
        <v>27041.636489197521</v>
      </c>
      <c r="V847" s="14">
        <f t="shared" si="153"/>
        <v>12114.260378858013</v>
      </c>
      <c r="W847" s="14">
        <f t="shared" si="150"/>
        <v>96.667033641975294</v>
      </c>
    </row>
    <row r="848" spans="2:23" x14ac:dyDescent="0.3">
      <c r="B848" s="7" t="s">
        <v>8</v>
      </c>
      <c r="C848" s="7">
        <v>840</v>
      </c>
      <c r="D848" s="7">
        <v>251</v>
      </c>
      <c r="E848" s="8">
        <v>52.5</v>
      </c>
      <c r="F848" s="21">
        <f t="shared" si="144"/>
        <v>14.583333333333332</v>
      </c>
      <c r="G848" s="14">
        <f t="shared" si="151"/>
        <v>0.20833333333333331</v>
      </c>
      <c r="H848" s="14">
        <f>('vehicle data'!$C$4)*(G848)</f>
        <v>277.91666666666663</v>
      </c>
      <c r="I848" s="14">
        <f>0.5*1.225*F848^2*('vehicle data'!$F$4)*('vehicle data'!$G$4)</f>
        <v>56.533962673611107</v>
      </c>
      <c r="J848" s="14">
        <f>IF(F848=0,0,H848+I848+'vehicle data'!$E$7)</f>
        <v>491.48910934027776</v>
      </c>
      <c r="K848" s="14">
        <f t="shared" si="145"/>
        <v>491.48910934027776</v>
      </c>
      <c r="L848" s="14">
        <f t="shared" si="146"/>
        <v>0</v>
      </c>
      <c r="M848" s="14">
        <f t="shared" si="147"/>
        <v>7.1675495112123837</v>
      </c>
      <c r="N848" s="14">
        <f t="shared" si="143"/>
        <v>7.1675495112123837</v>
      </c>
      <c r="O848" s="14">
        <f t="shared" si="148"/>
        <v>0</v>
      </c>
      <c r="P848" s="14">
        <f>S848*0.75</f>
        <v>0</v>
      </c>
      <c r="Q848" s="14" t="str">
        <f t="shared" si="149"/>
        <v/>
      </c>
      <c r="R848" s="14">
        <f>(0.5*'vehicle data'!$C$4*(WLTC_class_3!F848^2))/1000</f>
        <v>141.85329861111109</v>
      </c>
      <c r="S848" s="14">
        <f>IF(O848&gt;0,R848,0)</f>
        <v>0</v>
      </c>
      <c r="T848" s="14">
        <f>IF(N848&gt;0,R848,0)</f>
        <v>141.85329861111109</v>
      </c>
      <c r="U848" s="14">
        <f t="shared" si="152"/>
        <v>27183.48978780863</v>
      </c>
      <c r="V848" s="14">
        <f t="shared" si="153"/>
        <v>12114.260378858013</v>
      </c>
      <c r="W848" s="14">
        <f t="shared" si="150"/>
        <v>99.297309027777757</v>
      </c>
    </row>
    <row r="849" spans="2:23" x14ac:dyDescent="0.3">
      <c r="B849" s="7" t="s">
        <v>8</v>
      </c>
      <c r="C849" s="7">
        <v>841</v>
      </c>
      <c r="D849" s="7">
        <v>252</v>
      </c>
      <c r="E849" s="8">
        <v>53.3</v>
      </c>
      <c r="F849" s="21">
        <f t="shared" si="144"/>
        <v>14.805555555555554</v>
      </c>
      <c r="G849" s="14">
        <f t="shared" si="151"/>
        <v>0.27777777777777779</v>
      </c>
      <c r="H849" s="14">
        <f>('vehicle data'!$C$4)*(G849)</f>
        <v>370.5555555555556</v>
      </c>
      <c r="I849" s="14">
        <f>0.5*1.225*F849^2*('vehicle data'!$F$4)*('vehicle data'!$G$4)</f>
        <v>58.270029648919731</v>
      </c>
      <c r="J849" s="14">
        <f>IF(F849=0,0,H849+I849+'vehicle data'!$E$7)</f>
        <v>585.86406520447531</v>
      </c>
      <c r="K849" s="14">
        <f t="shared" si="145"/>
        <v>585.86406520447531</v>
      </c>
      <c r="L849" s="14">
        <f t="shared" si="146"/>
        <v>0</v>
      </c>
      <c r="M849" s="14">
        <f t="shared" si="147"/>
        <v>8.6740429653884803</v>
      </c>
      <c r="N849" s="14">
        <f t="shared" si="143"/>
        <v>8.6740429653884803</v>
      </c>
      <c r="O849" s="14">
        <f t="shared" si="148"/>
        <v>0</v>
      </c>
      <c r="P849" s="14">
        <f>S849*0.75</f>
        <v>0</v>
      </c>
      <c r="Q849" s="14" t="str">
        <f t="shared" si="149"/>
        <v/>
      </c>
      <c r="R849" s="14">
        <f>(0.5*'vehicle data'!$C$4*(WLTC_class_3!F849^2))/1000</f>
        <v>146.20938503086415</v>
      </c>
      <c r="S849" s="14">
        <f>IF(O849&gt;0,R849,0)</f>
        <v>0</v>
      </c>
      <c r="T849" s="14">
        <f>IF(N849&gt;0,R849,0)</f>
        <v>146.20938503086415</v>
      </c>
      <c r="U849" s="14">
        <f t="shared" si="152"/>
        <v>27329.699172839493</v>
      </c>
      <c r="V849" s="14">
        <f t="shared" si="153"/>
        <v>12114.260378858013</v>
      </c>
      <c r="W849" s="14">
        <f t="shared" si="150"/>
        <v>102.34656952160491</v>
      </c>
    </row>
    <row r="850" spans="2:23" x14ac:dyDescent="0.3">
      <c r="B850" s="7" t="s">
        <v>8</v>
      </c>
      <c r="C850" s="7">
        <v>842</v>
      </c>
      <c r="D850" s="7">
        <v>253</v>
      </c>
      <c r="E850" s="8">
        <v>54.5</v>
      </c>
      <c r="F850" s="21">
        <f t="shared" si="144"/>
        <v>15.138888888888889</v>
      </c>
      <c r="G850" s="14">
        <f t="shared" si="151"/>
        <v>0.33333333333333409</v>
      </c>
      <c r="H850" s="14">
        <f>('vehicle data'!$C$4)*(G850)</f>
        <v>444.66666666666765</v>
      </c>
      <c r="I850" s="14">
        <f>0.5*1.225*F850^2*('vehicle data'!$F$4)*('vehicle data'!$G$4)</f>
        <v>60.923356963734577</v>
      </c>
      <c r="J850" s="14">
        <f>IF(F850=0,0,H850+I850+'vehicle data'!$E$7)</f>
        <v>662.62850363040229</v>
      </c>
      <c r="K850" s="14">
        <f t="shared" si="145"/>
        <v>662.62850363040229</v>
      </c>
      <c r="L850" s="14">
        <f t="shared" si="146"/>
        <v>0</v>
      </c>
      <c r="M850" s="14">
        <f t="shared" si="147"/>
        <v>10.03145929107137</v>
      </c>
      <c r="N850" s="14">
        <f t="shared" si="143"/>
        <v>10.03145929107137</v>
      </c>
      <c r="O850" s="14">
        <f t="shared" si="148"/>
        <v>0</v>
      </c>
      <c r="P850" s="14">
        <f>S850*0.75</f>
        <v>0</v>
      </c>
      <c r="Q850" s="14" t="str">
        <f t="shared" si="149"/>
        <v/>
      </c>
      <c r="R850" s="14">
        <f>(0.5*'vehicle data'!$C$4*(WLTC_class_3!F850^2))/1000</f>
        <v>152.86703317901237</v>
      </c>
      <c r="S850" s="14">
        <f>IF(O850&gt;0,R850,0)</f>
        <v>0</v>
      </c>
      <c r="T850" s="14">
        <f>IF(N850&gt;0,R850,0)</f>
        <v>152.86703317901237</v>
      </c>
      <c r="U850" s="14">
        <f t="shared" si="152"/>
        <v>27482.566206018506</v>
      </c>
      <c r="V850" s="14">
        <f t="shared" si="153"/>
        <v>12114.260378858013</v>
      </c>
      <c r="W850" s="14">
        <f t="shared" si="150"/>
        <v>107.00692322530865</v>
      </c>
    </row>
    <row r="851" spans="2:23" x14ac:dyDescent="0.3">
      <c r="B851" s="7" t="s">
        <v>8</v>
      </c>
      <c r="C851" s="7">
        <v>843</v>
      </c>
      <c r="D851" s="7">
        <v>254</v>
      </c>
      <c r="E851" s="8">
        <v>55.7</v>
      </c>
      <c r="F851" s="21">
        <f t="shared" si="144"/>
        <v>15.472222222222223</v>
      </c>
      <c r="G851" s="14">
        <f t="shared" si="151"/>
        <v>0.27777777777777779</v>
      </c>
      <c r="H851" s="14">
        <f>('vehicle data'!$C$4)*(G851)</f>
        <v>370.5555555555556</v>
      </c>
      <c r="I851" s="14">
        <f>0.5*1.225*F851^2*('vehicle data'!$F$4)*('vehicle data'!$G$4)</f>
        <v>63.635756500771606</v>
      </c>
      <c r="J851" s="14">
        <f>IF(F851=0,0,H851+I851+'vehicle data'!$E$7)</f>
        <v>591.22979205632726</v>
      </c>
      <c r="K851" s="14">
        <f t="shared" si="145"/>
        <v>591.22979205632726</v>
      </c>
      <c r="L851" s="14">
        <f t="shared" si="146"/>
        <v>0</v>
      </c>
      <c r="M851" s="14">
        <f t="shared" si="147"/>
        <v>9.1476387270937298</v>
      </c>
      <c r="N851" s="14">
        <f t="shared" si="143"/>
        <v>9.1476387270937298</v>
      </c>
      <c r="O851" s="14">
        <f t="shared" si="148"/>
        <v>0</v>
      </c>
      <c r="P851" s="14">
        <f>S851*0.75</f>
        <v>0</v>
      </c>
      <c r="Q851" s="14" t="str">
        <f t="shared" si="149"/>
        <v/>
      </c>
      <c r="R851" s="14">
        <f>(0.5*'vehicle data'!$C$4*(WLTC_class_3!F851^2))/1000</f>
        <v>159.67290354938274</v>
      </c>
      <c r="S851" s="14">
        <f>IF(O851&gt;0,R851,0)</f>
        <v>0</v>
      </c>
      <c r="T851" s="14">
        <f>IF(N851&gt;0,R851,0)</f>
        <v>159.67290354938274</v>
      </c>
      <c r="U851" s="14">
        <f t="shared" si="152"/>
        <v>27642.23910956789</v>
      </c>
      <c r="V851" s="14">
        <f t="shared" si="153"/>
        <v>12114.260378858013</v>
      </c>
      <c r="W851" s="14">
        <f t="shared" si="150"/>
        <v>111.77103248456791</v>
      </c>
    </row>
    <row r="852" spans="2:23" x14ac:dyDescent="0.3">
      <c r="B852" s="7" t="s">
        <v>8</v>
      </c>
      <c r="C852" s="7">
        <v>844</v>
      </c>
      <c r="D852" s="7">
        <v>255</v>
      </c>
      <c r="E852" s="8">
        <v>56.5</v>
      </c>
      <c r="F852" s="21">
        <f t="shared" si="144"/>
        <v>15.694444444444445</v>
      </c>
      <c r="G852" s="14">
        <f t="shared" si="151"/>
        <v>0.15277777777777699</v>
      </c>
      <c r="H852" s="14">
        <f>('vehicle data'!$C$4)*(G852)</f>
        <v>203.80555555555449</v>
      </c>
      <c r="I852" s="14">
        <f>0.5*1.225*F852^2*('vehicle data'!$F$4)*('vehicle data'!$G$4)</f>
        <v>65.476840760030868</v>
      </c>
      <c r="J852" s="14">
        <f>IF(F852=0,0,H852+I852+'vehicle data'!$E$7)</f>
        <v>426.32087631558534</v>
      </c>
      <c r="K852" s="14">
        <f t="shared" si="145"/>
        <v>426.32087631558534</v>
      </c>
      <c r="L852" s="14">
        <f t="shared" si="146"/>
        <v>0</v>
      </c>
      <c r="M852" s="14">
        <f t="shared" si="147"/>
        <v>6.6908693088418261</v>
      </c>
      <c r="N852" s="14">
        <f t="shared" si="143"/>
        <v>6.6908693088418261</v>
      </c>
      <c r="O852" s="14">
        <f t="shared" si="148"/>
        <v>0</v>
      </c>
      <c r="P852" s="14">
        <f>S852*0.75</f>
        <v>0</v>
      </c>
      <c r="Q852" s="14" t="str">
        <f t="shared" si="149"/>
        <v/>
      </c>
      <c r="R852" s="14">
        <f>(0.5*'vehicle data'!$C$4*(WLTC_class_3!F852^2))/1000</f>
        <v>164.29249614197531</v>
      </c>
      <c r="S852" s="14">
        <f>IF(O852&gt;0,R852,0)</f>
        <v>0</v>
      </c>
      <c r="T852" s="14">
        <f>IF(N852&gt;0,R852,0)</f>
        <v>164.29249614197531</v>
      </c>
      <c r="U852" s="14">
        <f t="shared" si="152"/>
        <v>27806.531605709864</v>
      </c>
      <c r="V852" s="14">
        <f t="shared" si="153"/>
        <v>12114.260378858013</v>
      </c>
      <c r="W852" s="14">
        <f t="shared" si="150"/>
        <v>115.0047472993827</v>
      </c>
    </row>
    <row r="853" spans="2:23" x14ac:dyDescent="0.3">
      <c r="B853" s="7" t="s">
        <v>8</v>
      </c>
      <c r="C853" s="7">
        <v>845</v>
      </c>
      <c r="D853" s="7">
        <v>256</v>
      </c>
      <c r="E853" s="8">
        <v>56.8</v>
      </c>
      <c r="F853" s="21">
        <f t="shared" si="144"/>
        <v>15.777777777777777</v>
      </c>
      <c r="G853" s="14">
        <f t="shared" si="151"/>
        <v>6.9444444444444448E-2</v>
      </c>
      <c r="H853" s="14">
        <f>('vehicle data'!$C$4)*(G853)</f>
        <v>92.6388888888889</v>
      </c>
      <c r="I853" s="14">
        <f>0.5*1.225*F853^2*('vehicle data'!$F$4)*('vehicle data'!$G$4)</f>
        <v>66.174016049382715</v>
      </c>
      <c r="J853" s="14">
        <f>IF(F853=0,0,H853+I853+'vehicle data'!$E$7)</f>
        <v>315.85138493827162</v>
      </c>
      <c r="K853" s="14">
        <f t="shared" si="145"/>
        <v>315.85138493827162</v>
      </c>
      <c r="L853" s="14">
        <f t="shared" si="146"/>
        <v>0</v>
      </c>
      <c r="M853" s="14">
        <f t="shared" si="147"/>
        <v>4.9834329623593963</v>
      </c>
      <c r="N853" s="14">
        <f t="shared" si="143"/>
        <v>4.9834329623593963</v>
      </c>
      <c r="O853" s="14">
        <f t="shared" si="148"/>
        <v>0</v>
      </c>
      <c r="P853" s="14">
        <f>S853*0.75</f>
        <v>0</v>
      </c>
      <c r="Q853" s="14" t="str">
        <f t="shared" si="149"/>
        <v/>
      </c>
      <c r="R853" s="14">
        <f>(0.5*'vehicle data'!$C$4*(WLTC_class_3!F853^2))/1000</f>
        <v>166.04182716049382</v>
      </c>
      <c r="S853" s="14">
        <f>IF(O853&gt;0,R853,0)</f>
        <v>0</v>
      </c>
      <c r="T853" s="14">
        <f>IF(N853&gt;0,R853,0)</f>
        <v>166.04182716049382</v>
      </c>
      <c r="U853" s="14">
        <f t="shared" si="152"/>
        <v>27972.573432870358</v>
      </c>
      <c r="V853" s="14">
        <f t="shared" si="153"/>
        <v>12114.260378858013</v>
      </c>
      <c r="W853" s="14">
        <f t="shared" si="150"/>
        <v>116.22927901234567</v>
      </c>
    </row>
    <row r="854" spans="2:23" x14ac:dyDescent="0.3">
      <c r="B854" s="7" t="s">
        <v>8</v>
      </c>
      <c r="C854" s="7">
        <v>846</v>
      </c>
      <c r="D854" s="7">
        <v>257</v>
      </c>
      <c r="E854" s="8">
        <v>57</v>
      </c>
      <c r="F854" s="21">
        <f t="shared" si="144"/>
        <v>15.833333333333332</v>
      </c>
      <c r="G854" s="14">
        <f t="shared" si="151"/>
        <v>5.5555555555556344E-2</v>
      </c>
      <c r="H854" s="14">
        <f>('vehicle data'!$C$4)*(G854)</f>
        <v>74.111111111112166</v>
      </c>
      <c r="I854" s="14">
        <f>0.5*1.225*F854^2*('vehicle data'!$F$4)*('vehicle data'!$G$4)</f>
        <v>66.640850694444424</v>
      </c>
      <c r="J854" s="14">
        <f>IF(F854=0,0,H854+I854+'vehicle data'!$E$7)</f>
        <v>297.79044180555661</v>
      </c>
      <c r="K854" s="14">
        <f t="shared" si="145"/>
        <v>297.79044180555661</v>
      </c>
      <c r="L854" s="14">
        <f t="shared" si="146"/>
        <v>0</v>
      </c>
      <c r="M854" s="14">
        <f t="shared" si="147"/>
        <v>4.7150153285879792</v>
      </c>
      <c r="N854" s="14">
        <f t="shared" si="143"/>
        <v>4.7150153285879792</v>
      </c>
      <c r="O854" s="14">
        <f t="shared" si="148"/>
        <v>0</v>
      </c>
      <c r="P854" s="14">
        <f>S854*0.75</f>
        <v>0</v>
      </c>
      <c r="Q854" s="14" t="str">
        <f t="shared" si="149"/>
        <v/>
      </c>
      <c r="R854" s="14">
        <f>(0.5*'vehicle data'!$C$4*(WLTC_class_3!F854^2))/1000</f>
        <v>167.21319444444441</v>
      </c>
      <c r="S854" s="14">
        <f>IF(O854&gt;0,R854,0)</f>
        <v>0</v>
      </c>
      <c r="T854" s="14">
        <f>IF(N854&gt;0,R854,0)</f>
        <v>167.21319444444441</v>
      </c>
      <c r="U854" s="14">
        <f t="shared" si="152"/>
        <v>28139.786627314803</v>
      </c>
      <c r="V854" s="14">
        <f t="shared" si="153"/>
        <v>12114.260378858013</v>
      </c>
      <c r="W854" s="14">
        <f t="shared" si="150"/>
        <v>117.04923611111109</v>
      </c>
    </row>
    <row r="855" spans="2:23" x14ac:dyDescent="0.3">
      <c r="B855" s="7" t="s">
        <v>8</v>
      </c>
      <c r="C855" s="7">
        <v>847</v>
      </c>
      <c r="D855" s="7">
        <v>258</v>
      </c>
      <c r="E855" s="8">
        <v>57.2</v>
      </c>
      <c r="F855" s="21">
        <f t="shared" si="144"/>
        <v>15.888888888888889</v>
      </c>
      <c r="G855" s="14">
        <f t="shared" si="151"/>
        <v>9.7222222222222612E-2</v>
      </c>
      <c r="H855" s="14">
        <f>('vehicle data'!$C$4)*(G855)</f>
        <v>129.69444444444497</v>
      </c>
      <c r="I855" s="14">
        <f>0.5*1.225*F855^2*('vehicle data'!$F$4)*('vehicle data'!$G$4)</f>
        <v>67.109326234567902</v>
      </c>
      <c r="J855" s="14">
        <f>IF(F855=0,0,H855+I855+'vehicle data'!$E$7)</f>
        <v>353.84225067901286</v>
      </c>
      <c r="K855" s="14">
        <f t="shared" si="145"/>
        <v>353.84225067901286</v>
      </c>
      <c r="L855" s="14">
        <f t="shared" si="146"/>
        <v>0</v>
      </c>
      <c r="M855" s="14">
        <f t="shared" si="147"/>
        <v>5.6221602052332047</v>
      </c>
      <c r="N855" s="14">
        <f t="shared" si="143"/>
        <v>5.6221602052332047</v>
      </c>
      <c r="O855" s="14">
        <f t="shared" si="148"/>
        <v>0</v>
      </c>
      <c r="P855" s="14">
        <f>S855*0.75</f>
        <v>0</v>
      </c>
      <c r="Q855" s="14" t="str">
        <f t="shared" si="149"/>
        <v/>
      </c>
      <c r="R855" s="14">
        <f>(0.5*'vehicle data'!$C$4*(WLTC_class_3!F855^2))/1000</f>
        <v>168.3886790123457</v>
      </c>
      <c r="S855" s="14">
        <f>IF(O855&gt;0,R855,0)</f>
        <v>0</v>
      </c>
      <c r="T855" s="14">
        <f>IF(N855&gt;0,R855,0)</f>
        <v>168.3886790123457</v>
      </c>
      <c r="U855" s="14">
        <f t="shared" si="152"/>
        <v>28308.17530632715</v>
      </c>
      <c r="V855" s="14">
        <f t="shared" si="153"/>
        <v>12114.260378858013</v>
      </c>
      <c r="W855" s="14">
        <f t="shared" si="150"/>
        <v>117.87207530864198</v>
      </c>
    </row>
    <row r="856" spans="2:23" x14ac:dyDescent="0.3">
      <c r="B856" s="7" t="s">
        <v>8</v>
      </c>
      <c r="C856" s="7">
        <v>848</v>
      </c>
      <c r="D856" s="7">
        <v>259</v>
      </c>
      <c r="E856" s="8">
        <v>57.7</v>
      </c>
      <c r="F856" s="21">
        <f t="shared" si="144"/>
        <v>16.027777777777779</v>
      </c>
      <c r="G856" s="14">
        <f t="shared" si="151"/>
        <v>0.20833333333333331</v>
      </c>
      <c r="H856" s="14">
        <f>('vehicle data'!$C$4)*(G856)</f>
        <v>277.91666666666663</v>
      </c>
      <c r="I856" s="14">
        <f>0.5*1.225*F856^2*('vehicle data'!$F$4)*('vehicle data'!$G$4)</f>
        <v>68.287694000771609</v>
      </c>
      <c r="J856" s="14">
        <f>IF(F856=0,0,H856+I856+'vehicle data'!$E$7)</f>
        <v>503.24284066743826</v>
      </c>
      <c r="K856" s="14">
        <f t="shared" si="145"/>
        <v>503.24284066743826</v>
      </c>
      <c r="L856" s="14">
        <f t="shared" si="146"/>
        <v>0</v>
      </c>
      <c r="M856" s="14">
        <f t="shared" si="147"/>
        <v>8.0658644184753303</v>
      </c>
      <c r="N856" s="14">
        <f t="shared" si="143"/>
        <v>8.0658644184753303</v>
      </c>
      <c r="O856" s="14">
        <f t="shared" si="148"/>
        <v>0</v>
      </c>
      <c r="P856" s="14">
        <f>S856*0.75</f>
        <v>0</v>
      </c>
      <c r="Q856" s="14" t="str">
        <f t="shared" si="149"/>
        <v/>
      </c>
      <c r="R856" s="14">
        <f>(0.5*'vehicle data'!$C$4*(WLTC_class_3!F856^2))/1000</f>
        <v>171.34540354938272</v>
      </c>
      <c r="S856" s="14">
        <f>IF(O856&gt;0,R856,0)</f>
        <v>0</v>
      </c>
      <c r="T856" s="14">
        <f>IF(N856&gt;0,R856,0)</f>
        <v>171.34540354938272</v>
      </c>
      <c r="U856" s="14">
        <f t="shared" si="152"/>
        <v>28479.520709876531</v>
      </c>
      <c r="V856" s="14">
        <f t="shared" si="153"/>
        <v>12114.260378858013</v>
      </c>
      <c r="W856" s="14">
        <f t="shared" si="150"/>
        <v>119.9417824845679</v>
      </c>
    </row>
    <row r="857" spans="2:23" x14ac:dyDescent="0.3">
      <c r="B857" s="7" t="s">
        <v>8</v>
      </c>
      <c r="C857" s="7">
        <v>849</v>
      </c>
      <c r="D857" s="7">
        <v>260</v>
      </c>
      <c r="E857" s="8">
        <v>58.7</v>
      </c>
      <c r="F857" s="21">
        <f t="shared" si="144"/>
        <v>16.305555555555557</v>
      </c>
      <c r="G857" s="14">
        <f t="shared" si="151"/>
        <v>0.33333333333333315</v>
      </c>
      <c r="H857" s="14">
        <f>('vehicle data'!$C$4)*(G857)</f>
        <v>444.6666666666664</v>
      </c>
      <c r="I857" s="14">
        <f>0.5*1.225*F857^2*('vehicle data'!$F$4)*('vehicle data'!$G$4)</f>
        <v>70.675196315586447</v>
      </c>
      <c r="J857" s="14">
        <f>IF(F857=0,0,H857+I857+'vehicle data'!$E$7)</f>
        <v>672.38034298225296</v>
      </c>
      <c r="K857" s="14">
        <f t="shared" si="145"/>
        <v>672.38034298225296</v>
      </c>
      <c r="L857" s="14">
        <f t="shared" si="146"/>
        <v>0</v>
      </c>
      <c r="M857" s="14">
        <f t="shared" si="147"/>
        <v>10.963535036960625</v>
      </c>
      <c r="N857" s="14">
        <f t="shared" si="143"/>
        <v>10.963535036960625</v>
      </c>
      <c r="O857" s="14">
        <f t="shared" si="148"/>
        <v>0</v>
      </c>
      <c r="P857" s="14">
        <f>S857*0.75</f>
        <v>0</v>
      </c>
      <c r="Q857" s="14" t="str">
        <f t="shared" si="149"/>
        <v/>
      </c>
      <c r="R857" s="14">
        <f>(0.5*'vehicle data'!$C$4*(WLTC_class_3!F857^2))/1000</f>
        <v>177.33605169753091</v>
      </c>
      <c r="S857" s="14">
        <f>IF(O857&gt;0,R857,0)</f>
        <v>0</v>
      </c>
      <c r="T857" s="14">
        <f>IF(N857&gt;0,R857,0)</f>
        <v>177.33605169753091</v>
      </c>
      <c r="U857" s="14">
        <f t="shared" si="152"/>
        <v>28656.856761574061</v>
      </c>
      <c r="V857" s="14">
        <f t="shared" si="153"/>
        <v>12114.260378858013</v>
      </c>
      <c r="W857" s="14">
        <f t="shared" si="150"/>
        <v>124.13523618827162</v>
      </c>
    </row>
    <row r="858" spans="2:23" x14ac:dyDescent="0.3">
      <c r="B858" s="7" t="s">
        <v>8</v>
      </c>
      <c r="C858" s="7">
        <v>850</v>
      </c>
      <c r="D858" s="7">
        <v>261</v>
      </c>
      <c r="E858" s="8">
        <v>60.1</v>
      </c>
      <c r="F858" s="21">
        <f t="shared" si="144"/>
        <v>16.694444444444443</v>
      </c>
      <c r="G858" s="14">
        <f t="shared" si="151"/>
        <v>0.33333333333333315</v>
      </c>
      <c r="H858" s="14">
        <f>('vehicle data'!$C$4)*(G858)</f>
        <v>444.6666666666664</v>
      </c>
      <c r="I858" s="14">
        <f>0.5*1.225*F858^2*('vehicle data'!$F$4)*('vehicle data'!$G$4)</f>
        <v>74.086617148919743</v>
      </c>
      <c r="J858" s="14">
        <f>IF(F858=0,0,H858+I858+'vehicle data'!$E$7)</f>
        <v>675.79176381558625</v>
      </c>
      <c r="K858" s="14">
        <f t="shared" si="145"/>
        <v>675.79176381558625</v>
      </c>
      <c r="L858" s="14">
        <f t="shared" si="146"/>
        <v>0</v>
      </c>
      <c r="M858" s="14">
        <f t="shared" si="147"/>
        <v>11.281968057032426</v>
      </c>
      <c r="N858" s="14">
        <f t="shared" si="143"/>
        <v>11.281968057032426</v>
      </c>
      <c r="O858" s="14">
        <f t="shared" si="148"/>
        <v>0</v>
      </c>
      <c r="P858" s="14">
        <f>S858*0.75</f>
        <v>0</v>
      </c>
      <c r="Q858" s="14" t="str">
        <f t="shared" si="149"/>
        <v/>
      </c>
      <c r="R858" s="14">
        <f>(0.5*'vehicle data'!$C$4*(WLTC_class_3!F858^2))/1000</f>
        <v>185.89588503086415</v>
      </c>
      <c r="S858" s="14">
        <f>IF(O858&gt;0,R858,0)</f>
        <v>0</v>
      </c>
      <c r="T858" s="14">
        <f>IF(N858&gt;0,R858,0)</f>
        <v>185.89588503086415</v>
      </c>
      <c r="U858" s="14">
        <f t="shared" si="152"/>
        <v>28842.752646604924</v>
      </c>
      <c r="V858" s="14">
        <f t="shared" si="153"/>
        <v>12114.260378858013</v>
      </c>
      <c r="W858" s="14">
        <f t="shared" si="150"/>
        <v>130.1271195216049</v>
      </c>
    </row>
    <row r="859" spans="2:23" x14ac:dyDescent="0.3">
      <c r="B859" s="7" t="s">
        <v>8</v>
      </c>
      <c r="C859" s="7">
        <v>851</v>
      </c>
      <c r="D859" s="7">
        <v>262</v>
      </c>
      <c r="E859" s="8">
        <v>61.1</v>
      </c>
      <c r="F859" s="21">
        <f t="shared" si="144"/>
        <v>16.972222222222221</v>
      </c>
      <c r="G859" s="14">
        <f t="shared" si="151"/>
        <v>0.2222222222222224</v>
      </c>
      <c r="H859" s="14">
        <f>('vehicle data'!$C$4)*(G859)</f>
        <v>296.44444444444468</v>
      </c>
      <c r="I859" s="14">
        <f>0.5*1.225*F859^2*('vehicle data'!$F$4)*('vehicle data'!$G$4)</f>
        <v>76.572573167438264</v>
      </c>
      <c r="J859" s="14">
        <f>IF(F859=0,0,H859+I859+'vehicle data'!$E$7)</f>
        <v>530.05549761188297</v>
      </c>
      <c r="K859" s="14">
        <f t="shared" si="145"/>
        <v>530.05549761188297</v>
      </c>
      <c r="L859" s="14">
        <f t="shared" si="146"/>
        <v>0</v>
      </c>
      <c r="M859" s="14">
        <f t="shared" si="147"/>
        <v>8.9962196955794571</v>
      </c>
      <c r="N859" s="14">
        <f t="shared" si="143"/>
        <v>8.9962196955794571</v>
      </c>
      <c r="O859" s="14">
        <f t="shared" si="148"/>
        <v>0</v>
      </c>
      <c r="P859" s="14">
        <f>S859*0.75</f>
        <v>0</v>
      </c>
      <c r="Q859" s="14" t="str">
        <f t="shared" si="149"/>
        <v/>
      </c>
      <c r="R859" s="14">
        <f>(0.5*'vehicle data'!$C$4*(WLTC_class_3!F859^2))/1000</f>
        <v>192.13357021604938</v>
      </c>
      <c r="S859" s="14">
        <f>IF(O859&gt;0,R859,0)</f>
        <v>0</v>
      </c>
      <c r="T859" s="14">
        <f>IF(N859&gt;0,R859,0)</f>
        <v>192.13357021604938</v>
      </c>
      <c r="U859" s="14">
        <f t="shared" si="152"/>
        <v>29034.886216820974</v>
      </c>
      <c r="V859" s="14">
        <f t="shared" si="153"/>
        <v>12114.260378858013</v>
      </c>
      <c r="W859" s="14">
        <f t="shared" si="150"/>
        <v>134.49349915123454</v>
      </c>
    </row>
    <row r="860" spans="2:23" x14ac:dyDescent="0.3">
      <c r="B860" s="7" t="s">
        <v>8</v>
      </c>
      <c r="C860" s="7">
        <v>852</v>
      </c>
      <c r="D860" s="7">
        <v>263</v>
      </c>
      <c r="E860" s="8">
        <v>61.7</v>
      </c>
      <c r="F860" s="21">
        <f t="shared" si="144"/>
        <v>17.138888888888889</v>
      </c>
      <c r="G860" s="14">
        <f t="shared" si="151"/>
        <v>0.16666666666666607</v>
      </c>
      <c r="H860" s="14">
        <f>('vehicle data'!$C$4)*(G860)</f>
        <v>222.33333333333255</v>
      </c>
      <c r="I860" s="14">
        <f>0.5*1.225*F860^2*('vehicle data'!$F$4)*('vehicle data'!$G$4)</f>
        <v>78.083837519290128</v>
      </c>
      <c r="J860" s="14">
        <f>IF(F860=0,0,H860+I860+'vehicle data'!$E$7)</f>
        <v>457.45565085262274</v>
      </c>
      <c r="K860" s="14">
        <f t="shared" si="145"/>
        <v>457.45565085262274</v>
      </c>
      <c r="L860" s="14">
        <f t="shared" si="146"/>
        <v>0</v>
      </c>
      <c r="M860" s="14">
        <f t="shared" si="147"/>
        <v>7.8402815715574503</v>
      </c>
      <c r="N860" s="14">
        <f t="shared" si="143"/>
        <v>7.8402815715574503</v>
      </c>
      <c r="O860" s="14">
        <f t="shared" si="148"/>
        <v>0</v>
      </c>
      <c r="P860" s="14">
        <f>S860*0.75</f>
        <v>0</v>
      </c>
      <c r="Q860" s="14" t="str">
        <f t="shared" si="149"/>
        <v/>
      </c>
      <c r="R860" s="14">
        <f>(0.5*'vehicle data'!$C$4*(WLTC_class_3!F860^2))/1000</f>
        <v>195.92558873456792</v>
      </c>
      <c r="S860" s="14">
        <f>IF(O860&gt;0,R860,0)</f>
        <v>0</v>
      </c>
      <c r="T860" s="14">
        <f>IF(N860&gt;0,R860,0)</f>
        <v>195.92558873456792</v>
      </c>
      <c r="U860" s="14">
        <f t="shared" si="152"/>
        <v>29230.811805555542</v>
      </c>
      <c r="V860" s="14">
        <f t="shared" si="153"/>
        <v>12114.260378858013</v>
      </c>
      <c r="W860" s="14">
        <f t="shared" si="150"/>
        <v>137.14791211419754</v>
      </c>
    </row>
    <row r="861" spans="2:23" x14ac:dyDescent="0.3">
      <c r="B861" s="7" t="s">
        <v>8</v>
      </c>
      <c r="C861" s="7">
        <v>853</v>
      </c>
      <c r="D861" s="7">
        <v>264</v>
      </c>
      <c r="E861" s="8">
        <v>62.3</v>
      </c>
      <c r="F861" s="21">
        <f t="shared" si="144"/>
        <v>17.305555555555554</v>
      </c>
      <c r="G861" s="14">
        <f t="shared" si="151"/>
        <v>0.16666666666666607</v>
      </c>
      <c r="H861" s="14">
        <f>('vehicle data'!$C$4)*(G861)</f>
        <v>222.33333333333255</v>
      </c>
      <c r="I861" s="14">
        <f>0.5*1.225*F861^2*('vehicle data'!$F$4)*('vehicle data'!$G$4)</f>
        <v>79.609869926697513</v>
      </c>
      <c r="J861" s="14">
        <f>IF(F861=0,0,H861+I861+'vehicle data'!$E$7)</f>
        <v>458.98168326003008</v>
      </c>
      <c r="K861" s="14">
        <f t="shared" si="145"/>
        <v>458.98168326003008</v>
      </c>
      <c r="L861" s="14">
        <f t="shared" si="146"/>
        <v>0</v>
      </c>
      <c r="M861" s="14">
        <f t="shared" si="147"/>
        <v>7.9429330186388531</v>
      </c>
      <c r="N861" s="14">
        <f t="shared" si="143"/>
        <v>7.9429330186388531</v>
      </c>
      <c r="O861" s="14">
        <f t="shared" si="148"/>
        <v>0</v>
      </c>
      <c r="P861" s="14">
        <f>S861*0.75</f>
        <v>0</v>
      </c>
      <c r="Q861" s="14" t="str">
        <f t="shared" si="149"/>
        <v/>
      </c>
      <c r="R861" s="14">
        <f>(0.5*'vehicle data'!$C$4*(WLTC_class_3!F861^2))/1000</f>
        <v>199.75466280864194</v>
      </c>
      <c r="S861" s="14">
        <f>IF(O861&gt;0,R861,0)</f>
        <v>0</v>
      </c>
      <c r="T861" s="14">
        <f>IF(N861&gt;0,R861,0)</f>
        <v>199.75466280864194</v>
      </c>
      <c r="U861" s="14">
        <f t="shared" si="152"/>
        <v>29430.566468364184</v>
      </c>
      <c r="V861" s="14">
        <f t="shared" si="153"/>
        <v>12114.260378858013</v>
      </c>
      <c r="W861" s="14">
        <f t="shared" si="150"/>
        <v>139.82826396604935</v>
      </c>
    </row>
    <row r="862" spans="2:23" x14ac:dyDescent="0.3">
      <c r="B862" s="7" t="s">
        <v>8</v>
      </c>
      <c r="C862" s="7">
        <v>854</v>
      </c>
      <c r="D862" s="7">
        <v>265</v>
      </c>
      <c r="E862" s="8">
        <v>62.9</v>
      </c>
      <c r="F862" s="21">
        <f t="shared" si="144"/>
        <v>17.472222222222221</v>
      </c>
      <c r="G862" s="14">
        <f t="shared" si="151"/>
        <v>0.1388888888888889</v>
      </c>
      <c r="H862" s="14">
        <f>('vehicle data'!$C$4)*(G862)</f>
        <v>185.2777777777778</v>
      </c>
      <c r="I862" s="14">
        <f>0.5*1.225*F862^2*('vehicle data'!$F$4)*('vehicle data'!$G$4)</f>
        <v>81.150670389660476</v>
      </c>
      <c r="J862" s="14">
        <f>IF(F862=0,0,H862+I862+'vehicle data'!$E$7)</f>
        <v>423.46692816743825</v>
      </c>
      <c r="K862" s="14">
        <f t="shared" si="145"/>
        <v>423.46692816743825</v>
      </c>
      <c r="L862" s="14">
        <f t="shared" si="146"/>
        <v>0</v>
      </c>
      <c r="M862" s="14">
        <f t="shared" si="147"/>
        <v>7.398908272703296</v>
      </c>
      <c r="N862" s="14">
        <f t="shared" si="143"/>
        <v>7.398908272703296</v>
      </c>
      <c r="O862" s="14">
        <f t="shared" si="148"/>
        <v>0</v>
      </c>
      <c r="P862" s="14">
        <f>S862*0.75</f>
        <v>0</v>
      </c>
      <c r="Q862" s="14" t="str">
        <f t="shared" si="149"/>
        <v/>
      </c>
      <c r="R862" s="14">
        <f>(0.5*'vehicle data'!$C$4*(WLTC_class_3!F862^2))/1000</f>
        <v>203.62079243827156</v>
      </c>
      <c r="S862" s="14">
        <f>IF(O862&gt;0,R862,0)</f>
        <v>0</v>
      </c>
      <c r="T862" s="14">
        <f>IF(N862&gt;0,R862,0)</f>
        <v>203.62079243827156</v>
      </c>
      <c r="U862" s="14">
        <f t="shared" si="152"/>
        <v>29634.187260802457</v>
      </c>
      <c r="V862" s="14">
        <f t="shared" si="153"/>
        <v>12114.260378858013</v>
      </c>
      <c r="W862" s="14">
        <f t="shared" si="150"/>
        <v>142.53455470679009</v>
      </c>
    </row>
    <row r="863" spans="2:23" x14ac:dyDescent="0.3">
      <c r="B863" s="7" t="s">
        <v>8</v>
      </c>
      <c r="C863" s="7">
        <v>855</v>
      </c>
      <c r="D863" s="7">
        <v>266</v>
      </c>
      <c r="E863" s="8">
        <v>63.3</v>
      </c>
      <c r="F863" s="21">
        <f t="shared" si="144"/>
        <v>17.583333333333332</v>
      </c>
      <c r="G863" s="14">
        <f t="shared" si="151"/>
        <v>6.9444444444444448E-2</v>
      </c>
      <c r="H863" s="14">
        <f>('vehicle data'!$C$4)*(G863)</f>
        <v>92.6388888888889</v>
      </c>
      <c r="I863" s="14">
        <f>0.5*1.225*F863^2*('vehicle data'!$F$4)*('vehicle data'!$G$4)</f>
        <v>82.186075173611101</v>
      </c>
      <c r="J863" s="14">
        <f>IF(F863=0,0,H863+I863+'vehicle data'!$E$7)</f>
        <v>331.86344406249998</v>
      </c>
      <c r="K863" s="14">
        <f t="shared" si="145"/>
        <v>331.86344406249998</v>
      </c>
      <c r="L863" s="14">
        <f t="shared" si="146"/>
        <v>0</v>
      </c>
      <c r="M863" s="14">
        <f t="shared" si="147"/>
        <v>5.8352655580989579</v>
      </c>
      <c r="N863" s="14">
        <f t="shared" si="143"/>
        <v>5.8352655580989579</v>
      </c>
      <c r="O863" s="14">
        <f t="shared" si="148"/>
        <v>0</v>
      </c>
      <c r="P863" s="14">
        <f>S863*0.75</f>
        <v>0</v>
      </c>
      <c r="Q863" s="14" t="str">
        <f t="shared" si="149"/>
        <v/>
      </c>
      <c r="R863" s="14">
        <f>(0.5*'vehicle data'!$C$4*(WLTC_class_3!F863^2))/1000</f>
        <v>206.21879861111108</v>
      </c>
      <c r="S863" s="14">
        <f>IF(O863&gt;0,R863,0)</f>
        <v>0</v>
      </c>
      <c r="T863" s="14">
        <f>IF(N863&gt;0,R863,0)</f>
        <v>206.21879861111108</v>
      </c>
      <c r="U863" s="14">
        <f t="shared" si="152"/>
        <v>29840.406059413566</v>
      </c>
      <c r="V863" s="14">
        <f t="shared" si="153"/>
        <v>12114.260378858013</v>
      </c>
      <c r="W863" s="14">
        <f t="shared" si="150"/>
        <v>144.35315902777774</v>
      </c>
    </row>
    <row r="864" spans="2:23" x14ac:dyDescent="0.3">
      <c r="B864" s="7" t="s">
        <v>8</v>
      </c>
      <c r="C864" s="7">
        <v>856</v>
      </c>
      <c r="D864" s="7">
        <v>267</v>
      </c>
      <c r="E864" s="8">
        <v>63.4</v>
      </c>
      <c r="F864" s="21">
        <f t="shared" si="144"/>
        <v>17.611111111111111</v>
      </c>
      <c r="G864" s="14">
        <f t="shared" si="151"/>
        <v>2.7777777777778172E-2</v>
      </c>
      <c r="H864" s="14">
        <f>('vehicle data'!$C$4)*(G864)</f>
        <v>37.055555555556083</v>
      </c>
      <c r="I864" s="14">
        <f>0.5*1.225*F864^2*('vehicle data'!$F$4)*('vehicle data'!$G$4)</f>
        <v>82.445951929012338</v>
      </c>
      <c r="J864" s="14">
        <f>IF(F864=0,0,H864+I864+'vehicle data'!$E$7)</f>
        <v>276.53998748456843</v>
      </c>
      <c r="K864" s="14">
        <f t="shared" si="145"/>
        <v>276.53998748456843</v>
      </c>
      <c r="L864" s="14">
        <f t="shared" si="146"/>
        <v>0</v>
      </c>
      <c r="M864" s="14">
        <f t="shared" si="147"/>
        <v>4.8701764462560106</v>
      </c>
      <c r="N864" s="14">
        <f t="shared" si="143"/>
        <v>4.8701764462560106</v>
      </c>
      <c r="O864" s="14">
        <f t="shared" si="148"/>
        <v>0</v>
      </c>
      <c r="P864" s="14">
        <f>S864*0.75</f>
        <v>0</v>
      </c>
      <c r="Q864" s="14" t="str">
        <f t="shared" si="149"/>
        <v/>
      </c>
      <c r="R864" s="14">
        <f>(0.5*'vehicle data'!$C$4*(WLTC_class_3!F864^2))/1000</f>
        <v>206.87087345679012</v>
      </c>
      <c r="S864" s="14">
        <f>IF(O864&gt;0,R864,0)</f>
        <v>0</v>
      </c>
      <c r="T864" s="14">
        <f>IF(N864&gt;0,R864,0)</f>
        <v>206.87087345679012</v>
      </c>
      <c r="U864" s="14">
        <f t="shared" si="152"/>
        <v>30047.276932870358</v>
      </c>
      <c r="V864" s="14">
        <f t="shared" si="153"/>
        <v>12114.260378858013</v>
      </c>
      <c r="W864" s="14">
        <f t="shared" si="150"/>
        <v>144.80961141975308</v>
      </c>
    </row>
    <row r="865" spans="2:23" x14ac:dyDescent="0.3">
      <c r="B865" s="7" t="s">
        <v>8</v>
      </c>
      <c r="C865" s="7">
        <v>857</v>
      </c>
      <c r="D865" s="7">
        <v>268</v>
      </c>
      <c r="E865" s="8">
        <v>63.5</v>
      </c>
      <c r="F865" s="21">
        <f t="shared" si="144"/>
        <v>17.638888888888889</v>
      </c>
      <c r="G865" s="14">
        <f t="shared" si="151"/>
        <v>0.15277777777777798</v>
      </c>
      <c r="H865" s="14">
        <f>('vehicle data'!$C$4)*(G865)</f>
        <v>203.80555555555583</v>
      </c>
      <c r="I865" s="14">
        <f>0.5*1.225*F865^2*('vehicle data'!$F$4)*('vehicle data'!$G$4)</f>
        <v>82.706238908179017</v>
      </c>
      <c r="J865" s="14">
        <f>IF(F865=0,0,H865+I865+'vehicle data'!$E$7)</f>
        <v>443.55027446373492</v>
      </c>
      <c r="K865" s="14">
        <f t="shared" si="145"/>
        <v>443.55027446373492</v>
      </c>
      <c r="L865" s="14">
        <f t="shared" si="146"/>
        <v>0</v>
      </c>
      <c r="M865" s="14">
        <f t="shared" si="147"/>
        <v>7.823734007901991</v>
      </c>
      <c r="N865" s="14">
        <f t="shared" si="143"/>
        <v>7.823734007901991</v>
      </c>
      <c r="O865" s="14">
        <f t="shared" si="148"/>
        <v>0</v>
      </c>
      <c r="P865" s="14">
        <f>S865*0.75</f>
        <v>0</v>
      </c>
      <c r="Q865" s="14" t="str">
        <f t="shared" si="149"/>
        <v/>
      </c>
      <c r="R865" s="14">
        <f>(0.5*'vehicle data'!$C$4*(WLTC_class_3!F865^2))/1000</f>
        <v>207.5239776234568</v>
      </c>
      <c r="S865" s="14">
        <f>IF(O865&gt;0,R865,0)</f>
        <v>0</v>
      </c>
      <c r="T865" s="14">
        <f>IF(N865&gt;0,R865,0)</f>
        <v>207.5239776234568</v>
      </c>
      <c r="U865" s="14">
        <f t="shared" si="152"/>
        <v>30254.800910493814</v>
      </c>
      <c r="V865" s="14">
        <f t="shared" si="153"/>
        <v>12114.260378858013</v>
      </c>
      <c r="W865" s="14">
        <f t="shared" si="150"/>
        <v>145.26678433641976</v>
      </c>
    </row>
    <row r="866" spans="2:23" x14ac:dyDescent="0.3">
      <c r="B866" s="7" t="s">
        <v>8</v>
      </c>
      <c r="C866" s="7">
        <v>858</v>
      </c>
      <c r="D866" s="7">
        <v>269</v>
      </c>
      <c r="E866" s="8">
        <v>64.5</v>
      </c>
      <c r="F866" s="21">
        <f t="shared" si="144"/>
        <v>17.916666666666668</v>
      </c>
      <c r="G866" s="14">
        <f t="shared" si="151"/>
        <v>0.31944444444444403</v>
      </c>
      <c r="H866" s="14">
        <f>('vehicle data'!$C$4)*(G866)</f>
        <v>426.13888888888835</v>
      </c>
      <c r="I866" s="14">
        <f>0.5*1.225*F866^2*('vehicle data'!$F$4)*('vehicle data'!$G$4)</f>
        <v>85.331671006944475</v>
      </c>
      <c r="J866" s="14">
        <f>IF(F866=0,0,H866+I866+'vehicle data'!$E$7)</f>
        <v>668.50903989583287</v>
      </c>
      <c r="K866" s="14">
        <f t="shared" si="145"/>
        <v>668.50903989583287</v>
      </c>
      <c r="L866" s="14">
        <f t="shared" si="146"/>
        <v>0</v>
      </c>
      <c r="M866" s="14">
        <f t="shared" si="147"/>
        <v>11.977453631467005</v>
      </c>
      <c r="N866" s="14">
        <f t="shared" si="143"/>
        <v>11.977453631467005</v>
      </c>
      <c r="O866" s="14">
        <f t="shared" si="148"/>
        <v>0</v>
      </c>
      <c r="P866" s="14">
        <f>S866*0.75</f>
        <v>0</v>
      </c>
      <c r="Q866" s="14" t="str">
        <f t="shared" si="149"/>
        <v/>
      </c>
      <c r="R866" s="14">
        <f>(0.5*'vehicle data'!$C$4*(WLTC_class_3!F866^2))/1000</f>
        <v>214.1116319444445</v>
      </c>
      <c r="S866" s="14">
        <f>IF(O866&gt;0,R866,0)</f>
        <v>0</v>
      </c>
      <c r="T866" s="14">
        <f>IF(N866&gt;0,R866,0)</f>
        <v>214.1116319444445</v>
      </c>
      <c r="U866" s="14">
        <f t="shared" si="152"/>
        <v>30468.912542438258</v>
      </c>
      <c r="V866" s="14">
        <f t="shared" si="153"/>
        <v>12114.260378858013</v>
      </c>
      <c r="W866" s="14">
        <f t="shared" si="150"/>
        <v>149.87814236111114</v>
      </c>
    </row>
    <row r="867" spans="2:23" x14ac:dyDescent="0.3">
      <c r="B867" s="7" t="s">
        <v>8</v>
      </c>
      <c r="C867" s="7">
        <v>859</v>
      </c>
      <c r="D867" s="7">
        <v>270</v>
      </c>
      <c r="E867" s="8">
        <v>65.8</v>
      </c>
      <c r="F867" s="21">
        <f t="shared" si="144"/>
        <v>18.277777777777775</v>
      </c>
      <c r="G867" s="14">
        <f t="shared" si="151"/>
        <v>0.31944444444444403</v>
      </c>
      <c r="H867" s="14">
        <f>('vehicle data'!$C$4)*(G867)</f>
        <v>426.13888888888835</v>
      </c>
      <c r="I867" s="14">
        <f>0.5*1.225*F867^2*('vehicle data'!$F$4)*('vehicle data'!$G$4)</f>
        <v>88.806061188271585</v>
      </c>
      <c r="J867" s="14">
        <f>IF(F867=0,0,H867+I867+'vehicle data'!$E$7)</f>
        <v>671.98343007715994</v>
      </c>
      <c r="K867" s="14">
        <f t="shared" si="145"/>
        <v>671.98343007715994</v>
      </c>
      <c r="L867" s="14">
        <f t="shared" si="146"/>
        <v>0</v>
      </c>
      <c r="M867" s="14">
        <f t="shared" si="147"/>
        <v>12.2823638052992</v>
      </c>
      <c r="N867" s="14">
        <f t="shared" si="143"/>
        <v>12.2823638052992</v>
      </c>
      <c r="O867" s="14">
        <f t="shared" si="148"/>
        <v>0</v>
      </c>
      <c r="P867" s="14">
        <f>S867*0.75</f>
        <v>0</v>
      </c>
      <c r="Q867" s="14" t="str">
        <f t="shared" si="149"/>
        <v/>
      </c>
      <c r="R867" s="14">
        <f>(0.5*'vehicle data'!$C$4*(WLTC_class_3!F867^2))/1000</f>
        <v>222.82946604938266</v>
      </c>
      <c r="S867" s="14">
        <f>IF(O867&gt;0,R867,0)</f>
        <v>0</v>
      </c>
      <c r="T867" s="14">
        <f>IF(N867&gt;0,R867,0)</f>
        <v>222.82946604938266</v>
      </c>
      <c r="U867" s="14">
        <f t="shared" si="152"/>
        <v>30691.742008487639</v>
      </c>
      <c r="V867" s="14">
        <f t="shared" si="153"/>
        <v>12114.260378858013</v>
      </c>
      <c r="W867" s="14">
        <f t="shared" si="150"/>
        <v>155.98062623456786</v>
      </c>
    </row>
    <row r="868" spans="2:23" x14ac:dyDescent="0.3">
      <c r="B868" s="7" t="s">
        <v>8</v>
      </c>
      <c r="C868" s="7">
        <v>860</v>
      </c>
      <c r="D868" s="7">
        <v>271</v>
      </c>
      <c r="E868" s="8">
        <v>66.8</v>
      </c>
      <c r="F868" s="21">
        <f t="shared" si="144"/>
        <v>18.555555555555554</v>
      </c>
      <c r="G868" s="14">
        <f t="shared" si="151"/>
        <v>0.2222222222222234</v>
      </c>
      <c r="H868" s="14">
        <f>('vehicle data'!$C$4)*(G868)</f>
        <v>296.44444444444599</v>
      </c>
      <c r="I868" s="14">
        <f>0.5*1.225*F868^2*('vehicle data'!$F$4)*('vehicle data'!$G$4)</f>
        <v>91.525844753086403</v>
      </c>
      <c r="J868" s="14">
        <f>IF(F868=0,0,H868+I868+'vehicle data'!$E$7)</f>
        <v>545.00876919753239</v>
      </c>
      <c r="K868" s="14">
        <f t="shared" si="145"/>
        <v>545.00876919753239</v>
      </c>
      <c r="L868" s="14">
        <f t="shared" si="146"/>
        <v>0</v>
      </c>
      <c r="M868" s="14">
        <f t="shared" si="147"/>
        <v>10.112940495109767</v>
      </c>
      <c r="N868" s="14">
        <f t="shared" si="143"/>
        <v>10.112940495109767</v>
      </c>
      <c r="O868" s="14">
        <f t="shared" si="148"/>
        <v>0</v>
      </c>
      <c r="P868" s="14">
        <f>S868*0.75</f>
        <v>0</v>
      </c>
      <c r="Q868" s="14" t="str">
        <f t="shared" si="149"/>
        <v/>
      </c>
      <c r="R868" s="14">
        <f>(0.5*'vehicle data'!$C$4*(WLTC_class_3!F868^2))/1000</f>
        <v>229.65386419753082</v>
      </c>
      <c r="S868" s="14">
        <f>IF(O868&gt;0,R868,0)</f>
        <v>0</v>
      </c>
      <c r="T868" s="14">
        <f>IF(N868&gt;0,R868,0)</f>
        <v>229.65386419753082</v>
      </c>
      <c r="U868" s="14">
        <f t="shared" si="152"/>
        <v>30921.395872685171</v>
      </c>
      <c r="V868" s="14">
        <f t="shared" si="153"/>
        <v>12114.260378858013</v>
      </c>
      <c r="W868" s="14">
        <f t="shared" si="150"/>
        <v>160.75770493827156</v>
      </c>
    </row>
    <row r="869" spans="2:23" x14ac:dyDescent="0.3">
      <c r="B869" s="7" t="s">
        <v>8</v>
      </c>
      <c r="C869" s="7">
        <v>861</v>
      </c>
      <c r="D869" s="7">
        <v>272</v>
      </c>
      <c r="E869" s="8">
        <v>67.400000000000006</v>
      </c>
      <c r="F869" s="21">
        <f t="shared" si="144"/>
        <v>18.722222222222225</v>
      </c>
      <c r="G869" s="14">
        <f t="shared" si="151"/>
        <v>0.27777777777777779</v>
      </c>
      <c r="H869" s="14">
        <f>('vehicle data'!$C$4)*(G869)</f>
        <v>370.5555555555556</v>
      </c>
      <c r="I869" s="14">
        <f>0.5*1.225*F869^2*('vehicle data'!$F$4)*('vehicle data'!$G$4)</f>
        <v>93.177405632716088</v>
      </c>
      <c r="J869" s="14">
        <f>IF(F869=0,0,H869+I869+'vehicle data'!$E$7)</f>
        <v>620.77144118827175</v>
      </c>
      <c r="K869" s="14">
        <f t="shared" si="145"/>
        <v>620.77144118827175</v>
      </c>
      <c r="L869" s="14">
        <f t="shared" si="146"/>
        <v>0</v>
      </c>
      <c r="M869" s="14">
        <f t="shared" si="147"/>
        <v>11.622220871135978</v>
      </c>
      <c r="N869" s="14">
        <f t="shared" si="143"/>
        <v>11.622220871135978</v>
      </c>
      <c r="O869" s="14">
        <f t="shared" si="148"/>
        <v>0</v>
      </c>
      <c r="P869" s="14">
        <f>S869*0.75</f>
        <v>0</v>
      </c>
      <c r="Q869" s="14" t="str">
        <f t="shared" si="149"/>
        <v/>
      </c>
      <c r="R869" s="14">
        <f>(0.5*'vehicle data'!$C$4*(WLTC_class_3!F869^2))/1000</f>
        <v>233.79791049382723</v>
      </c>
      <c r="S869" s="14">
        <f>IF(O869&gt;0,R869,0)</f>
        <v>0</v>
      </c>
      <c r="T869" s="14">
        <f>IF(N869&gt;0,R869,0)</f>
        <v>233.79791049382723</v>
      </c>
      <c r="U869" s="14">
        <f t="shared" si="152"/>
        <v>31155.193783178998</v>
      </c>
      <c r="V869" s="14">
        <f t="shared" si="153"/>
        <v>12114.260378858013</v>
      </c>
      <c r="W869" s="14">
        <f t="shared" si="150"/>
        <v>163.65853734567906</v>
      </c>
    </row>
    <row r="870" spans="2:23" x14ac:dyDescent="0.3">
      <c r="B870" s="7" t="s">
        <v>8</v>
      </c>
      <c r="C870" s="7">
        <v>862</v>
      </c>
      <c r="D870" s="7">
        <v>273</v>
      </c>
      <c r="E870" s="8">
        <v>68.8</v>
      </c>
      <c r="F870" s="21">
        <f t="shared" si="144"/>
        <v>19.111111111111111</v>
      </c>
      <c r="G870" s="14">
        <f t="shared" si="151"/>
        <v>0.51388888888888729</v>
      </c>
      <c r="H870" s="14">
        <f>('vehicle data'!$C$4)*(G870)</f>
        <v>685.52777777777567</v>
      </c>
      <c r="I870" s="14">
        <f>0.5*1.225*F870^2*('vehicle data'!$F$4)*('vehicle data'!$G$4)</f>
        <v>97.088479012345672</v>
      </c>
      <c r="J870" s="14">
        <f>IF(F870=0,0,H870+I870+'vehicle data'!$E$7)</f>
        <v>939.65473679012143</v>
      </c>
      <c r="K870" s="14">
        <f t="shared" si="145"/>
        <v>939.65473679012143</v>
      </c>
      <c r="L870" s="14">
        <f t="shared" si="146"/>
        <v>0</v>
      </c>
      <c r="M870" s="14">
        <f t="shared" si="147"/>
        <v>17.957846080877875</v>
      </c>
      <c r="N870" s="14">
        <f t="shared" si="143"/>
        <v>17.957846080877875</v>
      </c>
      <c r="O870" s="14">
        <f t="shared" si="148"/>
        <v>0</v>
      </c>
      <c r="P870" s="14">
        <f>S870*0.75</f>
        <v>0</v>
      </c>
      <c r="Q870" s="14" t="str">
        <f t="shared" si="149"/>
        <v/>
      </c>
      <c r="R870" s="14">
        <f>(0.5*'vehicle data'!$C$4*(WLTC_class_3!F870^2))/1000</f>
        <v>243.61145679012341</v>
      </c>
      <c r="S870" s="14">
        <f>IF(O870&gt;0,R870,0)</f>
        <v>0</v>
      </c>
      <c r="T870" s="14">
        <f>IF(N870&gt;0,R870,0)</f>
        <v>243.61145679012341</v>
      </c>
      <c r="U870" s="14">
        <f t="shared" si="152"/>
        <v>31398.805239969122</v>
      </c>
      <c r="V870" s="14">
        <f t="shared" si="153"/>
        <v>12114.260378858013</v>
      </c>
      <c r="W870" s="14">
        <f t="shared" si="150"/>
        <v>170.52801975308637</v>
      </c>
    </row>
    <row r="871" spans="2:23" x14ac:dyDescent="0.3">
      <c r="B871" s="7" t="s">
        <v>8</v>
      </c>
      <c r="C871" s="7">
        <v>863</v>
      </c>
      <c r="D871" s="7">
        <v>274</v>
      </c>
      <c r="E871" s="8">
        <v>71.099999999999994</v>
      </c>
      <c r="F871" s="21">
        <f t="shared" si="144"/>
        <v>19.749999999999996</v>
      </c>
      <c r="G871" s="14">
        <f t="shared" si="151"/>
        <v>0.4861111111111111</v>
      </c>
      <c r="H871" s="14">
        <f>('vehicle data'!$C$4)*(G871)</f>
        <v>648.47222222222217</v>
      </c>
      <c r="I871" s="14">
        <f>0.5*1.225*F871^2*('vehicle data'!$F$4)*('vehicle data'!$G$4)</f>
        <v>103.68836406249997</v>
      </c>
      <c r="J871" s="14">
        <f>IF(F871=0,0,H871+I871+'vehicle data'!$E$7)</f>
        <v>909.19906628472222</v>
      </c>
      <c r="K871" s="14">
        <f t="shared" si="145"/>
        <v>909.19906628472222</v>
      </c>
      <c r="L871" s="14">
        <f t="shared" si="146"/>
        <v>0</v>
      </c>
      <c r="M871" s="14">
        <f t="shared" si="147"/>
        <v>17.956681559123258</v>
      </c>
      <c r="N871" s="14">
        <f t="shared" si="143"/>
        <v>17.956681559123258</v>
      </c>
      <c r="O871" s="14">
        <f t="shared" si="148"/>
        <v>0</v>
      </c>
      <c r="P871" s="14">
        <f>S871*0.75</f>
        <v>0</v>
      </c>
      <c r="Q871" s="14" t="str">
        <f t="shared" si="149"/>
        <v/>
      </c>
      <c r="R871" s="14">
        <f>(0.5*'vehicle data'!$C$4*(WLTC_class_3!F871^2))/1000</f>
        <v>260.1716874999999</v>
      </c>
      <c r="S871" s="14">
        <f>IF(O871&gt;0,R871,0)</f>
        <v>0</v>
      </c>
      <c r="T871" s="14">
        <f>IF(N871&gt;0,R871,0)</f>
        <v>260.1716874999999</v>
      </c>
      <c r="U871" s="14">
        <f t="shared" si="152"/>
        <v>31658.976927469121</v>
      </c>
      <c r="V871" s="14">
        <f t="shared" si="153"/>
        <v>12114.260378858013</v>
      </c>
      <c r="W871" s="14">
        <f t="shared" si="150"/>
        <v>182.12018124999992</v>
      </c>
    </row>
    <row r="872" spans="2:23" x14ac:dyDescent="0.3">
      <c r="B872" s="7" t="s">
        <v>8</v>
      </c>
      <c r="C872" s="7">
        <v>864</v>
      </c>
      <c r="D872" s="7">
        <v>275</v>
      </c>
      <c r="E872" s="8">
        <v>72.3</v>
      </c>
      <c r="F872" s="21">
        <f t="shared" si="144"/>
        <v>20.083333333333332</v>
      </c>
      <c r="G872" s="14">
        <f t="shared" si="151"/>
        <v>0.23611111111111149</v>
      </c>
      <c r="H872" s="14">
        <f>('vehicle data'!$C$4)*(G872)</f>
        <v>314.97222222222274</v>
      </c>
      <c r="I872" s="14">
        <f>0.5*1.225*F872^2*('vehicle data'!$F$4)*('vehicle data'!$G$4)</f>
        <v>107.21792934027776</v>
      </c>
      <c r="J872" s="14">
        <f>IF(F872=0,0,H872+I872+'vehicle data'!$E$7)</f>
        <v>579.22863156250048</v>
      </c>
      <c r="K872" s="14">
        <f t="shared" si="145"/>
        <v>579.22863156250048</v>
      </c>
      <c r="L872" s="14">
        <f t="shared" si="146"/>
        <v>0</v>
      </c>
      <c r="M872" s="14">
        <f t="shared" si="147"/>
        <v>11.632841683880217</v>
      </c>
      <c r="N872" s="14">
        <f t="shared" si="143"/>
        <v>11.632841683880217</v>
      </c>
      <c r="O872" s="14">
        <f t="shared" si="148"/>
        <v>0</v>
      </c>
      <c r="P872" s="14">
        <f>S872*0.75</f>
        <v>0</v>
      </c>
      <c r="Q872" s="14" t="str">
        <f t="shared" si="149"/>
        <v/>
      </c>
      <c r="R872" s="14">
        <f>(0.5*'vehicle data'!$C$4*(WLTC_class_3!F872^2))/1000</f>
        <v>269.02796527777775</v>
      </c>
      <c r="S872" s="14">
        <f>IF(O872&gt;0,R872,0)</f>
        <v>0</v>
      </c>
      <c r="T872" s="14">
        <f>IF(N872&gt;0,R872,0)</f>
        <v>269.02796527777775</v>
      </c>
      <c r="U872" s="14">
        <f t="shared" si="152"/>
        <v>31928.0048927469</v>
      </c>
      <c r="V872" s="14">
        <f t="shared" si="153"/>
        <v>12114.260378858013</v>
      </c>
      <c r="W872" s="14">
        <f t="shared" si="150"/>
        <v>188.31957569444441</v>
      </c>
    </row>
    <row r="873" spans="2:23" x14ac:dyDescent="0.3">
      <c r="B873" s="7" t="s">
        <v>8</v>
      </c>
      <c r="C873" s="7">
        <v>865</v>
      </c>
      <c r="D873" s="7">
        <v>276</v>
      </c>
      <c r="E873" s="8">
        <v>72.8</v>
      </c>
      <c r="F873" s="21">
        <f t="shared" si="144"/>
        <v>20.222222222222221</v>
      </c>
      <c r="G873" s="14">
        <f t="shared" si="151"/>
        <v>0.15277777777777896</v>
      </c>
      <c r="H873" s="14">
        <f>('vehicle data'!$C$4)*(G873)</f>
        <v>203.80555555555713</v>
      </c>
      <c r="I873" s="14">
        <f>0.5*1.225*F873^2*('vehicle data'!$F$4)*('vehicle data'!$G$4)</f>
        <v>108.70601604938271</v>
      </c>
      <c r="J873" s="14">
        <f>IF(F873=0,0,H873+I873+'vehicle data'!$E$7)</f>
        <v>469.55005160493988</v>
      </c>
      <c r="K873" s="14">
        <f t="shared" si="145"/>
        <v>469.55005160493988</v>
      </c>
      <c r="L873" s="14">
        <f t="shared" si="146"/>
        <v>0</v>
      </c>
      <c r="M873" s="14">
        <f t="shared" si="147"/>
        <v>9.4953454880110062</v>
      </c>
      <c r="N873" s="14">
        <f t="shared" si="143"/>
        <v>9.4953454880110062</v>
      </c>
      <c r="O873" s="14">
        <f t="shared" si="148"/>
        <v>0</v>
      </c>
      <c r="P873" s="14">
        <f>S873*0.75</f>
        <v>0</v>
      </c>
      <c r="Q873" s="14" t="str">
        <f t="shared" si="149"/>
        <v/>
      </c>
      <c r="R873" s="14">
        <f>(0.5*'vehicle data'!$C$4*(WLTC_class_3!F873^2))/1000</f>
        <v>272.76182716049379</v>
      </c>
      <c r="S873" s="14">
        <f>IF(O873&gt;0,R873,0)</f>
        <v>0</v>
      </c>
      <c r="T873" s="14">
        <f>IF(N873&gt;0,R873,0)</f>
        <v>272.76182716049379</v>
      </c>
      <c r="U873" s="14">
        <f t="shared" si="152"/>
        <v>32200.766719907395</v>
      </c>
      <c r="V873" s="14">
        <f t="shared" si="153"/>
        <v>12114.260378858013</v>
      </c>
      <c r="W873" s="14">
        <f t="shared" si="150"/>
        <v>190.93327901234565</v>
      </c>
    </row>
    <row r="874" spans="2:23" x14ac:dyDescent="0.3">
      <c r="B874" s="7" t="s">
        <v>8</v>
      </c>
      <c r="C874" s="7">
        <v>866</v>
      </c>
      <c r="D874" s="7">
        <v>277</v>
      </c>
      <c r="E874" s="8">
        <v>73.400000000000006</v>
      </c>
      <c r="F874" s="21">
        <f t="shared" si="144"/>
        <v>20.388888888888889</v>
      </c>
      <c r="G874" s="14">
        <f t="shared" si="151"/>
        <v>0.24999999999999961</v>
      </c>
      <c r="H874" s="14">
        <f>('vehicle data'!$C$4)*(G874)</f>
        <v>333.49999999999949</v>
      </c>
      <c r="I874" s="14">
        <f>0.5*1.225*F874^2*('vehicle data'!$F$4)*('vehicle data'!$G$4)</f>
        <v>110.50525748456791</v>
      </c>
      <c r="J874" s="14">
        <f>IF(F874=0,0,H874+I874+'vehicle data'!$E$7)</f>
        <v>601.04373748456737</v>
      </c>
      <c r="K874" s="14">
        <f t="shared" si="145"/>
        <v>601.04373748456737</v>
      </c>
      <c r="L874" s="14">
        <f t="shared" si="146"/>
        <v>0</v>
      </c>
      <c r="M874" s="14">
        <f t="shared" si="147"/>
        <v>12.254613980935346</v>
      </c>
      <c r="N874" s="14">
        <f t="shared" si="143"/>
        <v>12.254613980935346</v>
      </c>
      <c r="O874" s="14">
        <f t="shared" si="148"/>
        <v>0</v>
      </c>
      <c r="P874" s="14">
        <f>S874*0.75</f>
        <v>0</v>
      </c>
      <c r="Q874" s="14" t="str">
        <f t="shared" si="149"/>
        <v/>
      </c>
      <c r="R874" s="14">
        <f>(0.5*'vehicle data'!$C$4*(WLTC_class_3!F874^2))/1000</f>
        <v>277.27642901234566</v>
      </c>
      <c r="S874" s="14">
        <f>IF(O874&gt;0,R874,0)</f>
        <v>0</v>
      </c>
      <c r="T874" s="14">
        <f>IF(N874&gt;0,R874,0)</f>
        <v>277.27642901234566</v>
      </c>
      <c r="U874" s="14">
        <f t="shared" si="152"/>
        <v>32478.04314891974</v>
      </c>
      <c r="V874" s="14">
        <f t="shared" si="153"/>
        <v>12114.260378858013</v>
      </c>
      <c r="W874" s="14">
        <f t="shared" si="150"/>
        <v>194.09350030864195</v>
      </c>
    </row>
    <row r="875" spans="2:23" x14ac:dyDescent="0.3">
      <c r="B875" s="7" t="s">
        <v>8</v>
      </c>
      <c r="C875" s="7">
        <v>867</v>
      </c>
      <c r="D875" s="7">
        <v>278</v>
      </c>
      <c r="E875" s="8">
        <v>74.599999999999994</v>
      </c>
      <c r="F875" s="21">
        <f t="shared" si="144"/>
        <v>20.722222222222221</v>
      </c>
      <c r="G875" s="14">
        <f t="shared" si="151"/>
        <v>0.36111111111111033</v>
      </c>
      <c r="H875" s="14">
        <f>('vehicle data'!$C$4)*(G875)</f>
        <v>481.72222222222121</v>
      </c>
      <c r="I875" s="14">
        <f>0.5*1.225*F875^2*('vehicle data'!$F$4)*('vehicle data'!$G$4)</f>
        <v>114.14804452160492</v>
      </c>
      <c r="J875" s="14">
        <f>IF(F875=0,0,H875+I875+'vehicle data'!$E$7)</f>
        <v>752.90874674382621</v>
      </c>
      <c r="K875" s="14">
        <f t="shared" si="145"/>
        <v>752.90874674382621</v>
      </c>
      <c r="L875" s="14">
        <f t="shared" si="146"/>
        <v>0</v>
      </c>
      <c r="M875" s="14">
        <f t="shared" si="147"/>
        <v>15.601942363080397</v>
      </c>
      <c r="N875" s="14">
        <f t="shared" si="143"/>
        <v>15.601942363080397</v>
      </c>
      <c r="O875" s="14">
        <f t="shared" si="148"/>
        <v>0</v>
      </c>
      <c r="P875" s="14">
        <f>S875*0.75</f>
        <v>0</v>
      </c>
      <c r="Q875" s="14" t="str">
        <f t="shared" si="149"/>
        <v/>
      </c>
      <c r="R875" s="14">
        <f>(0.5*'vehicle data'!$C$4*(WLTC_class_3!F875^2))/1000</f>
        <v>286.41679938271602</v>
      </c>
      <c r="S875" s="14">
        <f>IF(O875&gt;0,R875,0)</f>
        <v>0</v>
      </c>
      <c r="T875" s="14">
        <f>IF(N875&gt;0,R875,0)</f>
        <v>286.41679938271602</v>
      </c>
      <c r="U875" s="14">
        <f t="shared" si="152"/>
        <v>32764.459948302458</v>
      </c>
      <c r="V875" s="14">
        <f t="shared" si="153"/>
        <v>12114.260378858013</v>
      </c>
      <c r="W875" s="14">
        <f t="shared" si="150"/>
        <v>200.4917595679012</v>
      </c>
    </row>
    <row r="876" spans="2:23" x14ac:dyDescent="0.3">
      <c r="B876" s="7" t="s">
        <v>8</v>
      </c>
      <c r="C876" s="7">
        <v>868</v>
      </c>
      <c r="D876" s="7">
        <v>279</v>
      </c>
      <c r="E876" s="8">
        <v>76</v>
      </c>
      <c r="F876" s="21">
        <f t="shared" si="144"/>
        <v>21.111111111111111</v>
      </c>
      <c r="G876" s="14">
        <f t="shared" si="151"/>
        <v>0.27777777777777779</v>
      </c>
      <c r="H876" s="14">
        <f>('vehicle data'!$C$4)*(G876)</f>
        <v>370.5555555555556</v>
      </c>
      <c r="I876" s="14">
        <f>0.5*1.225*F876^2*('vehicle data'!$F$4)*('vehicle data'!$G$4)</f>
        <v>118.47262345679012</v>
      </c>
      <c r="J876" s="14">
        <f>IF(F876=0,0,H876+I876+'vehicle data'!$E$7)</f>
        <v>646.06665901234578</v>
      </c>
      <c r="K876" s="14">
        <f t="shared" si="145"/>
        <v>646.06665901234578</v>
      </c>
      <c r="L876" s="14">
        <f t="shared" si="146"/>
        <v>0</v>
      </c>
      <c r="M876" s="14">
        <f t="shared" si="147"/>
        <v>13.639185023593965</v>
      </c>
      <c r="N876" s="14">
        <f t="shared" si="143"/>
        <v>13.639185023593965</v>
      </c>
      <c r="O876" s="14">
        <f t="shared" si="148"/>
        <v>0</v>
      </c>
      <c r="P876" s="14">
        <f>S876*0.75</f>
        <v>0</v>
      </c>
      <c r="Q876" s="14" t="str">
        <f t="shared" si="149"/>
        <v/>
      </c>
      <c r="R876" s="14">
        <f>(0.5*'vehicle data'!$C$4*(WLTC_class_3!F876^2))/1000</f>
        <v>297.26790123456789</v>
      </c>
      <c r="S876" s="14">
        <f>IF(O876&gt;0,R876,0)</f>
        <v>0</v>
      </c>
      <c r="T876" s="14">
        <f>IF(N876&gt;0,R876,0)</f>
        <v>297.26790123456789</v>
      </c>
      <c r="U876" s="14">
        <f t="shared" si="152"/>
        <v>33061.727849537026</v>
      </c>
      <c r="V876" s="14">
        <f t="shared" si="153"/>
        <v>12114.260378858013</v>
      </c>
      <c r="W876" s="14">
        <f t="shared" si="150"/>
        <v>208.0875308641975</v>
      </c>
    </row>
    <row r="877" spans="2:23" x14ac:dyDescent="0.3">
      <c r="B877" s="7" t="s">
        <v>8</v>
      </c>
      <c r="C877" s="7">
        <v>869</v>
      </c>
      <c r="D877" s="7">
        <v>280</v>
      </c>
      <c r="E877" s="8">
        <v>76.599999999999994</v>
      </c>
      <c r="F877" s="21">
        <f t="shared" si="144"/>
        <v>21.277777777777775</v>
      </c>
      <c r="G877" s="14">
        <f t="shared" si="151"/>
        <v>6.9444444444444448E-2</v>
      </c>
      <c r="H877" s="14">
        <f>('vehicle data'!$C$4)*(G877)</f>
        <v>92.6388888888889</v>
      </c>
      <c r="I877" s="14">
        <f>0.5*1.225*F877^2*('vehicle data'!$F$4)*('vehicle data'!$G$4)</f>
        <v>120.35062785493824</v>
      </c>
      <c r="J877" s="14">
        <f>IF(F877=0,0,H877+I877+'vehicle data'!$E$7)</f>
        <v>370.0279967438272</v>
      </c>
      <c r="K877" s="14">
        <f t="shared" si="145"/>
        <v>370.0279967438272</v>
      </c>
      <c r="L877" s="14">
        <f t="shared" si="146"/>
        <v>0</v>
      </c>
      <c r="M877" s="14">
        <f t="shared" si="147"/>
        <v>7.8733734862714337</v>
      </c>
      <c r="N877" s="14">
        <f t="shared" si="143"/>
        <v>7.8733734862714337</v>
      </c>
      <c r="O877" s="14">
        <f t="shared" si="148"/>
        <v>0</v>
      </c>
      <c r="P877" s="14">
        <f>S877*0.75</f>
        <v>0</v>
      </c>
      <c r="Q877" s="14" t="str">
        <f t="shared" si="149"/>
        <v/>
      </c>
      <c r="R877" s="14">
        <f>(0.5*'vehicle data'!$C$4*(WLTC_class_3!F877^2))/1000</f>
        <v>301.9801327160493</v>
      </c>
      <c r="S877" s="14">
        <f>IF(O877&gt;0,R877,0)</f>
        <v>0</v>
      </c>
      <c r="T877" s="14">
        <f>IF(N877&gt;0,R877,0)</f>
        <v>301.9801327160493</v>
      </c>
      <c r="U877" s="14">
        <f t="shared" si="152"/>
        <v>33363.707982253072</v>
      </c>
      <c r="V877" s="14">
        <f t="shared" si="153"/>
        <v>12114.260378858013</v>
      </c>
      <c r="W877" s="14">
        <f t="shared" si="150"/>
        <v>211.38609290123449</v>
      </c>
    </row>
    <row r="878" spans="2:23" x14ac:dyDescent="0.3">
      <c r="B878" s="7" t="s">
        <v>8</v>
      </c>
      <c r="C878" s="7">
        <v>870</v>
      </c>
      <c r="D878" s="7">
        <v>281</v>
      </c>
      <c r="E878" s="8">
        <v>76.5</v>
      </c>
      <c r="F878" s="21">
        <f t="shared" si="144"/>
        <v>21.25</v>
      </c>
      <c r="G878" s="14">
        <f t="shared" si="151"/>
        <v>-5.5555555555554373E-2</v>
      </c>
      <c r="H878" s="14">
        <f>('vehicle data'!$C$4)*(G878)</f>
        <v>-74.111111111109537</v>
      </c>
      <c r="I878" s="14">
        <f>0.5*1.225*F878^2*('vehicle data'!$F$4)*('vehicle data'!$G$4)</f>
        <v>120.03660156249998</v>
      </c>
      <c r="J878" s="14">
        <f>IF(F878=0,0,H878+I878+'vehicle data'!$E$7)</f>
        <v>202.96397045139048</v>
      </c>
      <c r="K878" s="14">
        <f t="shared" si="145"/>
        <v>202.96397045139048</v>
      </c>
      <c r="L878" s="14">
        <f t="shared" si="146"/>
        <v>0</v>
      </c>
      <c r="M878" s="14">
        <f t="shared" si="147"/>
        <v>4.312984372092048</v>
      </c>
      <c r="N878" s="14">
        <f t="shared" si="143"/>
        <v>4.312984372092048</v>
      </c>
      <c r="O878" s="14">
        <f t="shared" si="148"/>
        <v>0</v>
      </c>
      <c r="P878" s="14">
        <f>S878*0.75</f>
        <v>0</v>
      </c>
      <c r="Q878" s="14">
        <f t="shared" si="149"/>
        <v>0</v>
      </c>
      <c r="R878" s="14">
        <f>(0.5*'vehicle data'!$C$4*(WLTC_class_3!F878^2))/1000</f>
        <v>301.19218749999999</v>
      </c>
      <c r="S878" s="14">
        <f>IF(O878&gt;0,R878,0)</f>
        <v>0</v>
      </c>
      <c r="T878" s="14">
        <f>IF(N878&gt;0,R878,0)</f>
        <v>301.19218749999999</v>
      </c>
      <c r="U878" s="14">
        <f t="shared" si="152"/>
        <v>33664.900169753069</v>
      </c>
      <c r="V878" s="14">
        <f t="shared" si="153"/>
        <v>12114.260378858013</v>
      </c>
      <c r="W878" s="14">
        <f t="shared" si="150"/>
        <v>210.83453124999997</v>
      </c>
    </row>
    <row r="879" spans="2:23" x14ac:dyDescent="0.3">
      <c r="B879" s="7" t="s">
        <v>8</v>
      </c>
      <c r="C879" s="7">
        <v>871</v>
      </c>
      <c r="D879" s="7">
        <v>282</v>
      </c>
      <c r="E879" s="8">
        <v>76.2</v>
      </c>
      <c r="F879" s="21">
        <f t="shared" si="144"/>
        <v>21.166666666666668</v>
      </c>
      <c r="G879" s="14">
        <f t="shared" si="151"/>
        <v>-9.7222222222222612E-2</v>
      </c>
      <c r="H879" s="14">
        <f>('vehicle data'!$C$4)*(G879)</f>
        <v>-129.69444444444497</v>
      </c>
      <c r="I879" s="14">
        <f>0.5*1.225*F879^2*('vehicle data'!$F$4)*('vehicle data'!$G$4)</f>
        <v>119.09698402777781</v>
      </c>
      <c r="J879" s="14">
        <f>IF(F879=0,0,H879+I879+'vehicle data'!$E$7)</f>
        <v>146.44101958333286</v>
      </c>
      <c r="K879" s="14">
        <f t="shared" si="145"/>
        <v>146.44101958333286</v>
      </c>
      <c r="L879" s="14">
        <f t="shared" si="146"/>
        <v>0</v>
      </c>
      <c r="M879" s="14">
        <f t="shared" si="147"/>
        <v>3.0996682478472124</v>
      </c>
      <c r="N879" s="14">
        <f t="shared" si="143"/>
        <v>3.0996682478472124</v>
      </c>
      <c r="O879" s="14">
        <f t="shared" si="148"/>
        <v>0</v>
      </c>
      <c r="P879" s="14">
        <f>S879*0.75</f>
        <v>0</v>
      </c>
      <c r="Q879" s="14">
        <f t="shared" si="149"/>
        <v>0</v>
      </c>
      <c r="R879" s="14">
        <f>(0.5*'vehicle data'!$C$4*(WLTC_class_3!F879^2))/1000</f>
        <v>298.83452777777779</v>
      </c>
      <c r="S879" s="14">
        <f>IF(O879&gt;0,R879,0)</f>
        <v>0</v>
      </c>
      <c r="T879" s="14">
        <f>IF(N879&gt;0,R879,0)</f>
        <v>298.83452777777779</v>
      </c>
      <c r="U879" s="14">
        <f t="shared" si="152"/>
        <v>33963.734697530846</v>
      </c>
      <c r="V879" s="14">
        <f t="shared" si="153"/>
        <v>12114.260378858013</v>
      </c>
      <c r="W879" s="14">
        <f t="shared" si="150"/>
        <v>209.18416944444445</v>
      </c>
    </row>
    <row r="880" spans="2:23" x14ac:dyDescent="0.3">
      <c r="B880" s="7" t="s">
        <v>8</v>
      </c>
      <c r="C880" s="7">
        <v>872</v>
      </c>
      <c r="D880" s="7">
        <v>283</v>
      </c>
      <c r="E880" s="8">
        <v>75.8</v>
      </c>
      <c r="F880" s="21">
        <f t="shared" si="144"/>
        <v>21.055555555555554</v>
      </c>
      <c r="G880" s="14">
        <f t="shared" si="151"/>
        <v>-0.11111111111111072</v>
      </c>
      <c r="H880" s="14">
        <f>('vehicle data'!$C$4)*(G880)</f>
        <v>-148.22222222222169</v>
      </c>
      <c r="I880" s="14">
        <f>0.5*1.225*F880^2*('vehicle data'!$F$4)*('vehicle data'!$G$4)</f>
        <v>117.84990378086417</v>
      </c>
      <c r="J880" s="14">
        <f>IF(F880=0,0,H880+I880+'vehicle data'!$E$7)</f>
        <v>126.6661615586425</v>
      </c>
      <c r="K880" s="14">
        <f t="shared" si="145"/>
        <v>126.6661615586425</v>
      </c>
      <c r="L880" s="14">
        <f t="shared" si="146"/>
        <v>0</v>
      </c>
      <c r="M880" s="14">
        <f t="shared" si="147"/>
        <v>2.6670264017069725</v>
      </c>
      <c r="N880" s="14">
        <f t="shared" si="143"/>
        <v>2.6670264017069725</v>
      </c>
      <c r="O880" s="14">
        <f t="shared" si="148"/>
        <v>0</v>
      </c>
      <c r="P880" s="14">
        <f>S880*0.75</f>
        <v>0</v>
      </c>
      <c r="Q880" s="14">
        <f t="shared" si="149"/>
        <v>0</v>
      </c>
      <c r="R880" s="14">
        <f>(0.5*'vehicle data'!$C$4*(WLTC_class_3!F880^2))/1000</f>
        <v>295.7053919753086</v>
      </c>
      <c r="S880" s="14">
        <f>IF(O880&gt;0,R880,0)</f>
        <v>0</v>
      </c>
      <c r="T880" s="14">
        <f>IF(N880&gt;0,R880,0)</f>
        <v>295.7053919753086</v>
      </c>
      <c r="U880" s="14">
        <f t="shared" si="152"/>
        <v>34259.440089506155</v>
      </c>
      <c r="V880" s="14">
        <f t="shared" si="153"/>
        <v>12114.260378858013</v>
      </c>
      <c r="W880" s="14">
        <f t="shared" si="150"/>
        <v>206.993774382716</v>
      </c>
    </row>
    <row r="881" spans="2:23" x14ac:dyDescent="0.3">
      <c r="B881" s="7" t="s">
        <v>8</v>
      </c>
      <c r="C881" s="7">
        <v>873</v>
      </c>
      <c r="D881" s="7">
        <v>284</v>
      </c>
      <c r="E881" s="8">
        <v>75.400000000000006</v>
      </c>
      <c r="F881" s="21">
        <f t="shared" si="144"/>
        <v>20.944444444444446</v>
      </c>
      <c r="G881" s="14">
        <f t="shared" si="151"/>
        <v>-0.1388888888888889</v>
      </c>
      <c r="H881" s="14">
        <f>('vehicle data'!$C$4)*(G881)</f>
        <v>-185.2777777777778</v>
      </c>
      <c r="I881" s="14">
        <f>0.5*1.225*F881^2*('vehicle data'!$F$4)*('vehicle data'!$G$4)</f>
        <v>116.60938711419755</v>
      </c>
      <c r="J881" s="14">
        <f>IF(F881=0,0,H881+I881+'vehicle data'!$E$7)</f>
        <v>88.370089336419767</v>
      </c>
      <c r="K881" s="14">
        <f t="shared" si="145"/>
        <v>88.370089336419767</v>
      </c>
      <c r="L881" s="14">
        <f t="shared" si="146"/>
        <v>0</v>
      </c>
      <c r="M881" s="14">
        <f t="shared" si="147"/>
        <v>1.8508624266572364</v>
      </c>
      <c r="N881" s="14">
        <f t="shared" si="143"/>
        <v>1.8508624266572364</v>
      </c>
      <c r="O881" s="14">
        <f t="shared" si="148"/>
        <v>0</v>
      </c>
      <c r="P881" s="14">
        <f>S881*0.75</f>
        <v>0</v>
      </c>
      <c r="Q881" s="14">
        <f t="shared" si="149"/>
        <v>0</v>
      </c>
      <c r="R881" s="14">
        <f>(0.5*'vehicle data'!$C$4*(WLTC_class_3!F881^2))/1000</f>
        <v>292.592725308642</v>
      </c>
      <c r="S881" s="14">
        <f>IF(O881&gt;0,R881,0)</f>
        <v>0</v>
      </c>
      <c r="T881" s="14">
        <f>IF(N881&gt;0,R881,0)</f>
        <v>292.592725308642</v>
      </c>
      <c r="U881" s="14">
        <f t="shared" si="152"/>
        <v>34552.032814814796</v>
      </c>
      <c r="V881" s="14">
        <f t="shared" si="153"/>
        <v>12114.260378858013</v>
      </c>
      <c r="W881" s="14">
        <f t="shared" si="150"/>
        <v>204.81490771604939</v>
      </c>
    </row>
    <row r="882" spans="2:23" x14ac:dyDescent="0.3">
      <c r="B882" s="7" t="s">
        <v>8</v>
      </c>
      <c r="C882" s="7">
        <v>874</v>
      </c>
      <c r="D882" s="7">
        <v>285</v>
      </c>
      <c r="E882" s="8">
        <v>74.8</v>
      </c>
      <c r="F882" s="21">
        <f t="shared" si="144"/>
        <v>20.777777777777775</v>
      </c>
      <c r="G882" s="14">
        <f t="shared" si="151"/>
        <v>-0.20833333333333331</v>
      </c>
      <c r="H882" s="14">
        <f>('vehicle data'!$C$4)*(G882)</f>
        <v>-277.91666666666663</v>
      </c>
      <c r="I882" s="14">
        <f>0.5*1.225*F882^2*('vehicle data'!$F$4)*('vehicle data'!$G$4)</f>
        <v>114.76091882716048</v>
      </c>
      <c r="J882" s="14">
        <f>IF(F882=0,0,H882+I882+'vehicle data'!$E$7)</f>
        <v>-6.1172678395061268</v>
      </c>
      <c r="K882" s="14">
        <f t="shared" si="145"/>
        <v>0</v>
      </c>
      <c r="L882" s="14">
        <f t="shared" si="146"/>
        <v>6.1172678395061268</v>
      </c>
      <c r="M882" s="14">
        <f t="shared" si="147"/>
        <v>-0.12710323177640506</v>
      </c>
      <c r="N882" s="14">
        <f t="shared" si="143"/>
        <v>0</v>
      </c>
      <c r="O882" s="14">
        <f t="shared" si="148"/>
        <v>0.12710323177640506</v>
      </c>
      <c r="P882" s="14">
        <f>S882*0.75</f>
        <v>215.96595370370363</v>
      </c>
      <c r="Q882" s="14">
        <f t="shared" si="149"/>
        <v>215.96595370370363</v>
      </c>
      <c r="R882" s="14">
        <f>(0.5*'vehicle data'!$C$4*(WLTC_class_3!F882^2))/1000</f>
        <v>287.95460493827153</v>
      </c>
      <c r="S882" s="14">
        <f>IF(O882&gt;0,R882,0)</f>
        <v>287.95460493827153</v>
      </c>
      <c r="T882" s="14">
        <f>IF(N882&gt;0,R882,0)</f>
        <v>0</v>
      </c>
      <c r="U882" s="14">
        <f t="shared" si="152"/>
        <v>34552.032814814796</v>
      </c>
      <c r="V882" s="14">
        <f t="shared" si="153"/>
        <v>12402.214983796284</v>
      </c>
      <c r="W882" s="14">
        <f t="shared" si="150"/>
        <v>0</v>
      </c>
    </row>
    <row r="883" spans="2:23" x14ac:dyDescent="0.3">
      <c r="B883" s="7" t="s">
        <v>8</v>
      </c>
      <c r="C883" s="7">
        <v>875</v>
      </c>
      <c r="D883" s="7">
        <v>286</v>
      </c>
      <c r="E883" s="8">
        <v>73.900000000000006</v>
      </c>
      <c r="F883" s="21">
        <f t="shared" si="144"/>
        <v>20.527777777777779</v>
      </c>
      <c r="G883" s="14">
        <f t="shared" si="151"/>
        <v>-0.29166666666666585</v>
      </c>
      <c r="H883" s="14">
        <f>('vehicle data'!$C$4)*(G883)</f>
        <v>-389.08333333333223</v>
      </c>
      <c r="I883" s="14">
        <f>0.5*1.225*F883^2*('vehicle data'!$F$4)*('vehicle data'!$G$4)</f>
        <v>112.01590650077161</v>
      </c>
      <c r="J883" s="14">
        <f>IF(F883=0,0,H883+I883+'vehicle data'!$E$7)</f>
        <v>-120.02894683256059</v>
      </c>
      <c r="K883" s="14">
        <f t="shared" si="145"/>
        <v>0</v>
      </c>
      <c r="L883" s="14">
        <f t="shared" si="146"/>
        <v>120.02894683256059</v>
      </c>
      <c r="M883" s="14">
        <f t="shared" si="147"/>
        <v>-2.4639275474795075</v>
      </c>
      <c r="N883" s="14">
        <f t="shared" si="143"/>
        <v>0</v>
      </c>
      <c r="O883" s="14">
        <f t="shared" si="148"/>
        <v>2.4639275474795075</v>
      </c>
      <c r="P883" s="14">
        <f>S883*0.75</f>
        <v>210.80017766203707</v>
      </c>
      <c r="Q883" s="14">
        <f t="shared" si="149"/>
        <v>210.80017766203707</v>
      </c>
      <c r="R883" s="14">
        <f>(0.5*'vehicle data'!$C$4*(WLTC_class_3!F883^2))/1000</f>
        <v>281.06690354938274</v>
      </c>
      <c r="S883" s="14">
        <f>IF(O883&gt;0,R883,0)</f>
        <v>281.06690354938274</v>
      </c>
      <c r="T883" s="14">
        <f>IF(N883&gt;0,R883,0)</f>
        <v>0</v>
      </c>
      <c r="U883" s="14">
        <f t="shared" si="152"/>
        <v>34552.032814814796</v>
      </c>
      <c r="V883" s="14">
        <f t="shared" si="153"/>
        <v>12683.281887345667</v>
      </c>
      <c r="W883" s="14">
        <f t="shared" si="150"/>
        <v>0</v>
      </c>
    </row>
    <row r="884" spans="2:23" x14ac:dyDescent="0.3">
      <c r="B884" s="7" t="s">
        <v>8</v>
      </c>
      <c r="C884" s="7">
        <v>876</v>
      </c>
      <c r="D884" s="7">
        <v>287</v>
      </c>
      <c r="E884" s="8">
        <v>72.7</v>
      </c>
      <c r="F884" s="21">
        <f t="shared" si="144"/>
        <v>20.194444444444446</v>
      </c>
      <c r="G884" s="14">
        <f t="shared" si="151"/>
        <v>-0.36111111111111227</v>
      </c>
      <c r="H884" s="14">
        <f>('vehicle data'!$C$4)*(G884)</f>
        <v>-481.72222222222376</v>
      </c>
      <c r="I884" s="14">
        <f>0.5*1.225*F884^2*('vehicle data'!$F$4)*('vehicle data'!$G$4)</f>
        <v>108.40757826003089</v>
      </c>
      <c r="J884" s="14">
        <f>IF(F884=0,0,H884+I884+'vehicle data'!$E$7)</f>
        <v>-216.27616396219284</v>
      </c>
      <c r="K884" s="14">
        <f t="shared" si="145"/>
        <v>0</v>
      </c>
      <c r="L884" s="14">
        <f t="shared" si="146"/>
        <v>216.27616396219284</v>
      </c>
      <c r="M884" s="14">
        <f t="shared" si="147"/>
        <v>-4.3675769777920612</v>
      </c>
      <c r="N884" s="14">
        <f t="shared" si="143"/>
        <v>0</v>
      </c>
      <c r="O884" s="14">
        <f t="shared" si="148"/>
        <v>4.3675769777920612</v>
      </c>
      <c r="P884" s="14">
        <f>S884*0.75</f>
        <v>204.00974710648151</v>
      </c>
      <c r="Q884" s="14">
        <f t="shared" si="149"/>
        <v>204.00974710648151</v>
      </c>
      <c r="R884" s="14">
        <f>(0.5*'vehicle data'!$C$4*(WLTC_class_3!F884^2))/1000</f>
        <v>272.01299614197535</v>
      </c>
      <c r="S884" s="14">
        <f>IF(O884&gt;0,R884,0)</f>
        <v>272.01299614197535</v>
      </c>
      <c r="T884" s="14">
        <f>IF(N884&gt;0,R884,0)</f>
        <v>0</v>
      </c>
      <c r="U884" s="14">
        <f t="shared" si="152"/>
        <v>34552.032814814796</v>
      </c>
      <c r="V884" s="14">
        <f t="shared" si="153"/>
        <v>12955.294883487642</v>
      </c>
      <c r="W884" s="14">
        <f t="shared" si="150"/>
        <v>0</v>
      </c>
    </row>
    <row r="885" spans="2:23" x14ac:dyDescent="0.3">
      <c r="B885" s="7" t="s">
        <v>8</v>
      </c>
      <c r="C885" s="7">
        <v>877</v>
      </c>
      <c r="D885" s="7">
        <v>288</v>
      </c>
      <c r="E885" s="8">
        <v>71.3</v>
      </c>
      <c r="F885" s="21">
        <f t="shared" si="144"/>
        <v>19.805555555555554</v>
      </c>
      <c r="G885" s="14">
        <f t="shared" si="151"/>
        <v>-0.31944444444444403</v>
      </c>
      <c r="H885" s="14">
        <f>('vehicle data'!$C$4)*(G885)</f>
        <v>-426.13888888888835</v>
      </c>
      <c r="I885" s="14">
        <f>0.5*1.225*F885^2*('vehicle data'!$F$4)*('vehicle data'!$G$4)</f>
        <v>104.27252270447529</v>
      </c>
      <c r="J885" s="14">
        <f>IF(F885=0,0,H885+I885+'vehicle data'!$E$7)</f>
        <v>-164.82788618441302</v>
      </c>
      <c r="K885" s="14">
        <f t="shared" si="145"/>
        <v>0</v>
      </c>
      <c r="L885" s="14">
        <f t="shared" si="146"/>
        <v>164.82788618441302</v>
      </c>
      <c r="M885" s="14">
        <f t="shared" si="147"/>
        <v>-3.2645078569301793</v>
      </c>
      <c r="N885" s="14">
        <f t="shared" si="143"/>
        <v>0</v>
      </c>
      <c r="O885" s="14">
        <f t="shared" si="148"/>
        <v>3.2645078569301793</v>
      </c>
      <c r="P885" s="14">
        <f>S885*0.75</f>
        <v>196.22808043981479</v>
      </c>
      <c r="Q885" s="14">
        <f t="shared" si="149"/>
        <v>196.22808043981479</v>
      </c>
      <c r="R885" s="14">
        <f>(0.5*'vehicle data'!$C$4*(WLTC_class_3!F885^2))/1000</f>
        <v>261.6374405864197</v>
      </c>
      <c r="S885" s="14">
        <f>IF(O885&gt;0,R885,0)</f>
        <v>261.6374405864197</v>
      </c>
      <c r="T885" s="14">
        <f>IF(N885&gt;0,R885,0)</f>
        <v>0</v>
      </c>
      <c r="U885" s="14">
        <f t="shared" si="152"/>
        <v>34552.032814814796</v>
      </c>
      <c r="V885" s="14">
        <f t="shared" si="153"/>
        <v>13216.932324074061</v>
      </c>
      <c r="W885" s="14">
        <f t="shared" si="150"/>
        <v>0</v>
      </c>
    </row>
    <row r="886" spans="2:23" x14ac:dyDescent="0.3">
      <c r="B886" s="7" t="s">
        <v>8</v>
      </c>
      <c r="C886" s="7">
        <v>878</v>
      </c>
      <c r="D886" s="7">
        <v>289</v>
      </c>
      <c r="E886" s="8">
        <v>70.400000000000006</v>
      </c>
      <c r="F886" s="21">
        <f t="shared" si="144"/>
        <v>19.555555555555557</v>
      </c>
      <c r="G886" s="14">
        <f t="shared" si="151"/>
        <v>-0.18055555555555516</v>
      </c>
      <c r="H886" s="14">
        <f>('vehicle data'!$C$4)*(G886)</f>
        <v>-240.8611111111106</v>
      </c>
      <c r="I886" s="14">
        <f>0.5*1.225*F886^2*('vehicle data'!$F$4)*('vehicle data'!$G$4)</f>
        <v>101.65673086419754</v>
      </c>
      <c r="J886" s="14">
        <f>IF(F886=0,0,H886+I886+'vehicle data'!$E$7)</f>
        <v>17.834099753086974</v>
      </c>
      <c r="K886" s="14">
        <f t="shared" si="145"/>
        <v>17.834099753086974</v>
      </c>
      <c r="L886" s="14">
        <f t="shared" si="146"/>
        <v>0</v>
      </c>
      <c r="M886" s="14">
        <f t="shared" si="147"/>
        <v>0.34875572850481196</v>
      </c>
      <c r="N886" s="14">
        <f t="shared" si="143"/>
        <v>0.34875572850481196</v>
      </c>
      <c r="O886" s="14">
        <f t="shared" si="148"/>
        <v>0</v>
      </c>
      <c r="P886" s="14">
        <f>S886*0.75</f>
        <v>0</v>
      </c>
      <c r="Q886" s="14">
        <f t="shared" si="149"/>
        <v>0</v>
      </c>
      <c r="R886" s="14">
        <f>(0.5*'vehicle data'!$C$4*(WLTC_class_3!F886^2))/1000</f>
        <v>255.07397530864199</v>
      </c>
      <c r="S886" s="14">
        <f>IF(O886&gt;0,R886,0)</f>
        <v>0</v>
      </c>
      <c r="T886" s="14">
        <f>IF(N886&gt;0,R886,0)</f>
        <v>255.07397530864199</v>
      </c>
      <c r="U886" s="14">
        <f t="shared" si="152"/>
        <v>34807.106790123442</v>
      </c>
      <c r="V886" s="14">
        <f t="shared" si="153"/>
        <v>13216.932324074061</v>
      </c>
      <c r="W886" s="14">
        <f t="shared" si="150"/>
        <v>178.55178271604939</v>
      </c>
    </row>
    <row r="887" spans="2:23" x14ac:dyDescent="0.3">
      <c r="B887" s="7" t="s">
        <v>8</v>
      </c>
      <c r="C887" s="7">
        <v>879</v>
      </c>
      <c r="D887" s="7">
        <v>290</v>
      </c>
      <c r="E887" s="8">
        <v>70</v>
      </c>
      <c r="F887" s="21">
        <f t="shared" si="144"/>
        <v>19.444444444444443</v>
      </c>
      <c r="G887" s="14">
        <f t="shared" si="151"/>
        <v>-5.5555555555556344E-2</v>
      </c>
      <c r="H887" s="14">
        <f>('vehicle data'!$C$4)*(G887)</f>
        <v>-74.111111111112166</v>
      </c>
      <c r="I887" s="14">
        <f>0.5*1.225*F887^2*('vehicle data'!$F$4)*('vehicle data'!$G$4)</f>
        <v>100.50482253086419</v>
      </c>
      <c r="J887" s="14">
        <f>IF(F887=0,0,H887+I887+'vehicle data'!$E$7)</f>
        <v>183.43219141975203</v>
      </c>
      <c r="K887" s="14">
        <f t="shared" si="145"/>
        <v>183.43219141975203</v>
      </c>
      <c r="L887" s="14">
        <f t="shared" si="146"/>
        <v>0</v>
      </c>
      <c r="M887" s="14">
        <f t="shared" si="147"/>
        <v>3.5667370553840669</v>
      </c>
      <c r="N887" s="14">
        <f t="shared" si="143"/>
        <v>3.5667370553840669</v>
      </c>
      <c r="O887" s="14">
        <f t="shared" si="148"/>
        <v>0</v>
      </c>
      <c r="P887" s="14">
        <f>S887*0.75</f>
        <v>0</v>
      </c>
      <c r="Q887" s="14">
        <f t="shared" si="149"/>
        <v>0</v>
      </c>
      <c r="R887" s="14">
        <f>(0.5*'vehicle data'!$C$4*(WLTC_class_3!F887^2))/1000</f>
        <v>252.18364197530863</v>
      </c>
      <c r="S887" s="14">
        <f>IF(O887&gt;0,R887,0)</f>
        <v>0</v>
      </c>
      <c r="T887" s="14">
        <f>IF(N887&gt;0,R887,0)</f>
        <v>252.18364197530863</v>
      </c>
      <c r="U887" s="14">
        <f t="shared" si="152"/>
        <v>35059.290432098751</v>
      </c>
      <c r="V887" s="14">
        <f t="shared" si="153"/>
        <v>13216.932324074061</v>
      </c>
      <c r="W887" s="14">
        <f t="shared" si="150"/>
        <v>176.52854938271602</v>
      </c>
    </row>
    <row r="888" spans="2:23" x14ac:dyDescent="0.3">
      <c r="B888" s="7" t="s">
        <v>8</v>
      </c>
      <c r="C888" s="7">
        <v>880</v>
      </c>
      <c r="D888" s="7">
        <v>291</v>
      </c>
      <c r="E888" s="8">
        <v>70</v>
      </c>
      <c r="F888" s="21">
        <f t="shared" si="144"/>
        <v>19.444444444444443</v>
      </c>
      <c r="G888" s="14">
        <f t="shared" si="151"/>
        <v>-0.1388888888888889</v>
      </c>
      <c r="H888" s="14">
        <f>('vehicle data'!$C$4)*(G888)</f>
        <v>-185.2777777777778</v>
      </c>
      <c r="I888" s="14">
        <f>0.5*1.225*F888^2*('vehicle data'!$F$4)*('vehicle data'!$G$4)</f>
        <v>100.50482253086419</v>
      </c>
      <c r="J888" s="14">
        <f>IF(F888=0,0,H888+I888+'vehicle data'!$E$7)</f>
        <v>72.26552475308641</v>
      </c>
      <c r="K888" s="14">
        <f t="shared" si="145"/>
        <v>72.26552475308641</v>
      </c>
      <c r="L888" s="14">
        <f t="shared" si="146"/>
        <v>0</v>
      </c>
      <c r="M888" s="14">
        <f t="shared" si="147"/>
        <v>1.4051629813100135</v>
      </c>
      <c r="N888" s="14">
        <f t="shared" si="143"/>
        <v>1.4051629813100135</v>
      </c>
      <c r="O888" s="14">
        <f t="shared" si="148"/>
        <v>0</v>
      </c>
      <c r="P888" s="14">
        <f>S888*0.75</f>
        <v>0</v>
      </c>
      <c r="Q888" s="14">
        <f t="shared" si="149"/>
        <v>0</v>
      </c>
      <c r="R888" s="14">
        <f>(0.5*'vehicle data'!$C$4*(WLTC_class_3!F888^2))/1000</f>
        <v>252.18364197530863</v>
      </c>
      <c r="S888" s="14">
        <f>IF(O888&gt;0,R888,0)</f>
        <v>0</v>
      </c>
      <c r="T888" s="14">
        <f>IF(N888&gt;0,R888,0)</f>
        <v>252.18364197530863</v>
      </c>
      <c r="U888" s="14">
        <f t="shared" si="152"/>
        <v>35311.47407407406</v>
      </c>
      <c r="V888" s="14">
        <f t="shared" si="153"/>
        <v>13216.932324074061</v>
      </c>
      <c r="W888" s="14">
        <f t="shared" si="150"/>
        <v>176.52854938271602</v>
      </c>
    </row>
    <row r="889" spans="2:23" x14ac:dyDescent="0.3">
      <c r="B889" s="7" t="s">
        <v>8</v>
      </c>
      <c r="C889" s="7">
        <v>881</v>
      </c>
      <c r="D889" s="7">
        <v>292</v>
      </c>
      <c r="E889" s="8">
        <v>69</v>
      </c>
      <c r="F889" s="21">
        <f t="shared" si="144"/>
        <v>19.166666666666668</v>
      </c>
      <c r="G889" s="14">
        <f t="shared" si="151"/>
        <v>-0.27777777777777779</v>
      </c>
      <c r="H889" s="14">
        <f>('vehicle data'!$C$4)*(G889)</f>
        <v>-370.5555555555556</v>
      </c>
      <c r="I889" s="14">
        <f>0.5*1.225*F889^2*('vehicle data'!$F$4)*('vehicle data'!$G$4)</f>
        <v>97.653767361111136</v>
      </c>
      <c r="J889" s="14">
        <f>IF(F889=0,0,H889+I889+'vehicle data'!$E$7)</f>
        <v>-115.86330819444444</v>
      </c>
      <c r="K889" s="14">
        <f t="shared" si="145"/>
        <v>0</v>
      </c>
      <c r="L889" s="14">
        <f t="shared" si="146"/>
        <v>115.86330819444444</v>
      </c>
      <c r="M889" s="14">
        <f t="shared" si="147"/>
        <v>-2.2207134070601851</v>
      </c>
      <c r="N889" s="14">
        <f t="shared" si="143"/>
        <v>0</v>
      </c>
      <c r="O889" s="14">
        <f t="shared" si="148"/>
        <v>2.2207134070601851</v>
      </c>
      <c r="P889" s="14">
        <f>S889*0.75</f>
        <v>183.77239583333335</v>
      </c>
      <c r="Q889" s="14">
        <f t="shared" si="149"/>
        <v>183.77239583333335</v>
      </c>
      <c r="R889" s="14">
        <f>(0.5*'vehicle data'!$C$4*(WLTC_class_3!F889^2))/1000</f>
        <v>245.02986111111113</v>
      </c>
      <c r="S889" s="14">
        <f>IF(O889&gt;0,R889,0)</f>
        <v>245.02986111111113</v>
      </c>
      <c r="T889" s="14">
        <f>IF(N889&gt;0,R889,0)</f>
        <v>0</v>
      </c>
      <c r="U889" s="14">
        <f t="shared" si="152"/>
        <v>35311.47407407406</v>
      </c>
      <c r="V889" s="14">
        <f t="shared" si="153"/>
        <v>13461.962185185173</v>
      </c>
      <c r="W889" s="14">
        <f t="shared" si="150"/>
        <v>0</v>
      </c>
    </row>
    <row r="890" spans="2:23" x14ac:dyDescent="0.3">
      <c r="B890" s="7" t="s">
        <v>8</v>
      </c>
      <c r="C890" s="7">
        <v>882</v>
      </c>
      <c r="D890" s="7">
        <v>293</v>
      </c>
      <c r="E890" s="8">
        <v>68</v>
      </c>
      <c r="F890" s="21">
        <f t="shared" si="144"/>
        <v>18.888888888888889</v>
      </c>
      <c r="G890" s="14">
        <f t="shared" si="151"/>
        <v>-0.1388888888888889</v>
      </c>
      <c r="H890" s="14">
        <f>('vehicle data'!$C$4)*(G890)</f>
        <v>-185.2777777777778</v>
      </c>
      <c r="I890" s="14">
        <f>0.5*1.225*F890^2*('vehicle data'!$F$4)*('vehicle data'!$G$4)</f>
        <v>94.843734567901237</v>
      </c>
      <c r="J890" s="14">
        <f>IF(F890=0,0,H890+I890+'vehicle data'!$E$7)</f>
        <v>66.604436790123458</v>
      </c>
      <c r="K890" s="14">
        <f t="shared" si="145"/>
        <v>66.604436790123458</v>
      </c>
      <c r="L890" s="14">
        <f t="shared" si="146"/>
        <v>0</v>
      </c>
      <c r="M890" s="14">
        <f t="shared" si="147"/>
        <v>1.2580838060356652</v>
      </c>
      <c r="N890" s="14">
        <f t="shared" si="143"/>
        <v>1.2580838060356652</v>
      </c>
      <c r="O890" s="14">
        <f t="shared" si="148"/>
        <v>0</v>
      </c>
      <c r="P890" s="14">
        <f>S890*0.75</f>
        <v>0</v>
      </c>
      <c r="Q890" s="14">
        <f t="shared" si="149"/>
        <v>0</v>
      </c>
      <c r="R890" s="14">
        <f>(0.5*'vehicle data'!$C$4*(WLTC_class_3!F890^2))/1000</f>
        <v>237.97901234567902</v>
      </c>
      <c r="S890" s="14">
        <f>IF(O890&gt;0,R890,0)</f>
        <v>0</v>
      </c>
      <c r="T890" s="14">
        <f>IF(N890&gt;0,R890,0)</f>
        <v>237.97901234567902</v>
      </c>
      <c r="U890" s="14">
        <f t="shared" si="152"/>
        <v>35549.453086419737</v>
      </c>
      <c r="V890" s="14">
        <f t="shared" si="153"/>
        <v>13461.962185185173</v>
      </c>
      <c r="W890" s="14">
        <f t="shared" si="150"/>
        <v>166.5853086419753</v>
      </c>
    </row>
    <row r="891" spans="2:23" x14ac:dyDescent="0.3">
      <c r="B891" s="7" t="s">
        <v>8</v>
      </c>
      <c r="C891" s="7">
        <v>883</v>
      </c>
      <c r="D891" s="7">
        <v>294</v>
      </c>
      <c r="E891" s="8">
        <v>68</v>
      </c>
      <c r="F891" s="21">
        <f t="shared" si="144"/>
        <v>18.888888888888889</v>
      </c>
      <c r="G891" s="14">
        <f t="shared" si="151"/>
        <v>0</v>
      </c>
      <c r="H891" s="14">
        <f>('vehicle data'!$C$4)*(G891)</f>
        <v>0</v>
      </c>
      <c r="I891" s="14">
        <f>0.5*1.225*F891^2*('vehicle data'!$F$4)*('vehicle data'!$G$4)</f>
        <v>94.843734567901237</v>
      </c>
      <c r="J891" s="14">
        <f>IF(F891=0,0,H891+I891+'vehicle data'!$E$7)</f>
        <v>251.88221456790126</v>
      </c>
      <c r="K891" s="14">
        <f t="shared" si="145"/>
        <v>251.88221456790126</v>
      </c>
      <c r="L891" s="14">
        <f t="shared" si="146"/>
        <v>0</v>
      </c>
      <c r="M891" s="14">
        <f t="shared" si="147"/>
        <v>4.7577751640603569</v>
      </c>
      <c r="N891" s="14">
        <f t="shared" si="143"/>
        <v>4.7577751640603569</v>
      </c>
      <c r="O891" s="14">
        <f t="shared" si="148"/>
        <v>0</v>
      </c>
      <c r="P891" s="14">
        <f>S891*0.75</f>
        <v>0</v>
      </c>
      <c r="Q891" s="14" t="str">
        <f t="shared" si="149"/>
        <v/>
      </c>
      <c r="R891" s="14">
        <f>(0.5*'vehicle data'!$C$4*(WLTC_class_3!F891^2))/1000</f>
        <v>237.97901234567902</v>
      </c>
      <c r="S891" s="14">
        <f>IF(O891&gt;0,R891,0)</f>
        <v>0</v>
      </c>
      <c r="T891" s="14">
        <f>IF(N891&gt;0,R891,0)</f>
        <v>237.97901234567902</v>
      </c>
      <c r="U891" s="14">
        <f t="shared" si="152"/>
        <v>35787.432098765414</v>
      </c>
      <c r="V891" s="14">
        <f t="shared" si="153"/>
        <v>13461.962185185173</v>
      </c>
      <c r="W891" s="14">
        <f t="shared" si="150"/>
        <v>166.5853086419753</v>
      </c>
    </row>
    <row r="892" spans="2:23" x14ac:dyDescent="0.3">
      <c r="B892" s="7" t="s">
        <v>8</v>
      </c>
      <c r="C892" s="7">
        <v>884</v>
      </c>
      <c r="D892" s="7">
        <v>295</v>
      </c>
      <c r="E892" s="8">
        <v>68</v>
      </c>
      <c r="F892" s="21">
        <f t="shared" si="144"/>
        <v>18.888888888888889</v>
      </c>
      <c r="G892" s="14">
        <f t="shared" si="151"/>
        <v>1.3888888888888099E-2</v>
      </c>
      <c r="H892" s="14">
        <f>('vehicle data'!$C$4)*(G892)</f>
        <v>18.527777777776723</v>
      </c>
      <c r="I892" s="14">
        <f>0.5*1.225*F892^2*('vehicle data'!$F$4)*('vehicle data'!$G$4)</f>
        <v>94.843734567901237</v>
      </c>
      <c r="J892" s="14">
        <f>IF(F892=0,0,H892+I892+'vehicle data'!$E$7)</f>
        <v>270.40999234567801</v>
      </c>
      <c r="K892" s="14">
        <f t="shared" si="145"/>
        <v>270.40999234567801</v>
      </c>
      <c r="L892" s="14">
        <f t="shared" si="146"/>
        <v>0</v>
      </c>
      <c r="M892" s="14">
        <f t="shared" si="147"/>
        <v>5.1077442998628069</v>
      </c>
      <c r="N892" s="14">
        <f t="shared" si="143"/>
        <v>5.1077442998628069</v>
      </c>
      <c r="O892" s="14">
        <f t="shared" si="148"/>
        <v>0</v>
      </c>
      <c r="P892" s="14">
        <f>S892*0.75</f>
        <v>0</v>
      </c>
      <c r="Q892" s="14" t="str">
        <f t="shared" si="149"/>
        <v/>
      </c>
      <c r="R892" s="14">
        <f>(0.5*'vehicle data'!$C$4*(WLTC_class_3!F892^2))/1000</f>
        <v>237.97901234567902</v>
      </c>
      <c r="S892" s="14">
        <f>IF(O892&gt;0,R892,0)</f>
        <v>0</v>
      </c>
      <c r="T892" s="14">
        <f>IF(N892&gt;0,R892,0)</f>
        <v>237.97901234567902</v>
      </c>
      <c r="U892" s="14">
        <f t="shared" si="152"/>
        <v>36025.411111111091</v>
      </c>
      <c r="V892" s="14">
        <f t="shared" si="153"/>
        <v>13461.962185185173</v>
      </c>
      <c r="W892" s="14">
        <f t="shared" si="150"/>
        <v>166.5853086419753</v>
      </c>
    </row>
    <row r="893" spans="2:23" x14ac:dyDescent="0.3">
      <c r="B893" s="7" t="s">
        <v>8</v>
      </c>
      <c r="C893" s="7">
        <v>885</v>
      </c>
      <c r="D893" s="7">
        <v>296</v>
      </c>
      <c r="E893" s="8">
        <v>68.099999999999994</v>
      </c>
      <c r="F893" s="21">
        <f t="shared" si="144"/>
        <v>18.916666666666664</v>
      </c>
      <c r="G893" s="14">
        <f t="shared" si="151"/>
        <v>5.5555555555556344E-2</v>
      </c>
      <c r="H893" s="14">
        <f>('vehicle data'!$C$4)*(G893)</f>
        <v>74.111111111112166</v>
      </c>
      <c r="I893" s="14">
        <f>0.5*1.225*F893^2*('vehicle data'!$F$4)*('vehicle data'!$G$4)</f>
        <v>95.122891840277759</v>
      </c>
      <c r="J893" s="14">
        <f>IF(F893=0,0,H893+I893+'vehicle data'!$E$7)</f>
        <v>326.27248295138997</v>
      </c>
      <c r="K893" s="14">
        <f t="shared" si="145"/>
        <v>326.27248295138997</v>
      </c>
      <c r="L893" s="14">
        <f t="shared" si="146"/>
        <v>0</v>
      </c>
      <c r="M893" s="14">
        <f t="shared" si="147"/>
        <v>6.1719878024971262</v>
      </c>
      <c r="N893" s="14">
        <f t="shared" si="143"/>
        <v>6.1719878024971262</v>
      </c>
      <c r="O893" s="14">
        <f t="shared" si="148"/>
        <v>0</v>
      </c>
      <c r="P893" s="14">
        <f>S893*0.75</f>
        <v>0</v>
      </c>
      <c r="Q893" s="14" t="str">
        <f t="shared" si="149"/>
        <v/>
      </c>
      <c r="R893" s="14">
        <f>(0.5*'vehicle data'!$C$4*(WLTC_class_3!F893^2))/1000</f>
        <v>238.67946527777772</v>
      </c>
      <c r="S893" s="14">
        <f>IF(O893&gt;0,R893,0)</f>
        <v>0</v>
      </c>
      <c r="T893" s="14">
        <f>IF(N893&gt;0,R893,0)</f>
        <v>238.67946527777772</v>
      </c>
      <c r="U893" s="14">
        <f t="shared" si="152"/>
        <v>36264.090576388866</v>
      </c>
      <c r="V893" s="14">
        <f t="shared" si="153"/>
        <v>13461.962185185173</v>
      </c>
      <c r="W893" s="14">
        <f t="shared" si="150"/>
        <v>167.0756256944444</v>
      </c>
    </row>
    <row r="894" spans="2:23" x14ac:dyDescent="0.3">
      <c r="B894" s="7" t="s">
        <v>8</v>
      </c>
      <c r="C894" s="7">
        <v>886</v>
      </c>
      <c r="D894" s="7">
        <v>297</v>
      </c>
      <c r="E894" s="8">
        <v>68.400000000000006</v>
      </c>
      <c r="F894" s="21">
        <f t="shared" si="144"/>
        <v>19</v>
      </c>
      <c r="G894" s="14">
        <f t="shared" si="151"/>
        <v>6.9444444444444448E-2</v>
      </c>
      <c r="H894" s="14">
        <f>('vehicle data'!$C$4)*(G894)</f>
        <v>92.6388888888889</v>
      </c>
      <c r="I894" s="14">
        <f>0.5*1.225*F894^2*('vehicle data'!$F$4)*('vehicle data'!$G$4)</f>
        <v>95.962824999999995</v>
      </c>
      <c r="J894" s="14">
        <f>IF(F894=0,0,H894+I894+'vehicle data'!$E$7)</f>
        <v>345.64019388888892</v>
      </c>
      <c r="K894" s="14">
        <f t="shared" si="145"/>
        <v>345.64019388888892</v>
      </c>
      <c r="L894" s="14">
        <f t="shared" si="146"/>
        <v>0</v>
      </c>
      <c r="M894" s="14">
        <f t="shared" si="147"/>
        <v>6.5671636838888903</v>
      </c>
      <c r="N894" s="14">
        <f t="shared" si="143"/>
        <v>6.5671636838888903</v>
      </c>
      <c r="O894" s="14">
        <f t="shared" si="148"/>
        <v>0</v>
      </c>
      <c r="P894" s="14">
        <f>S894*0.75</f>
        <v>0</v>
      </c>
      <c r="Q894" s="14" t="str">
        <f t="shared" si="149"/>
        <v/>
      </c>
      <c r="R894" s="14">
        <f>(0.5*'vehicle data'!$C$4*(WLTC_class_3!F894^2))/1000</f>
        <v>240.78700000000001</v>
      </c>
      <c r="S894" s="14">
        <f>IF(O894&gt;0,R894,0)</f>
        <v>0</v>
      </c>
      <c r="T894" s="14">
        <f>IF(N894&gt;0,R894,0)</f>
        <v>240.78700000000001</v>
      </c>
      <c r="U894" s="14">
        <f t="shared" si="152"/>
        <v>36504.877576388863</v>
      </c>
      <c r="V894" s="14">
        <f t="shared" si="153"/>
        <v>13461.962185185173</v>
      </c>
      <c r="W894" s="14">
        <f t="shared" si="150"/>
        <v>168.55089999999998</v>
      </c>
    </row>
    <row r="895" spans="2:23" x14ac:dyDescent="0.3">
      <c r="B895" s="7" t="s">
        <v>8</v>
      </c>
      <c r="C895" s="7">
        <v>887</v>
      </c>
      <c r="D895" s="7">
        <v>298</v>
      </c>
      <c r="E895" s="8">
        <v>68.599999999999994</v>
      </c>
      <c r="F895" s="21">
        <f t="shared" si="144"/>
        <v>19.055555555555554</v>
      </c>
      <c r="G895" s="14">
        <f t="shared" si="151"/>
        <v>4.1666666666666269E-2</v>
      </c>
      <c r="H895" s="14">
        <f>('vehicle data'!$C$4)*(G895)</f>
        <v>55.583333333332803</v>
      </c>
      <c r="I895" s="14">
        <f>0.5*1.225*F895^2*('vehicle data'!$F$4)*('vehicle data'!$G$4)</f>
        <v>96.524831558641978</v>
      </c>
      <c r="J895" s="14">
        <f>IF(F895=0,0,H895+I895+'vehicle data'!$E$7)</f>
        <v>309.1466448919748</v>
      </c>
      <c r="K895" s="14">
        <f t="shared" si="145"/>
        <v>309.1466448919748</v>
      </c>
      <c r="L895" s="14">
        <f t="shared" si="146"/>
        <v>0</v>
      </c>
      <c r="M895" s="14">
        <f t="shared" si="147"/>
        <v>5.8909610665526309</v>
      </c>
      <c r="N895" s="14">
        <f t="shared" si="143"/>
        <v>5.8909610665526309</v>
      </c>
      <c r="O895" s="14">
        <f t="shared" si="148"/>
        <v>0</v>
      </c>
      <c r="P895" s="14">
        <f>S895*0.75</f>
        <v>0</v>
      </c>
      <c r="Q895" s="14" t="str">
        <f t="shared" si="149"/>
        <v/>
      </c>
      <c r="R895" s="14">
        <f>(0.5*'vehicle data'!$C$4*(WLTC_class_3!F895^2))/1000</f>
        <v>242.19716975308637</v>
      </c>
      <c r="S895" s="14">
        <f>IF(O895&gt;0,R895,0)</f>
        <v>0</v>
      </c>
      <c r="T895" s="14">
        <f>IF(N895&gt;0,R895,0)</f>
        <v>242.19716975308637</v>
      </c>
      <c r="U895" s="14">
        <f t="shared" si="152"/>
        <v>36747.074746141952</v>
      </c>
      <c r="V895" s="14">
        <f t="shared" si="153"/>
        <v>13461.962185185173</v>
      </c>
      <c r="W895" s="14">
        <f t="shared" si="150"/>
        <v>169.53801882716044</v>
      </c>
    </row>
    <row r="896" spans="2:23" x14ac:dyDescent="0.3">
      <c r="B896" s="7" t="s">
        <v>8</v>
      </c>
      <c r="C896" s="7">
        <v>888</v>
      </c>
      <c r="D896" s="7">
        <v>299</v>
      </c>
      <c r="E896" s="8">
        <v>68.7</v>
      </c>
      <c r="F896" s="21">
        <f t="shared" si="144"/>
        <v>19.083333333333332</v>
      </c>
      <c r="G896" s="14">
        <f t="shared" si="151"/>
        <v>-1.3888888888888099E-2</v>
      </c>
      <c r="H896" s="14">
        <f>('vehicle data'!$C$4)*(G896)</f>
        <v>-18.527777777776723</v>
      </c>
      <c r="I896" s="14">
        <f>0.5*1.225*F896^2*('vehicle data'!$F$4)*('vehicle data'!$G$4)</f>
        <v>96.806450173611097</v>
      </c>
      <c r="J896" s="14">
        <f>IF(F896=0,0,H896+I896+'vehicle data'!$E$7)</f>
        <v>235.3171523958344</v>
      </c>
      <c r="K896" s="14">
        <f t="shared" si="145"/>
        <v>235.3171523958344</v>
      </c>
      <c r="L896" s="14">
        <f t="shared" si="146"/>
        <v>0</v>
      </c>
      <c r="M896" s="14">
        <f t="shared" si="147"/>
        <v>4.4906356582205058</v>
      </c>
      <c r="N896" s="14">
        <f t="shared" si="143"/>
        <v>4.4906356582205058</v>
      </c>
      <c r="O896" s="14">
        <f t="shared" si="148"/>
        <v>0</v>
      </c>
      <c r="P896" s="14">
        <f>S896*0.75</f>
        <v>0</v>
      </c>
      <c r="Q896" s="14">
        <f t="shared" si="149"/>
        <v>0</v>
      </c>
      <c r="R896" s="14">
        <f>(0.5*'vehicle data'!$C$4*(WLTC_class_3!F896^2))/1000</f>
        <v>242.90379861111109</v>
      </c>
      <c r="S896" s="14">
        <f>IF(O896&gt;0,R896,0)</f>
        <v>0</v>
      </c>
      <c r="T896" s="14">
        <f>IF(N896&gt;0,R896,0)</f>
        <v>242.90379861111109</v>
      </c>
      <c r="U896" s="14">
        <f t="shared" si="152"/>
        <v>36989.978544753067</v>
      </c>
      <c r="V896" s="14">
        <f t="shared" si="153"/>
        <v>13461.962185185173</v>
      </c>
      <c r="W896" s="14">
        <f t="shared" si="150"/>
        <v>170.03265902777775</v>
      </c>
    </row>
    <row r="897" spans="2:23" x14ac:dyDescent="0.3">
      <c r="B897" s="7" t="s">
        <v>8</v>
      </c>
      <c r="C897" s="7">
        <v>889</v>
      </c>
      <c r="D897" s="7">
        <v>300</v>
      </c>
      <c r="E897" s="8">
        <v>68.5</v>
      </c>
      <c r="F897" s="21">
        <f t="shared" si="144"/>
        <v>19.027777777777779</v>
      </c>
      <c r="G897" s="14">
        <f t="shared" si="151"/>
        <v>-8.3333333333334522E-2</v>
      </c>
      <c r="H897" s="14">
        <f>('vehicle data'!$C$4)*(G897)</f>
        <v>-111.16666666666825</v>
      </c>
      <c r="I897" s="14">
        <f>0.5*1.225*F897^2*('vehicle data'!$F$4)*('vehicle data'!$G$4)</f>
        <v>96.243623167438287</v>
      </c>
      <c r="J897" s="14">
        <f>IF(F897=0,0,H897+I897+'vehicle data'!$E$7)</f>
        <v>142.11543650077004</v>
      </c>
      <c r="K897" s="14">
        <f t="shared" si="145"/>
        <v>142.11543650077004</v>
      </c>
      <c r="L897" s="14">
        <f t="shared" si="146"/>
        <v>0</v>
      </c>
      <c r="M897" s="14">
        <f t="shared" si="147"/>
        <v>2.7041409445285414</v>
      </c>
      <c r="N897" s="14">
        <f t="shared" si="143"/>
        <v>2.7041409445285414</v>
      </c>
      <c r="O897" s="14">
        <f t="shared" si="148"/>
        <v>0</v>
      </c>
      <c r="P897" s="14">
        <f>S897*0.75</f>
        <v>0</v>
      </c>
      <c r="Q897" s="14">
        <f t="shared" si="149"/>
        <v>0</v>
      </c>
      <c r="R897" s="14">
        <f>(0.5*'vehicle data'!$C$4*(WLTC_class_3!F897^2))/1000</f>
        <v>241.49157021604941</v>
      </c>
      <c r="S897" s="14">
        <f>IF(O897&gt;0,R897,0)</f>
        <v>0</v>
      </c>
      <c r="T897" s="14">
        <f>IF(N897&gt;0,R897,0)</f>
        <v>241.49157021604941</v>
      </c>
      <c r="U897" s="14">
        <f t="shared" si="152"/>
        <v>37231.470114969117</v>
      </c>
      <c r="V897" s="14">
        <f t="shared" si="153"/>
        <v>13461.962185185173</v>
      </c>
      <c r="W897" s="14">
        <f t="shared" si="150"/>
        <v>169.04409915123458</v>
      </c>
    </row>
    <row r="898" spans="2:23" x14ac:dyDescent="0.3">
      <c r="B898" s="7" t="s">
        <v>8</v>
      </c>
      <c r="C898" s="7">
        <v>890</v>
      </c>
      <c r="D898" s="7">
        <v>301</v>
      </c>
      <c r="E898" s="8">
        <v>68.099999999999994</v>
      </c>
      <c r="F898" s="21">
        <f t="shared" si="144"/>
        <v>18.916666666666664</v>
      </c>
      <c r="G898" s="14">
        <f t="shared" si="151"/>
        <v>-0.16666666666666705</v>
      </c>
      <c r="H898" s="14">
        <f>('vehicle data'!$C$4)*(G898)</f>
        <v>-222.33333333333383</v>
      </c>
      <c r="I898" s="14">
        <f>0.5*1.225*F898^2*('vehicle data'!$F$4)*('vehicle data'!$G$4)</f>
        <v>95.122891840277759</v>
      </c>
      <c r="J898" s="14">
        <f>IF(F898=0,0,H898+I898+'vehicle data'!$E$7)</f>
        <v>29.828038506943955</v>
      </c>
      <c r="K898" s="14">
        <f t="shared" si="145"/>
        <v>29.828038506943955</v>
      </c>
      <c r="L898" s="14">
        <f t="shared" si="146"/>
        <v>0</v>
      </c>
      <c r="M898" s="14">
        <f t="shared" si="147"/>
        <v>0.56424706175635642</v>
      </c>
      <c r="N898" s="14">
        <f t="shared" si="143"/>
        <v>0.56424706175635642</v>
      </c>
      <c r="O898" s="14">
        <f t="shared" si="148"/>
        <v>0</v>
      </c>
      <c r="P898" s="14">
        <f>S898*0.75</f>
        <v>0</v>
      </c>
      <c r="Q898" s="14">
        <f t="shared" si="149"/>
        <v>0</v>
      </c>
      <c r="R898" s="14">
        <f>(0.5*'vehicle data'!$C$4*(WLTC_class_3!F898^2))/1000</f>
        <v>238.67946527777772</v>
      </c>
      <c r="S898" s="14">
        <f>IF(O898&gt;0,R898,0)</f>
        <v>0</v>
      </c>
      <c r="T898" s="14">
        <f>IF(N898&gt;0,R898,0)</f>
        <v>238.67946527777772</v>
      </c>
      <c r="U898" s="14">
        <f t="shared" si="152"/>
        <v>37470.149580246893</v>
      </c>
      <c r="V898" s="14">
        <f t="shared" si="153"/>
        <v>13461.962185185173</v>
      </c>
      <c r="W898" s="14">
        <f t="shared" si="150"/>
        <v>167.0756256944444</v>
      </c>
    </row>
    <row r="899" spans="2:23" x14ac:dyDescent="0.3">
      <c r="B899" s="7" t="s">
        <v>8</v>
      </c>
      <c r="C899" s="7">
        <v>891</v>
      </c>
      <c r="D899" s="7">
        <v>302</v>
      </c>
      <c r="E899" s="8">
        <v>67.3</v>
      </c>
      <c r="F899" s="21">
        <f t="shared" si="144"/>
        <v>18.694444444444443</v>
      </c>
      <c r="G899" s="14">
        <f t="shared" si="151"/>
        <v>-0.26388888888888767</v>
      </c>
      <c r="H899" s="14">
        <f>('vehicle data'!$C$4)*(G899)</f>
        <v>-352.02777777777618</v>
      </c>
      <c r="I899" s="14">
        <f>0.5*1.225*F899^2*('vehicle data'!$F$4)*('vehicle data'!$G$4)</f>
        <v>92.901119926697518</v>
      </c>
      <c r="J899" s="14">
        <f>IF(F899=0,0,H899+I899+'vehicle data'!$E$7)</f>
        <v>-102.08817785107865</v>
      </c>
      <c r="K899" s="14">
        <f t="shared" si="145"/>
        <v>0</v>
      </c>
      <c r="L899" s="14">
        <f t="shared" si="146"/>
        <v>102.08817785107865</v>
      </c>
      <c r="M899" s="14">
        <f t="shared" si="147"/>
        <v>-1.9084817692715534</v>
      </c>
      <c r="N899" s="14">
        <f t="shared" si="143"/>
        <v>0</v>
      </c>
      <c r="O899" s="14">
        <f t="shared" si="148"/>
        <v>1.9084817692715534</v>
      </c>
      <c r="P899" s="14">
        <f>S899*0.75</f>
        <v>174.82849710648145</v>
      </c>
      <c r="Q899" s="14">
        <f t="shared" si="149"/>
        <v>174.82849710648145</v>
      </c>
      <c r="R899" s="14">
        <f>(0.5*'vehicle data'!$C$4*(WLTC_class_3!F899^2))/1000</f>
        <v>233.10466280864193</v>
      </c>
      <c r="S899" s="14">
        <f>IF(O899&gt;0,R899,0)</f>
        <v>233.10466280864193</v>
      </c>
      <c r="T899" s="14">
        <f>IF(N899&gt;0,R899,0)</f>
        <v>0</v>
      </c>
      <c r="U899" s="14">
        <f t="shared" si="152"/>
        <v>37470.149580246893</v>
      </c>
      <c r="V899" s="14">
        <f t="shared" si="153"/>
        <v>13695.066847993816</v>
      </c>
      <c r="W899" s="14">
        <f t="shared" si="150"/>
        <v>0</v>
      </c>
    </row>
    <row r="900" spans="2:23" x14ac:dyDescent="0.3">
      <c r="B900" s="7" t="s">
        <v>8</v>
      </c>
      <c r="C900" s="7">
        <v>892</v>
      </c>
      <c r="D900" s="7">
        <v>303</v>
      </c>
      <c r="E900" s="8">
        <v>66.2</v>
      </c>
      <c r="F900" s="21">
        <f t="shared" si="144"/>
        <v>18.388888888888889</v>
      </c>
      <c r="G900" s="14">
        <f t="shared" si="151"/>
        <v>-0.34722222222222221</v>
      </c>
      <c r="H900" s="14">
        <f>('vehicle data'!$C$4)*(G900)</f>
        <v>-463.1944444444444</v>
      </c>
      <c r="I900" s="14">
        <f>0.5*1.225*F900^2*('vehicle data'!$F$4)*('vehicle data'!$G$4)</f>
        <v>89.889051929012354</v>
      </c>
      <c r="J900" s="14">
        <f>IF(F900=0,0,H900+I900+'vehicle data'!$E$7)</f>
        <v>-216.26691251543204</v>
      </c>
      <c r="K900" s="14">
        <f t="shared" si="145"/>
        <v>0</v>
      </c>
      <c r="L900" s="14">
        <f t="shared" si="146"/>
        <v>216.26691251543204</v>
      </c>
      <c r="M900" s="14">
        <f t="shared" si="147"/>
        <v>-3.9769082245893337</v>
      </c>
      <c r="N900" s="14">
        <f t="shared" si="143"/>
        <v>0</v>
      </c>
      <c r="O900" s="14">
        <f t="shared" si="148"/>
        <v>3.9769082245893337</v>
      </c>
      <c r="P900" s="14">
        <f>S900*0.75</f>
        <v>169.16015509259262</v>
      </c>
      <c r="Q900" s="14">
        <f t="shared" si="149"/>
        <v>169.16015509259262</v>
      </c>
      <c r="R900" s="14">
        <f>(0.5*'vehicle data'!$C$4*(WLTC_class_3!F900^2))/1000</f>
        <v>225.54687345679014</v>
      </c>
      <c r="S900" s="14">
        <f>IF(O900&gt;0,R900,0)</f>
        <v>225.54687345679014</v>
      </c>
      <c r="T900" s="14">
        <f>IF(N900&gt;0,R900,0)</f>
        <v>0</v>
      </c>
      <c r="U900" s="14">
        <f t="shared" si="152"/>
        <v>37470.149580246893</v>
      </c>
      <c r="V900" s="14">
        <f t="shared" si="153"/>
        <v>13920.613721450605</v>
      </c>
      <c r="W900" s="14">
        <f t="shared" si="150"/>
        <v>0</v>
      </c>
    </row>
    <row r="901" spans="2:23" x14ac:dyDescent="0.3">
      <c r="B901" s="7" t="s">
        <v>8</v>
      </c>
      <c r="C901" s="7">
        <v>893</v>
      </c>
      <c r="D901" s="7">
        <v>304</v>
      </c>
      <c r="E901" s="8">
        <v>64.8</v>
      </c>
      <c r="F901" s="21">
        <f t="shared" si="144"/>
        <v>18</v>
      </c>
      <c r="G901" s="14">
        <f t="shared" si="151"/>
        <v>-0.36111111111111133</v>
      </c>
      <c r="H901" s="14">
        <f>('vehicle data'!$C$4)*(G901)</f>
        <v>-481.72222222222251</v>
      </c>
      <c r="I901" s="14">
        <f>0.5*1.225*F901^2*('vehicle data'!$F$4)*('vehicle data'!$G$4)</f>
        <v>86.127300000000005</v>
      </c>
      <c r="J901" s="14">
        <f>IF(F901=0,0,H901+I901+'vehicle data'!$E$7)</f>
        <v>-238.5564422222225</v>
      </c>
      <c r="K901" s="14">
        <f t="shared" si="145"/>
        <v>0</v>
      </c>
      <c r="L901" s="14">
        <f t="shared" si="146"/>
        <v>238.5564422222225</v>
      </c>
      <c r="M901" s="14">
        <f t="shared" si="147"/>
        <v>-4.2940159600000047</v>
      </c>
      <c r="N901" s="14">
        <f t="shared" si="143"/>
        <v>0</v>
      </c>
      <c r="O901" s="14">
        <f t="shared" si="148"/>
        <v>4.2940159600000047</v>
      </c>
      <c r="P901" s="14">
        <f>S901*0.75</f>
        <v>162.08100000000002</v>
      </c>
      <c r="Q901" s="14">
        <f t="shared" si="149"/>
        <v>162.08100000000002</v>
      </c>
      <c r="R901" s="14">
        <f>(0.5*'vehicle data'!$C$4*(WLTC_class_3!F901^2))/1000</f>
        <v>216.108</v>
      </c>
      <c r="S901" s="14">
        <f>IF(O901&gt;0,R901,0)</f>
        <v>216.108</v>
      </c>
      <c r="T901" s="14">
        <f>IF(N901&gt;0,R901,0)</f>
        <v>0</v>
      </c>
      <c r="U901" s="14">
        <f t="shared" si="152"/>
        <v>37470.149580246893</v>
      </c>
      <c r="V901" s="14">
        <f t="shared" si="153"/>
        <v>14136.721721450605</v>
      </c>
      <c r="W901" s="14">
        <f t="shared" si="150"/>
        <v>0</v>
      </c>
    </row>
    <row r="902" spans="2:23" x14ac:dyDescent="0.3">
      <c r="B902" s="7" t="s">
        <v>8</v>
      </c>
      <c r="C902" s="7">
        <v>894</v>
      </c>
      <c r="D902" s="7">
        <v>305</v>
      </c>
      <c r="E902" s="8">
        <v>63.6</v>
      </c>
      <c r="F902" s="21">
        <f t="shared" si="144"/>
        <v>17.666666666666668</v>
      </c>
      <c r="G902" s="14">
        <f t="shared" si="151"/>
        <v>-0.30555555555555497</v>
      </c>
      <c r="H902" s="14">
        <f>('vehicle data'!$C$4)*(G902)</f>
        <v>-407.61111111111035</v>
      </c>
      <c r="I902" s="14">
        <f>0.5*1.225*F902^2*('vehicle data'!$F$4)*('vehicle data'!$G$4)</f>
        <v>82.966936111111124</v>
      </c>
      <c r="J902" s="14">
        <f>IF(F902=0,0,H902+I902+'vehicle data'!$E$7)</f>
        <v>-167.6056949999992</v>
      </c>
      <c r="K902" s="14">
        <f t="shared" si="145"/>
        <v>0</v>
      </c>
      <c r="L902" s="14">
        <f t="shared" si="146"/>
        <v>167.6056949999992</v>
      </c>
      <c r="M902" s="14">
        <f t="shared" si="147"/>
        <v>-2.9610339449999858</v>
      </c>
      <c r="N902" s="14">
        <f t="shared" si="143"/>
        <v>0</v>
      </c>
      <c r="O902" s="14">
        <f t="shared" si="148"/>
        <v>2.9610339449999858</v>
      </c>
      <c r="P902" s="14">
        <f>S902*0.75</f>
        <v>156.13358333333335</v>
      </c>
      <c r="Q902" s="14">
        <f t="shared" si="149"/>
        <v>156.13358333333335</v>
      </c>
      <c r="R902" s="14">
        <f>(0.5*'vehicle data'!$C$4*(WLTC_class_3!F902^2))/1000</f>
        <v>208.17811111111112</v>
      </c>
      <c r="S902" s="14">
        <f>IF(O902&gt;0,R902,0)</f>
        <v>208.17811111111112</v>
      </c>
      <c r="T902" s="14">
        <f>IF(N902&gt;0,R902,0)</f>
        <v>0</v>
      </c>
      <c r="U902" s="14">
        <f t="shared" si="152"/>
        <v>37470.149580246893</v>
      </c>
      <c r="V902" s="14">
        <f t="shared" si="153"/>
        <v>14344.899832561716</v>
      </c>
      <c r="W902" s="14">
        <f t="shared" si="150"/>
        <v>0</v>
      </c>
    </row>
    <row r="903" spans="2:23" x14ac:dyDescent="0.3">
      <c r="B903" s="7" t="s">
        <v>8</v>
      </c>
      <c r="C903" s="7">
        <v>895</v>
      </c>
      <c r="D903" s="7">
        <v>306</v>
      </c>
      <c r="E903" s="8">
        <v>62.6</v>
      </c>
      <c r="F903" s="21">
        <f t="shared" si="144"/>
        <v>17.388888888888889</v>
      </c>
      <c r="G903" s="14">
        <f t="shared" si="151"/>
        <v>-0.20833333333333331</v>
      </c>
      <c r="H903" s="14">
        <f>('vehicle data'!$C$4)*(G903)</f>
        <v>-277.91666666666663</v>
      </c>
      <c r="I903" s="14">
        <f>0.5*1.225*F903^2*('vehicle data'!$F$4)*('vehicle data'!$G$4)</f>
        <v>80.378424151234569</v>
      </c>
      <c r="J903" s="14">
        <f>IF(F903=0,0,H903+I903+'vehicle data'!$E$7)</f>
        <v>-40.499762515432025</v>
      </c>
      <c r="K903" s="14">
        <f t="shared" si="145"/>
        <v>0</v>
      </c>
      <c r="L903" s="14">
        <f t="shared" si="146"/>
        <v>40.499762515432025</v>
      </c>
      <c r="M903" s="14">
        <f t="shared" si="147"/>
        <v>-0.70424587040723463</v>
      </c>
      <c r="N903" s="14">
        <f t="shared" si="143"/>
        <v>0</v>
      </c>
      <c r="O903" s="14">
        <f t="shared" si="148"/>
        <v>0.70424587040723463</v>
      </c>
      <c r="P903" s="14">
        <f>S903*0.75</f>
        <v>151.26232175925927</v>
      </c>
      <c r="Q903" s="14">
        <f t="shared" si="149"/>
        <v>151.26232175925927</v>
      </c>
      <c r="R903" s="14">
        <f>(0.5*'vehicle data'!$C$4*(WLTC_class_3!F903^2))/1000</f>
        <v>201.68309567901235</v>
      </c>
      <c r="S903" s="14">
        <f>IF(O903&gt;0,R903,0)</f>
        <v>201.68309567901235</v>
      </c>
      <c r="T903" s="14">
        <f>IF(N903&gt;0,R903,0)</f>
        <v>0</v>
      </c>
      <c r="U903" s="14">
        <f t="shared" si="152"/>
        <v>37470.149580246893</v>
      </c>
      <c r="V903" s="14">
        <f t="shared" si="153"/>
        <v>14546.582928240729</v>
      </c>
      <c r="W903" s="14">
        <f t="shared" si="150"/>
        <v>0</v>
      </c>
    </row>
    <row r="904" spans="2:23" x14ac:dyDescent="0.3">
      <c r="B904" s="7" t="s">
        <v>8</v>
      </c>
      <c r="C904" s="7">
        <v>896</v>
      </c>
      <c r="D904" s="7">
        <v>307</v>
      </c>
      <c r="E904" s="8">
        <v>62.1</v>
      </c>
      <c r="F904" s="21">
        <f t="shared" si="144"/>
        <v>17.25</v>
      </c>
      <c r="G904" s="14">
        <f t="shared" si="151"/>
        <v>-9.7222222222222612E-2</v>
      </c>
      <c r="H904" s="14">
        <f>('vehicle data'!$C$4)*(G904)</f>
        <v>-129.69444444444497</v>
      </c>
      <c r="I904" s="14">
        <f>0.5*1.225*F904^2*('vehicle data'!$F$4)*('vehicle data'!$G$4)</f>
        <v>79.099551562499997</v>
      </c>
      <c r="J904" s="14">
        <f>IF(F904=0,0,H904+I904+'vehicle data'!$E$7)</f>
        <v>106.44358711805505</v>
      </c>
      <c r="K904" s="14">
        <f t="shared" si="145"/>
        <v>106.44358711805505</v>
      </c>
      <c r="L904" s="14">
        <f t="shared" si="146"/>
        <v>0</v>
      </c>
      <c r="M904" s="14">
        <f t="shared" si="147"/>
        <v>1.8361518777864496</v>
      </c>
      <c r="N904" s="14">
        <f t="shared" ref="N904:N967" si="154">IF(M904&gt;0,M904,0)</f>
        <v>1.8361518777864496</v>
      </c>
      <c r="O904" s="14">
        <f t="shared" si="148"/>
        <v>0</v>
      </c>
      <c r="P904" s="14">
        <f>S904*0.75</f>
        <v>0</v>
      </c>
      <c r="Q904" s="14">
        <f t="shared" si="149"/>
        <v>0</v>
      </c>
      <c r="R904" s="14">
        <f>(0.5*'vehicle data'!$C$4*(WLTC_class_3!F904^2))/1000</f>
        <v>198.4741875</v>
      </c>
      <c r="S904" s="14">
        <f>IF(O904&gt;0,R904,0)</f>
        <v>0</v>
      </c>
      <c r="T904" s="14">
        <f>IF(N904&gt;0,R904,0)</f>
        <v>198.4741875</v>
      </c>
      <c r="U904" s="14">
        <f t="shared" si="152"/>
        <v>37668.623767746896</v>
      </c>
      <c r="V904" s="14">
        <f t="shared" si="153"/>
        <v>14546.582928240729</v>
      </c>
      <c r="W904" s="14">
        <f t="shared" si="150"/>
        <v>138.93193124999999</v>
      </c>
    </row>
    <row r="905" spans="2:23" x14ac:dyDescent="0.3">
      <c r="B905" s="7" t="s">
        <v>8</v>
      </c>
      <c r="C905" s="7">
        <v>897</v>
      </c>
      <c r="D905" s="7">
        <v>308</v>
      </c>
      <c r="E905" s="8">
        <v>61.9</v>
      </c>
      <c r="F905" s="21">
        <f t="shared" ref="F905:F968" si="155">E905/3.6</f>
        <v>17.194444444444443</v>
      </c>
      <c r="G905" s="14">
        <f t="shared" si="151"/>
        <v>-2.7777777777778172E-2</v>
      </c>
      <c r="H905" s="14">
        <f>('vehicle data'!$C$4)*(G905)</f>
        <v>-37.055555555556083</v>
      </c>
      <c r="I905" s="14">
        <f>0.5*1.225*F905^2*('vehicle data'!$F$4)*('vehicle data'!$G$4)</f>
        <v>78.590874093364192</v>
      </c>
      <c r="J905" s="14">
        <f>IF(F905=0,0,H905+I905+'vehicle data'!$E$7)</f>
        <v>198.57379853780813</v>
      </c>
      <c r="K905" s="14">
        <f t="shared" ref="K905:K968" si="156">IF(J905&lt;=0,0,J905)</f>
        <v>198.57379853780813</v>
      </c>
      <c r="L905" s="14">
        <f t="shared" ref="L905:L968" si="157">IF(J905&lt;0,J905*-1,0)</f>
        <v>0</v>
      </c>
      <c r="M905" s="14">
        <f t="shared" ref="M905:M968" si="158">(J905*F905)/1000</f>
        <v>3.4143661470806452</v>
      </c>
      <c r="N905" s="14">
        <f t="shared" si="154"/>
        <v>3.4143661470806452</v>
      </c>
      <c r="O905" s="14">
        <f t="shared" ref="O905:O968" si="159">IF(M905&lt;0,M905*-1,0)</f>
        <v>0</v>
      </c>
      <c r="P905" s="14">
        <f>S905*0.75</f>
        <v>0</v>
      </c>
      <c r="Q905" s="14">
        <f t="shared" ref="Q905:Q968" si="160">IF(G905&lt;0,P905,"")</f>
        <v>0</v>
      </c>
      <c r="R905" s="14">
        <f>(0.5*'vehicle data'!$C$4*(WLTC_class_3!F905^2))/1000</f>
        <v>197.19782947530862</v>
      </c>
      <c r="S905" s="14">
        <f>IF(O905&gt;0,R905,0)</f>
        <v>0</v>
      </c>
      <c r="T905" s="14">
        <f>IF(N905&gt;0,R905,0)</f>
        <v>197.19782947530862</v>
      </c>
      <c r="U905" s="14">
        <f t="shared" si="152"/>
        <v>37865.821597222202</v>
      </c>
      <c r="V905" s="14">
        <f t="shared" si="153"/>
        <v>14546.582928240729</v>
      </c>
      <c r="W905" s="14">
        <f t="shared" ref="W905:W968" si="161">T905*0.7</f>
        <v>138.03848063271602</v>
      </c>
    </row>
    <row r="906" spans="2:23" x14ac:dyDescent="0.3">
      <c r="B906" s="7" t="s">
        <v>8</v>
      </c>
      <c r="C906" s="7">
        <v>898</v>
      </c>
      <c r="D906" s="7">
        <v>309</v>
      </c>
      <c r="E906" s="8">
        <v>61.9</v>
      </c>
      <c r="F906" s="21">
        <f t="shared" si="155"/>
        <v>17.194444444444443</v>
      </c>
      <c r="G906" s="14">
        <f t="shared" ref="G906:G969" si="162">($E907-$E905)/2/3.6</f>
        <v>-1.3888888888889086E-2</v>
      </c>
      <c r="H906" s="14">
        <f>('vehicle data'!$C$4)*(G906)</f>
        <v>-18.527777777778041</v>
      </c>
      <c r="I906" s="14">
        <f>0.5*1.225*F906^2*('vehicle data'!$F$4)*('vehicle data'!$G$4)</f>
        <v>78.590874093364192</v>
      </c>
      <c r="J906" s="14">
        <f>IF(F906=0,0,H906+I906+'vehicle data'!$E$7)</f>
        <v>217.10157631558616</v>
      </c>
      <c r="K906" s="14">
        <f t="shared" si="156"/>
        <v>217.10157631558616</v>
      </c>
      <c r="L906" s="14">
        <f t="shared" si="157"/>
        <v>0</v>
      </c>
      <c r="M906" s="14">
        <f t="shared" si="158"/>
        <v>3.7329409927596617</v>
      </c>
      <c r="N906" s="14">
        <f t="shared" si="154"/>
        <v>3.7329409927596617</v>
      </c>
      <c r="O906" s="14">
        <f t="shared" si="159"/>
        <v>0</v>
      </c>
      <c r="P906" s="14">
        <f>S906*0.75</f>
        <v>0</v>
      </c>
      <c r="Q906" s="14">
        <f t="shared" si="160"/>
        <v>0</v>
      </c>
      <c r="R906" s="14">
        <f>(0.5*'vehicle data'!$C$4*(WLTC_class_3!F906^2))/1000</f>
        <v>197.19782947530862</v>
      </c>
      <c r="S906" s="14">
        <f>IF(O906&gt;0,R906,0)</f>
        <v>0</v>
      </c>
      <c r="T906" s="14">
        <f>IF(N906&gt;0,R906,0)</f>
        <v>197.19782947530862</v>
      </c>
      <c r="U906" s="14">
        <f t="shared" si="152"/>
        <v>38063.019426697509</v>
      </c>
      <c r="V906" s="14">
        <f t="shared" si="153"/>
        <v>14546.582928240729</v>
      </c>
      <c r="W906" s="14">
        <f t="shared" si="161"/>
        <v>138.03848063271602</v>
      </c>
    </row>
    <row r="907" spans="2:23" x14ac:dyDescent="0.3">
      <c r="B907" s="7" t="s">
        <v>8</v>
      </c>
      <c r="C907" s="7">
        <v>899</v>
      </c>
      <c r="D907" s="7">
        <v>310</v>
      </c>
      <c r="E907" s="8">
        <v>61.8</v>
      </c>
      <c r="F907" s="21">
        <f t="shared" si="155"/>
        <v>17.166666666666664</v>
      </c>
      <c r="G907" s="14">
        <f t="shared" si="162"/>
        <v>-5.5555555555555358E-2</v>
      </c>
      <c r="H907" s="14">
        <f>('vehicle data'!$C$4)*(G907)</f>
        <v>-74.111111111110844</v>
      </c>
      <c r="I907" s="14">
        <f>0.5*1.225*F907^2*('vehicle data'!$F$4)*('vehicle data'!$G$4)</f>
        <v>78.337150694444418</v>
      </c>
      <c r="J907" s="14">
        <f>IF(F907=0,0,H907+I907+'vehicle data'!$E$7)</f>
        <v>161.26451958333359</v>
      </c>
      <c r="K907" s="14">
        <f t="shared" si="156"/>
        <v>161.26451958333359</v>
      </c>
      <c r="L907" s="14">
        <f t="shared" si="157"/>
        <v>0</v>
      </c>
      <c r="M907" s="14">
        <f t="shared" si="158"/>
        <v>2.7683742528472264</v>
      </c>
      <c r="N907" s="14">
        <f t="shared" si="154"/>
        <v>2.7683742528472264</v>
      </c>
      <c r="O907" s="14">
        <f t="shared" si="159"/>
        <v>0</v>
      </c>
      <c r="P907" s="14">
        <f>S907*0.75</f>
        <v>0</v>
      </c>
      <c r="Q907" s="14">
        <f t="shared" si="160"/>
        <v>0</v>
      </c>
      <c r="R907" s="14">
        <f>(0.5*'vehicle data'!$C$4*(WLTC_class_3!F907^2))/1000</f>
        <v>196.56119444444437</v>
      </c>
      <c r="S907" s="14">
        <f>IF(O907&gt;0,R907,0)</f>
        <v>0</v>
      </c>
      <c r="T907" s="14">
        <f>IF(N907&gt;0,R907,0)</f>
        <v>196.56119444444437</v>
      </c>
      <c r="U907" s="14">
        <f t="shared" ref="U907:U970" si="163">U906+T907</f>
        <v>38259.580621141955</v>
      </c>
      <c r="V907" s="14">
        <f t="shared" ref="V907:V970" si="164">V906+S907</f>
        <v>14546.582928240729</v>
      </c>
      <c r="W907" s="14">
        <f t="shared" si="161"/>
        <v>137.59283611111104</v>
      </c>
    </row>
    <row r="908" spans="2:23" x14ac:dyDescent="0.3">
      <c r="B908" s="7" t="s">
        <v>8</v>
      </c>
      <c r="C908" s="7">
        <v>900</v>
      </c>
      <c r="D908" s="7">
        <v>311</v>
      </c>
      <c r="E908" s="8">
        <v>61.5</v>
      </c>
      <c r="F908" s="21">
        <f t="shared" si="155"/>
        <v>17.083333333333332</v>
      </c>
      <c r="G908" s="14">
        <f t="shared" si="162"/>
        <v>-0.12499999999999981</v>
      </c>
      <c r="H908" s="14">
        <f>('vehicle data'!$C$4)*(G908)</f>
        <v>-166.74999999999974</v>
      </c>
      <c r="I908" s="14">
        <f>0.5*1.225*F908^2*('vehicle data'!$F$4)*('vehicle data'!$G$4)</f>
        <v>77.578441840277762</v>
      </c>
      <c r="J908" s="14">
        <f>IF(F908=0,0,H908+I908+'vehicle data'!$E$7)</f>
        <v>67.866921840278039</v>
      </c>
      <c r="K908" s="14">
        <f t="shared" si="156"/>
        <v>67.866921840278039</v>
      </c>
      <c r="L908" s="14">
        <f t="shared" si="157"/>
        <v>0</v>
      </c>
      <c r="M908" s="14">
        <f t="shared" si="158"/>
        <v>1.1593932481047498</v>
      </c>
      <c r="N908" s="14">
        <f t="shared" si="154"/>
        <v>1.1593932481047498</v>
      </c>
      <c r="O908" s="14">
        <f t="shared" si="159"/>
        <v>0</v>
      </c>
      <c r="P908" s="14">
        <f>S908*0.75</f>
        <v>0</v>
      </c>
      <c r="Q908" s="14">
        <f t="shared" si="160"/>
        <v>0</v>
      </c>
      <c r="R908" s="14">
        <f>(0.5*'vehicle data'!$C$4*(WLTC_class_3!F908^2))/1000</f>
        <v>194.65746527777773</v>
      </c>
      <c r="S908" s="14">
        <f>IF(O908&gt;0,R908,0)</f>
        <v>0</v>
      </c>
      <c r="T908" s="14">
        <f>IF(N908&gt;0,R908,0)</f>
        <v>194.65746527777773</v>
      </c>
      <c r="U908" s="14">
        <f t="shared" si="163"/>
        <v>38454.238086419733</v>
      </c>
      <c r="V908" s="14">
        <f t="shared" si="164"/>
        <v>14546.582928240729</v>
      </c>
      <c r="W908" s="14">
        <f t="shared" si="161"/>
        <v>136.26022569444442</v>
      </c>
    </row>
    <row r="909" spans="2:23" x14ac:dyDescent="0.3">
      <c r="B909" s="7" t="s">
        <v>8</v>
      </c>
      <c r="C909" s="7">
        <v>901</v>
      </c>
      <c r="D909" s="7">
        <v>312</v>
      </c>
      <c r="E909" s="8">
        <v>60.9</v>
      </c>
      <c r="F909" s="21">
        <f t="shared" si="155"/>
        <v>16.916666666666664</v>
      </c>
      <c r="G909" s="14">
        <f t="shared" si="162"/>
        <v>-0.24999999999999961</v>
      </c>
      <c r="H909" s="14">
        <f>('vehicle data'!$C$4)*(G909)</f>
        <v>-333.49999999999949</v>
      </c>
      <c r="I909" s="14">
        <f>0.5*1.225*F909^2*('vehicle data'!$F$4)*('vehicle data'!$G$4)</f>
        <v>76.072100173611091</v>
      </c>
      <c r="J909" s="14">
        <f>IF(F909=0,0,H909+I909+'vehicle data'!$E$7)</f>
        <v>-100.38941982638838</v>
      </c>
      <c r="K909" s="14">
        <f t="shared" si="156"/>
        <v>0</v>
      </c>
      <c r="L909" s="14">
        <f t="shared" si="157"/>
        <v>100.38941982638838</v>
      </c>
      <c r="M909" s="14">
        <f t="shared" si="158"/>
        <v>-1.6982543520630697</v>
      </c>
      <c r="N909" s="14">
        <f t="shared" si="154"/>
        <v>0</v>
      </c>
      <c r="O909" s="14">
        <f t="shared" si="159"/>
        <v>1.6982543520630697</v>
      </c>
      <c r="P909" s="14">
        <f>S909*0.75</f>
        <v>143.15834895833331</v>
      </c>
      <c r="Q909" s="14">
        <f t="shared" si="160"/>
        <v>143.15834895833331</v>
      </c>
      <c r="R909" s="14">
        <f>(0.5*'vehicle data'!$C$4*(WLTC_class_3!F909^2))/1000</f>
        <v>190.87779861111107</v>
      </c>
      <c r="S909" s="14">
        <f>IF(O909&gt;0,R909,0)</f>
        <v>190.87779861111107</v>
      </c>
      <c r="T909" s="14">
        <f>IF(N909&gt;0,R909,0)</f>
        <v>0</v>
      </c>
      <c r="U909" s="14">
        <f t="shared" si="163"/>
        <v>38454.238086419733</v>
      </c>
      <c r="V909" s="14">
        <f t="shared" si="164"/>
        <v>14737.460726851839</v>
      </c>
      <c r="W909" s="14">
        <f t="shared" si="161"/>
        <v>0</v>
      </c>
    </row>
    <row r="910" spans="2:23" x14ac:dyDescent="0.3">
      <c r="B910" s="7" t="s">
        <v>8</v>
      </c>
      <c r="C910" s="7">
        <v>902</v>
      </c>
      <c r="D910" s="7">
        <v>313</v>
      </c>
      <c r="E910" s="8">
        <v>59.7</v>
      </c>
      <c r="F910" s="21">
        <f t="shared" si="155"/>
        <v>16.583333333333332</v>
      </c>
      <c r="G910" s="14">
        <f t="shared" si="162"/>
        <v>-0.87499999999999956</v>
      </c>
      <c r="H910" s="14">
        <f>('vehicle data'!$C$4)*(G910)</f>
        <v>-1167.2499999999993</v>
      </c>
      <c r="I910" s="14">
        <f>0.5*1.225*F910^2*('vehicle data'!$F$4)*('vehicle data'!$G$4)</f>
        <v>73.10372100694444</v>
      </c>
      <c r="J910" s="14">
        <f>IF(F910=0,0,H910+I910+'vehicle data'!$E$7)</f>
        <v>-937.10779899305487</v>
      </c>
      <c r="K910" s="14">
        <f t="shared" si="156"/>
        <v>0</v>
      </c>
      <c r="L910" s="14">
        <f t="shared" si="157"/>
        <v>937.10779899305487</v>
      </c>
      <c r="M910" s="14">
        <f t="shared" si="158"/>
        <v>-15.540370999968159</v>
      </c>
      <c r="N910" s="14">
        <f t="shared" si="154"/>
        <v>0</v>
      </c>
      <c r="O910" s="14">
        <f t="shared" si="159"/>
        <v>15.540370999968159</v>
      </c>
      <c r="P910" s="14">
        <f>S910*0.75</f>
        <v>137.5722239583333</v>
      </c>
      <c r="Q910" s="14">
        <f t="shared" si="160"/>
        <v>137.5722239583333</v>
      </c>
      <c r="R910" s="14">
        <f>(0.5*'vehicle data'!$C$4*(WLTC_class_3!F910^2))/1000</f>
        <v>183.4296319444444</v>
      </c>
      <c r="S910" s="14">
        <f>IF(O910&gt;0,R910,0)</f>
        <v>183.4296319444444</v>
      </c>
      <c r="T910" s="14">
        <f>IF(N910&gt;0,R910,0)</f>
        <v>0</v>
      </c>
      <c r="U910" s="14">
        <f t="shared" si="163"/>
        <v>38454.238086419733</v>
      </c>
      <c r="V910" s="14">
        <f t="shared" si="164"/>
        <v>14920.890358796283</v>
      </c>
      <c r="W910" s="14">
        <f t="shared" si="161"/>
        <v>0</v>
      </c>
    </row>
    <row r="911" spans="2:23" x14ac:dyDescent="0.3">
      <c r="B911" s="7" t="s">
        <v>8</v>
      </c>
      <c r="C911" s="7">
        <v>903</v>
      </c>
      <c r="D911" s="7">
        <v>314</v>
      </c>
      <c r="E911" s="8">
        <v>54.6</v>
      </c>
      <c r="F911" s="21">
        <f t="shared" si="155"/>
        <v>15.166666666666666</v>
      </c>
      <c r="G911" s="14">
        <f t="shared" si="162"/>
        <v>-1.4444444444444453</v>
      </c>
      <c r="H911" s="14">
        <f>('vehicle data'!$C$4)*(G911)</f>
        <v>-1926.8888888888901</v>
      </c>
      <c r="I911" s="14">
        <f>0.5*1.225*F911^2*('vehicle data'!$F$4)*('vehicle data'!$G$4)</f>
        <v>61.147134027777781</v>
      </c>
      <c r="J911" s="14">
        <f>IF(F911=0,0,H911+I911+'vehicle data'!$E$7)</f>
        <v>-1708.7032748611123</v>
      </c>
      <c r="K911" s="14">
        <f t="shared" si="156"/>
        <v>0</v>
      </c>
      <c r="L911" s="14">
        <f t="shared" si="157"/>
        <v>1708.7032748611123</v>
      </c>
      <c r="M911" s="14">
        <f t="shared" si="158"/>
        <v>-25.915333002060201</v>
      </c>
      <c r="N911" s="14">
        <f t="shared" si="154"/>
        <v>0</v>
      </c>
      <c r="O911" s="14">
        <f t="shared" si="159"/>
        <v>25.915333002060201</v>
      </c>
      <c r="P911" s="14">
        <f>S911*0.75</f>
        <v>115.07139583333334</v>
      </c>
      <c r="Q911" s="14">
        <f t="shared" si="160"/>
        <v>115.07139583333334</v>
      </c>
      <c r="R911" s="14">
        <f>(0.5*'vehicle data'!$C$4*(WLTC_class_3!F911^2))/1000</f>
        <v>153.42852777777779</v>
      </c>
      <c r="S911" s="14">
        <f>IF(O911&gt;0,R911,0)</f>
        <v>153.42852777777779</v>
      </c>
      <c r="T911" s="14">
        <f>IF(N911&gt;0,R911,0)</f>
        <v>0</v>
      </c>
      <c r="U911" s="14">
        <f t="shared" si="163"/>
        <v>38454.238086419733</v>
      </c>
      <c r="V911" s="14">
        <f t="shared" si="164"/>
        <v>15074.318886574061</v>
      </c>
      <c r="W911" s="14">
        <f t="shared" si="161"/>
        <v>0</v>
      </c>
    </row>
    <row r="912" spans="2:23" x14ac:dyDescent="0.3">
      <c r="B912" s="7" t="s">
        <v>8</v>
      </c>
      <c r="C912" s="7">
        <v>904</v>
      </c>
      <c r="D912" s="7">
        <v>315</v>
      </c>
      <c r="E912" s="8">
        <v>49.3</v>
      </c>
      <c r="F912" s="21">
        <f t="shared" si="155"/>
        <v>13.694444444444443</v>
      </c>
      <c r="G912" s="14">
        <f t="shared" si="162"/>
        <v>-1.3472222222222225</v>
      </c>
      <c r="H912" s="14">
        <f>('vehicle data'!$C$4)*(G912)</f>
        <v>-1797.1944444444448</v>
      </c>
      <c r="I912" s="14">
        <f>0.5*1.225*F912^2*('vehicle data'!$F$4)*('vehicle data'!$G$4)</f>
        <v>49.852237982253072</v>
      </c>
      <c r="J912" s="14">
        <f>IF(F912=0,0,H912+I912+'vehicle data'!$E$7)</f>
        <v>-1590.3037264621919</v>
      </c>
      <c r="K912" s="14">
        <f t="shared" si="156"/>
        <v>0</v>
      </c>
      <c r="L912" s="14">
        <f t="shared" si="157"/>
        <v>1590.3037264621919</v>
      </c>
      <c r="M912" s="14">
        <f t="shared" si="158"/>
        <v>-21.778326031829458</v>
      </c>
      <c r="N912" s="14">
        <f t="shared" si="154"/>
        <v>0</v>
      </c>
      <c r="O912" s="14">
        <f t="shared" si="159"/>
        <v>21.778326031829458</v>
      </c>
      <c r="P912" s="14">
        <f>S912*0.75</f>
        <v>93.815788773148128</v>
      </c>
      <c r="Q912" s="14">
        <f t="shared" si="160"/>
        <v>93.815788773148128</v>
      </c>
      <c r="R912" s="14">
        <f>(0.5*'vehicle data'!$C$4*(WLTC_class_3!F912^2))/1000</f>
        <v>125.0877183641975</v>
      </c>
      <c r="S912" s="14">
        <f>IF(O912&gt;0,R912,0)</f>
        <v>125.0877183641975</v>
      </c>
      <c r="T912" s="14">
        <f>IF(N912&gt;0,R912,0)</f>
        <v>0</v>
      </c>
      <c r="U912" s="14">
        <f t="shared" si="163"/>
        <v>38454.238086419733</v>
      </c>
      <c r="V912" s="14">
        <f t="shared" si="164"/>
        <v>15199.406604938258</v>
      </c>
      <c r="W912" s="14">
        <f t="shared" si="161"/>
        <v>0</v>
      </c>
    </row>
    <row r="913" spans="2:23" x14ac:dyDescent="0.3">
      <c r="B913" s="7" t="s">
        <v>8</v>
      </c>
      <c r="C913" s="7">
        <v>905</v>
      </c>
      <c r="D913" s="7">
        <v>316</v>
      </c>
      <c r="E913" s="8">
        <v>44.9</v>
      </c>
      <c r="F913" s="21">
        <f t="shared" si="155"/>
        <v>12.472222222222221</v>
      </c>
      <c r="G913" s="14">
        <f t="shared" si="162"/>
        <v>-0.97222222222222221</v>
      </c>
      <c r="H913" s="14">
        <f>('vehicle data'!$C$4)*(G913)</f>
        <v>-1296.9444444444443</v>
      </c>
      <c r="I913" s="14">
        <f>0.5*1.225*F913^2*('vehicle data'!$F$4)*('vehicle data'!$G$4)</f>
        <v>41.350760667438266</v>
      </c>
      <c r="J913" s="14">
        <f>IF(F913=0,0,H913+I913+'vehicle data'!$E$7)</f>
        <v>-1098.5552037770062</v>
      </c>
      <c r="K913" s="14">
        <f t="shared" si="156"/>
        <v>0</v>
      </c>
      <c r="L913" s="14">
        <f t="shared" si="157"/>
        <v>1098.5552037770062</v>
      </c>
      <c r="M913" s="14">
        <f t="shared" si="158"/>
        <v>-13.701424624885437</v>
      </c>
      <c r="N913" s="14">
        <f t="shared" si="154"/>
        <v>0</v>
      </c>
      <c r="O913" s="14">
        <f t="shared" si="159"/>
        <v>13.701424624885437</v>
      </c>
      <c r="P913" s="14">
        <f>S913*0.75</f>
        <v>77.817052662037028</v>
      </c>
      <c r="Q913" s="14">
        <f t="shared" si="160"/>
        <v>77.817052662037028</v>
      </c>
      <c r="R913" s="14">
        <f>(0.5*'vehicle data'!$C$4*(WLTC_class_3!F913^2))/1000</f>
        <v>103.75607021604937</v>
      </c>
      <c r="S913" s="14">
        <f>IF(O913&gt;0,R913,0)</f>
        <v>103.75607021604937</v>
      </c>
      <c r="T913" s="14">
        <f>IF(N913&gt;0,R913,0)</f>
        <v>0</v>
      </c>
      <c r="U913" s="14">
        <f t="shared" si="163"/>
        <v>38454.238086419733</v>
      </c>
      <c r="V913" s="14">
        <f t="shared" si="164"/>
        <v>15303.162675154308</v>
      </c>
      <c r="W913" s="14">
        <f t="shared" si="161"/>
        <v>0</v>
      </c>
    </row>
    <row r="914" spans="2:23" x14ac:dyDescent="0.3">
      <c r="B914" s="7" t="s">
        <v>8</v>
      </c>
      <c r="C914" s="7">
        <v>906</v>
      </c>
      <c r="D914" s="7">
        <v>317</v>
      </c>
      <c r="E914" s="8">
        <v>42.3</v>
      </c>
      <c r="F914" s="21">
        <f t="shared" si="155"/>
        <v>11.749999999999998</v>
      </c>
      <c r="G914" s="14">
        <f t="shared" si="162"/>
        <v>-0.4861111111111111</v>
      </c>
      <c r="H914" s="14">
        <f>('vehicle data'!$C$4)*(G914)</f>
        <v>-648.47222222222217</v>
      </c>
      <c r="I914" s="14">
        <f>0.5*1.225*F914^2*('vehicle data'!$F$4)*('vehicle data'!$G$4)</f>
        <v>36.700464062499989</v>
      </c>
      <c r="J914" s="14">
        <f>IF(F914=0,0,H914+I914+'vehicle data'!$E$7)</f>
        <v>-454.73327815972209</v>
      </c>
      <c r="K914" s="14">
        <f t="shared" si="156"/>
        <v>0</v>
      </c>
      <c r="L914" s="14">
        <f t="shared" si="157"/>
        <v>454.73327815972209</v>
      </c>
      <c r="M914" s="14">
        <f t="shared" si="158"/>
        <v>-5.3431160183767332</v>
      </c>
      <c r="N914" s="14">
        <f t="shared" si="154"/>
        <v>0</v>
      </c>
      <c r="O914" s="14">
        <f t="shared" si="159"/>
        <v>5.3431160183767332</v>
      </c>
      <c r="P914" s="14">
        <f>S914*0.75</f>
        <v>69.065765624999983</v>
      </c>
      <c r="Q914" s="14">
        <f t="shared" si="160"/>
        <v>69.065765624999983</v>
      </c>
      <c r="R914" s="14">
        <f>(0.5*'vehicle data'!$C$4*(WLTC_class_3!F914^2))/1000</f>
        <v>92.087687499999987</v>
      </c>
      <c r="S914" s="14">
        <f>IF(O914&gt;0,R914,0)</f>
        <v>92.087687499999987</v>
      </c>
      <c r="T914" s="14">
        <f>IF(N914&gt;0,R914,0)</f>
        <v>0</v>
      </c>
      <c r="U914" s="14">
        <f t="shared" si="163"/>
        <v>38454.238086419733</v>
      </c>
      <c r="V914" s="14">
        <f t="shared" si="164"/>
        <v>15395.250362654308</v>
      </c>
      <c r="W914" s="14">
        <f t="shared" si="161"/>
        <v>0</v>
      </c>
    </row>
    <row r="915" spans="2:23" x14ac:dyDescent="0.3">
      <c r="B915" s="7" t="s">
        <v>8</v>
      </c>
      <c r="C915" s="7">
        <v>907</v>
      </c>
      <c r="D915" s="7">
        <v>318</v>
      </c>
      <c r="E915" s="8">
        <v>41.4</v>
      </c>
      <c r="F915" s="21">
        <f t="shared" si="155"/>
        <v>11.5</v>
      </c>
      <c r="G915" s="14">
        <f t="shared" si="162"/>
        <v>-0.1388888888888889</v>
      </c>
      <c r="H915" s="14">
        <f>('vehicle data'!$C$4)*(G915)</f>
        <v>-185.2777777777778</v>
      </c>
      <c r="I915" s="14">
        <f>0.5*1.225*F915^2*('vehicle data'!$F$4)*('vehicle data'!$G$4)</f>
        <v>35.155356250000004</v>
      </c>
      <c r="J915" s="14">
        <f>IF(F915=0,0,H915+I915+'vehicle data'!$E$7)</f>
        <v>6.9160584722222325</v>
      </c>
      <c r="K915" s="14">
        <f t="shared" si="156"/>
        <v>6.9160584722222325</v>
      </c>
      <c r="L915" s="14">
        <f t="shared" si="157"/>
        <v>0</v>
      </c>
      <c r="M915" s="14">
        <f t="shared" si="158"/>
        <v>7.9534672430555675E-2</v>
      </c>
      <c r="N915" s="14">
        <f t="shared" si="154"/>
        <v>7.9534672430555675E-2</v>
      </c>
      <c r="O915" s="14">
        <f t="shared" si="159"/>
        <v>0</v>
      </c>
      <c r="P915" s="14">
        <f>S915*0.75</f>
        <v>0</v>
      </c>
      <c r="Q915" s="14">
        <f t="shared" si="160"/>
        <v>0</v>
      </c>
      <c r="R915" s="14">
        <f>(0.5*'vehicle data'!$C$4*(WLTC_class_3!F915^2))/1000</f>
        <v>88.210750000000004</v>
      </c>
      <c r="S915" s="14">
        <f>IF(O915&gt;0,R915,0)</f>
        <v>0</v>
      </c>
      <c r="T915" s="14">
        <f>IF(N915&gt;0,R915,0)</f>
        <v>88.210750000000004</v>
      </c>
      <c r="U915" s="14">
        <f t="shared" si="163"/>
        <v>38542.448836419731</v>
      </c>
      <c r="V915" s="14">
        <f t="shared" si="164"/>
        <v>15395.250362654308</v>
      </c>
      <c r="W915" s="14">
        <f t="shared" si="161"/>
        <v>61.747524999999996</v>
      </c>
    </row>
    <row r="916" spans="2:23" x14ac:dyDescent="0.3">
      <c r="B916" s="7" t="s">
        <v>8</v>
      </c>
      <c r="C916" s="7">
        <v>908</v>
      </c>
      <c r="D916" s="7">
        <v>319</v>
      </c>
      <c r="E916" s="8">
        <v>41.3</v>
      </c>
      <c r="F916" s="21">
        <f t="shared" si="155"/>
        <v>11.472222222222221</v>
      </c>
      <c r="G916" s="14">
        <f t="shared" si="162"/>
        <v>9.7222222222222612E-2</v>
      </c>
      <c r="H916" s="14">
        <f>('vehicle data'!$C$4)*(G916)</f>
        <v>129.69444444444497</v>
      </c>
      <c r="I916" s="14">
        <f>0.5*1.225*F916^2*('vehicle data'!$F$4)*('vehicle data'!$G$4)</f>
        <v>34.985728722993819</v>
      </c>
      <c r="J916" s="14">
        <f>IF(F916=0,0,H916+I916+'vehicle data'!$E$7)</f>
        <v>321.71865316743879</v>
      </c>
      <c r="K916" s="14">
        <f t="shared" si="156"/>
        <v>321.71865316743879</v>
      </c>
      <c r="L916" s="14">
        <f t="shared" si="157"/>
        <v>0</v>
      </c>
      <c r="M916" s="14">
        <f t="shared" si="158"/>
        <v>3.6908278821708946</v>
      </c>
      <c r="N916" s="14">
        <f t="shared" si="154"/>
        <v>3.6908278821708946</v>
      </c>
      <c r="O916" s="14">
        <f t="shared" si="159"/>
        <v>0</v>
      </c>
      <c r="P916" s="14">
        <f>S916*0.75</f>
        <v>0</v>
      </c>
      <c r="Q916" s="14" t="str">
        <f t="shared" si="160"/>
        <v/>
      </c>
      <c r="R916" s="14">
        <f>(0.5*'vehicle data'!$C$4*(WLTC_class_3!F916^2))/1000</f>
        <v>87.785125771604925</v>
      </c>
      <c r="S916" s="14">
        <f>IF(O916&gt;0,R916,0)</f>
        <v>0</v>
      </c>
      <c r="T916" s="14">
        <f>IF(N916&gt;0,R916,0)</f>
        <v>87.785125771604925</v>
      </c>
      <c r="U916" s="14">
        <f t="shared" si="163"/>
        <v>38630.233962191334</v>
      </c>
      <c r="V916" s="14">
        <f t="shared" si="164"/>
        <v>15395.250362654308</v>
      </c>
      <c r="W916" s="14">
        <f t="shared" si="161"/>
        <v>61.449588040123444</v>
      </c>
    </row>
    <row r="917" spans="2:23" x14ac:dyDescent="0.3">
      <c r="B917" s="7" t="s">
        <v>8</v>
      </c>
      <c r="C917" s="7">
        <v>909</v>
      </c>
      <c r="D917" s="7">
        <v>320</v>
      </c>
      <c r="E917" s="8">
        <v>42.1</v>
      </c>
      <c r="F917" s="21">
        <f t="shared" si="155"/>
        <v>11.694444444444445</v>
      </c>
      <c r="G917" s="14">
        <f t="shared" si="162"/>
        <v>0.47222222222222299</v>
      </c>
      <c r="H917" s="14">
        <f>('vehicle data'!$C$4)*(G917)</f>
        <v>629.94444444444548</v>
      </c>
      <c r="I917" s="14">
        <f>0.5*1.225*F917^2*('vehicle data'!$F$4)*('vehicle data'!$G$4)</f>
        <v>36.354235204475309</v>
      </c>
      <c r="J917" s="14">
        <f>IF(F917=0,0,H917+I917+'vehicle data'!$E$7)</f>
        <v>823.33715964892087</v>
      </c>
      <c r="K917" s="14">
        <f t="shared" si="156"/>
        <v>823.33715964892087</v>
      </c>
      <c r="L917" s="14">
        <f t="shared" si="157"/>
        <v>0</v>
      </c>
      <c r="M917" s="14">
        <f t="shared" si="158"/>
        <v>9.6284706725609919</v>
      </c>
      <c r="N917" s="14">
        <f t="shared" si="154"/>
        <v>9.6284706725609919</v>
      </c>
      <c r="O917" s="14">
        <f t="shared" si="159"/>
        <v>0</v>
      </c>
      <c r="P917" s="14">
        <f>S917*0.75</f>
        <v>0</v>
      </c>
      <c r="Q917" s="14" t="str">
        <f t="shared" si="160"/>
        <v/>
      </c>
      <c r="R917" s="14">
        <f>(0.5*'vehicle data'!$C$4*(WLTC_class_3!F917^2))/1000</f>
        <v>91.218940586419762</v>
      </c>
      <c r="S917" s="14">
        <f>IF(O917&gt;0,R917,0)</f>
        <v>0</v>
      </c>
      <c r="T917" s="14">
        <f>IF(N917&gt;0,R917,0)</f>
        <v>91.218940586419762</v>
      </c>
      <c r="U917" s="14">
        <f t="shared" si="163"/>
        <v>38721.452902777753</v>
      </c>
      <c r="V917" s="14">
        <f t="shared" si="164"/>
        <v>15395.250362654308</v>
      </c>
      <c r="W917" s="14">
        <f t="shared" si="161"/>
        <v>63.853258410493829</v>
      </c>
    </row>
    <row r="918" spans="2:23" x14ac:dyDescent="0.3">
      <c r="B918" s="7" t="s">
        <v>8</v>
      </c>
      <c r="C918" s="7">
        <v>910</v>
      </c>
      <c r="D918" s="7">
        <v>321</v>
      </c>
      <c r="E918" s="8">
        <v>44.7</v>
      </c>
      <c r="F918" s="21">
        <f t="shared" si="155"/>
        <v>12.416666666666668</v>
      </c>
      <c r="G918" s="14">
        <f t="shared" si="162"/>
        <v>0.87499999999999956</v>
      </c>
      <c r="H918" s="14">
        <f>('vehicle data'!$C$4)*(G918)</f>
        <v>1167.2499999999993</v>
      </c>
      <c r="I918" s="14">
        <f>0.5*1.225*F918^2*('vehicle data'!$F$4)*('vehicle data'!$G$4)</f>
        <v>40.983200173611124</v>
      </c>
      <c r="J918" s="14">
        <f>IF(F918=0,0,H918+I918+'vehicle data'!$E$7)</f>
        <v>1365.2716801736103</v>
      </c>
      <c r="K918" s="14">
        <f t="shared" si="156"/>
        <v>1365.2716801736103</v>
      </c>
      <c r="L918" s="14">
        <f t="shared" si="157"/>
        <v>0</v>
      </c>
      <c r="M918" s="14">
        <f t="shared" si="158"/>
        <v>16.952123362155664</v>
      </c>
      <c r="N918" s="14">
        <f t="shared" si="154"/>
        <v>16.952123362155664</v>
      </c>
      <c r="O918" s="14">
        <f t="shared" si="159"/>
        <v>0</v>
      </c>
      <c r="P918" s="14">
        <f>S918*0.75</f>
        <v>0</v>
      </c>
      <c r="Q918" s="14" t="str">
        <f t="shared" si="160"/>
        <v/>
      </c>
      <c r="R918" s="14">
        <f>(0.5*'vehicle data'!$C$4*(WLTC_class_3!F918^2))/1000</f>
        <v>102.83379861111113</v>
      </c>
      <c r="S918" s="14">
        <f>IF(O918&gt;0,R918,0)</f>
        <v>0</v>
      </c>
      <c r="T918" s="14">
        <f>IF(N918&gt;0,R918,0)</f>
        <v>102.83379861111113</v>
      </c>
      <c r="U918" s="14">
        <f t="shared" si="163"/>
        <v>38824.286701388868</v>
      </c>
      <c r="V918" s="14">
        <f t="shared" si="164"/>
        <v>15395.250362654308</v>
      </c>
      <c r="W918" s="14">
        <f t="shared" si="161"/>
        <v>71.98365902777779</v>
      </c>
    </row>
    <row r="919" spans="2:23" x14ac:dyDescent="0.3">
      <c r="B919" s="7" t="s">
        <v>8</v>
      </c>
      <c r="C919" s="7">
        <v>911</v>
      </c>
      <c r="D919" s="7">
        <v>322</v>
      </c>
      <c r="E919" s="8">
        <v>48.4</v>
      </c>
      <c r="F919" s="21">
        <f t="shared" si="155"/>
        <v>13.444444444444443</v>
      </c>
      <c r="G919" s="14">
        <f t="shared" si="162"/>
        <v>0.93055555555555491</v>
      </c>
      <c r="H919" s="14">
        <f>('vehicle data'!$C$4)*(G919)</f>
        <v>1241.3611111111102</v>
      </c>
      <c r="I919" s="14">
        <f>0.5*1.225*F919^2*('vehicle data'!$F$4)*('vehicle data'!$G$4)</f>
        <v>48.048689197530848</v>
      </c>
      <c r="J919" s="14">
        <f>IF(F919=0,0,H919+I919+'vehicle data'!$E$7)</f>
        <v>1446.448280308641</v>
      </c>
      <c r="K919" s="14">
        <f t="shared" si="156"/>
        <v>1446.448280308641</v>
      </c>
      <c r="L919" s="14">
        <f t="shared" si="157"/>
        <v>0</v>
      </c>
      <c r="M919" s="14">
        <f t="shared" si="158"/>
        <v>19.446693546371726</v>
      </c>
      <c r="N919" s="14">
        <f t="shared" si="154"/>
        <v>19.446693546371726</v>
      </c>
      <c r="O919" s="14">
        <f t="shared" si="159"/>
        <v>0</v>
      </c>
      <c r="P919" s="14">
        <f>S919*0.75</f>
        <v>0</v>
      </c>
      <c r="Q919" s="14" t="str">
        <f t="shared" si="160"/>
        <v/>
      </c>
      <c r="R919" s="14">
        <f>(0.5*'vehicle data'!$C$4*(WLTC_class_3!F919^2))/1000</f>
        <v>120.56230864197526</v>
      </c>
      <c r="S919" s="14">
        <f>IF(O919&gt;0,R919,0)</f>
        <v>0</v>
      </c>
      <c r="T919" s="14">
        <f>IF(N919&gt;0,R919,0)</f>
        <v>120.56230864197526</v>
      </c>
      <c r="U919" s="14">
        <f t="shared" si="163"/>
        <v>38944.849010030841</v>
      </c>
      <c r="V919" s="14">
        <f t="shared" si="164"/>
        <v>15395.250362654308</v>
      </c>
      <c r="W919" s="14">
        <f t="shared" si="161"/>
        <v>84.393616049382686</v>
      </c>
    </row>
    <row r="920" spans="2:23" x14ac:dyDescent="0.3">
      <c r="B920" s="7" t="s">
        <v>8</v>
      </c>
      <c r="C920" s="7">
        <v>912</v>
      </c>
      <c r="D920" s="7">
        <v>323</v>
      </c>
      <c r="E920" s="8">
        <v>51.4</v>
      </c>
      <c r="F920" s="21">
        <f t="shared" si="155"/>
        <v>14.277777777777777</v>
      </c>
      <c r="G920" s="14">
        <f t="shared" si="162"/>
        <v>0.59722222222222276</v>
      </c>
      <c r="H920" s="14">
        <f>('vehicle data'!$C$4)*(G920)</f>
        <v>796.69444444444514</v>
      </c>
      <c r="I920" s="14">
        <f>0.5*1.225*F920^2*('vehicle data'!$F$4)*('vehicle data'!$G$4)</f>
        <v>54.189738966049376</v>
      </c>
      <c r="J920" s="14">
        <f>IF(F920=0,0,H920+I920+'vehicle data'!$E$7)</f>
        <v>1007.9226634104946</v>
      </c>
      <c r="K920" s="14">
        <f t="shared" si="156"/>
        <v>1007.9226634104946</v>
      </c>
      <c r="L920" s="14">
        <f t="shared" si="157"/>
        <v>0</v>
      </c>
      <c r="M920" s="14">
        <f t="shared" si="158"/>
        <v>14.39089580536095</v>
      </c>
      <c r="N920" s="14">
        <f t="shared" si="154"/>
        <v>14.39089580536095</v>
      </c>
      <c r="O920" s="14">
        <f t="shared" si="159"/>
        <v>0</v>
      </c>
      <c r="P920" s="14">
        <f>S920*0.75</f>
        <v>0</v>
      </c>
      <c r="Q920" s="14" t="str">
        <f t="shared" si="160"/>
        <v/>
      </c>
      <c r="R920" s="14">
        <f>(0.5*'vehicle data'!$C$4*(WLTC_class_3!F920^2))/1000</f>
        <v>135.97124382716046</v>
      </c>
      <c r="S920" s="14">
        <f>IF(O920&gt;0,R920,0)</f>
        <v>0</v>
      </c>
      <c r="T920" s="14">
        <f>IF(N920&gt;0,R920,0)</f>
        <v>135.97124382716046</v>
      </c>
      <c r="U920" s="14">
        <f t="shared" si="163"/>
        <v>39080.820253858001</v>
      </c>
      <c r="V920" s="14">
        <f t="shared" si="164"/>
        <v>15395.250362654308</v>
      </c>
      <c r="W920" s="14">
        <f t="shared" si="161"/>
        <v>95.179870679012325</v>
      </c>
    </row>
    <row r="921" spans="2:23" x14ac:dyDescent="0.3">
      <c r="B921" s="7" t="s">
        <v>8</v>
      </c>
      <c r="C921" s="7">
        <v>913</v>
      </c>
      <c r="D921" s="7">
        <v>324</v>
      </c>
      <c r="E921" s="8">
        <v>52.7</v>
      </c>
      <c r="F921" s="21">
        <f t="shared" si="155"/>
        <v>14.638888888888889</v>
      </c>
      <c r="G921" s="14">
        <f t="shared" si="162"/>
        <v>0.36111111111111133</v>
      </c>
      <c r="H921" s="14">
        <f>('vehicle data'!$C$4)*(G921)</f>
        <v>481.72222222222251</v>
      </c>
      <c r="I921" s="14">
        <f>0.5*1.225*F921^2*('vehicle data'!$F$4)*('vehicle data'!$G$4)</f>
        <v>56.965518074845683</v>
      </c>
      <c r="J921" s="14">
        <f>IF(F921=0,0,H921+I921+'vehicle data'!$E$7)</f>
        <v>695.72622029706827</v>
      </c>
      <c r="K921" s="14">
        <f t="shared" si="156"/>
        <v>695.72622029706827</v>
      </c>
      <c r="L921" s="14">
        <f t="shared" si="157"/>
        <v>0</v>
      </c>
      <c r="M921" s="14">
        <f t="shared" si="158"/>
        <v>10.184658836015416</v>
      </c>
      <c r="N921" s="14">
        <f t="shared" si="154"/>
        <v>10.184658836015416</v>
      </c>
      <c r="O921" s="14">
        <f t="shared" si="159"/>
        <v>0</v>
      </c>
      <c r="P921" s="14">
        <f>S921*0.75</f>
        <v>0</v>
      </c>
      <c r="Q921" s="14" t="str">
        <f t="shared" si="160"/>
        <v/>
      </c>
      <c r="R921" s="14">
        <f>(0.5*'vehicle data'!$C$4*(WLTC_class_3!F921^2))/1000</f>
        <v>142.93614429012345</v>
      </c>
      <c r="S921" s="14">
        <f>IF(O921&gt;0,R921,0)</f>
        <v>0</v>
      </c>
      <c r="T921" s="14">
        <f>IF(N921&gt;0,R921,0)</f>
        <v>142.93614429012345</v>
      </c>
      <c r="U921" s="14">
        <f t="shared" si="163"/>
        <v>39223.756398148122</v>
      </c>
      <c r="V921" s="14">
        <f t="shared" si="164"/>
        <v>15395.250362654308</v>
      </c>
      <c r="W921" s="14">
        <f t="shared" si="161"/>
        <v>100.05530100308641</v>
      </c>
    </row>
    <row r="922" spans="2:23" x14ac:dyDescent="0.3">
      <c r="B922" s="7" t="s">
        <v>8</v>
      </c>
      <c r="C922" s="7">
        <v>914</v>
      </c>
      <c r="D922" s="7">
        <v>325</v>
      </c>
      <c r="E922" s="8">
        <v>54</v>
      </c>
      <c r="F922" s="21">
        <f t="shared" si="155"/>
        <v>15</v>
      </c>
      <c r="G922" s="14">
        <f t="shared" si="162"/>
        <v>0.59722222222222177</v>
      </c>
      <c r="H922" s="14">
        <f>('vehicle data'!$C$4)*(G922)</f>
        <v>796.69444444444389</v>
      </c>
      <c r="I922" s="14">
        <f>0.5*1.225*F922^2*('vehicle data'!$F$4)*('vehicle data'!$G$4)</f>
        <v>59.810624999999995</v>
      </c>
      <c r="J922" s="14">
        <f>IF(F922=0,0,H922+I922+'vehicle data'!$E$7)</f>
        <v>1013.5435494444439</v>
      </c>
      <c r="K922" s="14">
        <f t="shared" si="156"/>
        <v>1013.5435494444439</v>
      </c>
      <c r="L922" s="14">
        <f t="shared" si="157"/>
        <v>0</v>
      </c>
      <c r="M922" s="14">
        <f t="shared" si="158"/>
        <v>15.203153241666659</v>
      </c>
      <c r="N922" s="14">
        <f t="shared" si="154"/>
        <v>15.203153241666659</v>
      </c>
      <c r="O922" s="14">
        <f t="shared" si="159"/>
        <v>0</v>
      </c>
      <c r="P922" s="14">
        <f>S922*0.75</f>
        <v>0</v>
      </c>
      <c r="Q922" s="14" t="str">
        <f t="shared" si="160"/>
        <v/>
      </c>
      <c r="R922" s="14">
        <f>(0.5*'vehicle data'!$C$4*(WLTC_class_3!F922^2))/1000</f>
        <v>150.07499999999999</v>
      </c>
      <c r="S922" s="14">
        <f>IF(O922&gt;0,R922,0)</f>
        <v>0</v>
      </c>
      <c r="T922" s="14">
        <f>IF(N922&gt;0,R922,0)</f>
        <v>150.07499999999999</v>
      </c>
      <c r="U922" s="14">
        <f t="shared" si="163"/>
        <v>39373.831398148119</v>
      </c>
      <c r="V922" s="14">
        <f t="shared" si="164"/>
        <v>15395.250362654308</v>
      </c>
      <c r="W922" s="14">
        <f t="shared" si="161"/>
        <v>105.05249999999998</v>
      </c>
    </row>
    <row r="923" spans="2:23" x14ac:dyDescent="0.3">
      <c r="B923" s="7" t="s">
        <v>8</v>
      </c>
      <c r="C923" s="7">
        <v>915</v>
      </c>
      <c r="D923" s="7">
        <v>326</v>
      </c>
      <c r="E923" s="8">
        <v>57</v>
      </c>
      <c r="F923" s="21">
        <f t="shared" si="155"/>
        <v>15.833333333333332</v>
      </c>
      <c r="G923" s="14">
        <f t="shared" si="162"/>
        <v>0.56944444444444464</v>
      </c>
      <c r="H923" s="14">
        <f>('vehicle data'!$C$4)*(G923)</f>
        <v>759.63888888888914</v>
      </c>
      <c r="I923" s="14">
        <f>0.5*1.225*F923^2*('vehicle data'!$F$4)*('vehicle data'!$G$4)</f>
        <v>66.640850694444424</v>
      </c>
      <c r="J923" s="14">
        <f>IF(F923=0,0,H923+I923+'vehicle data'!$E$7)</f>
        <v>983.31821958333364</v>
      </c>
      <c r="K923" s="14">
        <f t="shared" si="156"/>
        <v>983.31821958333364</v>
      </c>
      <c r="L923" s="14">
        <f t="shared" si="157"/>
        <v>0</v>
      </c>
      <c r="M923" s="14">
        <f t="shared" si="158"/>
        <v>15.569205143402781</v>
      </c>
      <c r="N923" s="14">
        <f t="shared" si="154"/>
        <v>15.569205143402781</v>
      </c>
      <c r="O923" s="14">
        <f t="shared" si="159"/>
        <v>0</v>
      </c>
      <c r="P923" s="14">
        <f>S923*0.75</f>
        <v>0</v>
      </c>
      <c r="Q923" s="14" t="str">
        <f t="shared" si="160"/>
        <v/>
      </c>
      <c r="R923" s="14">
        <f>(0.5*'vehicle data'!$C$4*(WLTC_class_3!F923^2))/1000</f>
        <v>167.21319444444441</v>
      </c>
      <c r="S923" s="14">
        <f>IF(O923&gt;0,R923,0)</f>
        <v>0</v>
      </c>
      <c r="T923" s="14">
        <f>IF(N923&gt;0,R923,0)</f>
        <v>167.21319444444441</v>
      </c>
      <c r="U923" s="14">
        <f t="shared" si="163"/>
        <v>39541.04459259256</v>
      </c>
      <c r="V923" s="14">
        <f t="shared" si="164"/>
        <v>15395.250362654308</v>
      </c>
      <c r="W923" s="14">
        <f t="shared" si="161"/>
        <v>117.04923611111109</v>
      </c>
    </row>
    <row r="924" spans="2:23" x14ac:dyDescent="0.3">
      <c r="B924" s="7" t="s">
        <v>8</v>
      </c>
      <c r="C924" s="7">
        <v>916</v>
      </c>
      <c r="D924" s="7">
        <v>327</v>
      </c>
      <c r="E924" s="8">
        <v>58.1</v>
      </c>
      <c r="F924" s="21">
        <f t="shared" si="155"/>
        <v>16.138888888888889</v>
      </c>
      <c r="G924" s="14">
        <f t="shared" si="162"/>
        <v>0.30555555555555597</v>
      </c>
      <c r="H924" s="14">
        <f>('vehicle data'!$C$4)*(G924)</f>
        <v>407.61111111111165</v>
      </c>
      <c r="I924" s="14">
        <f>0.5*1.225*F924^2*('vehicle data'!$F$4)*('vehicle data'!$G$4)</f>
        <v>69.237772241512346</v>
      </c>
      <c r="J924" s="14">
        <f>IF(F924=0,0,H924+I924+'vehicle data'!$E$7)</f>
        <v>633.88736335262399</v>
      </c>
      <c r="K924" s="14">
        <f t="shared" si="156"/>
        <v>633.88736335262399</v>
      </c>
      <c r="L924" s="14">
        <f t="shared" si="157"/>
        <v>0</v>
      </c>
      <c r="M924" s="14">
        <f t="shared" si="158"/>
        <v>10.230237725218737</v>
      </c>
      <c r="N924" s="14">
        <f t="shared" si="154"/>
        <v>10.230237725218737</v>
      </c>
      <c r="O924" s="14">
        <f t="shared" si="159"/>
        <v>0</v>
      </c>
      <c r="P924" s="14">
        <f>S924*0.75</f>
        <v>0</v>
      </c>
      <c r="Q924" s="14" t="str">
        <f t="shared" si="160"/>
        <v/>
      </c>
      <c r="R924" s="14">
        <f>(0.5*'vehicle data'!$C$4*(WLTC_class_3!F924^2))/1000</f>
        <v>173.72931095679013</v>
      </c>
      <c r="S924" s="14">
        <f>IF(O924&gt;0,R924,0)</f>
        <v>0</v>
      </c>
      <c r="T924" s="14">
        <f>IF(N924&gt;0,R924,0)</f>
        <v>173.72931095679013</v>
      </c>
      <c r="U924" s="14">
        <f t="shared" si="163"/>
        <v>39714.773903549351</v>
      </c>
      <c r="V924" s="14">
        <f t="shared" si="164"/>
        <v>15395.250362654308</v>
      </c>
      <c r="W924" s="14">
        <f t="shared" si="161"/>
        <v>121.61051766975308</v>
      </c>
    </row>
    <row r="925" spans="2:23" x14ac:dyDescent="0.3">
      <c r="B925" s="7" t="s">
        <v>8</v>
      </c>
      <c r="C925" s="7">
        <v>917</v>
      </c>
      <c r="D925" s="7">
        <v>328</v>
      </c>
      <c r="E925" s="8">
        <v>59.2</v>
      </c>
      <c r="F925" s="21">
        <f t="shared" si="155"/>
        <v>16.444444444444446</v>
      </c>
      <c r="G925" s="14">
        <f t="shared" si="162"/>
        <v>0.12499999999999981</v>
      </c>
      <c r="H925" s="14">
        <f>('vehicle data'!$C$4)*(G925)</f>
        <v>166.74999999999974</v>
      </c>
      <c r="I925" s="14">
        <f>0.5*1.225*F925^2*('vehicle data'!$F$4)*('vehicle data'!$G$4)</f>
        <v>71.884330864197551</v>
      </c>
      <c r="J925" s="14">
        <f>IF(F925=0,0,H925+I925+'vehicle data'!$E$7)</f>
        <v>395.67281086419734</v>
      </c>
      <c r="K925" s="14">
        <f t="shared" si="156"/>
        <v>395.67281086419734</v>
      </c>
      <c r="L925" s="14">
        <f t="shared" si="157"/>
        <v>0</v>
      </c>
      <c r="M925" s="14">
        <f t="shared" si="158"/>
        <v>6.5066195564334688</v>
      </c>
      <c r="N925" s="14">
        <f t="shared" si="154"/>
        <v>6.5066195564334688</v>
      </c>
      <c r="O925" s="14">
        <f t="shared" si="159"/>
        <v>0</v>
      </c>
      <c r="P925" s="14">
        <f>S925*0.75</f>
        <v>0</v>
      </c>
      <c r="Q925" s="14" t="str">
        <f t="shared" si="160"/>
        <v/>
      </c>
      <c r="R925" s="14">
        <f>(0.5*'vehicle data'!$C$4*(WLTC_class_3!F925^2))/1000</f>
        <v>180.36997530864198</v>
      </c>
      <c r="S925" s="14">
        <f>IF(O925&gt;0,R925,0)</f>
        <v>0</v>
      </c>
      <c r="T925" s="14">
        <f>IF(N925&gt;0,R925,0)</f>
        <v>180.36997530864198</v>
      </c>
      <c r="U925" s="14">
        <f t="shared" si="163"/>
        <v>39895.143878857991</v>
      </c>
      <c r="V925" s="14">
        <f t="shared" si="164"/>
        <v>15395.250362654308</v>
      </c>
      <c r="W925" s="14">
        <f t="shared" si="161"/>
        <v>126.25898271604937</v>
      </c>
    </row>
    <row r="926" spans="2:23" x14ac:dyDescent="0.3">
      <c r="B926" s="7" t="s">
        <v>8</v>
      </c>
      <c r="C926" s="7">
        <v>918</v>
      </c>
      <c r="D926" s="7">
        <v>329</v>
      </c>
      <c r="E926" s="8">
        <v>59</v>
      </c>
      <c r="F926" s="21">
        <f t="shared" si="155"/>
        <v>16.388888888888889</v>
      </c>
      <c r="G926" s="14">
        <f t="shared" si="162"/>
        <v>-1.3888888888889086E-2</v>
      </c>
      <c r="H926" s="14">
        <f>('vehicle data'!$C$4)*(G926)</f>
        <v>-18.527777777778041</v>
      </c>
      <c r="I926" s="14">
        <f>0.5*1.225*F926^2*('vehicle data'!$F$4)*('vehicle data'!$G$4)</f>
        <v>71.399446373456783</v>
      </c>
      <c r="J926" s="14">
        <f>IF(F926=0,0,H926+I926+'vehicle data'!$E$7)</f>
        <v>209.91014859567878</v>
      </c>
      <c r="K926" s="14">
        <f t="shared" si="156"/>
        <v>209.91014859567878</v>
      </c>
      <c r="L926" s="14">
        <f t="shared" si="157"/>
        <v>0</v>
      </c>
      <c r="M926" s="14">
        <f t="shared" si="158"/>
        <v>3.4401941019847353</v>
      </c>
      <c r="N926" s="14">
        <f t="shared" si="154"/>
        <v>3.4401941019847353</v>
      </c>
      <c r="O926" s="14">
        <f t="shared" si="159"/>
        <v>0</v>
      </c>
      <c r="P926" s="14">
        <f>S926*0.75</f>
        <v>0</v>
      </c>
      <c r="Q926" s="14">
        <f t="shared" si="160"/>
        <v>0</v>
      </c>
      <c r="R926" s="14">
        <f>(0.5*'vehicle data'!$C$4*(WLTC_class_3!F926^2))/1000</f>
        <v>179.15331790123454</v>
      </c>
      <c r="S926" s="14">
        <f>IF(O926&gt;0,R926,0)</f>
        <v>0</v>
      </c>
      <c r="T926" s="14">
        <f>IF(N926&gt;0,R926,0)</f>
        <v>179.15331790123454</v>
      </c>
      <c r="U926" s="14">
        <f t="shared" si="163"/>
        <v>40074.297196759224</v>
      </c>
      <c r="V926" s="14">
        <f t="shared" si="164"/>
        <v>15395.250362654308</v>
      </c>
      <c r="W926" s="14">
        <f t="shared" si="161"/>
        <v>125.40732253086418</v>
      </c>
    </row>
    <row r="927" spans="2:23" x14ac:dyDescent="0.3">
      <c r="B927" s="7" t="s">
        <v>8</v>
      </c>
      <c r="C927" s="7">
        <v>919</v>
      </c>
      <c r="D927" s="7">
        <v>330</v>
      </c>
      <c r="E927" s="8">
        <v>59.1</v>
      </c>
      <c r="F927" s="21">
        <f t="shared" si="155"/>
        <v>16.416666666666668</v>
      </c>
      <c r="G927" s="14">
        <f t="shared" si="162"/>
        <v>6.9444444444444448E-2</v>
      </c>
      <c r="H927" s="14">
        <f>('vehicle data'!$C$4)*(G927)</f>
        <v>92.6388888888889</v>
      </c>
      <c r="I927" s="14">
        <f>0.5*1.225*F927^2*('vehicle data'!$F$4)*('vehicle data'!$G$4)</f>
        <v>71.641683506944446</v>
      </c>
      <c r="J927" s="14">
        <f>IF(F927=0,0,H927+I927+'vehicle data'!$E$7)</f>
        <v>321.31905239583341</v>
      </c>
      <c r="K927" s="14">
        <f t="shared" si="156"/>
        <v>321.31905239583341</v>
      </c>
      <c r="L927" s="14">
        <f t="shared" si="157"/>
        <v>0</v>
      </c>
      <c r="M927" s="14">
        <f t="shared" si="158"/>
        <v>5.2749877768315994</v>
      </c>
      <c r="N927" s="14">
        <f t="shared" si="154"/>
        <v>5.2749877768315994</v>
      </c>
      <c r="O927" s="14">
        <f t="shared" si="159"/>
        <v>0</v>
      </c>
      <c r="P927" s="14">
        <f>S927*0.75</f>
        <v>0</v>
      </c>
      <c r="Q927" s="14" t="str">
        <f t="shared" si="160"/>
        <v/>
      </c>
      <c r="R927" s="14">
        <f>(0.5*'vehicle data'!$C$4*(WLTC_class_3!F927^2))/1000</f>
        <v>179.76113194444446</v>
      </c>
      <c r="S927" s="14">
        <f>IF(O927&gt;0,R927,0)</f>
        <v>0</v>
      </c>
      <c r="T927" s="14">
        <f>IF(N927&gt;0,R927,0)</f>
        <v>179.76113194444446</v>
      </c>
      <c r="U927" s="14">
        <f t="shared" si="163"/>
        <v>40254.058328703672</v>
      </c>
      <c r="V927" s="14">
        <f t="shared" si="164"/>
        <v>15395.250362654308</v>
      </c>
      <c r="W927" s="14">
        <f t="shared" si="161"/>
        <v>125.83279236111112</v>
      </c>
    </row>
    <row r="928" spans="2:23" x14ac:dyDescent="0.3">
      <c r="B928" s="7" t="s">
        <v>8</v>
      </c>
      <c r="C928" s="7">
        <v>920</v>
      </c>
      <c r="D928" s="7">
        <v>331</v>
      </c>
      <c r="E928" s="8">
        <v>59.5</v>
      </c>
      <c r="F928" s="21">
        <f t="shared" si="155"/>
        <v>16.527777777777779</v>
      </c>
      <c r="G928" s="14">
        <f t="shared" si="162"/>
        <v>0.19444444444444425</v>
      </c>
      <c r="H928" s="14">
        <f>('vehicle data'!$C$4)*(G928)</f>
        <v>259.38888888888863</v>
      </c>
      <c r="I928" s="14">
        <f>0.5*1.225*F928^2*('vehicle data'!$F$4)*('vehicle data'!$G$4)</f>
        <v>72.614734278549392</v>
      </c>
      <c r="J928" s="14">
        <f>IF(F928=0,0,H928+I928+'vehicle data'!$E$7)</f>
        <v>489.04210316743809</v>
      </c>
      <c r="K928" s="14">
        <f t="shared" si="156"/>
        <v>489.04210316743809</v>
      </c>
      <c r="L928" s="14">
        <f t="shared" si="157"/>
        <v>0</v>
      </c>
      <c r="M928" s="14">
        <f t="shared" si="158"/>
        <v>8.0827792051284906</v>
      </c>
      <c r="N928" s="14">
        <f t="shared" si="154"/>
        <v>8.0827792051284906</v>
      </c>
      <c r="O928" s="14">
        <f t="shared" si="159"/>
        <v>0</v>
      </c>
      <c r="P928" s="14">
        <f>S928*0.75</f>
        <v>0</v>
      </c>
      <c r="Q928" s="14" t="str">
        <f t="shared" si="160"/>
        <v/>
      </c>
      <c r="R928" s="14">
        <f>(0.5*'vehicle data'!$C$4*(WLTC_class_3!F928^2))/1000</f>
        <v>182.20268132716052</v>
      </c>
      <c r="S928" s="14">
        <f>IF(O928&gt;0,R928,0)</f>
        <v>0</v>
      </c>
      <c r="T928" s="14">
        <f>IF(N928&gt;0,R928,0)</f>
        <v>182.20268132716052</v>
      </c>
      <c r="U928" s="14">
        <f t="shared" si="163"/>
        <v>40436.26101003083</v>
      </c>
      <c r="V928" s="14">
        <f t="shared" si="164"/>
        <v>15395.250362654308</v>
      </c>
      <c r="W928" s="14">
        <f t="shared" si="161"/>
        <v>127.54187692901236</v>
      </c>
    </row>
    <row r="929" spans="2:23" x14ac:dyDescent="0.3">
      <c r="B929" s="7" t="s">
        <v>8</v>
      </c>
      <c r="C929" s="7">
        <v>921</v>
      </c>
      <c r="D929" s="7">
        <v>332</v>
      </c>
      <c r="E929" s="8">
        <v>60.5</v>
      </c>
      <c r="F929" s="21">
        <f t="shared" si="155"/>
        <v>16.805555555555554</v>
      </c>
      <c r="G929" s="14">
        <f t="shared" si="162"/>
        <v>0.38888888888888851</v>
      </c>
      <c r="H929" s="14">
        <f>('vehicle data'!$C$4)*(G929)</f>
        <v>518.77777777777726</v>
      </c>
      <c r="I929" s="14">
        <f>0.5*1.225*F929^2*('vehicle data'!$F$4)*('vehicle data'!$G$4)</f>
        <v>75.076076871141964</v>
      </c>
      <c r="J929" s="14">
        <f>IF(F929=0,0,H929+I929+'vehicle data'!$E$7)</f>
        <v>750.89233464891925</v>
      </c>
      <c r="K929" s="14">
        <f t="shared" si="156"/>
        <v>750.89233464891925</v>
      </c>
      <c r="L929" s="14">
        <f t="shared" si="157"/>
        <v>0</v>
      </c>
      <c r="M929" s="14">
        <f t="shared" si="158"/>
        <v>12.619162846183224</v>
      </c>
      <c r="N929" s="14">
        <f t="shared" si="154"/>
        <v>12.619162846183224</v>
      </c>
      <c r="O929" s="14">
        <f t="shared" si="159"/>
        <v>0</v>
      </c>
      <c r="P929" s="14">
        <f>S929*0.75</f>
        <v>0</v>
      </c>
      <c r="Q929" s="14" t="str">
        <f t="shared" si="160"/>
        <v/>
      </c>
      <c r="R929" s="14">
        <f>(0.5*'vehicle data'!$C$4*(WLTC_class_3!F929^2))/1000</f>
        <v>188.37860725308639</v>
      </c>
      <c r="S929" s="14">
        <f>IF(O929&gt;0,R929,0)</f>
        <v>0</v>
      </c>
      <c r="T929" s="14">
        <f>IF(N929&gt;0,R929,0)</f>
        <v>188.37860725308639</v>
      </c>
      <c r="U929" s="14">
        <f t="shared" si="163"/>
        <v>40624.639617283916</v>
      </c>
      <c r="V929" s="14">
        <f t="shared" si="164"/>
        <v>15395.250362654308</v>
      </c>
      <c r="W929" s="14">
        <f t="shared" si="161"/>
        <v>131.86502507716045</v>
      </c>
    </row>
    <row r="930" spans="2:23" x14ac:dyDescent="0.3">
      <c r="B930" s="7" t="s">
        <v>8</v>
      </c>
      <c r="C930" s="7">
        <v>922</v>
      </c>
      <c r="D930" s="7">
        <v>333</v>
      </c>
      <c r="E930" s="8">
        <v>62.3</v>
      </c>
      <c r="F930" s="21">
        <f t="shared" si="155"/>
        <v>17.305555555555554</v>
      </c>
      <c r="G930" s="14">
        <f t="shared" si="162"/>
        <v>0.47222222222222199</v>
      </c>
      <c r="H930" s="14">
        <f>('vehicle data'!$C$4)*(G930)</f>
        <v>629.94444444444412</v>
      </c>
      <c r="I930" s="14">
        <f>0.5*1.225*F930^2*('vehicle data'!$F$4)*('vehicle data'!$G$4)</f>
        <v>79.609869926697513</v>
      </c>
      <c r="J930" s="14">
        <f>IF(F930=0,0,H930+I930+'vehicle data'!$E$7)</f>
        <v>866.59279437114162</v>
      </c>
      <c r="K930" s="14">
        <f t="shared" si="156"/>
        <v>866.59279437114162</v>
      </c>
      <c r="L930" s="14">
        <f t="shared" si="157"/>
        <v>0</v>
      </c>
      <c r="M930" s="14">
        <f t="shared" si="158"/>
        <v>14.996869747033921</v>
      </c>
      <c r="N930" s="14">
        <f t="shared" si="154"/>
        <v>14.996869747033921</v>
      </c>
      <c r="O930" s="14">
        <f t="shared" si="159"/>
        <v>0</v>
      </c>
      <c r="P930" s="14">
        <f>S930*0.75</f>
        <v>0</v>
      </c>
      <c r="Q930" s="14" t="str">
        <f t="shared" si="160"/>
        <v/>
      </c>
      <c r="R930" s="14">
        <f>(0.5*'vehicle data'!$C$4*(WLTC_class_3!F930^2))/1000</f>
        <v>199.75466280864194</v>
      </c>
      <c r="S930" s="14">
        <f>IF(O930&gt;0,R930,0)</f>
        <v>0</v>
      </c>
      <c r="T930" s="14">
        <f>IF(N930&gt;0,R930,0)</f>
        <v>199.75466280864194</v>
      </c>
      <c r="U930" s="14">
        <f t="shared" si="163"/>
        <v>40824.394280092558</v>
      </c>
      <c r="V930" s="14">
        <f t="shared" si="164"/>
        <v>15395.250362654308</v>
      </c>
      <c r="W930" s="14">
        <f t="shared" si="161"/>
        <v>139.82826396604935</v>
      </c>
    </row>
    <row r="931" spans="2:23" x14ac:dyDescent="0.3">
      <c r="B931" s="7" t="s">
        <v>8</v>
      </c>
      <c r="C931" s="7">
        <v>923</v>
      </c>
      <c r="D931" s="7">
        <v>334</v>
      </c>
      <c r="E931" s="8">
        <v>63.9</v>
      </c>
      <c r="F931" s="21">
        <f t="shared" si="155"/>
        <v>17.75</v>
      </c>
      <c r="G931" s="14">
        <f t="shared" si="162"/>
        <v>0.38888888888888851</v>
      </c>
      <c r="H931" s="14">
        <f>('vehicle data'!$C$4)*(G931)</f>
        <v>518.77777777777726</v>
      </c>
      <c r="I931" s="14">
        <f>0.5*1.225*F931^2*('vehicle data'!$F$4)*('vehicle data'!$G$4)</f>
        <v>83.751489062499999</v>
      </c>
      <c r="J931" s="14">
        <f>IF(F931=0,0,H931+I931+'vehicle data'!$E$7)</f>
        <v>759.56774684027732</v>
      </c>
      <c r="K931" s="14">
        <f t="shared" si="156"/>
        <v>759.56774684027732</v>
      </c>
      <c r="L931" s="14">
        <f t="shared" si="157"/>
        <v>0</v>
      </c>
      <c r="M931" s="14">
        <f t="shared" si="158"/>
        <v>13.482327506414922</v>
      </c>
      <c r="N931" s="14">
        <f t="shared" si="154"/>
        <v>13.482327506414922</v>
      </c>
      <c r="O931" s="14">
        <f t="shared" si="159"/>
        <v>0</v>
      </c>
      <c r="P931" s="14">
        <f>S931*0.75</f>
        <v>0</v>
      </c>
      <c r="Q931" s="14" t="str">
        <f t="shared" si="160"/>
        <v/>
      </c>
      <c r="R931" s="14">
        <f>(0.5*'vehicle data'!$C$4*(WLTC_class_3!F931^2))/1000</f>
        <v>210.14668750000001</v>
      </c>
      <c r="S931" s="14">
        <f>IF(O931&gt;0,R931,0)</f>
        <v>0</v>
      </c>
      <c r="T931" s="14">
        <f>IF(N931&gt;0,R931,0)</f>
        <v>210.14668750000001</v>
      </c>
      <c r="U931" s="14">
        <f t="shared" si="163"/>
        <v>41034.540967592555</v>
      </c>
      <c r="V931" s="14">
        <f t="shared" si="164"/>
        <v>15395.250362654308</v>
      </c>
      <c r="W931" s="14">
        <f t="shared" si="161"/>
        <v>147.10268124999999</v>
      </c>
    </row>
    <row r="932" spans="2:23" x14ac:dyDescent="0.3">
      <c r="B932" s="7" t="s">
        <v>8</v>
      </c>
      <c r="C932" s="7">
        <v>924</v>
      </c>
      <c r="D932" s="7">
        <v>335</v>
      </c>
      <c r="E932" s="8">
        <v>65.099999999999994</v>
      </c>
      <c r="F932" s="21">
        <f t="shared" si="155"/>
        <v>18.083333333333332</v>
      </c>
      <c r="G932" s="14">
        <f t="shared" si="162"/>
        <v>2.7777777777777186E-2</v>
      </c>
      <c r="H932" s="14">
        <f>('vehicle data'!$C$4)*(G932)</f>
        <v>37.055555555554768</v>
      </c>
      <c r="I932" s="14">
        <f>0.5*1.225*F932^2*('vehicle data'!$F$4)*('vehicle data'!$G$4)</f>
        <v>86.92662100694443</v>
      </c>
      <c r="J932" s="14">
        <f>IF(F932=0,0,H932+I932+'vehicle data'!$E$7)</f>
        <v>281.0206565624992</v>
      </c>
      <c r="K932" s="14">
        <f t="shared" si="156"/>
        <v>281.0206565624992</v>
      </c>
      <c r="L932" s="14">
        <f t="shared" si="157"/>
        <v>0</v>
      </c>
      <c r="M932" s="14">
        <f t="shared" si="158"/>
        <v>5.0817902061718607</v>
      </c>
      <c r="N932" s="14">
        <f t="shared" si="154"/>
        <v>5.0817902061718607</v>
      </c>
      <c r="O932" s="14">
        <f t="shared" si="159"/>
        <v>0</v>
      </c>
      <c r="P932" s="14">
        <f>S932*0.75</f>
        <v>0</v>
      </c>
      <c r="Q932" s="14" t="str">
        <f t="shared" si="160"/>
        <v/>
      </c>
      <c r="R932" s="14">
        <f>(0.5*'vehicle data'!$C$4*(WLTC_class_3!F932^2))/1000</f>
        <v>218.11363194444442</v>
      </c>
      <c r="S932" s="14">
        <f>IF(O932&gt;0,R932,0)</f>
        <v>0</v>
      </c>
      <c r="T932" s="14">
        <f>IF(N932&gt;0,R932,0)</f>
        <v>218.11363194444442</v>
      </c>
      <c r="U932" s="14">
        <f t="shared" si="163"/>
        <v>41252.654599536996</v>
      </c>
      <c r="V932" s="14">
        <f t="shared" si="164"/>
        <v>15395.250362654308</v>
      </c>
      <c r="W932" s="14">
        <f t="shared" si="161"/>
        <v>152.67954236111109</v>
      </c>
    </row>
    <row r="933" spans="2:23" x14ac:dyDescent="0.3">
      <c r="B933" s="7" t="s">
        <v>8</v>
      </c>
      <c r="C933" s="7">
        <v>925</v>
      </c>
      <c r="D933" s="7">
        <v>336</v>
      </c>
      <c r="E933" s="8">
        <v>64.099999999999994</v>
      </c>
      <c r="F933" s="21">
        <f t="shared" si="155"/>
        <v>17.805555555555554</v>
      </c>
      <c r="G933" s="14">
        <f t="shared" si="162"/>
        <v>-0.33333333333333215</v>
      </c>
      <c r="H933" s="14">
        <f>('vehicle data'!$C$4)*(G933)</f>
        <v>-444.66666666666509</v>
      </c>
      <c r="I933" s="14">
        <f>0.5*1.225*F933^2*('vehicle data'!$F$4)*('vehicle data'!$G$4)</f>
        <v>84.276575482253079</v>
      </c>
      <c r="J933" s="14">
        <f>IF(F933=0,0,H933+I933+'vehicle data'!$E$7)</f>
        <v>-203.35161118441201</v>
      </c>
      <c r="K933" s="14">
        <f t="shared" si="156"/>
        <v>0</v>
      </c>
      <c r="L933" s="14">
        <f t="shared" si="157"/>
        <v>203.35161118441201</v>
      </c>
      <c r="M933" s="14">
        <f t="shared" si="158"/>
        <v>-3.6207884102557801</v>
      </c>
      <c r="N933" s="14">
        <f t="shared" si="154"/>
        <v>0</v>
      </c>
      <c r="O933" s="14">
        <f t="shared" si="159"/>
        <v>3.6207884102557801</v>
      </c>
      <c r="P933" s="14">
        <f>S933*0.75</f>
        <v>158.59816377314812</v>
      </c>
      <c r="Q933" s="14">
        <f t="shared" si="160"/>
        <v>158.59816377314812</v>
      </c>
      <c r="R933" s="14">
        <f>(0.5*'vehicle data'!$C$4*(WLTC_class_3!F933^2))/1000</f>
        <v>211.46421836419748</v>
      </c>
      <c r="S933" s="14">
        <f>IF(O933&gt;0,R933,0)</f>
        <v>211.46421836419748</v>
      </c>
      <c r="T933" s="14">
        <f>IF(N933&gt;0,R933,0)</f>
        <v>0</v>
      </c>
      <c r="U933" s="14">
        <f t="shared" si="163"/>
        <v>41252.654599536996</v>
      </c>
      <c r="V933" s="14">
        <f t="shared" si="164"/>
        <v>15606.714581018505</v>
      </c>
      <c r="W933" s="14">
        <f t="shared" si="161"/>
        <v>0</v>
      </c>
    </row>
    <row r="934" spans="2:23" x14ac:dyDescent="0.3">
      <c r="B934" s="7" t="s">
        <v>8</v>
      </c>
      <c r="C934" s="7">
        <v>926</v>
      </c>
      <c r="D934" s="7">
        <v>337</v>
      </c>
      <c r="E934" s="8">
        <v>62.7</v>
      </c>
      <c r="F934" s="21">
        <f t="shared" si="155"/>
        <v>17.416666666666668</v>
      </c>
      <c r="G934" s="14">
        <f t="shared" si="162"/>
        <v>-0.29166666666666585</v>
      </c>
      <c r="H934" s="14">
        <f>('vehicle data'!$C$4)*(G934)</f>
        <v>-389.08333333333223</v>
      </c>
      <c r="I934" s="14">
        <f>0.5*1.225*F934^2*('vehicle data'!$F$4)*('vehicle data'!$G$4)</f>
        <v>80.635429340277796</v>
      </c>
      <c r="J934" s="14">
        <f>IF(F934=0,0,H934+I934+'vehicle data'!$E$7)</f>
        <v>-151.40942399305439</v>
      </c>
      <c r="K934" s="14">
        <f t="shared" si="156"/>
        <v>0</v>
      </c>
      <c r="L934" s="14">
        <f t="shared" si="157"/>
        <v>151.40942399305439</v>
      </c>
      <c r="M934" s="14">
        <f t="shared" si="158"/>
        <v>-2.6370474678790305</v>
      </c>
      <c r="N934" s="14">
        <f t="shared" si="154"/>
        <v>0</v>
      </c>
      <c r="O934" s="14">
        <f t="shared" si="159"/>
        <v>2.6370474678790305</v>
      </c>
      <c r="P934" s="14">
        <f>S934*0.75</f>
        <v>151.74597395833337</v>
      </c>
      <c r="Q934" s="14">
        <f t="shared" si="160"/>
        <v>151.74597395833337</v>
      </c>
      <c r="R934" s="14">
        <f>(0.5*'vehicle data'!$C$4*(WLTC_class_3!F934^2))/1000</f>
        <v>202.32796527777782</v>
      </c>
      <c r="S934" s="14">
        <f>IF(O934&gt;0,R934,0)</f>
        <v>202.32796527777782</v>
      </c>
      <c r="T934" s="14">
        <f>IF(N934&gt;0,R934,0)</f>
        <v>0</v>
      </c>
      <c r="U934" s="14">
        <f t="shared" si="163"/>
        <v>41252.654599536996</v>
      </c>
      <c r="V934" s="14">
        <f t="shared" si="164"/>
        <v>15809.042546296283</v>
      </c>
      <c r="W934" s="14">
        <f t="shared" si="161"/>
        <v>0</v>
      </c>
    </row>
    <row r="935" spans="2:23" x14ac:dyDescent="0.3">
      <c r="B935" s="7" t="s">
        <v>8</v>
      </c>
      <c r="C935" s="7">
        <v>927</v>
      </c>
      <c r="D935" s="7">
        <v>338</v>
      </c>
      <c r="E935" s="8">
        <v>62</v>
      </c>
      <c r="F935" s="21">
        <f t="shared" si="155"/>
        <v>17.222222222222221</v>
      </c>
      <c r="G935" s="14">
        <f t="shared" si="162"/>
        <v>-0.19444444444444522</v>
      </c>
      <c r="H935" s="14">
        <f>('vehicle data'!$C$4)*(G935)</f>
        <v>-259.38888888888994</v>
      </c>
      <c r="I935" s="14">
        <f>0.5*1.225*F935^2*('vehicle data'!$F$4)*('vehicle data'!$G$4)</f>
        <v>78.845007716049381</v>
      </c>
      <c r="J935" s="14">
        <f>IF(F935=0,0,H935+I935+'vehicle data'!$E$7)</f>
        <v>-23.505401172840521</v>
      </c>
      <c r="K935" s="14">
        <f t="shared" si="156"/>
        <v>0</v>
      </c>
      <c r="L935" s="14">
        <f t="shared" si="157"/>
        <v>23.505401172840521</v>
      </c>
      <c r="M935" s="14">
        <f t="shared" si="158"/>
        <v>-0.40481524242114225</v>
      </c>
      <c r="N935" s="14">
        <f t="shared" si="154"/>
        <v>0</v>
      </c>
      <c r="O935" s="14">
        <f t="shared" si="159"/>
        <v>0.40481524242114225</v>
      </c>
      <c r="P935" s="14">
        <f>S935*0.75</f>
        <v>148.37662037037038</v>
      </c>
      <c r="Q935" s="14">
        <f t="shared" si="160"/>
        <v>148.37662037037038</v>
      </c>
      <c r="R935" s="14">
        <f>(0.5*'vehicle data'!$C$4*(WLTC_class_3!F935^2))/1000</f>
        <v>197.83549382716049</v>
      </c>
      <c r="S935" s="14">
        <f>IF(O935&gt;0,R935,0)</f>
        <v>197.83549382716049</v>
      </c>
      <c r="T935" s="14">
        <f>IF(N935&gt;0,R935,0)</f>
        <v>0</v>
      </c>
      <c r="U935" s="14">
        <f t="shared" si="163"/>
        <v>41252.654599536996</v>
      </c>
      <c r="V935" s="14">
        <f t="shared" si="164"/>
        <v>16006.878040123443</v>
      </c>
      <c r="W935" s="14">
        <f t="shared" si="161"/>
        <v>0</v>
      </c>
    </row>
    <row r="936" spans="2:23" x14ac:dyDescent="0.3">
      <c r="B936" s="7" t="s">
        <v>8</v>
      </c>
      <c r="C936" s="7">
        <v>928</v>
      </c>
      <c r="D936" s="7">
        <v>339</v>
      </c>
      <c r="E936" s="8">
        <v>61.3</v>
      </c>
      <c r="F936" s="21">
        <f t="shared" si="155"/>
        <v>17.027777777777775</v>
      </c>
      <c r="G936" s="14">
        <f t="shared" si="162"/>
        <v>-0.15277777777777798</v>
      </c>
      <c r="H936" s="14">
        <f>('vehicle data'!$C$4)*(G936)</f>
        <v>-203.80555555555583</v>
      </c>
      <c r="I936" s="14">
        <f>0.5*1.225*F936^2*('vehicle data'!$F$4)*('vehicle data'!$G$4)</f>
        <v>77.074687056327136</v>
      </c>
      <c r="J936" s="14">
        <f>IF(F936=0,0,H936+I936+'vehicle data'!$E$7)</f>
        <v>30.30761150077133</v>
      </c>
      <c r="K936" s="14">
        <f t="shared" si="156"/>
        <v>30.30761150077133</v>
      </c>
      <c r="L936" s="14">
        <f t="shared" si="157"/>
        <v>0</v>
      </c>
      <c r="M936" s="14">
        <f t="shared" si="158"/>
        <v>0.5160712736103561</v>
      </c>
      <c r="N936" s="14">
        <f t="shared" si="154"/>
        <v>0.5160712736103561</v>
      </c>
      <c r="O936" s="14">
        <f t="shared" si="159"/>
        <v>0</v>
      </c>
      <c r="P936" s="14">
        <f>S936*0.75</f>
        <v>0</v>
      </c>
      <c r="Q936" s="14">
        <f t="shared" si="160"/>
        <v>0</v>
      </c>
      <c r="R936" s="14">
        <f>(0.5*'vehicle data'!$C$4*(WLTC_class_3!F936^2))/1000</f>
        <v>193.39345910493819</v>
      </c>
      <c r="S936" s="14">
        <f>IF(O936&gt;0,R936,0)</f>
        <v>0</v>
      </c>
      <c r="T936" s="14">
        <f>IF(N936&gt;0,R936,0)</f>
        <v>193.39345910493819</v>
      </c>
      <c r="U936" s="14">
        <f t="shared" si="163"/>
        <v>41446.048058641936</v>
      </c>
      <c r="V936" s="14">
        <f t="shared" si="164"/>
        <v>16006.878040123443</v>
      </c>
      <c r="W936" s="14">
        <f t="shared" si="161"/>
        <v>135.37542137345673</v>
      </c>
    </row>
    <row r="937" spans="2:23" x14ac:dyDescent="0.3">
      <c r="B937" s="7" t="s">
        <v>8</v>
      </c>
      <c r="C937" s="7">
        <v>929</v>
      </c>
      <c r="D937" s="7">
        <v>340</v>
      </c>
      <c r="E937" s="8">
        <v>60.9</v>
      </c>
      <c r="F937" s="21">
        <f t="shared" si="155"/>
        <v>16.916666666666664</v>
      </c>
      <c r="G937" s="14">
        <f t="shared" si="162"/>
        <v>-0.11111111111111072</v>
      </c>
      <c r="H937" s="14">
        <f>('vehicle data'!$C$4)*(G937)</f>
        <v>-148.22222222222169</v>
      </c>
      <c r="I937" s="14">
        <f>0.5*1.225*F937^2*('vehicle data'!$F$4)*('vehicle data'!$G$4)</f>
        <v>76.072100173611091</v>
      </c>
      <c r="J937" s="14">
        <f>IF(F937=0,0,H937+I937+'vehicle data'!$E$7)</f>
        <v>84.888357951389423</v>
      </c>
      <c r="K937" s="14">
        <f t="shared" si="156"/>
        <v>84.888357951389423</v>
      </c>
      <c r="L937" s="14">
        <f t="shared" si="157"/>
        <v>0</v>
      </c>
      <c r="M937" s="14">
        <f t="shared" si="158"/>
        <v>1.4360280553443376</v>
      </c>
      <c r="N937" s="14">
        <f t="shared" si="154"/>
        <v>1.4360280553443376</v>
      </c>
      <c r="O937" s="14">
        <f t="shared" si="159"/>
        <v>0</v>
      </c>
      <c r="P937" s="14">
        <f>S937*0.75</f>
        <v>0</v>
      </c>
      <c r="Q937" s="14">
        <f t="shared" si="160"/>
        <v>0</v>
      </c>
      <c r="R937" s="14">
        <f>(0.5*'vehicle data'!$C$4*(WLTC_class_3!F937^2))/1000</f>
        <v>190.87779861111107</v>
      </c>
      <c r="S937" s="14">
        <f>IF(O937&gt;0,R937,0)</f>
        <v>0</v>
      </c>
      <c r="T937" s="14">
        <f>IF(N937&gt;0,R937,0)</f>
        <v>190.87779861111107</v>
      </c>
      <c r="U937" s="14">
        <f t="shared" si="163"/>
        <v>41636.925857253045</v>
      </c>
      <c r="V937" s="14">
        <f t="shared" si="164"/>
        <v>16006.878040123443</v>
      </c>
      <c r="W937" s="14">
        <f t="shared" si="161"/>
        <v>133.61445902777774</v>
      </c>
    </row>
    <row r="938" spans="2:23" x14ac:dyDescent="0.3">
      <c r="B938" s="7" t="s">
        <v>8</v>
      </c>
      <c r="C938" s="7">
        <v>930</v>
      </c>
      <c r="D938" s="7">
        <v>341</v>
      </c>
      <c r="E938" s="8">
        <v>60.5</v>
      </c>
      <c r="F938" s="21">
        <f t="shared" si="155"/>
        <v>16.805555555555554</v>
      </c>
      <c r="G938" s="14">
        <f t="shared" si="162"/>
        <v>-9.7222222222221627E-2</v>
      </c>
      <c r="H938" s="14">
        <f>('vehicle data'!$C$4)*(G938)</f>
        <v>-129.69444444444366</v>
      </c>
      <c r="I938" s="14">
        <f>0.5*1.225*F938^2*('vehicle data'!$F$4)*('vehicle data'!$G$4)</f>
        <v>75.076076871141964</v>
      </c>
      <c r="J938" s="14">
        <f>IF(F938=0,0,H938+I938+'vehicle data'!$E$7)</f>
        <v>102.42011242669832</v>
      </c>
      <c r="K938" s="14">
        <f t="shared" si="156"/>
        <v>102.42011242669832</v>
      </c>
      <c r="L938" s="14">
        <f t="shared" si="157"/>
        <v>0</v>
      </c>
      <c r="M938" s="14">
        <f t="shared" si="158"/>
        <v>1.7212268893931244</v>
      </c>
      <c r="N938" s="14">
        <f t="shared" si="154"/>
        <v>1.7212268893931244</v>
      </c>
      <c r="O938" s="14">
        <f t="shared" si="159"/>
        <v>0</v>
      </c>
      <c r="P938" s="14">
        <f>S938*0.75</f>
        <v>0</v>
      </c>
      <c r="Q938" s="14">
        <f t="shared" si="160"/>
        <v>0</v>
      </c>
      <c r="R938" s="14">
        <f>(0.5*'vehicle data'!$C$4*(WLTC_class_3!F938^2))/1000</f>
        <v>188.37860725308639</v>
      </c>
      <c r="S938" s="14">
        <f>IF(O938&gt;0,R938,0)</f>
        <v>0</v>
      </c>
      <c r="T938" s="14">
        <f>IF(N938&gt;0,R938,0)</f>
        <v>188.37860725308639</v>
      </c>
      <c r="U938" s="14">
        <f t="shared" si="163"/>
        <v>41825.304464506131</v>
      </c>
      <c r="V938" s="14">
        <f t="shared" si="164"/>
        <v>16006.878040123443</v>
      </c>
      <c r="W938" s="14">
        <f t="shared" si="161"/>
        <v>131.86502507716045</v>
      </c>
    </row>
    <row r="939" spans="2:23" x14ac:dyDescent="0.3">
      <c r="B939" s="7" t="s">
        <v>8</v>
      </c>
      <c r="C939" s="7">
        <v>931</v>
      </c>
      <c r="D939" s="7">
        <v>342</v>
      </c>
      <c r="E939" s="8">
        <v>60.2</v>
      </c>
      <c r="F939" s="21">
        <f t="shared" si="155"/>
        <v>16.722222222222221</v>
      </c>
      <c r="G939" s="14">
        <f t="shared" si="162"/>
        <v>-9.7222222222222612E-2</v>
      </c>
      <c r="H939" s="14">
        <f>('vehicle data'!$C$4)*(G939)</f>
        <v>-129.69444444444497</v>
      </c>
      <c r="I939" s="14">
        <f>0.5*1.225*F939^2*('vehicle data'!$F$4)*('vehicle data'!$G$4)</f>
        <v>74.333366743827142</v>
      </c>
      <c r="J939" s="14">
        <f>IF(F939=0,0,H939+I939+'vehicle data'!$E$7)</f>
        <v>101.67740229938219</v>
      </c>
      <c r="K939" s="14">
        <f t="shared" si="156"/>
        <v>101.67740229938219</v>
      </c>
      <c r="L939" s="14">
        <f t="shared" si="157"/>
        <v>0</v>
      </c>
      <c r="M939" s="14">
        <f t="shared" si="158"/>
        <v>1.7002721162285577</v>
      </c>
      <c r="N939" s="14">
        <f t="shared" si="154"/>
        <v>1.7002721162285577</v>
      </c>
      <c r="O939" s="14">
        <f t="shared" si="159"/>
        <v>0</v>
      </c>
      <c r="P939" s="14">
        <f>S939*0.75</f>
        <v>0</v>
      </c>
      <c r="Q939" s="14">
        <f t="shared" si="160"/>
        <v>0</v>
      </c>
      <c r="R939" s="14">
        <f>(0.5*'vehicle data'!$C$4*(WLTC_class_3!F939^2))/1000</f>
        <v>186.51502160493825</v>
      </c>
      <c r="S939" s="14">
        <f>IF(O939&gt;0,R939,0)</f>
        <v>0</v>
      </c>
      <c r="T939" s="14">
        <f>IF(N939&gt;0,R939,0)</f>
        <v>186.51502160493825</v>
      </c>
      <c r="U939" s="14">
        <f t="shared" si="163"/>
        <v>42011.819486111068</v>
      </c>
      <c r="V939" s="14">
        <f t="shared" si="164"/>
        <v>16006.878040123443</v>
      </c>
      <c r="W939" s="14">
        <f t="shared" si="161"/>
        <v>130.56051512345678</v>
      </c>
    </row>
    <row r="940" spans="2:23" x14ac:dyDescent="0.3">
      <c r="B940" s="7" t="s">
        <v>8</v>
      </c>
      <c r="C940" s="7">
        <v>932</v>
      </c>
      <c r="D940" s="7">
        <v>343</v>
      </c>
      <c r="E940" s="8">
        <v>59.8</v>
      </c>
      <c r="F940" s="21">
        <f t="shared" si="155"/>
        <v>16.611111111111111</v>
      </c>
      <c r="G940" s="14">
        <f t="shared" si="162"/>
        <v>-0.1111111111111117</v>
      </c>
      <c r="H940" s="14">
        <f>('vehicle data'!$C$4)*(G940)</f>
        <v>-148.222222222223</v>
      </c>
      <c r="I940" s="14">
        <f>0.5*1.225*F940^2*('vehicle data'!$F$4)*('vehicle data'!$G$4)</f>
        <v>73.348829706790113</v>
      </c>
      <c r="J940" s="14">
        <f>IF(F940=0,0,H940+I940+'vehicle data'!$E$7)</f>
        <v>82.165087484567138</v>
      </c>
      <c r="K940" s="14">
        <f t="shared" si="156"/>
        <v>82.165087484567138</v>
      </c>
      <c r="L940" s="14">
        <f t="shared" si="157"/>
        <v>0</v>
      </c>
      <c r="M940" s="14">
        <f t="shared" si="158"/>
        <v>1.3648533976603097</v>
      </c>
      <c r="N940" s="14">
        <f t="shared" si="154"/>
        <v>1.3648533976603097</v>
      </c>
      <c r="O940" s="14">
        <f t="shared" si="159"/>
        <v>0</v>
      </c>
      <c r="P940" s="14">
        <f>S940*0.75</f>
        <v>0</v>
      </c>
      <c r="Q940" s="14">
        <f t="shared" si="160"/>
        <v>0</v>
      </c>
      <c r="R940" s="14">
        <f>(0.5*'vehicle data'!$C$4*(WLTC_class_3!F940^2))/1000</f>
        <v>184.04465123456788</v>
      </c>
      <c r="S940" s="14">
        <f>IF(O940&gt;0,R940,0)</f>
        <v>0</v>
      </c>
      <c r="T940" s="14">
        <f>IF(N940&gt;0,R940,0)</f>
        <v>184.04465123456788</v>
      </c>
      <c r="U940" s="14">
        <f t="shared" si="163"/>
        <v>42195.864137345634</v>
      </c>
      <c r="V940" s="14">
        <f t="shared" si="164"/>
        <v>16006.878040123443</v>
      </c>
      <c r="W940" s="14">
        <f t="shared" si="161"/>
        <v>128.83125586419752</v>
      </c>
    </row>
    <row r="941" spans="2:23" x14ac:dyDescent="0.3">
      <c r="B941" s="7" t="s">
        <v>8</v>
      </c>
      <c r="C941" s="7">
        <v>933</v>
      </c>
      <c r="D941" s="7">
        <v>344</v>
      </c>
      <c r="E941" s="8">
        <v>59.4</v>
      </c>
      <c r="F941" s="21">
        <f t="shared" si="155"/>
        <v>16.5</v>
      </c>
      <c r="G941" s="14">
        <f t="shared" si="162"/>
        <v>-0.16666666666666607</v>
      </c>
      <c r="H941" s="14">
        <f>('vehicle data'!$C$4)*(G941)</f>
        <v>-222.33333333333255</v>
      </c>
      <c r="I941" s="14">
        <f>0.5*1.225*F941^2*('vehicle data'!$F$4)*('vehicle data'!$G$4)</f>
        <v>72.370856250000003</v>
      </c>
      <c r="J941" s="14">
        <f>IF(F941=0,0,H941+I941+'vehicle data'!$E$7)</f>
        <v>7.0760029166674769</v>
      </c>
      <c r="K941" s="14">
        <f t="shared" si="156"/>
        <v>7.0760029166674769</v>
      </c>
      <c r="L941" s="14">
        <f t="shared" si="157"/>
        <v>0</v>
      </c>
      <c r="M941" s="14">
        <f t="shared" si="158"/>
        <v>0.11675404812501337</v>
      </c>
      <c r="N941" s="14">
        <f t="shared" si="154"/>
        <v>0.11675404812501337</v>
      </c>
      <c r="O941" s="14">
        <f t="shared" si="159"/>
        <v>0</v>
      </c>
      <c r="P941" s="14">
        <f>S941*0.75</f>
        <v>0</v>
      </c>
      <c r="Q941" s="14">
        <f t="shared" si="160"/>
        <v>0</v>
      </c>
      <c r="R941" s="14">
        <f>(0.5*'vehicle data'!$C$4*(WLTC_class_3!F941^2))/1000</f>
        <v>181.59075000000001</v>
      </c>
      <c r="S941" s="14">
        <f>IF(O941&gt;0,R941,0)</f>
        <v>0</v>
      </c>
      <c r="T941" s="14">
        <f>IF(N941&gt;0,R941,0)</f>
        <v>181.59075000000001</v>
      </c>
      <c r="U941" s="14">
        <f t="shared" si="163"/>
        <v>42377.454887345637</v>
      </c>
      <c r="V941" s="14">
        <f t="shared" si="164"/>
        <v>16006.878040123443</v>
      </c>
      <c r="W941" s="14">
        <f t="shared" si="161"/>
        <v>127.113525</v>
      </c>
    </row>
    <row r="942" spans="2:23" x14ac:dyDescent="0.3">
      <c r="B942" s="7" t="s">
        <v>8</v>
      </c>
      <c r="C942" s="7">
        <v>934</v>
      </c>
      <c r="D942" s="7">
        <v>345</v>
      </c>
      <c r="E942" s="8">
        <v>58.6</v>
      </c>
      <c r="F942" s="21">
        <f t="shared" si="155"/>
        <v>16.277777777777779</v>
      </c>
      <c r="G942" s="14">
        <f t="shared" si="162"/>
        <v>-0.26388888888888867</v>
      </c>
      <c r="H942" s="14">
        <f>('vehicle data'!$C$4)*(G942)</f>
        <v>-352.02777777777749</v>
      </c>
      <c r="I942" s="14">
        <f>0.5*1.225*F942^2*('vehicle data'!$F$4)*('vehicle data'!$G$4)</f>
        <v>70.434600077160482</v>
      </c>
      <c r="J942" s="14">
        <f>IF(F942=0,0,H942+I942+'vehicle data'!$E$7)</f>
        <v>-124.55469770061697</v>
      </c>
      <c r="K942" s="14">
        <f t="shared" si="156"/>
        <v>0</v>
      </c>
      <c r="L942" s="14">
        <f t="shared" si="157"/>
        <v>124.55469770061697</v>
      </c>
      <c r="M942" s="14">
        <f t="shared" si="158"/>
        <v>-2.0274736903489319</v>
      </c>
      <c r="N942" s="14">
        <f t="shared" si="154"/>
        <v>0</v>
      </c>
      <c r="O942" s="14">
        <f t="shared" si="159"/>
        <v>2.0274736903489319</v>
      </c>
      <c r="P942" s="14">
        <f>S942*0.75</f>
        <v>132.54926620370372</v>
      </c>
      <c r="Q942" s="14">
        <f t="shared" si="160"/>
        <v>132.54926620370372</v>
      </c>
      <c r="R942" s="14">
        <f>(0.5*'vehicle data'!$C$4*(WLTC_class_3!F942^2))/1000</f>
        <v>176.73235493827161</v>
      </c>
      <c r="S942" s="14">
        <f>IF(O942&gt;0,R942,0)</f>
        <v>176.73235493827161</v>
      </c>
      <c r="T942" s="14">
        <f>IF(N942&gt;0,R942,0)</f>
        <v>0</v>
      </c>
      <c r="U942" s="14">
        <f t="shared" si="163"/>
        <v>42377.454887345637</v>
      </c>
      <c r="V942" s="14">
        <f t="shared" si="164"/>
        <v>16183.610395061714</v>
      </c>
      <c r="W942" s="14">
        <f t="shared" si="161"/>
        <v>0</v>
      </c>
    </row>
    <row r="943" spans="2:23" x14ac:dyDescent="0.3">
      <c r="B943" s="7" t="s">
        <v>8</v>
      </c>
      <c r="C943" s="7">
        <v>935</v>
      </c>
      <c r="D943" s="7">
        <v>346</v>
      </c>
      <c r="E943" s="8">
        <v>57.5</v>
      </c>
      <c r="F943" s="21">
        <f t="shared" si="155"/>
        <v>15.972222222222221</v>
      </c>
      <c r="G943" s="14">
        <f t="shared" si="162"/>
        <v>-0.27777777777777779</v>
      </c>
      <c r="H943" s="14">
        <f>('vehicle data'!$C$4)*(G943)</f>
        <v>-370.5555555555556</v>
      </c>
      <c r="I943" s="14">
        <f>0.5*1.225*F943^2*('vehicle data'!$F$4)*('vehicle data'!$G$4)</f>
        <v>67.815116222993822</v>
      </c>
      <c r="J943" s="14">
        <f>IF(F943=0,0,H943+I943+'vehicle data'!$E$7)</f>
        <v>-145.70195933256176</v>
      </c>
      <c r="K943" s="14">
        <f t="shared" si="156"/>
        <v>0</v>
      </c>
      <c r="L943" s="14">
        <f t="shared" si="157"/>
        <v>145.70195933256176</v>
      </c>
      <c r="M943" s="14">
        <f t="shared" si="158"/>
        <v>-2.3271840726728614</v>
      </c>
      <c r="N943" s="14">
        <f t="shared" si="154"/>
        <v>0</v>
      </c>
      <c r="O943" s="14">
        <f t="shared" si="159"/>
        <v>2.3271840726728614</v>
      </c>
      <c r="P943" s="14">
        <f>S943*0.75</f>
        <v>127.61971932870368</v>
      </c>
      <c r="Q943" s="14">
        <f t="shared" si="160"/>
        <v>127.61971932870368</v>
      </c>
      <c r="R943" s="14">
        <f>(0.5*'vehicle data'!$C$4*(WLTC_class_3!F943^2))/1000</f>
        <v>170.15962577160491</v>
      </c>
      <c r="S943" s="14">
        <f>IF(O943&gt;0,R943,0)</f>
        <v>170.15962577160491</v>
      </c>
      <c r="T943" s="14">
        <f>IF(N943&gt;0,R943,0)</f>
        <v>0</v>
      </c>
      <c r="U943" s="14">
        <f t="shared" si="163"/>
        <v>42377.454887345637</v>
      </c>
      <c r="V943" s="14">
        <f t="shared" si="164"/>
        <v>16353.770020833319</v>
      </c>
      <c r="W943" s="14">
        <f t="shared" si="161"/>
        <v>0</v>
      </c>
    </row>
    <row r="944" spans="2:23" x14ac:dyDescent="0.3">
      <c r="B944" s="7" t="s">
        <v>8</v>
      </c>
      <c r="C944" s="7">
        <v>936</v>
      </c>
      <c r="D944" s="7">
        <v>347</v>
      </c>
      <c r="E944" s="8">
        <v>56.6</v>
      </c>
      <c r="F944" s="21">
        <f t="shared" si="155"/>
        <v>15.722222222222221</v>
      </c>
      <c r="G944" s="14">
        <f t="shared" si="162"/>
        <v>-0.20833333333333331</v>
      </c>
      <c r="H944" s="14">
        <f>('vehicle data'!$C$4)*(G944)</f>
        <v>-277.91666666666663</v>
      </c>
      <c r="I944" s="14">
        <f>0.5*1.225*F944^2*('vehicle data'!$F$4)*('vehicle data'!$G$4)</f>
        <v>65.708822299382717</v>
      </c>
      <c r="J944" s="14">
        <f>IF(F944=0,0,H944+I944+'vehicle data'!$E$7)</f>
        <v>-55.16936436728389</v>
      </c>
      <c r="K944" s="14">
        <f t="shared" si="156"/>
        <v>0</v>
      </c>
      <c r="L944" s="14">
        <f t="shared" si="157"/>
        <v>55.16936436728389</v>
      </c>
      <c r="M944" s="14">
        <f t="shared" si="158"/>
        <v>-0.86738500644118555</v>
      </c>
      <c r="N944" s="14">
        <f t="shared" si="154"/>
        <v>0</v>
      </c>
      <c r="O944" s="14">
        <f t="shared" si="159"/>
        <v>0.86738500644118555</v>
      </c>
      <c r="P944" s="14">
        <f>S944*0.75</f>
        <v>123.65593287037038</v>
      </c>
      <c r="Q944" s="14">
        <f t="shared" si="160"/>
        <v>123.65593287037038</v>
      </c>
      <c r="R944" s="14">
        <f>(0.5*'vehicle data'!$C$4*(WLTC_class_3!F944^2))/1000</f>
        <v>164.87457716049383</v>
      </c>
      <c r="S944" s="14">
        <f>IF(O944&gt;0,R944,0)</f>
        <v>164.87457716049383</v>
      </c>
      <c r="T944" s="14">
        <f>IF(N944&gt;0,R944,0)</f>
        <v>0</v>
      </c>
      <c r="U944" s="14">
        <f t="shared" si="163"/>
        <v>42377.454887345637</v>
      </c>
      <c r="V944" s="14">
        <f t="shared" si="164"/>
        <v>16518.644597993814</v>
      </c>
      <c r="W944" s="14">
        <f t="shared" si="161"/>
        <v>0</v>
      </c>
    </row>
    <row r="945" spans="2:23" x14ac:dyDescent="0.3">
      <c r="B945" s="7" t="s">
        <v>8</v>
      </c>
      <c r="C945" s="7">
        <v>937</v>
      </c>
      <c r="D945" s="7">
        <v>348</v>
      </c>
      <c r="E945" s="8">
        <v>56</v>
      </c>
      <c r="F945" s="21">
        <f t="shared" si="155"/>
        <v>15.555555555555555</v>
      </c>
      <c r="G945" s="14">
        <f t="shared" si="162"/>
        <v>-0.15277777777777798</v>
      </c>
      <c r="H945" s="14">
        <f>('vehicle data'!$C$4)*(G945)</f>
        <v>-203.80555555555583</v>
      </c>
      <c r="I945" s="14">
        <f>0.5*1.225*F945^2*('vehicle data'!$F$4)*('vehicle data'!$G$4)</f>
        <v>64.323086419753082</v>
      </c>
      <c r="J945" s="14">
        <f>IF(F945=0,0,H945+I945+'vehicle data'!$E$7)</f>
        <v>17.556010864197276</v>
      </c>
      <c r="K945" s="14">
        <f t="shared" si="156"/>
        <v>17.556010864197276</v>
      </c>
      <c r="L945" s="14">
        <f t="shared" si="157"/>
        <v>0</v>
      </c>
      <c r="M945" s="14">
        <f t="shared" si="158"/>
        <v>0.27309350233195762</v>
      </c>
      <c r="N945" s="14">
        <f t="shared" si="154"/>
        <v>0.27309350233195762</v>
      </c>
      <c r="O945" s="14">
        <f t="shared" si="159"/>
        <v>0</v>
      </c>
      <c r="P945" s="14">
        <f>S945*0.75</f>
        <v>0</v>
      </c>
      <c r="Q945" s="14">
        <f t="shared" si="160"/>
        <v>0</v>
      </c>
      <c r="R945" s="14">
        <f>(0.5*'vehicle data'!$C$4*(WLTC_class_3!F945^2))/1000</f>
        <v>161.39753086419753</v>
      </c>
      <c r="S945" s="14">
        <f>IF(O945&gt;0,R945,0)</f>
        <v>0</v>
      </c>
      <c r="T945" s="14">
        <f>IF(N945&gt;0,R945,0)</f>
        <v>161.39753086419753</v>
      </c>
      <c r="U945" s="14">
        <f t="shared" si="163"/>
        <v>42538.852418209834</v>
      </c>
      <c r="V945" s="14">
        <f t="shared" si="164"/>
        <v>16518.644597993814</v>
      </c>
      <c r="W945" s="14">
        <f t="shared" si="161"/>
        <v>112.97827160493827</v>
      </c>
    </row>
    <row r="946" spans="2:23" x14ac:dyDescent="0.3">
      <c r="B946" s="7" t="s">
        <v>8</v>
      </c>
      <c r="C946" s="7">
        <v>938</v>
      </c>
      <c r="D946" s="7">
        <v>349</v>
      </c>
      <c r="E946" s="8">
        <v>55.5</v>
      </c>
      <c r="F946" s="21">
        <f t="shared" si="155"/>
        <v>15.416666666666666</v>
      </c>
      <c r="G946" s="14">
        <f t="shared" si="162"/>
        <v>-0.1388888888888889</v>
      </c>
      <c r="H946" s="14">
        <f>('vehicle data'!$C$4)*(G946)</f>
        <v>-185.2777777777778</v>
      </c>
      <c r="I946" s="14">
        <f>0.5*1.225*F946^2*('vehicle data'!$F$4)*('vehicle data'!$G$4)</f>
        <v>63.179587673611103</v>
      </c>
      <c r="J946" s="14">
        <f>IF(F946=0,0,H946+I946+'vehicle data'!$E$7)</f>
        <v>34.940289895833331</v>
      </c>
      <c r="K946" s="14">
        <f t="shared" si="156"/>
        <v>34.940289895833331</v>
      </c>
      <c r="L946" s="14">
        <f t="shared" si="157"/>
        <v>0</v>
      </c>
      <c r="M946" s="14">
        <f t="shared" si="158"/>
        <v>0.53866280256076382</v>
      </c>
      <c r="N946" s="14">
        <f t="shared" si="154"/>
        <v>0.53866280256076382</v>
      </c>
      <c r="O946" s="14">
        <f t="shared" si="159"/>
        <v>0</v>
      </c>
      <c r="P946" s="14">
        <f>S946*0.75</f>
        <v>0</v>
      </c>
      <c r="Q946" s="14">
        <f t="shared" si="160"/>
        <v>0</v>
      </c>
      <c r="R946" s="14">
        <f>(0.5*'vehicle data'!$C$4*(WLTC_class_3!F946^2))/1000</f>
        <v>158.5282986111111</v>
      </c>
      <c r="S946" s="14">
        <f>IF(O946&gt;0,R946,0)</f>
        <v>0</v>
      </c>
      <c r="T946" s="14">
        <f>IF(N946&gt;0,R946,0)</f>
        <v>158.5282986111111</v>
      </c>
      <c r="U946" s="14">
        <f t="shared" si="163"/>
        <v>42697.380716820946</v>
      </c>
      <c r="V946" s="14">
        <f t="shared" si="164"/>
        <v>16518.644597993814</v>
      </c>
      <c r="W946" s="14">
        <f t="shared" si="161"/>
        <v>110.96980902777776</v>
      </c>
    </row>
    <row r="947" spans="2:23" x14ac:dyDescent="0.3">
      <c r="B947" s="7" t="s">
        <v>8</v>
      </c>
      <c r="C947" s="7">
        <v>939</v>
      </c>
      <c r="D947" s="7">
        <v>350</v>
      </c>
      <c r="E947" s="8">
        <v>55</v>
      </c>
      <c r="F947" s="21">
        <f t="shared" si="155"/>
        <v>15.277777777777777</v>
      </c>
      <c r="G947" s="14">
        <f t="shared" si="162"/>
        <v>-0.15277777777777798</v>
      </c>
      <c r="H947" s="14">
        <f>('vehicle data'!$C$4)*(G947)</f>
        <v>-203.80555555555583</v>
      </c>
      <c r="I947" s="14">
        <f>0.5*1.225*F947^2*('vehicle data'!$F$4)*('vehicle data'!$G$4)</f>
        <v>62.046344521604929</v>
      </c>
      <c r="J947" s="14">
        <f>IF(F947=0,0,H947+I947+'vehicle data'!$E$7)</f>
        <v>15.279268966049131</v>
      </c>
      <c r="K947" s="14">
        <f t="shared" si="156"/>
        <v>15.279268966049131</v>
      </c>
      <c r="L947" s="14">
        <f t="shared" si="157"/>
        <v>0</v>
      </c>
      <c r="M947" s="14">
        <f t="shared" si="158"/>
        <v>0.23343327587019505</v>
      </c>
      <c r="N947" s="14">
        <f t="shared" si="154"/>
        <v>0.23343327587019505</v>
      </c>
      <c r="O947" s="14">
        <f t="shared" si="159"/>
        <v>0</v>
      </c>
      <c r="P947" s="14">
        <f>S947*0.75</f>
        <v>0</v>
      </c>
      <c r="Q947" s="14">
        <f t="shared" si="160"/>
        <v>0</v>
      </c>
      <c r="R947" s="14">
        <f>(0.5*'vehicle data'!$C$4*(WLTC_class_3!F947^2))/1000</f>
        <v>155.68479938271602</v>
      </c>
      <c r="S947" s="14">
        <f>IF(O947&gt;0,R947,0)</f>
        <v>0</v>
      </c>
      <c r="T947" s="14">
        <f>IF(N947&gt;0,R947,0)</f>
        <v>155.68479938271602</v>
      </c>
      <c r="U947" s="14">
        <f t="shared" si="163"/>
        <v>42853.065516203664</v>
      </c>
      <c r="V947" s="14">
        <f t="shared" si="164"/>
        <v>16518.644597993814</v>
      </c>
      <c r="W947" s="14">
        <f t="shared" si="161"/>
        <v>108.97935956790121</v>
      </c>
    </row>
    <row r="948" spans="2:23" x14ac:dyDescent="0.3">
      <c r="B948" s="7" t="s">
        <v>8</v>
      </c>
      <c r="C948" s="7">
        <v>940</v>
      </c>
      <c r="D948" s="7">
        <v>351</v>
      </c>
      <c r="E948" s="8">
        <v>54.4</v>
      </c>
      <c r="F948" s="21">
        <f t="shared" si="155"/>
        <v>15.111111111111111</v>
      </c>
      <c r="G948" s="14">
        <f t="shared" si="162"/>
        <v>-0.12499999999999981</v>
      </c>
      <c r="H948" s="14">
        <f>('vehicle data'!$C$4)*(G948)</f>
        <v>-166.74999999999974</v>
      </c>
      <c r="I948" s="14">
        <f>0.5*1.225*F948^2*('vehicle data'!$F$4)*('vehicle data'!$G$4)</f>
        <v>60.699990123456786</v>
      </c>
      <c r="J948" s="14">
        <f>IF(F948=0,0,H948+I948+'vehicle data'!$E$7)</f>
        <v>50.988470123457063</v>
      </c>
      <c r="K948" s="14">
        <f t="shared" si="156"/>
        <v>50.988470123457063</v>
      </c>
      <c r="L948" s="14">
        <f t="shared" si="157"/>
        <v>0</v>
      </c>
      <c r="M948" s="14">
        <f t="shared" si="158"/>
        <v>0.77049243742112894</v>
      </c>
      <c r="N948" s="14">
        <f t="shared" si="154"/>
        <v>0.77049243742112894</v>
      </c>
      <c r="O948" s="14">
        <f t="shared" si="159"/>
        <v>0</v>
      </c>
      <c r="P948" s="14">
        <f>S948*0.75</f>
        <v>0</v>
      </c>
      <c r="Q948" s="14">
        <f t="shared" si="160"/>
        <v>0</v>
      </c>
      <c r="R948" s="14">
        <f>(0.5*'vehicle data'!$C$4*(WLTC_class_3!F948^2))/1000</f>
        <v>152.30656790123456</v>
      </c>
      <c r="S948" s="14">
        <f>IF(O948&gt;0,R948,0)</f>
        <v>0</v>
      </c>
      <c r="T948" s="14">
        <f>IF(N948&gt;0,R948,0)</f>
        <v>152.30656790123456</v>
      </c>
      <c r="U948" s="14">
        <f t="shared" si="163"/>
        <v>43005.3720841049</v>
      </c>
      <c r="V948" s="14">
        <f t="shared" si="164"/>
        <v>16518.644597993814</v>
      </c>
      <c r="W948" s="14">
        <f t="shared" si="161"/>
        <v>106.61459753086419</v>
      </c>
    </row>
    <row r="949" spans="2:23" x14ac:dyDescent="0.3">
      <c r="B949" s="7" t="s">
        <v>8</v>
      </c>
      <c r="C949" s="7">
        <v>941</v>
      </c>
      <c r="D949" s="7">
        <v>352</v>
      </c>
      <c r="E949" s="8">
        <v>54.1</v>
      </c>
      <c r="F949" s="21">
        <f t="shared" si="155"/>
        <v>15.027777777777779</v>
      </c>
      <c r="G949" s="14">
        <f t="shared" si="162"/>
        <v>-5.5555555555555358E-2</v>
      </c>
      <c r="H949" s="14">
        <f>('vehicle data'!$C$4)*(G949)</f>
        <v>-74.111111111110844</v>
      </c>
      <c r="I949" s="14">
        <f>0.5*1.225*F949^2*('vehicle data'!$F$4)*('vehicle data'!$G$4)</f>
        <v>60.032350945216059</v>
      </c>
      <c r="J949" s="14">
        <f>IF(F949=0,0,H949+I949+'vehicle data'!$E$7)</f>
        <v>142.95971983410524</v>
      </c>
      <c r="K949" s="14">
        <f t="shared" si="156"/>
        <v>142.95971983410524</v>
      </c>
      <c r="L949" s="14">
        <f t="shared" si="157"/>
        <v>0</v>
      </c>
      <c r="M949" s="14">
        <f t="shared" si="158"/>
        <v>2.1483669008403039</v>
      </c>
      <c r="N949" s="14">
        <f t="shared" si="154"/>
        <v>2.1483669008403039</v>
      </c>
      <c r="O949" s="14">
        <f t="shared" si="159"/>
        <v>0</v>
      </c>
      <c r="P949" s="14">
        <f>S949*0.75</f>
        <v>0</v>
      </c>
      <c r="Q949" s="14">
        <f t="shared" si="160"/>
        <v>0</v>
      </c>
      <c r="R949" s="14">
        <f>(0.5*'vehicle data'!$C$4*(WLTC_class_3!F949^2))/1000</f>
        <v>150.63134799382718</v>
      </c>
      <c r="S949" s="14">
        <f>IF(O949&gt;0,R949,0)</f>
        <v>0</v>
      </c>
      <c r="T949" s="14">
        <f>IF(N949&gt;0,R949,0)</f>
        <v>150.63134799382718</v>
      </c>
      <c r="U949" s="14">
        <f t="shared" si="163"/>
        <v>43156.003432098725</v>
      </c>
      <c r="V949" s="14">
        <f t="shared" si="164"/>
        <v>16518.644597993814</v>
      </c>
      <c r="W949" s="14">
        <f t="shared" si="161"/>
        <v>105.44194359567902</v>
      </c>
    </row>
    <row r="950" spans="2:23" x14ac:dyDescent="0.3">
      <c r="B950" s="7" t="s">
        <v>8</v>
      </c>
      <c r="C950" s="7">
        <v>942</v>
      </c>
      <c r="D950" s="7">
        <v>353</v>
      </c>
      <c r="E950" s="8">
        <v>54</v>
      </c>
      <c r="F950" s="21">
        <f t="shared" si="155"/>
        <v>15</v>
      </c>
      <c r="G950" s="14">
        <f t="shared" si="162"/>
        <v>-2.7777777777778172E-2</v>
      </c>
      <c r="H950" s="14">
        <f>('vehicle data'!$C$4)*(G950)</f>
        <v>-37.055555555556083</v>
      </c>
      <c r="I950" s="14">
        <f>0.5*1.225*F950^2*('vehicle data'!$F$4)*('vehicle data'!$G$4)</f>
        <v>59.810624999999995</v>
      </c>
      <c r="J950" s="14">
        <f>IF(F950=0,0,H950+I950+'vehicle data'!$E$7)</f>
        <v>179.79354944444393</v>
      </c>
      <c r="K950" s="14">
        <f t="shared" si="156"/>
        <v>179.79354944444393</v>
      </c>
      <c r="L950" s="14">
        <f t="shared" si="157"/>
        <v>0</v>
      </c>
      <c r="M950" s="14">
        <f t="shared" si="158"/>
        <v>2.6969032416666585</v>
      </c>
      <c r="N950" s="14">
        <f t="shared" si="154"/>
        <v>2.6969032416666585</v>
      </c>
      <c r="O950" s="14">
        <f t="shared" si="159"/>
        <v>0</v>
      </c>
      <c r="P950" s="14">
        <f>S950*0.75</f>
        <v>0</v>
      </c>
      <c r="Q950" s="14">
        <f t="shared" si="160"/>
        <v>0</v>
      </c>
      <c r="R950" s="14">
        <f>(0.5*'vehicle data'!$C$4*(WLTC_class_3!F950^2))/1000</f>
        <v>150.07499999999999</v>
      </c>
      <c r="S950" s="14">
        <f>IF(O950&gt;0,R950,0)</f>
        <v>0</v>
      </c>
      <c r="T950" s="14">
        <f>IF(N950&gt;0,R950,0)</f>
        <v>150.07499999999999</v>
      </c>
      <c r="U950" s="14">
        <f t="shared" si="163"/>
        <v>43306.078432098722</v>
      </c>
      <c r="V950" s="14">
        <f t="shared" si="164"/>
        <v>16518.644597993814</v>
      </c>
      <c r="W950" s="14">
        <f t="shared" si="161"/>
        <v>105.05249999999998</v>
      </c>
    </row>
    <row r="951" spans="2:23" x14ac:dyDescent="0.3">
      <c r="B951" s="7" t="s">
        <v>8</v>
      </c>
      <c r="C951" s="7">
        <v>943</v>
      </c>
      <c r="D951" s="7">
        <v>354</v>
      </c>
      <c r="E951" s="8">
        <v>53.9</v>
      </c>
      <c r="F951" s="21">
        <f t="shared" si="155"/>
        <v>14.972222222222221</v>
      </c>
      <c r="G951" s="14">
        <f t="shared" si="162"/>
        <v>-1.3888888888889086E-2</v>
      </c>
      <c r="H951" s="14">
        <f>('vehicle data'!$C$4)*(G951)</f>
        <v>-18.527777777778041</v>
      </c>
      <c r="I951" s="14">
        <f>0.5*1.225*F951^2*('vehicle data'!$F$4)*('vehicle data'!$G$4)</f>
        <v>59.589309278549372</v>
      </c>
      <c r="J951" s="14">
        <f>IF(F951=0,0,H951+I951+'vehicle data'!$E$7)</f>
        <v>198.10001150077136</v>
      </c>
      <c r="K951" s="14">
        <f t="shared" si="156"/>
        <v>198.10001150077136</v>
      </c>
      <c r="L951" s="14">
        <f t="shared" si="157"/>
        <v>0</v>
      </c>
      <c r="M951" s="14">
        <f t="shared" si="158"/>
        <v>2.9659973944143267</v>
      </c>
      <c r="N951" s="14">
        <f t="shared" si="154"/>
        <v>2.9659973944143267</v>
      </c>
      <c r="O951" s="14">
        <f t="shared" si="159"/>
        <v>0</v>
      </c>
      <c r="P951" s="14">
        <f>S951*0.75</f>
        <v>0</v>
      </c>
      <c r="Q951" s="14">
        <f t="shared" si="160"/>
        <v>0</v>
      </c>
      <c r="R951" s="14">
        <f>(0.5*'vehicle data'!$C$4*(WLTC_class_3!F951^2))/1000</f>
        <v>149.51968132716047</v>
      </c>
      <c r="S951" s="14">
        <f>IF(O951&gt;0,R951,0)</f>
        <v>0</v>
      </c>
      <c r="T951" s="14">
        <f>IF(N951&gt;0,R951,0)</f>
        <v>149.51968132716047</v>
      </c>
      <c r="U951" s="14">
        <f t="shared" si="163"/>
        <v>43455.598113425884</v>
      </c>
      <c r="V951" s="14">
        <f t="shared" si="164"/>
        <v>16518.644597993814</v>
      </c>
      <c r="W951" s="14">
        <f t="shared" si="161"/>
        <v>104.66377692901233</v>
      </c>
    </row>
    <row r="952" spans="2:23" x14ac:dyDescent="0.3">
      <c r="B952" s="7" t="s">
        <v>8</v>
      </c>
      <c r="C952" s="7">
        <v>944</v>
      </c>
      <c r="D952" s="7">
        <v>355</v>
      </c>
      <c r="E952" s="8">
        <v>53.9</v>
      </c>
      <c r="F952" s="21">
        <f t="shared" si="155"/>
        <v>14.972222222222221</v>
      </c>
      <c r="G952" s="14">
        <f t="shared" si="162"/>
        <v>1.3888888888889086E-2</v>
      </c>
      <c r="H952" s="14">
        <f>('vehicle data'!$C$4)*(G952)</f>
        <v>18.527777777778041</v>
      </c>
      <c r="I952" s="14">
        <f>0.5*1.225*F952^2*('vehicle data'!$F$4)*('vehicle data'!$G$4)</f>
        <v>59.589309278549372</v>
      </c>
      <c r="J952" s="14">
        <f>IF(F952=0,0,H952+I952+'vehicle data'!$E$7)</f>
        <v>235.15556705632744</v>
      </c>
      <c r="K952" s="14">
        <f t="shared" si="156"/>
        <v>235.15556705632744</v>
      </c>
      <c r="L952" s="14">
        <f t="shared" si="157"/>
        <v>0</v>
      </c>
      <c r="M952" s="14">
        <f t="shared" si="158"/>
        <v>3.5208014067600133</v>
      </c>
      <c r="N952" s="14">
        <f t="shared" si="154"/>
        <v>3.5208014067600133</v>
      </c>
      <c r="O952" s="14">
        <f t="shared" si="159"/>
        <v>0</v>
      </c>
      <c r="P952" s="14">
        <f>S952*0.75</f>
        <v>0</v>
      </c>
      <c r="Q952" s="14" t="str">
        <f t="shared" si="160"/>
        <v/>
      </c>
      <c r="R952" s="14">
        <f>(0.5*'vehicle data'!$C$4*(WLTC_class_3!F952^2))/1000</f>
        <v>149.51968132716047</v>
      </c>
      <c r="S952" s="14">
        <f>IF(O952&gt;0,R952,0)</f>
        <v>0</v>
      </c>
      <c r="T952" s="14">
        <f>IF(N952&gt;0,R952,0)</f>
        <v>149.51968132716047</v>
      </c>
      <c r="U952" s="14">
        <f t="shared" si="163"/>
        <v>43605.117794753045</v>
      </c>
      <c r="V952" s="14">
        <f t="shared" si="164"/>
        <v>16518.644597993814</v>
      </c>
      <c r="W952" s="14">
        <f t="shared" si="161"/>
        <v>104.66377692901233</v>
      </c>
    </row>
    <row r="953" spans="2:23" x14ac:dyDescent="0.3">
      <c r="B953" s="7" t="s">
        <v>8</v>
      </c>
      <c r="C953" s="7">
        <v>945</v>
      </c>
      <c r="D953" s="7">
        <v>356</v>
      </c>
      <c r="E953" s="8">
        <v>54</v>
      </c>
      <c r="F953" s="21">
        <f t="shared" si="155"/>
        <v>15</v>
      </c>
      <c r="G953" s="14">
        <f t="shared" si="162"/>
        <v>4.1666666666667261E-2</v>
      </c>
      <c r="H953" s="14">
        <f>('vehicle data'!$C$4)*(G953)</f>
        <v>55.583333333334124</v>
      </c>
      <c r="I953" s="14">
        <f>0.5*1.225*F953^2*('vehicle data'!$F$4)*('vehicle data'!$G$4)</f>
        <v>59.810624999999995</v>
      </c>
      <c r="J953" s="14">
        <f>IF(F953=0,0,H953+I953+'vehicle data'!$E$7)</f>
        <v>272.43243833333418</v>
      </c>
      <c r="K953" s="14">
        <f t="shared" si="156"/>
        <v>272.43243833333418</v>
      </c>
      <c r="L953" s="14">
        <f t="shared" si="157"/>
        <v>0</v>
      </c>
      <c r="M953" s="14">
        <f t="shared" si="158"/>
        <v>4.0864865750000128</v>
      </c>
      <c r="N953" s="14">
        <f t="shared" si="154"/>
        <v>4.0864865750000128</v>
      </c>
      <c r="O953" s="14">
        <f t="shared" si="159"/>
        <v>0</v>
      </c>
      <c r="P953" s="14">
        <f>S953*0.75</f>
        <v>0</v>
      </c>
      <c r="Q953" s="14" t="str">
        <f t="shared" si="160"/>
        <v/>
      </c>
      <c r="R953" s="14">
        <f>(0.5*'vehicle data'!$C$4*(WLTC_class_3!F953^2))/1000</f>
        <v>150.07499999999999</v>
      </c>
      <c r="S953" s="14">
        <f>IF(O953&gt;0,R953,0)</f>
        <v>0</v>
      </c>
      <c r="T953" s="14">
        <f>IF(N953&gt;0,R953,0)</f>
        <v>150.07499999999999</v>
      </c>
      <c r="U953" s="14">
        <f t="shared" si="163"/>
        <v>43755.192794753042</v>
      </c>
      <c r="V953" s="14">
        <f t="shared" si="164"/>
        <v>16518.644597993814</v>
      </c>
      <c r="W953" s="14">
        <f t="shared" si="161"/>
        <v>105.05249999999998</v>
      </c>
    </row>
    <row r="954" spans="2:23" x14ac:dyDescent="0.3">
      <c r="B954" s="7" t="s">
        <v>8</v>
      </c>
      <c r="C954" s="7">
        <v>946</v>
      </c>
      <c r="D954" s="7">
        <v>357</v>
      </c>
      <c r="E954" s="8">
        <v>54.2</v>
      </c>
      <c r="F954" s="21">
        <f t="shared" si="155"/>
        <v>15.055555555555555</v>
      </c>
      <c r="G954" s="14">
        <f t="shared" si="162"/>
        <v>0.1388888888888889</v>
      </c>
      <c r="H954" s="14">
        <f>('vehicle data'!$C$4)*(G954)</f>
        <v>185.2777777777778</v>
      </c>
      <c r="I954" s="14">
        <f>0.5*1.225*F954^2*('vehicle data'!$F$4)*('vehicle data'!$G$4)</f>
        <v>60.254487114197538</v>
      </c>
      <c r="J954" s="14">
        <f>IF(F954=0,0,H954+I954+'vehicle data'!$E$7)</f>
        <v>402.57074489197532</v>
      </c>
      <c r="K954" s="14">
        <f t="shared" si="156"/>
        <v>402.57074489197532</v>
      </c>
      <c r="L954" s="14">
        <f t="shared" si="157"/>
        <v>0</v>
      </c>
      <c r="M954" s="14">
        <f t="shared" si="158"/>
        <v>6.0609262147625174</v>
      </c>
      <c r="N954" s="14">
        <f t="shared" si="154"/>
        <v>6.0609262147625174</v>
      </c>
      <c r="O954" s="14">
        <f t="shared" si="159"/>
        <v>0</v>
      </c>
      <c r="P954" s="14">
        <f>S954*0.75</f>
        <v>0</v>
      </c>
      <c r="Q954" s="14" t="str">
        <f t="shared" si="160"/>
        <v/>
      </c>
      <c r="R954" s="14">
        <f>(0.5*'vehicle data'!$C$4*(WLTC_class_3!F954^2))/1000</f>
        <v>151.18872530864198</v>
      </c>
      <c r="S954" s="14">
        <f>IF(O954&gt;0,R954,0)</f>
        <v>0</v>
      </c>
      <c r="T954" s="14">
        <f>IF(N954&gt;0,R954,0)</f>
        <v>151.18872530864198</v>
      </c>
      <c r="U954" s="14">
        <f t="shared" si="163"/>
        <v>43906.381520061681</v>
      </c>
      <c r="V954" s="14">
        <f t="shared" si="164"/>
        <v>16518.644597993814</v>
      </c>
      <c r="W954" s="14">
        <f t="shared" si="161"/>
        <v>105.83210771604938</v>
      </c>
    </row>
    <row r="955" spans="2:23" x14ac:dyDescent="0.3">
      <c r="B955" s="7" t="s">
        <v>8</v>
      </c>
      <c r="C955" s="7">
        <v>947</v>
      </c>
      <c r="D955" s="7">
        <v>358</v>
      </c>
      <c r="E955" s="8">
        <v>55</v>
      </c>
      <c r="F955" s="21">
        <f t="shared" si="155"/>
        <v>15.277777777777777</v>
      </c>
      <c r="G955" s="14">
        <f t="shared" si="162"/>
        <v>0.22222222222222143</v>
      </c>
      <c r="H955" s="14">
        <f>('vehicle data'!$C$4)*(G955)</f>
        <v>296.44444444444338</v>
      </c>
      <c r="I955" s="14">
        <f>0.5*1.225*F955^2*('vehicle data'!$F$4)*('vehicle data'!$G$4)</f>
        <v>62.046344521604929</v>
      </c>
      <c r="J955" s="14">
        <f>IF(F955=0,0,H955+I955+'vehicle data'!$E$7)</f>
        <v>515.52926896604833</v>
      </c>
      <c r="K955" s="14">
        <f t="shared" si="156"/>
        <v>515.52926896604833</v>
      </c>
      <c r="L955" s="14">
        <f t="shared" si="157"/>
        <v>0</v>
      </c>
      <c r="M955" s="14">
        <f t="shared" si="158"/>
        <v>7.8761416092035157</v>
      </c>
      <c r="N955" s="14">
        <f t="shared" si="154"/>
        <v>7.8761416092035157</v>
      </c>
      <c r="O955" s="14">
        <f t="shared" si="159"/>
        <v>0</v>
      </c>
      <c r="P955" s="14">
        <f>S955*0.75</f>
        <v>0</v>
      </c>
      <c r="Q955" s="14" t="str">
        <f t="shared" si="160"/>
        <v/>
      </c>
      <c r="R955" s="14">
        <f>(0.5*'vehicle data'!$C$4*(WLTC_class_3!F955^2))/1000</f>
        <v>155.68479938271602</v>
      </c>
      <c r="S955" s="14">
        <f>IF(O955&gt;0,R955,0)</f>
        <v>0</v>
      </c>
      <c r="T955" s="14">
        <f>IF(N955&gt;0,R955,0)</f>
        <v>155.68479938271602</v>
      </c>
      <c r="U955" s="14">
        <f t="shared" si="163"/>
        <v>44062.066319444399</v>
      </c>
      <c r="V955" s="14">
        <f t="shared" si="164"/>
        <v>16518.644597993814</v>
      </c>
      <c r="W955" s="14">
        <f t="shared" si="161"/>
        <v>108.97935956790121</v>
      </c>
    </row>
    <row r="956" spans="2:23" x14ac:dyDescent="0.3">
      <c r="B956" s="7" t="s">
        <v>8</v>
      </c>
      <c r="C956" s="7">
        <v>948</v>
      </c>
      <c r="D956" s="7">
        <v>359</v>
      </c>
      <c r="E956" s="8">
        <v>55.8</v>
      </c>
      <c r="F956" s="21">
        <f t="shared" si="155"/>
        <v>15.499999999999998</v>
      </c>
      <c r="G956" s="14">
        <f t="shared" si="162"/>
        <v>0.16666666666666705</v>
      </c>
      <c r="H956" s="14">
        <f>('vehicle data'!$C$4)*(G956)</f>
        <v>222.33333333333383</v>
      </c>
      <c r="I956" s="14">
        <f>0.5*1.225*F956^2*('vehicle data'!$F$4)*('vehicle data'!$G$4)</f>
        <v>63.864456249999989</v>
      </c>
      <c r="J956" s="14">
        <f>IF(F956=0,0,H956+I956+'vehicle data'!$E$7)</f>
        <v>443.23626958333386</v>
      </c>
      <c r="K956" s="14">
        <f t="shared" si="156"/>
        <v>443.23626958333386</v>
      </c>
      <c r="L956" s="14">
        <f t="shared" si="157"/>
        <v>0</v>
      </c>
      <c r="M956" s="14">
        <f t="shared" si="158"/>
        <v>6.8701621785416735</v>
      </c>
      <c r="N956" s="14">
        <f t="shared" si="154"/>
        <v>6.8701621785416735</v>
      </c>
      <c r="O956" s="14">
        <f t="shared" si="159"/>
        <v>0</v>
      </c>
      <c r="P956" s="14">
        <f>S956*0.75</f>
        <v>0</v>
      </c>
      <c r="Q956" s="14" t="str">
        <f t="shared" si="160"/>
        <v/>
      </c>
      <c r="R956" s="14">
        <f>(0.5*'vehicle data'!$C$4*(WLTC_class_3!F956^2))/1000</f>
        <v>160.24674999999996</v>
      </c>
      <c r="S956" s="14">
        <f>IF(O956&gt;0,R956,0)</f>
        <v>0</v>
      </c>
      <c r="T956" s="14">
        <f>IF(N956&gt;0,R956,0)</f>
        <v>160.24674999999996</v>
      </c>
      <c r="U956" s="14">
        <f t="shared" si="163"/>
        <v>44222.313069444397</v>
      </c>
      <c r="V956" s="14">
        <f t="shared" si="164"/>
        <v>16518.644597993814</v>
      </c>
      <c r="W956" s="14">
        <f t="shared" si="161"/>
        <v>112.17272499999997</v>
      </c>
    </row>
    <row r="957" spans="2:23" x14ac:dyDescent="0.3">
      <c r="B957" s="7" t="s">
        <v>8</v>
      </c>
      <c r="C957" s="7">
        <v>949</v>
      </c>
      <c r="D957" s="7">
        <v>360</v>
      </c>
      <c r="E957" s="8">
        <v>56.2</v>
      </c>
      <c r="F957" s="21">
        <f t="shared" si="155"/>
        <v>15.611111111111111</v>
      </c>
      <c r="G957" s="14">
        <f t="shared" si="162"/>
        <v>4.1666666666667261E-2</v>
      </c>
      <c r="H957" s="14">
        <f>('vehicle data'!$C$4)*(G957)</f>
        <v>55.583333333334124</v>
      </c>
      <c r="I957" s="14">
        <f>0.5*1.225*F957^2*('vehicle data'!$F$4)*('vehicle data'!$G$4)</f>
        <v>64.783357484567901</v>
      </c>
      <c r="J957" s="14">
        <f>IF(F957=0,0,H957+I957+'vehicle data'!$E$7)</f>
        <v>277.40517081790205</v>
      </c>
      <c r="K957" s="14">
        <f t="shared" si="156"/>
        <v>277.40517081790205</v>
      </c>
      <c r="L957" s="14">
        <f t="shared" si="157"/>
        <v>0</v>
      </c>
      <c r="M957" s="14">
        <f t="shared" si="158"/>
        <v>4.330602944435026</v>
      </c>
      <c r="N957" s="14">
        <f t="shared" si="154"/>
        <v>4.330602944435026</v>
      </c>
      <c r="O957" s="14">
        <f t="shared" si="159"/>
        <v>0</v>
      </c>
      <c r="P957" s="14">
        <f>S957*0.75</f>
        <v>0</v>
      </c>
      <c r="Q957" s="14" t="str">
        <f t="shared" si="160"/>
        <v/>
      </c>
      <c r="R957" s="14">
        <f>(0.5*'vehicle data'!$C$4*(WLTC_class_3!F957^2))/1000</f>
        <v>162.55242901234567</v>
      </c>
      <c r="S957" s="14">
        <f>IF(O957&gt;0,R957,0)</f>
        <v>0</v>
      </c>
      <c r="T957" s="14">
        <f>IF(N957&gt;0,R957,0)</f>
        <v>162.55242901234567</v>
      </c>
      <c r="U957" s="14">
        <f t="shared" si="163"/>
        <v>44384.86549845674</v>
      </c>
      <c r="V957" s="14">
        <f t="shared" si="164"/>
        <v>16518.644597993814</v>
      </c>
      <c r="W957" s="14">
        <f t="shared" si="161"/>
        <v>113.78670030864195</v>
      </c>
    </row>
    <row r="958" spans="2:23" x14ac:dyDescent="0.3">
      <c r="B958" s="7" t="s">
        <v>8</v>
      </c>
      <c r="C958" s="7">
        <v>950</v>
      </c>
      <c r="D958" s="7">
        <v>361</v>
      </c>
      <c r="E958" s="8">
        <v>56.1</v>
      </c>
      <c r="F958" s="21">
        <f t="shared" si="155"/>
        <v>15.583333333333334</v>
      </c>
      <c r="G958" s="14">
        <f t="shared" si="162"/>
        <v>-0.15277777777777798</v>
      </c>
      <c r="H958" s="14">
        <f>('vehicle data'!$C$4)*(G958)</f>
        <v>-203.80555555555583</v>
      </c>
      <c r="I958" s="14">
        <f>0.5*1.225*F958^2*('vehicle data'!$F$4)*('vehicle data'!$G$4)</f>
        <v>64.553016840277792</v>
      </c>
      <c r="J958" s="14">
        <f>IF(F958=0,0,H958+I958+'vehicle data'!$E$7)</f>
        <v>17.785941284721986</v>
      </c>
      <c r="K958" s="14">
        <f t="shared" si="156"/>
        <v>17.785941284721986</v>
      </c>
      <c r="L958" s="14">
        <f t="shared" si="157"/>
        <v>0</v>
      </c>
      <c r="M958" s="14">
        <f t="shared" si="158"/>
        <v>0.27716425168691761</v>
      </c>
      <c r="N958" s="14">
        <f t="shared" si="154"/>
        <v>0.27716425168691761</v>
      </c>
      <c r="O958" s="14">
        <f t="shared" si="159"/>
        <v>0</v>
      </c>
      <c r="P958" s="14">
        <f>S958*0.75</f>
        <v>0</v>
      </c>
      <c r="Q958" s="14">
        <f t="shared" si="160"/>
        <v>0</v>
      </c>
      <c r="R958" s="14">
        <f>(0.5*'vehicle data'!$C$4*(WLTC_class_3!F958^2))/1000</f>
        <v>161.97446527777777</v>
      </c>
      <c r="S958" s="14">
        <f>IF(O958&gt;0,R958,0)</f>
        <v>0</v>
      </c>
      <c r="T958" s="14">
        <f>IF(N958&gt;0,R958,0)</f>
        <v>161.97446527777777</v>
      </c>
      <c r="U958" s="14">
        <f t="shared" si="163"/>
        <v>44546.839963734521</v>
      </c>
      <c r="V958" s="14">
        <f t="shared" si="164"/>
        <v>16518.644597993814</v>
      </c>
      <c r="W958" s="14">
        <f t="shared" si="161"/>
        <v>113.38212569444443</v>
      </c>
    </row>
    <row r="959" spans="2:23" x14ac:dyDescent="0.3">
      <c r="B959" s="7" t="s">
        <v>8</v>
      </c>
      <c r="C959" s="7">
        <v>951</v>
      </c>
      <c r="D959" s="7">
        <v>362</v>
      </c>
      <c r="E959" s="8">
        <v>55.1</v>
      </c>
      <c r="F959" s="21">
        <f t="shared" si="155"/>
        <v>15.305555555555555</v>
      </c>
      <c r="G959" s="14">
        <f t="shared" si="162"/>
        <v>-0.47222222222222199</v>
      </c>
      <c r="H959" s="14">
        <f>('vehicle data'!$C$4)*(G959)</f>
        <v>-629.94444444444412</v>
      </c>
      <c r="I959" s="14">
        <f>0.5*1.225*F959^2*('vehicle data'!$F$4)*('vehicle data'!$G$4)</f>
        <v>62.27217270447531</v>
      </c>
      <c r="J959" s="14">
        <f>IF(F959=0,0,H959+I959+'vehicle data'!$E$7)</f>
        <v>-410.63379173996873</v>
      </c>
      <c r="K959" s="14">
        <f t="shared" si="156"/>
        <v>0</v>
      </c>
      <c r="L959" s="14">
        <f t="shared" si="157"/>
        <v>410.63379173996873</v>
      </c>
      <c r="M959" s="14">
        <f t="shared" si="158"/>
        <v>-6.2849783124645207</v>
      </c>
      <c r="N959" s="14">
        <f t="shared" si="154"/>
        <v>0</v>
      </c>
      <c r="O959" s="14">
        <f t="shared" si="159"/>
        <v>6.2849783124645207</v>
      </c>
      <c r="P959" s="14">
        <f>S959*0.75</f>
        <v>117.1885804398148</v>
      </c>
      <c r="Q959" s="14">
        <f t="shared" si="160"/>
        <v>117.1885804398148</v>
      </c>
      <c r="R959" s="14">
        <f>(0.5*'vehicle data'!$C$4*(WLTC_class_3!F959^2))/1000</f>
        <v>156.25144058641973</v>
      </c>
      <c r="S959" s="14">
        <f>IF(O959&gt;0,R959,0)</f>
        <v>156.25144058641973</v>
      </c>
      <c r="T959" s="14">
        <f>IF(N959&gt;0,R959,0)</f>
        <v>0</v>
      </c>
      <c r="U959" s="14">
        <f t="shared" si="163"/>
        <v>44546.839963734521</v>
      </c>
      <c r="V959" s="14">
        <f t="shared" si="164"/>
        <v>16674.896038580235</v>
      </c>
      <c r="W959" s="14">
        <f t="shared" si="161"/>
        <v>0</v>
      </c>
    </row>
    <row r="960" spans="2:23" x14ac:dyDescent="0.3">
      <c r="B960" s="7" t="s">
        <v>8</v>
      </c>
      <c r="C960" s="7">
        <v>952</v>
      </c>
      <c r="D960" s="7">
        <v>363</v>
      </c>
      <c r="E960" s="8">
        <v>52.7</v>
      </c>
      <c r="F960" s="21">
        <f t="shared" si="155"/>
        <v>14.638888888888889</v>
      </c>
      <c r="G960" s="14">
        <f t="shared" si="162"/>
        <v>-0.93055555555555591</v>
      </c>
      <c r="H960" s="14">
        <f>('vehicle data'!$C$4)*(G960)</f>
        <v>-1241.3611111111115</v>
      </c>
      <c r="I960" s="14">
        <f>0.5*1.225*F960^2*('vehicle data'!$F$4)*('vehicle data'!$G$4)</f>
        <v>56.965518074845683</v>
      </c>
      <c r="J960" s="14">
        <f>IF(F960=0,0,H960+I960+'vehicle data'!$E$7)</f>
        <v>-1027.3571130362659</v>
      </c>
      <c r="K960" s="14">
        <f t="shared" si="156"/>
        <v>0</v>
      </c>
      <c r="L960" s="14">
        <f t="shared" si="157"/>
        <v>1027.3571130362659</v>
      </c>
      <c r="M960" s="14">
        <f t="shared" si="158"/>
        <v>-15.03936662694756</v>
      </c>
      <c r="N960" s="14">
        <f t="shared" si="154"/>
        <v>0</v>
      </c>
      <c r="O960" s="14">
        <f t="shared" si="159"/>
        <v>15.03936662694756</v>
      </c>
      <c r="P960" s="14">
        <f>S960*0.75</f>
        <v>107.20210821759258</v>
      </c>
      <c r="Q960" s="14">
        <f t="shared" si="160"/>
        <v>107.20210821759258</v>
      </c>
      <c r="R960" s="14">
        <f>(0.5*'vehicle data'!$C$4*(WLTC_class_3!F960^2))/1000</f>
        <v>142.93614429012345</v>
      </c>
      <c r="S960" s="14">
        <f>IF(O960&gt;0,R960,0)</f>
        <v>142.93614429012345</v>
      </c>
      <c r="T960" s="14">
        <f>IF(N960&gt;0,R960,0)</f>
        <v>0</v>
      </c>
      <c r="U960" s="14">
        <f t="shared" si="163"/>
        <v>44546.839963734521</v>
      </c>
      <c r="V960" s="14">
        <f t="shared" si="164"/>
        <v>16817.832182870359</v>
      </c>
      <c r="W960" s="14">
        <f t="shared" si="161"/>
        <v>0</v>
      </c>
    </row>
    <row r="961" spans="2:23" x14ac:dyDescent="0.3">
      <c r="B961" s="7" t="s">
        <v>8</v>
      </c>
      <c r="C961" s="7">
        <v>953</v>
      </c>
      <c r="D961" s="7">
        <v>364</v>
      </c>
      <c r="E961" s="8">
        <v>48.4</v>
      </c>
      <c r="F961" s="21">
        <f t="shared" si="155"/>
        <v>13.444444444444443</v>
      </c>
      <c r="G961" s="14">
        <f t="shared" si="162"/>
        <v>-1.3333333333333335</v>
      </c>
      <c r="H961" s="14">
        <f>('vehicle data'!$C$4)*(G961)</f>
        <v>-1778.666666666667</v>
      </c>
      <c r="I961" s="14">
        <f>0.5*1.225*F961^2*('vehicle data'!$F$4)*('vehicle data'!$G$4)</f>
        <v>48.048689197530848</v>
      </c>
      <c r="J961" s="14">
        <f>IF(F961=0,0,H961+I961+'vehicle data'!$E$7)</f>
        <v>-1573.5794974691362</v>
      </c>
      <c r="K961" s="14">
        <f t="shared" si="156"/>
        <v>0</v>
      </c>
      <c r="L961" s="14">
        <f t="shared" si="157"/>
        <v>1573.5794974691362</v>
      </c>
      <c r="M961" s="14">
        <f t="shared" si="158"/>
        <v>-21.155902132640609</v>
      </c>
      <c r="N961" s="14">
        <f t="shared" si="154"/>
        <v>0</v>
      </c>
      <c r="O961" s="14">
        <f t="shared" si="159"/>
        <v>21.155902132640609</v>
      </c>
      <c r="P961" s="14">
        <f>S961*0.75</f>
        <v>90.421731481481444</v>
      </c>
      <c r="Q961" s="14">
        <f t="shared" si="160"/>
        <v>90.421731481481444</v>
      </c>
      <c r="R961" s="14">
        <f>(0.5*'vehicle data'!$C$4*(WLTC_class_3!F961^2))/1000</f>
        <v>120.56230864197526</v>
      </c>
      <c r="S961" s="14">
        <f>IF(O961&gt;0,R961,0)</f>
        <v>120.56230864197526</v>
      </c>
      <c r="T961" s="14">
        <f>IF(N961&gt;0,R961,0)</f>
        <v>0</v>
      </c>
      <c r="U961" s="14">
        <f t="shared" si="163"/>
        <v>44546.839963734521</v>
      </c>
      <c r="V961" s="14">
        <f t="shared" si="164"/>
        <v>16938.394491512336</v>
      </c>
      <c r="W961" s="14">
        <f t="shared" si="161"/>
        <v>0</v>
      </c>
    </row>
    <row r="962" spans="2:23" x14ac:dyDescent="0.3">
      <c r="B962" s="7" t="s">
        <v>8</v>
      </c>
      <c r="C962" s="7">
        <v>954</v>
      </c>
      <c r="D962" s="7">
        <v>365</v>
      </c>
      <c r="E962" s="8">
        <v>43.1</v>
      </c>
      <c r="F962" s="21">
        <f t="shared" si="155"/>
        <v>11.972222222222223</v>
      </c>
      <c r="G962" s="14">
        <f t="shared" si="162"/>
        <v>-1.4722222222222223</v>
      </c>
      <c r="H962" s="14">
        <f>('vehicle data'!$C$4)*(G962)</f>
        <v>-1963.9444444444446</v>
      </c>
      <c r="I962" s="14">
        <f>0.5*1.225*F962^2*('vehicle data'!$F$4)*('vehicle data'!$G$4)</f>
        <v>38.101788445216052</v>
      </c>
      <c r="J962" s="14">
        <f>IF(F962=0,0,H962+I962+'vehicle data'!$E$7)</f>
        <v>-1768.8041759992286</v>
      </c>
      <c r="K962" s="14">
        <f t="shared" si="156"/>
        <v>0</v>
      </c>
      <c r="L962" s="14">
        <f t="shared" si="157"/>
        <v>1768.8041759992286</v>
      </c>
      <c r="M962" s="14">
        <f t="shared" si="158"/>
        <v>-21.176516662657431</v>
      </c>
      <c r="N962" s="14">
        <f t="shared" si="154"/>
        <v>0</v>
      </c>
      <c r="O962" s="14">
        <f t="shared" si="159"/>
        <v>21.176516662657431</v>
      </c>
      <c r="P962" s="14">
        <f>S962*0.75</f>
        <v>71.70288599537038</v>
      </c>
      <c r="Q962" s="14">
        <f t="shared" si="160"/>
        <v>71.70288599537038</v>
      </c>
      <c r="R962" s="14">
        <f>(0.5*'vehicle data'!$C$4*(WLTC_class_3!F962^2))/1000</f>
        <v>95.603847993827173</v>
      </c>
      <c r="S962" s="14">
        <f>IF(O962&gt;0,R962,0)</f>
        <v>95.603847993827173</v>
      </c>
      <c r="T962" s="14">
        <f>IF(N962&gt;0,R962,0)</f>
        <v>0</v>
      </c>
      <c r="U962" s="14">
        <f t="shared" si="163"/>
        <v>44546.839963734521</v>
      </c>
      <c r="V962" s="14">
        <f t="shared" si="164"/>
        <v>17033.998339506164</v>
      </c>
      <c r="W962" s="14">
        <f t="shared" si="161"/>
        <v>0</v>
      </c>
    </row>
    <row r="963" spans="2:23" x14ac:dyDescent="0.3">
      <c r="B963" s="7" t="s">
        <v>8</v>
      </c>
      <c r="C963" s="7">
        <v>955</v>
      </c>
      <c r="D963" s="7">
        <v>366</v>
      </c>
      <c r="E963" s="8">
        <v>37.799999999999997</v>
      </c>
      <c r="F963" s="21">
        <f t="shared" si="155"/>
        <v>10.499999999999998</v>
      </c>
      <c r="G963" s="14">
        <f t="shared" si="162"/>
        <v>-1.4722222222222223</v>
      </c>
      <c r="H963" s="14">
        <f>('vehicle data'!$C$4)*(G963)</f>
        <v>-1963.9444444444446</v>
      </c>
      <c r="I963" s="14">
        <f>0.5*1.225*F963^2*('vehicle data'!$F$4)*('vehicle data'!$G$4)</f>
        <v>29.307206249999989</v>
      </c>
      <c r="J963" s="14">
        <f>IF(F963=0,0,H963+I963+'vehicle data'!$E$7)</f>
        <v>-1777.5987581944446</v>
      </c>
      <c r="K963" s="14">
        <f t="shared" si="156"/>
        <v>0</v>
      </c>
      <c r="L963" s="14">
        <f t="shared" si="157"/>
        <v>1777.5987581944446</v>
      </c>
      <c r="M963" s="14">
        <f t="shared" si="158"/>
        <v>-18.664786961041663</v>
      </c>
      <c r="N963" s="14">
        <f t="shared" si="154"/>
        <v>0</v>
      </c>
      <c r="O963" s="14">
        <f t="shared" si="159"/>
        <v>18.664786961041663</v>
      </c>
      <c r="P963" s="14">
        <f>S963*0.75</f>
        <v>55.152562499999974</v>
      </c>
      <c r="Q963" s="14">
        <f t="shared" si="160"/>
        <v>55.152562499999974</v>
      </c>
      <c r="R963" s="14">
        <f>(0.5*'vehicle data'!$C$4*(WLTC_class_3!F963^2))/1000</f>
        <v>73.536749999999969</v>
      </c>
      <c r="S963" s="14">
        <f>IF(O963&gt;0,R963,0)</f>
        <v>73.536749999999969</v>
      </c>
      <c r="T963" s="14">
        <f>IF(N963&gt;0,R963,0)</f>
        <v>0</v>
      </c>
      <c r="U963" s="14">
        <f t="shared" si="163"/>
        <v>44546.839963734521</v>
      </c>
      <c r="V963" s="14">
        <f t="shared" si="164"/>
        <v>17107.535089506164</v>
      </c>
      <c r="W963" s="14">
        <f t="shared" si="161"/>
        <v>0</v>
      </c>
    </row>
    <row r="964" spans="2:23" x14ac:dyDescent="0.3">
      <c r="B964" s="7" t="s">
        <v>8</v>
      </c>
      <c r="C964" s="7">
        <v>956</v>
      </c>
      <c r="D964" s="7">
        <v>367</v>
      </c>
      <c r="E964" s="8">
        <v>32.5</v>
      </c>
      <c r="F964" s="21">
        <f t="shared" si="155"/>
        <v>9.0277777777777768</v>
      </c>
      <c r="G964" s="14">
        <f t="shared" si="162"/>
        <v>-1.4722222222222219</v>
      </c>
      <c r="H964" s="14">
        <f>('vehicle data'!$C$4)*(G964)</f>
        <v>-1963.9444444444439</v>
      </c>
      <c r="I964" s="14">
        <f>0.5*1.225*F964^2*('vehicle data'!$F$4)*('vehicle data'!$G$4)</f>
        <v>21.664942611882712</v>
      </c>
      <c r="J964" s="14">
        <f>IF(F964=0,0,H964+I964+'vehicle data'!$E$7)</f>
        <v>-1785.2410218325613</v>
      </c>
      <c r="K964" s="14">
        <f t="shared" si="156"/>
        <v>0</v>
      </c>
      <c r="L964" s="14">
        <f t="shared" si="157"/>
        <v>1785.2410218325613</v>
      </c>
      <c r="M964" s="14">
        <f t="shared" si="158"/>
        <v>-16.116759224877288</v>
      </c>
      <c r="N964" s="14">
        <f t="shared" si="154"/>
        <v>0</v>
      </c>
      <c r="O964" s="14">
        <f t="shared" si="159"/>
        <v>16.116759224877288</v>
      </c>
      <c r="P964" s="14">
        <f>S964*0.75</f>
        <v>40.77076099537036</v>
      </c>
      <c r="Q964" s="14">
        <f t="shared" si="160"/>
        <v>40.77076099537036</v>
      </c>
      <c r="R964" s="14">
        <f>(0.5*'vehicle data'!$C$4*(WLTC_class_3!F964^2))/1000</f>
        <v>54.361014660493815</v>
      </c>
      <c r="S964" s="14">
        <f>IF(O964&gt;0,R964,0)</f>
        <v>54.361014660493815</v>
      </c>
      <c r="T964" s="14">
        <f>IF(N964&gt;0,R964,0)</f>
        <v>0</v>
      </c>
      <c r="U964" s="14">
        <f t="shared" si="163"/>
        <v>44546.839963734521</v>
      </c>
      <c r="V964" s="14">
        <f t="shared" si="164"/>
        <v>17161.896104166659</v>
      </c>
      <c r="W964" s="14">
        <f t="shared" si="161"/>
        <v>0</v>
      </c>
    </row>
    <row r="965" spans="2:23" x14ac:dyDescent="0.3">
      <c r="B965" s="7" t="s">
        <v>8</v>
      </c>
      <c r="C965" s="7">
        <v>957</v>
      </c>
      <c r="D965" s="7">
        <v>368</v>
      </c>
      <c r="E965" s="8">
        <v>27.2</v>
      </c>
      <c r="F965" s="21">
        <f t="shared" si="155"/>
        <v>7.5555555555555554</v>
      </c>
      <c r="G965" s="14">
        <f t="shared" si="162"/>
        <v>-1.0277777777777775</v>
      </c>
      <c r="H965" s="14">
        <f>('vehicle data'!$C$4)*(G965)</f>
        <v>-1371.0555555555552</v>
      </c>
      <c r="I965" s="14">
        <f>0.5*1.225*F965^2*('vehicle data'!$F$4)*('vehicle data'!$G$4)</f>
        <v>15.174997530864196</v>
      </c>
      <c r="J965" s="14">
        <f>IF(F965=0,0,H965+I965+'vehicle data'!$E$7)</f>
        <v>-1198.8420780246911</v>
      </c>
      <c r="K965" s="14">
        <f t="shared" si="156"/>
        <v>0</v>
      </c>
      <c r="L965" s="14">
        <f t="shared" si="157"/>
        <v>1198.8420780246911</v>
      </c>
      <c r="M965" s="14">
        <f t="shared" si="158"/>
        <v>-9.0579179228532212</v>
      </c>
      <c r="N965" s="14">
        <f t="shared" si="154"/>
        <v>0</v>
      </c>
      <c r="O965" s="14">
        <f t="shared" si="159"/>
        <v>9.0579179228532212</v>
      </c>
      <c r="P965" s="14">
        <f>S965*0.75</f>
        <v>28.557481481481481</v>
      </c>
      <c r="Q965" s="14">
        <f t="shared" si="160"/>
        <v>28.557481481481481</v>
      </c>
      <c r="R965" s="14">
        <f>(0.5*'vehicle data'!$C$4*(WLTC_class_3!F965^2))/1000</f>
        <v>38.07664197530864</v>
      </c>
      <c r="S965" s="14">
        <f>IF(O965&gt;0,R965,0)</f>
        <v>38.07664197530864</v>
      </c>
      <c r="T965" s="14">
        <f>IF(N965&gt;0,R965,0)</f>
        <v>0</v>
      </c>
      <c r="U965" s="14">
        <f t="shared" si="163"/>
        <v>44546.839963734521</v>
      </c>
      <c r="V965" s="14">
        <f t="shared" si="164"/>
        <v>17199.972746141968</v>
      </c>
      <c r="W965" s="14">
        <f t="shared" si="161"/>
        <v>0</v>
      </c>
    </row>
    <row r="966" spans="2:23" x14ac:dyDescent="0.3">
      <c r="B966" s="7" t="s">
        <v>8</v>
      </c>
      <c r="C966" s="7">
        <v>958</v>
      </c>
      <c r="D966" s="7">
        <v>369</v>
      </c>
      <c r="E966" s="8">
        <v>25.1</v>
      </c>
      <c r="F966" s="21">
        <f t="shared" si="155"/>
        <v>6.9722222222222223</v>
      </c>
      <c r="G966" s="14">
        <f t="shared" si="162"/>
        <v>-0.16666666666666657</v>
      </c>
      <c r="H966" s="14">
        <f>('vehicle data'!$C$4)*(G966)</f>
        <v>-222.3333333333332</v>
      </c>
      <c r="I966" s="14">
        <f>0.5*1.225*F966^2*('vehicle data'!$F$4)*('vehicle data'!$G$4)</f>
        <v>12.922253722993828</v>
      </c>
      <c r="J966" s="14">
        <f>IF(F966=0,0,H966+I966+'vehicle data'!$E$7)</f>
        <v>-52.372599610339364</v>
      </c>
      <c r="K966" s="14">
        <f t="shared" si="156"/>
        <v>0</v>
      </c>
      <c r="L966" s="14">
        <f t="shared" si="157"/>
        <v>52.372599610339364</v>
      </c>
      <c r="M966" s="14">
        <f t="shared" si="158"/>
        <v>-0.36515340283875503</v>
      </c>
      <c r="N966" s="14">
        <f t="shared" si="154"/>
        <v>0</v>
      </c>
      <c r="O966" s="14">
        <f t="shared" si="159"/>
        <v>0.36515340283875503</v>
      </c>
      <c r="P966" s="14">
        <f>S966*0.75</f>
        <v>24.318094328703708</v>
      </c>
      <c r="Q966" s="14">
        <f t="shared" si="160"/>
        <v>24.318094328703708</v>
      </c>
      <c r="R966" s="14">
        <f>(0.5*'vehicle data'!$C$4*(WLTC_class_3!F966^2))/1000</f>
        <v>32.424125771604942</v>
      </c>
      <c r="S966" s="14">
        <f>IF(O966&gt;0,R966,0)</f>
        <v>32.424125771604942</v>
      </c>
      <c r="T966" s="14">
        <f>IF(N966&gt;0,R966,0)</f>
        <v>0</v>
      </c>
      <c r="U966" s="14">
        <f t="shared" si="163"/>
        <v>44546.839963734521</v>
      </c>
      <c r="V966" s="14">
        <f t="shared" si="164"/>
        <v>17232.396871913574</v>
      </c>
      <c r="W966" s="14">
        <f t="shared" si="161"/>
        <v>0</v>
      </c>
    </row>
    <row r="967" spans="2:23" x14ac:dyDescent="0.3">
      <c r="B967" s="7" t="s">
        <v>8</v>
      </c>
      <c r="C967" s="7">
        <v>959</v>
      </c>
      <c r="D967" s="7">
        <v>370</v>
      </c>
      <c r="E967" s="8">
        <v>26</v>
      </c>
      <c r="F967" s="21">
        <f t="shared" si="155"/>
        <v>7.2222222222222223</v>
      </c>
      <c r="G967" s="14">
        <f t="shared" si="162"/>
        <v>0.58333333333333326</v>
      </c>
      <c r="H967" s="14">
        <f>('vehicle data'!$C$4)*(G967)</f>
        <v>778.16666666666652</v>
      </c>
      <c r="I967" s="14">
        <f>0.5*1.225*F967^2*('vehicle data'!$F$4)*('vehicle data'!$G$4)</f>
        <v>13.865563271604938</v>
      </c>
      <c r="J967" s="14">
        <f>IF(F967=0,0,H967+I967+'vehicle data'!$E$7)</f>
        <v>949.07070993827153</v>
      </c>
      <c r="K967" s="14">
        <f t="shared" si="156"/>
        <v>949.07070993827153</v>
      </c>
      <c r="L967" s="14">
        <f t="shared" si="157"/>
        <v>0</v>
      </c>
      <c r="M967" s="14">
        <f t="shared" si="158"/>
        <v>6.8543995717764057</v>
      </c>
      <c r="N967" s="14">
        <f t="shared" si="154"/>
        <v>6.8543995717764057</v>
      </c>
      <c r="O967" s="14">
        <f t="shared" si="159"/>
        <v>0</v>
      </c>
      <c r="P967" s="14">
        <f>S967*0.75</f>
        <v>0</v>
      </c>
      <c r="Q967" s="14" t="str">
        <f t="shared" si="160"/>
        <v/>
      </c>
      <c r="R967" s="14">
        <f>(0.5*'vehicle data'!$C$4*(WLTC_class_3!F967^2))/1000</f>
        <v>34.791049382716047</v>
      </c>
      <c r="S967" s="14">
        <f>IF(O967&gt;0,R967,0)</f>
        <v>0</v>
      </c>
      <c r="T967" s="14">
        <f>IF(N967&gt;0,R967,0)</f>
        <v>34.791049382716047</v>
      </c>
      <c r="U967" s="14">
        <f t="shared" si="163"/>
        <v>44581.631013117236</v>
      </c>
      <c r="V967" s="14">
        <f t="shared" si="164"/>
        <v>17232.396871913574</v>
      </c>
      <c r="W967" s="14">
        <f t="shared" si="161"/>
        <v>24.353734567901231</v>
      </c>
    </row>
    <row r="968" spans="2:23" x14ac:dyDescent="0.3">
      <c r="B968" s="7" t="s">
        <v>8</v>
      </c>
      <c r="C968" s="7">
        <v>960</v>
      </c>
      <c r="D968" s="7">
        <v>371</v>
      </c>
      <c r="E968" s="8">
        <v>29.3</v>
      </c>
      <c r="F968" s="21">
        <f t="shared" si="155"/>
        <v>8.1388888888888893</v>
      </c>
      <c r="G968" s="14">
        <f t="shared" si="162"/>
        <v>1.1944444444444446</v>
      </c>
      <c r="H968" s="14">
        <f>('vehicle data'!$C$4)*(G968)</f>
        <v>1593.3888888888891</v>
      </c>
      <c r="I968" s="14">
        <f>0.5*1.225*F968^2*('vehicle data'!$F$4)*('vehicle data'!$G$4)</f>
        <v>17.608650019290121</v>
      </c>
      <c r="J968" s="14">
        <f>IF(F968=0,0,H968+I968+'vehicle data'!$E$7)</f>
        <v>1768.0360189081791</v>
      </c>
      <c r="K968" s="14">
        <f t="shared" si="156"/>
        <v>1768.0360189081791</v>
      </c>
      <c r="L968" s="14">
        <f t="shared" si="157"/>
        <v>0</v>
      </c>
      <c r="M968" s="14">
        <f t="shared" si="158"/>
        <v>14.389848709447126</v>
      </c>
      <c r="N968" s="14">
        <f t="shared" ref="N968:N1031" si="165">IF(M968&gt;0,M968,0)</f>
        <v>14.389848709447126</v>
      </c>
      <c r="O968" s="14">
        <f t="shared" si="159"/>
        <v>0</v>
      </c>
      <c r="P968" s="14">
        <f>S968*0.75</f>
        <v>0</v>
      </c>
      <c r="Q968" s="14" t="str">
        <f t="shared" si="160"/>
        <v/>
      </c>
      <c r="R968" s="14">
        <f>(0.5*'vehicle data'!$C$4*(WLTC_class_3!F968^2))/1000</f>
        <v>44.183088734567903</v>
      </c>
      <c r="S968" s="14">
        <f>IF(O968&gt;0,R968,0)</f>
        <v>0</v>
      </c>
      <c r="T968" s="14">
        <f>IF(N968&gt;0,R968,0)</f>
        <v>44.183088734567903</v>
      </c>
      <c r="U968" s="14">
        <f t="shared" si="163"/>
        <v>44625.814101851807</v>
      </c>
      <c r="V968" s="14">
        <f t="shared" si="164"/>
        <v>17232.396871913574</v>
      </c>
      <c r="W968" s="14">
        <f t="shared" si="161"/>
        <v>30.92816211419753</v>
      </c>
    </row>
    <row r="969" spans="2:23" x14ac:dyDescent="0.3">
      <c r="B969" s="7" t="s">
        <v>8</v>
      </c>
      <c r="C969" s="7">
        <v>961</v>
      </c>
      <c r="D969" s="7">
        <v>372</v>
      </c>
      <c r="E969" s="8">
        <v>34.6</v>
      </c>
      <c r="F969" s="21">
        <f t="shared" ref="F969:F1032" si="166">E969/3.6</f>
        <v>9.6111111111111107</v>
      </c>
      <c r="G969" s="14">
        <f t="shared" si="162"/>
        <v>1.5416666666666663</v>
      </c>
      <c r="H969" s="14">
        <f>('vehicle data'!$C$4)*(G969)</f>
        <v>2056.583333333333</v>
      </c>
      <c r="I969" s="14">
        <f>0.5*1.225*F969^2*('vehicle data'!$F$4)*('vehicle data'!$G$4)</f>
        <v>24.555174151234564</v>
      </c>
      <c r="J969" s="14">
        <f>IF(F969=0,0,H969+I969+'vehicle data'!$E$7)</f>
        <v>2238.1769874845677</v>
      </c>
      <c r="K969" s="14">
        <f t="shared" ref="K969:K1032" si="167">IF(J969&lt;=0,0,J969)</f>
        <v>2238.1769874845677</v>
      </c>
      <c r="L969" s="14">
        <f t="shared" ref="L969:L1032" si="168">IF(J969&lt;0,J969*-1,0)</f>
        <v>0</v>
      </c>
      <c r="M969" s="14">
        <f t="shared" ref="M969:M1032" si="169">(J969*F969)/1000</f>
        <v>21.511367713046123</v>
      </c>
      <c r="N969" s="14">
        <f t="shared" si="165"/>
        <v>21.511367713046123</v>
      </c>
      <c r="O969" s="14">
        <f t="shared" ref="O969:O1032" si="170">IF(M969&lt;0,M969*-1,0)</f>
        <v>0</v>
      </c>
      <c r="P969" s="14">
        <f>S969*0.75</f>
        <v>0</v>
      </c>
      <c r="Q969" s="14" t="str">
        <f t="shared" ref="Q969:Q1032" si="171">IF(G969&lt;0,P969,"")</f>
        <v/>
      </c>
      <c r="R969" s="14">
        <f>(0.5*'vehicle data'!$C$4*(WLTC_class_3!F969^2))/1000</f>
        <v>61.613095679012346</v>
      </c>
      <c r="S969" s="14">
        <f>IF(O969&gt;0,R969,0)</f>
        <v>0</v>
      </c>
      <c r="T969" s="14">
        <f>IF(N969&gt;0,R969,0)</f>
        <v>61.613095679012346</v>
      </c>
      <c r="U969" s="14">
        <f t="shared" si="163"/>
        <v>44687.427197530822</v>
      </c>
      <c r="V969" s="14">
        <f t="shared" si="164"/>
        <v>17232.396871913574</v>
      </c>
      <c r="W969" s="14">
        <f t="shared" ref="W969:W1032" si="172">T969*0.7</f>
        <v>43.129166975308642</v>
      </c>
    </row>
    <row r="970" spans="2:23" x14ac:dyDescent="0.3">
      <c r="B970" s="7" t="s">
        <v>8</v>
      </c>
      <c r="C970" s="7">
        <v>962</v>
      </c>
      <c r="D970" s="7">
        <v>373</v>
      </c>
      <c r="E970" s="8">
        <v>40.4</v>
      </c>
      <c r="F970" s="21">
        <f t="shared" si="166"/>
        <v>11.222222222222221</v>
      </c>
      <c r="G970" s="14">
        <f t="shared" ref="G970:G1033" si="173">($E971-$E969)/2/3.6</f>
        <v>1.4861111111111105</v>
      </c>
      <c r="H970" s="14">
        <f>('vehicle data'!$C$4)*(G970)</f>
        <v>1982.4722222222215</v>
      </c>
      <c r="I970" s="14">
        <f>0.5*1.225*F970^2*('vehicle data'!$F$4)*('vehicle data'!$G$4)</f>
        <v>33.477541049382708</v>
      </c>
      <c r="J970" s="14">
        <f>IF(F970=0,0,H970+I970+'vehicle data'!$E$7)</f>
        <v>2172.9882432716045</v>
      </c>
      <c r="K970" s="14">
        <f t="shared" si="167"/>
        <v>2172.9882432716045</v>
      </c>
      <c r="L970" s="14">
        <f t="shared" si="168"/>
        <v>0</v>
      </c>
      <c r="M970" s="14">
        <f t="shared" si="169"/>
        <v>24.385756952270224</v>
      </c>
      <c r="N970" s="14">
        <f t="shared" si="165"/>
        <v>24.385756952270224</v>
      </c>
      <c r="O970" s="14">
        <f t="shared" si="170"/>
        <v>0</v>
      </c>
      <c r="P970" s="14">
        <f>S970*0.75</f>
        <v>0</v>
      </c>
      <c r="Q970" s="14" t="str">
        <f t="shared" si="171"/>
        <v/>
      </c>
      <c r="R970" s="14">
        <f>(0.5*'vehicle data'!$C$4*(WLTC_class_3!F970^2))/1000</f>
        <v>84.000827160493813</v>
      </c>
      <c r="S970" s="14">
        <f>IF(O970&gt;0,R970,0)</f>
        <v>0</v>
      </c>
      <c r="T970" s="14">
        <f>IF(N970&gt;0,R970,0)</f>
        <v>84.000827160493813</v>
      </c>
      <c r="U970" s="14">
        <f t="shared" si="163"/>
        <v>44771.428024691319</v>
      </c>
      <c r="V970" s="14">
        <f t="shared" si="164"/>
        <v>17232.396871913574</v>
      </c>
      <c r="W970" s="14">
        <f t="shared" si="172"/>
        <v>58.800579012345665</v>
      </c>
    </row>
    <row r="971" spans="2:23" x14ac:dyDescent="0.3">
      <c r="B971" s="7" t="s">
        <v>8</v>
      </c>
      <c r="C971" s="7">
        <v>963</v>
      </c>
      <c r="D971" s="7">
        <v>374</v>
      </c>
      <c r="E971" s="8">
        <v>45.3</v>
      </c>
      <c r="F971" s="21">
        <f t="shared" si="166"/>
        <v>12.583333333333332</v>
      </c>
      <c r="G971" s="14">
        <f t="shared" si="173"/>
        <v>1.1944444444444446</v>
      </c>
      <c r="H971" s="14">
        <f>('vehicle data'!$C$4)*(G971)</f>
        <v>1593.3888888888891</v>
      </c>
      <c r="I971" s="14">
        <f>0.5*1.225*F971^2*('vehicle data'!$F$4)*('vehicle data'!$G$4)</f>
        <v>42.090804340277771</v>
      </c>
      <c r="J971" s="14">
        <f>IF(F971=0,0,H971+I971+'vehicle data'!$E$7)</f>
        <v>1792.5181732291669</v>
      </c>
      <c r="K971" s="14">
        <f t="shared" si="167"/>
        <v>1792.5181732291669</v>
      </c>
      <c r="L971" s="14">
        <f t="shared" si="168"/>
        <v>0</v>
      </c>
      <c r="M971" s="14">
        <f t="shared" si="169"/>
        <v>22.555853679800347</v>
      </c>
      <c r="N971" s="14">
        <f t="shared" si="165"/>
        <v>22.555853679800347</v>
      </c>
      <c r="O971" s="14">
        <f t="shared" si="170"/>
        <v>0</v>
      </c>
      <c r="P971" s="14">
        <f>S971*0.75</f>
        <v>0</v>
      </c>
      <c r="Q971" s="14" t="str">
        <f t="shared" si="171"/>
        <v/>
      </c>
      <c r="R971" s="14">
        <f>(0.5*'vehicle data'!$C$4*(WLTC_class_3!F971^2))/1000</f>
        <v>105.61296527777775</v>
      </c>
      <c r="S971" s="14">
        <f>IF(O971&gt;0,R971,0)</f>
        <v>0</v>
      </c>
      <c r="T971" s="14">
        <f>IF(N971&gt;0,R971,0)</f>
        <v>105.61296527777775</v>
      </c>
      <c r="U971" s="14">
        <f t="shared" ref="U971:U1034" si="174">U970+T971</f>
        <v>44877.040989969093</v>
      </c>
      <c r="V971" s="14">
        <f t="shared" ref="V971:V1034" si="175">V970+S971</f>
        <v>17232.396871913574</v>
      </c>
      <c r="W971" s="14">
        <f t="shared" si="172"/>
        <v>73.929075694444421</v>
      </c>
    </row>
    <row r="972" spans="2:23" x14ac:dyDescent="0.3">
      <c r="B972" s="7" t="s">
        <v>8</v>
      </c>
      <c r="C972" s="7">
        <v>964</v>
      </c>
      <c r="D972" s="7">
        <v>375</v>
      </c>
      <c r="E972" s="8">
        <v>49</v>
      </c>
      <c r="F972" s="21">
        <f t="shared" si="166"/>
        <v>13.611111111111111</v>
      </c>
      <c r="G972" s="14">
        <f t="shared" si="173"/>
        <v>0.80555555555555614</v>
      </c>
      <c r="H972" s="14">
        <f>('vehicle data'!$C$4)*(G972)</f>
        <v>1074.611111111112</v>
      </c>
      <c r="I972" s="14">
        <f>0.5*1.225*F972^2*('vehicle data'!$F$4)*('vehicle data'!$G$4)</f>
        <v>49.24736304012346</v>
      </c>
      <c r="J972" s="14">
        <f>IF(F972=0,0,H972+I972+'vehicle data'!$E$7)</f>
        <v>1280.8969541512354</v>
      </c>
      <c r="K972" s="14">
        <f t="shared" si="167"/>
        <v>1280.8969541512354</v>
      </c>
      <c r="L972" s="14">
        <f t="shared" si="168"/>
        <v>0</v>
      </c>
      <c r="M972" s="14">
        <f t="shared" si="169"/>
        <v>17.434430764836261</v>
      </c>
      <c r="N972" s="14">
        <f t="shared" si="165"/>
        <v>17.434430764836261</v>
      </c>
      <c r="O972" s="14">
        <f t="shared" si="170"/>
        <v>0</v>
      </c>
      <c r="P972" s="14">
        <f>S972*0.75</f>
        <v>0</v>
      </c>
      <c r="Q972" s="14" t="str">
        <f t="shared" si="171"/>
        <v/>
      </c>
      <c r="R972" s="14">
        <f>(0.5*'vehicle data'!$C$4*(WLTC_class_3!F972^2))/1000</f>
        <v>123.56998456790122</v>
      </c>
      <c r="S972" s="14">
        <f>IF(O972&gt;0,R972,0)</f>
        <v>0</v>
      </c>
      <c r="T972" s="14">
        <f>IF(N972&gt;0,R972,0)</f>
        <v>123.56998456790122</v>
      </c>
      <c r="U972" s="14">
        <f t="shared" si="174"/>
        <v>45000.610974536998</v>
      </c>
      <c r="V972" s="14">
        <f t="shared" si="175"/>
        <v>17232.396871913574</v>
      </c>
      <c r="W972" s="14">
        <f t="shared" si="172"/>
        <v>86.498989197530847</v>
      </c>
    </row>
    <row r="973" spans="2:23" x14ac:dyDescent="0.3">
      <c r="B973" s="7" t="s">
        <v>8</v>
      </c>
      <c r="C973" s="7">
        <v>965</v>
      </c>
      <c r="D973" s="7">
        <v>376</v>
      </c>
      <c r="E973" s="8">
        <v>51.1</v>
      </c>
      <c r="F973" s="21">
        <f t="shared" si="166"/>
        <v>14.194444444444445</v>
      </c>
      <c r="G973" s="14">
        <f t="shared" si="173"/>
        <v>0.43055555555555575</v>
      </c>
      <c r="H973" s="14">
        <f>('vehicle data'!$C$4)*(G973)</f>
        <v>574.36111111111131</v>
      </c>
      <c r="I973" s="14">
        <f>0.5*1.225*F973^2*('vehicle data'!$F$4)*('vehicle data'!$G$4)</f>
        <v>53.55901992669753</v>
      </c>
      <c r="J973" s="14">
        <f>IF(F973=0,0,H973+I973+'vehicle data'!$E$7)</f>
        <v>784.95861103780885</v>
      </c>
      <c r="K973" s="14">
        <f t="shared" si="167"/>
        <v>784.95861103780885</v>
      </c>
      <c r="L973" s="14">
        <f t="shared" si="168"/>
        <v>0</v>
      </c>
      <c r="M973" s="14">
        <f t="shared" si="169"/>
        <v>11.142051395564453</v>
      </c>
      <c r="N973" s="14">
        <f t="shared" si="165"/>
        <v>11.142051395564453</v>
      </c>
      <c r="O973" s="14">
        <f t="shared" si="170"/>
        <v>0</v>
      </c>
      <c r="P973" s="14">
        <f>S973*0.75</f>
        <v>0</v>
      </c>
      <c r="Q973" s="14" t="str">
        <f t="shared" si="171"/>
        <v/>
      </c>
      <c r="R973" s="14">
        <f>(0.5*'vehicle data'!$C$4*(WLTC_class_3!F973^2))/1000</f>
        <v>134.38866280864195</v>
      </c>
      <c r="S973" s="14">
        <f>IF(O973&gt;0,R973,0)</f>
        <v>0</v>
      </c>
      <c r="T973" s="14">
        <f>IF(N973&gt;0,R973,0)</f>
        <v>134.38866280864195</v>
      </c>
      <c r="U973" s="14">
        <f t="shared" si="174"/>
        <v>45134.999637345638</v>
      </c>
      <c r="V973" s="14">
        <f t="shared" si="175"/>
        <v>17232.396871913574</v>
      </c>
      <c r="W973" s="14">
        <f t="shared" si="172"/>
        <v>94.072063966049356</v>
      </c>
    </row>
    <row r="974" spans="2:23" x14ac:dyDescent="0.3">
      <c r="B974" s="7" t="s">
        <v>8</v>
      </c>
      <c r="C974" s="7">
        <v>966</v>
      </c>
      <c r="D974" s="7">
        <v>377</v>
      </c>
      <c r="E974" s="8">
        <v>52.1</v>
      </c>
      <c r="F974" s="21">
        <f t="shared" si="166"/>
        <v>14.472222222222221</v>
      </c>
      <c r="G974" s="14">
        <f t="shared" si="173"/>
        <v>0.15277777777777798</v>
      </c>
      <c r="H974" s="14">
        <f>('vehicle data'!$C$4)*(G974)</f>
        <v>203.80555555555583</v>
      </c>
      <c r="I974" s="14">
        <f>0.5*1.225*F974^2*('vehicle data'!$F$4)*('vehicle data'!$G$4)</f>
        <v>55.675774556327148</v>
      </c>
      <c r="J974" s="14">
        <f>IF(F974=0,0,H974+I974+'vehicle data'!$E$7)</f>
        <v>416.51981011188298</v>
      </c>
      <c r="K974" s="14">
        <f t="shared" si="167"/>
        <v>416.51981011188298</v>
      </c>
      <c r="L974" s="14">
        <f t="shared" si="168"/>
        <v>0</v>
      </c>
      <c r="M974" s="14">
        <f t="shared" si="169"/>
        <v>6.0279672518969729</v>
      </c>
      <c r="N974" s="14">
        <f t="shared" si="165"/>
        <v>6.0279672518969729</v>
      </c>
      <c r="O974" s="14">
        <f t="shared" si="170"/>
        <v>0</v>
      </c>
      <c r="P974" s="14">
        <f>S974*0.75</f>
        <v>0</v>
      </c>
      <c r="Q974" s="14" t="str">
        <f t="shared" si="171"/>
        <v/>
      </c>
      <c r="R974" s="14">
        <f>(0.5*'vehicle data'!$C$4*(WLTC_class_3!F974^2))/1000</f>
        <v>139.69995910493824</v>
      </c>
      <c r="S974" s="14">
        <f>IF(O974&gt;0,R974,0)</f>
        <v>0</v>
      </c>
      <c r="T974" s="14">
        <f>IF(N974&gt;0,R974,0)</f>
        <v>139.69995910493824</v>
      </c>
      <c r="U974" s="14">
        <f t="shared" si="174"/>
        <v>45274.699596450577</v>
      </c>
      <c r="V974" s="14">
        <f t="shared" si="175"/>
        <v>17232.396871913574</v>
      </c>
      <c r="W974" s="14">
        <f t="shared" si="172"/>
        <v>97.789971373456765</v>
      </c>
    </row>
    <row r="975" spans="2:23" x14ac:dyDescent="0.3">
      <c r="B975" s="7" t="s">
        <v>8</v>
      </c>
      <c r="C975" s="7">
        <v>967</v>
      </c>
      <c r="D975" s="7">
        <v>378</v>
      </c>
      <c r="E975" s="8">
        <v>52.2</v>
      </c>
      <c r="F975" s="21">
        <f t="shared" si="166"/>
        <v>14.5</v>
      </c>
      <c r="G975" s="14">
        <f t="shared" si="173"/>
        <v>0</v>
      </c>
      <c r="H975" s="14">
        <f>('vehicle data'!$C$4)*(G975)</f>
        <v>0</v>
      </c>
      <c r="I975" s="14">
        <f>0.5*1.225*F975^2*('vehicle data'!$F$4)*('vehicle data'!$G$4)</f>
        <v>55.88970625000001</v>
      </c>
      <c r="J975" s="14">
        <f>IF(F975=0,0,H975+I975+'vehicle data'!$E$7)</f>
        <v>212.92818625000004</v>
      </c>
      <c r="K975" s="14">
        <f t="shared" si="167"/>
        <v>212.92818625000004</v>
      </c>
      <c r="L975" s="14">
        <f t="shared" si="168"/>
        <v>0</v>
      </c>
      <c r="M975" s="14">
        <f t="shared" si="169"/>
        <v>3.0874587006250005</v>
      </c>
      <c r="N975" s="14">
        <f t="shared" si="165"/>
        <v>3.0874587006250005</v>
      </c>
      <c r="O975" s="14">
        <f t="shared" si="170"/>
        <v>0</v>
      </c>
      <c r="P975" s="14">
        <f>S975*0.75</f>
        <v>0</v>
      </c>
      <c r="Q975" s="14" t="str">
        <f t="shared" si="171"/>
        <v/>
      </c>
      <c r="R975" s="14">
        <f>(0.5*'vehicle data'!$C$4*(WLTC_class_3!F975^2))/1000</f>
        <v>140.23675</v>
      </c>
      <c r="S975" s="14">
        <f>IF(O975&gt;0,R975,0)</f>
        <v>0</v>
      </c>
      <c r="T975" s="14">
        <f>IF(N975&gt;0,R975,0)</f>
        <v>140.23675</v>
      </c>
      <c r="U975" s="14">
        <f t="shared" si="174"/>
        <v>45414.936346450573</v>
      </c>
      <c r="V975" s="14">
        <f t="shared" si="175"/>
        <v>17232.396871913574</v>
      </c>
      <c r="W975" s="14">
        <f t="shared" si="172"/>
        <v>98.165724999999995</v>
      </c>
    </row>
    <row r="976" spans="2:23" x14ac:dyDescent="0.3">
      <c r="B976" s="7" t="s">
        <v>8</v>
      </c>
      <c r="C976" s="7">
        <v>968</v>
      </c>
      <c r="D976" s="7">
        <v>379</v>
      </c>
      <c r="E976" s="8">
        <v>52.1</v>
      </c>
      <c r="F976" s="21">
        <f t="shared" si="166"/>
        <v>14.472222222222221</v>
      </c>
      <c r="G976" s="14">
        <f t="shared" si="173"/>
        <v>-6.9444444444444448E-2</v>
      </c>
      <c r="H976" s="14">
        <f>('vehicle data'!$C$4)*(G976)</f>
        <v>-92.6388888888889</v>
      </c>
      <c r="I976" s="14">
        <f>0.5*1.225*F976^2*('vehicle data'!$F$4)*('vehicle data'!$G$4)</f>
        <v>55.675774556327148</v>
      </c>
      <c r="J976" s="14">
        <f>IF(F976=0,0,H976+I976+'vehicle data'!$E$7)</f>
        <v>120.07536566743826</v>
      </c>
      <c r="K976" s="14">
        <f t="shared" si="167"/>
        <v>120.07536566743826</v>
      </c>
      <c r="L976" s="14">
        <f t="shared" si="168"/>
        <v>0</v>
      </c>
      <c r="M976" s="14">
        <f t="shared" si="169"/>
        <v>1.7377573753537592</v>
      </c>
      <c r="N976" s="14">
        <f t="shared" si="165"/>
        <v>1.7377573753537592</v>
      </c>
      <c r="O976" s="14">
        <f t="shared" si="170"/>
        <v>0</v>
      </c>
      <c r="P976" s="14">
        <f>S976*0.75</f>
        <v>0</v>
      </c>
      <c r="Q976" s="14">
        <f t="shared" si="171"/>
        <v>0</v>
      </c>
      <c r="R976" s="14">
        <f>(0.5*'vehicle data'!$C$4*(WLTC_class_3!F976^2))/1000</f>
        <v>139.69995910493824</v>
      </c>
      <c r="S976" s="14">
        <f>IF(O976&gt;0,R976,0)</f>
        <v>0</v>
      </c>
      <c r="T976" s="14">
        <f>IF(N976&gt;0,R976,0)</f>
        <v>139.69995910493824</v>
      </c>
      <c r="U976" s="14">
        <f t="shared" si="174"/>
        <v>45554.636305555512</v>
      </c>
      <c r="V976" s="14">
        <f t="shared" si="175"/>
        <v>17232.396871913574</v>
      </c>
      <c r="W976" s="14">
        <f t="shared" si="172"/>
        <v>97.789971373456765</v>
      </c>
    </row>
    <row r="977" spans="2:23" x14ac:dyDescent="0.3">
      <c r="B977" s="7" t="s">
        <v>8</v>
      </c>
      <c r="C977" s="7">
        <v>969</v>
      </c>
      <c r="D977" s="7">
        <v>380</v>
      </c>
      <c r="E977" s="8">
        <v>51.7</v>
      </c>
      <c r="F977" s="21">
        <f t="shared" si="166"/>
        <v>14.361111111111111</v>
      </c>
      <c r="G977" s="14">
        <f t="shared" si="173"/>
        <v>-0.16666666666666705</v>
      </c>
      <c r="H977" s="14">
        <f>('vehicle data'!$C$4)*(G977)</f>
        <v>-222.33333333333383</v>
      </c>
      <c r="I977" s="14">
        <f>0.5*1.225*F977^2*('vehicle data'!$F$4)*('vehicle data'!$G$4)</f>
        <v>54.82415001929013</v>
      </c>
      <c r="J977" s="14">
        <f>IF(F977=0,0,H977+I977+'vehicle data'!$E$7)</f>
        <v>-10.470703314043675</v>
      </c>
      <c r="K977" s="14">
        <f t="shared" si="167"/>
        <v>0</v>
      </c>
      <c r="L977" s="14">
        <f t="shared" si="168"/>
        <v>10.470703314043675</v>
      </c>
      <c r="M977" s="14">
        <f t="shared" si="169"/>
        <v>-0.15037093370446056</v>
      </c>
      <c r="N977" s="14">
        <f t="shared" si="165"/>
        <v>0</v>
      </c>
      <c r="O977" s="14">
        <f t="shared" si="170"/>
        <v>0.15037093370446056</v>
      </c>
      <c r="P977" s="14">
        <f>S977*0.75</f>
        <v>103.17231655092591</v>
      </c>
      <c r="Q977" s="14">
        <f t="shared" si="171"/>
        <v>103.17231655092591</v>
      </c>
      <c r="R977" s="14">
        <f>(0.5*'vehicle data'!$C$4*(WLTC_class_3!F977^2))/1000</f>
        <v>137.56308873456788</v>
      </c>
      <c r="S977" s="14">
        <f>IF(O977&gt;0,R977,0)</f>
        <v>137.56308873456788</v>
      </c>
      <c r="T977" s="14">
        <f>IF(N977&gt;0,R977,0)</f>
        <v>0</v>
      </c>
      <c r="U977" s="14">
        <f t="shared" si="174"/>
        <v>45554.636305555512</v>
      </c>
      <c r="V977" s="14">
        <f t="shared" si="175"/>
        <v>17369.959960648142</v>
      </c>
      <c r="W977" s="14">
        <f t="shared" si="172"/>
        <v>0</v>
      </c>
    </row>
    <row r="978" spans="2:23" x14ac:dyDescent="0.3">
      <c r="B978" s="7" t="s">
        <v>8</v>
      </c>
      <c r="C978" s="7">
        <v>970</v>
      </c>
      <c r="D978" s="7">
        <v>381</v>
      </c>
      <c r="E978" s="8">
        <v>50.9</v>
      </c>
      <c r="F978" s="21">
        <f t="shared" si="166"/>
        <v>14.138888888888888</v>
      </c>
      <c r="G978" s="14">
        <f t="shared" si="173"/>
        <v>-0.34722222222222221</v>
      </c>
      <c r="H978" s="14">
        <f>('vehicle data'!$C$4)*(G978)</f>
        <v>-463.1944444444444</v>
      </c>
      <c r="I978" s="14">
        <f>0.5*1.225*F978^2*('vehicle data'!$F$4)*('vehicle data'!$G$4)</f>
        <v>53.140591685956785</v>
      </c>
      <c r="J978" s="14">
        <f>IF(F978=0,0,H978+I978+'vehicle data'!$E$7)</f>
        <v>-253.01537275848759</v>
      </c>
      <c r="K978" s="14">
        <f t="shared" si="167"/>
        <v>0</v>
      </c>
      <c r="L978" s="14">
        <f t="shared" si="168"/>
        <v>253.01537275848759</v>
      </c>
      <c r="M978" s="14">
        <f t="shared" si="169"/>
        <v>-3.5773562426130603</v>
      </c>
      <c r="N978" s="14">
        <f t="shared" si="165"/>
        <v>0</v>
      </c>
      <c r="O978" s="14">
        <f t="shared" si="170"/>
        <v>3.5773562426130603</v>
      </c>
      <c r="P978" s="14">
        <f>S978*0.75</f>
        <v>100.00406655092591</v>
      </c>
      <c r="Q978" s="14">
        <f t="shared" si="171"/>
        <v>100.00406655092591</v>
      </c>
      <c r="R978" s="14">
        <f>(0.5*'vehicle data'!$C$4*(WLTC_class_3!F978^2))/1000</f>
        <v>133.33875540123455</v>
      </c>
      <c r="S978" s="14">
        <f>IF(O978&gt;0,R978,0)</f>
        <v>133.33875540123455</v>
      </c>
      <c r="T978" s="14">
        <f>IF(N978&gt;0,R978,0)</f>
        <v>0</v>
      </c>
      <c r="U978" s="14">
        <f t="shared" si="174"/>
        <v>45554.636305555512</v>
      </c>
      <c r="V978" s="14">
        <f t="shared" si="175"/>
        <v>17503.298716049376</v>
      </c>
      <c r="W978" s="14">
        <f t="shared" si="172"/>
        <v>0</v>
      </c>
    </row>
    <row r="979" spans="2:23" x14ac:dyDescent="0.3">
      <c r="B979" s="7" t="s">
        <v>8</v>
      </c>
      <c r="C979" s="7">
        <v>971</v>
      </c>
      <c r="D979" s="7">
        <v>382</v>
      </c>
      <c r="E979" s="8">
        <v>49.2</v>
      </c>
      <c r="F979" s="21">
        <f t="shared" si="166"/>
        <v>13.666666666666668</v>
      </c>
      <c r="G979" s="14">
        <f t="shared" si="173"/>
        <v>-0.69444444444444442</v>
      </c>
      <c r="H979" s="14">
        <f>('vehicle data'!$C$4)*(G979)</f>
        <v>-926.3888888888888</v>
      </c>
      <c r="I979" s="14">
        <f>0.5*1.225*F979^2*('vehicle data'!$F$4)*('vehicle data'!$G$4)</f>
        <v>49.650202777777793</v>
      </c>
      <c r="J979" s="14">
        <f>IF(F979=0,0,H979+I979+'vehicle data'!$E$7)</f>
        <v>-719.70020611111102</v>
      </c>
      <c r="K979" s="14">
        <f t="shared" si="167"/>
        <v>0</v>
      </c>
      <c r="L979" s="14">
        <f t="shared" si="168"/>
        <v>719.70020611111102</v>
      </c>
      <c r="M979" s="14">
        <f t="shared" si="169"/>
        <v>-9.835902816851851</v>
      </c>
      <c r="N979" s="14">
        <f t="shared" si="165"/>
        <v>0</v>
      </c>
      <c r="O979" s="14">
        <f t="shared" si="170"/>
        <v>9.835902816851851</v>
      </c>
      <c r="P979" s="14">
        <f>S979*0.75</f>
        <v>93.435583333333341</v>
      </c>
      <c r="Q979" s="14">
        <f t="shared" si="171"/>
        <v>93.435583333333341</v>
      </c>
      <c r="R979" s="14">
        <f>(0.5*'vehicle data'!$C$4*(WLTC_class_3!F979^2))/1000</f>
        <v>124.5807777777778</v>
      </c>
      <c r="S979" s="14">
        <f>IF(O979&gt;0,R979,0)</f>
        <v>124.5807777777778</v>
      </c>
      <c r="T979" s="14">
        <f>IF(N979&gt;0,R979,0)</f>
        <v>0</v>
      </c>
      <c r="U979" s="14">
        <f t="shared" si="174"/>
        <v>45554.636305555512</v>
      </c>
      <c r="V979" s="14">
        <f t="shared" si="175"/>
        <v>17627.879493827153</v>
      </c>
      <c r="W979" s="14">
        <f t="shared" si="172"/>
        <v>0</v>
      </c>
    </row>
    <row r="980" spans="2:23" x14ac:dyDescent="0.3">
      <c r="B980" s="7" t="s">
        <v>8</v>
      </c>
      <c r="C980" s="7">
        <v>972</v>
      </c>
      <c r="D980" s="7">
        <v>383</v>
      </c>
      <c r="E980" s="8">
        <v>45.9</v>
      </c>
      <c r="F980" s="21">
        <f t="shared" si="166"/>
        <v>12.75</v>
      </c>
      <c r="G980" s="14">
        <f t="shared" si="173"/>
        <v>-1.1944444444444446</v>
      </c>
      <c r="H980" s="14">
        <f>('vehicle data'!$C$4)*(G980)</f>
        <v>-1593.3888888888891</v>
      </c>
      <c r="I980" s="14">
        <f>0.5*1.225*F980^2*('vehicle data'!$F$4)*('vehicle data'!$G$4)</f>
        <v>43.213176562500003</v>
      </c>
      <c r="J980" s="14">
        <f>IF(F980=0,0,H980+I980+'vehicle data'!$E$7)</f>
        <v>-1393.1372323263893</v>
      </c>
      <c r="K980" s="14">
        <f t="shared" si="167"/>
        <v>0</v>
      </c>
      <c r="L980" s="14">
        <f t="shared" si="168"/>
        <v>1393.1372323263893</v>
      </c>
      <c r="M980" s="14">
        <f t="shared" si="169"/>
        <v>-17.762499712161461</v>
      </c>
      <c r="N980" s="14">
        <f t="shared" si="165"/>
        <v>0</v>
      </c>
      <c r="O980" s="14">
        <f t="shared" si="170"/>
        <v>17.762499712161461</v>
      </c>
      <c r="P980" s="14">
        <f>S980*0.75</f>
        <v>81.321890624999995</v>
      </c>
      <c r="Q980" s="14">
        <f t="shared" si="171"/>
        <v>81.321890624999995</v>
      </c>
      <c r="R980" s="14">
        <f>(0.5*'vehicle data'!$C$4*(WLTC_class_3!F980^2))/1000</f>
        <v>108.4291875</v>
      </c>
      <c r="S980" s="14">
        <f>IF(O980&gt;0,R980,0)</f>
        <v>108.4291875</v>
      </c>
      <c r="T980" s="14">
        <f>IF(N980&gt;0,R980,0)</f>
        <v>0</v>
      </c>
      <c r="U980" s="14">
        <f t="shared" si="174"/>
        <v>45554.636305555512</v>
      </c>
      <c r="V980" s="14">
        <f t="shared" si="175"/>
        <v>17736.308681327155</v>
      </c>
      <c r="W980" s="14">
        <f t="shared" si="172"/>
        <v>0</v>
      </c>
    </row>
    <row r="981" spans="2:23" x14ac:dyDescent="0.3">
      <c r="B981" s="7" t="s">
        <v>8</v>
      </c>
      <c r="C981" s="7">
        <v>973</v>
      </c>
      <c r="D981" s="7">
        <v>384</v>
      </c>
      <c r="E981" s="8">
        <v>40.6</v>
      </c>
      <c r="F981" s="21">
        <f t="shared" si="166"/>
        <v>11.277777777777779</v>
      </c>
      <c r="G981" s="14">
        <f t="shared" si="173"/>
        <v>-1.4722222222222223</v>
      </c>
      <c r="H981" s="14">
        <f>('vehicle data'!$C$4)*(G981)</f>
        <v>-1963.9444444444446</v>
      </c>
      <c r="I981" s="14">
        <f>0.5*1.225*F981^2*('vehicle data'!$F$4)*('vehicle data'!$G$4)</f>
        <v>33.809822299382724</v>
      </c>
      <c r="J981" s="14">
        <f>IF(F981=0,0,H981+I981+'vehicle data'!$E$7)</f>
        <v>-1773.096142145062</v>
      </c>
      <c r="K981" s="14">
        <f t="shared" si="167"/>
        <v>0</v>
      </c>
      <c r="L981" s="14">
        <f t="shared" si="168"/>
        <v>1773.096142145062</v>
      </c>
      <c r="M981" s="14">
        <f t="shared" si="169"/>
        <v>-19.996584269747089</v>
      </c>
      <c r="N981" s="14">
        <f t="shared" si="165"/>
        <v>0</v>
      </c>
      <c r="O981" s="14">
        <f t="shared" si="170"/>
        <v>19.996584269747089</v>
      </c>
      <c r="P981" s="14">
        <f>S981*0.75</f>
        <v>63.625932870370377</v>
      </c>
      <c r="Q981" s="14">
        <f t="shared" si="171"/>
        <v>63.625932870370377</v>
      </c>
      <c r="R981" s="14">
        <f>(0.5*'vehicle data'!$C$4*(WLTC_class_3!F981^2))/1000</f>
        <v>84.834577160493836</v>
      </c>
      <c r="S981" s="14">
        <f>IF(O981&gt;0,R981,0)</f>
        <v>84.834577160493836</v>
      </c>
      <c r="T981" s="14">
        <f>IF(N981&gt;0,R981,0)</f>
        <v>0</v>
      </c>
      <c r="U981" s="14">
        <f t="shared" si="174"/>
        <v>45554.636305555512</v>
      </c>
      <c r="V981" s="14">
        <f t="shared" si="175"/>
        <v>17821.143258487649</v>
      </c>
      <c r="W981" s="14">
        <f t="shared" si="172"/>
        <v>0</v>
      </c>
    </row>
    <row r="982" spans="2:23" x14ac:dyDescent="0.3">
      <c r="B982" s="7" t="s">
        <v>8</v>
      </c>
      <c r="C982" s="7">
        <v>974</v>
      </c>
      <c r="D982" s="7">
        <v>385</v>
      </c>
      <c r="E982" s="8">
        <v>35.299999999999997</v>
      </c>
      <c r="F982" s="21">
        <f t="shared" si="166"/>
        <v>9.8055555555555554</v>
      </c>
      <c r="G982" s="14">
        <f t="shared" si="173"/>
        <v>-1.4722222222222223</v>
      </c>
      <c r="H982" s="14">
        <f>('vehicle data'!$C$4)*(G982)</f>
        <v>-1963.9444444444446</v>
      </c>
      <c r="I982" s="14">
        <f>0.5*1.225*F982^2*('vehicle data'!$F$4)*('vehicle data'!$G$4)</f>
        <v>25.558786593364193</v>
      </c>
      <c r="J982" s="14">
        <f>IF(F982=0,0,H982+I982+'vehicle data'!$E$7)</f>
        <v>-1781.3471778510805</v>
      </c>
      <c r="K982" s="14">
        <f t="shared" si="167"/>
        <v>0</v>
      </c>
      <c r="L982" s="14">
        <f t="shared" si="168"/>
        <v>1781.3471778510805</v>
      </c>
      <c r="M982" s="14">
        <f t="shared" si="169"/>
        <v>-17.467098716150872</v>
      </c>
      <c r="N982" s="14">
        <f t="shared" si="165"/>
        <v>0</v>
      </c>
      <c r="O982" s="14">
        <f t="shared" si="170"/>
        <v>17.467098716150872</v>
      </c>
      <c r="P982" s="14">
        <f>S982*0.75</f>
        <v>48.098497106481474</v>
      </c>
      <c r="Q982" s="14">
        <f t="shared" si="171"/>
        <v>48.098497106481474</v>
      </c>
      <c r="R982" s="14">
        <f>(0.5*'vehicle data'!$C$4*(WLTC_class_3!F982^2))/1000</f>
        <v>64.131329475308632</v>
      </c>
      <c r="S982" s="14">
        <f>IF(O982&gt;0,R982,0)</f>
        <v>64.131329475308632</v>
      </c>
      <c r="T982" s="14">
        <f>IF(N982&gt;0,R982,0)</f>
        <v>0</v>
      </c>
      <c r="U982" s="14">
        <f t="shared" si="174"/>
        <v>45554.636305555512</v>
      </c>
      <c r="V982" s="14">
        <f t="shared" si="175"/>
        <v>17885.274587962958</v>
      </c>
      <c r="W982" s="14">
        <f t="shared" si="172"/>
        <v>0</v>
      </c>
    </row>
    <row r="983" spans="2:23" x14ac:dyDescent="0.3">
      <c r="B983" s="7" t="s">
        <v>8</v>
      </c>
      <c r="C983" s="7">
        <v>975</v>
      </c>
      <c r="D983" s="7">
        <v>386</v>
      </c>
      <c r="E983" s="8">
        <v>30</v>
      </c>
      <c r="F983" s="21">
        <f t="shared" si="166"/>
        <v>8.3333333333333339</v>
      </c>
      <c r="G983" s="14">
        <f t="shared" si="173"/>
        <v>-1.4722222222222219</v>
      </c>
      <c r="H983" s="14">
        <f>('vehicle data'!$C$4)*(G983)</f>
        <v>-1963.9444444444439</v>
      </c>
      <c r="I983" s="14">
        <f>0.5*1.225*F983^2*('vehicle data'!$F$4)*('vehicle data'!$G$4)</f>
        <v>18.46006944444445</v>
      </c>
      <c r="J983" s="14">
        <f>IF(F983=0,0,H983+I983+'vehicle data'!$E$7)</f>
        <v>-1788.4458949999996</v>
      </c>
      <c r="K983" s="14">
        <f t="shared" si="167"/>
        <v>0</v>
      </c>
      <c r="L983" s="14">
        <f t="shared" si="168"/>
        <v>1788.4458949999996</v>
      </c>
      <c r="M983" s="14">
        <f t="shared" si="169"/>
        <v>-14.903715791666663</v>
      </c>
      <c r="N983" s="14">
        <f t="shared" si="165"/>
        <v>0</v>
      </c>
      <c r="O983" s="14">
        <f t="shared" si="170"/>
        <v>14.903715791666663</v>
      </c>
      <c r="P983" s="14">
        <f>S983*0.75</f>
        <v>34.739583333333336</v>
      </c>
      <c r="Q983" s="14">
        <f t="shared" si="171"/>
        <v>34.739583333333336</v>
      </c>
      <c r="R983" s="14">
        <f>(0.5*'vehicle data'!$C$4*(WLTC_class_3!F983^2))/1000</f>
        <v>46.31944444444445</v>
      </c>
      <c r="S983" s="14">
        <f>IF(O983&gt;0,R983,0)</f>
        <v>46.31944444444445</v>
      </c>
      <c r="T983" s="14">
        <f>IF(N983&gt;0,R983,0)</f>
        <v>0</v>
      </c>
      <c r="U983" s="14">
        <f t="shared" si="174"/>
        <v>45554.636305555512</v>
      </c>
      <c r="V983" s="14">
        <f t="shared" si="175"/>
        <v>17931.594032407404</v>
      </c>
      <c r="W983" s="14">
        <f t="shared" si="172"/>
        <v>0</v>
      </c>
    </row>
    <row r="984" spans="2:23" x14ac:dyDescent="0.3">
      <c r="B984" s="7" t="s">
        <v>8</v>
      </c>
      <c r="C984" s="7">
        <v>976</v>
      </c>
      <c r="D984" s="7">
        <v>387</v>
      </c>
      <c r="E984" s="8">
        <v>24.7</v>
      </c>
      <c r="F984" s="21">
        <f t="shared" si="166"/>
        <v>6.8611111111111107</v>
      </c>
      <c r="G984" s="14">
        <f t="shared" si="173"/>
        <v>-1.4861111111111109</v>
      </c>
      <c r="H984" s="14">
        <f>('vehicle data'!$C$4)*(G984)</f>
        <v>-1982.4722222222219</v>
      </c>
      <c r="I984" s="14">
        <f>0.5*1.225*F984^2*('vehicle data'!$F$4)*('vehicle data'!$G$4)</f>
        <v>12.513670852623456</v>
      </c>
      <c r="J984" s="14">
        <f>IF(F984=0,0,H984+I984+'vehicle data'!$E$7)</f>
        <v>-1812.9200713695986</v>
      </c>
      <c r="K984" s="14">
        <f t="shared" si="167"/>
        <v>0</v>
      </c>
      <c r="L984" s="14">
        <f t="shared" si="168"/>
        <v>1812.9200713695986</v>
      </c>
      <c r="M984" s="14">
        <f t="shared" si="169"/>
        <v>-12.438646045230302</v>
      </c>
      <c r="N984" s="14">
        <f t="shared" si="165"/>
        <v>0</v>
      </c>
      <c r="O984" s="14">
        <f t="shared" si="170"/>
        <v>12.438646045230302</v>
      </c>
      <c r="P984" s="14">
        <f>S984*0.75</f>
        <v>23.549191550925926</v>
      </c>
      <c r="Q984" s="14">
        <f t="shared" si="171"/>
        <v>23.549191550925926</v>
      </c>
      <c r="R984" s="14">
        <f>(0.5*'vehicle data'!$C$4*(WLTC_class_3!F984^2))/1000</f>
        <v>31.398922067901232</v>
      </c>
      <c r="S984" s="14">
        <f>IF(O984&gt;0,R984,0)</f>
        <v>31.398922067901232</v>
      </c>
      <c r="T984" s="14">
        <f>IF(N984&gt;0,R984,0)</f>
        <v>0</v>
      </c>
      <c r="U984" s="14">
        <f t="shared" si="174"/>
        <v>45554.636305555512</v>
      </c>
      <c r="V984" s="14">
        <f t="shared" si="175"/>
        <v>17962.992954475303</v>
      </c>
      <c r="W984" s="14">
        <f t="shared" si="172"/>
        <v>0</v>
      </c>
    </row>
    <row r="985" spans="2:23" x14ac:dyDescent="0.3">
      <c r="B985" s="7" t="s">
        <v>8</v>
      </c>
      <c r="C985" s="7">
        <v>977</v>
      </c>
      <c r="D985" s="7">
        <v>388</v>
      </c>
      <c r="E985" s="8">
        <v>19.3</v>
      </c>
      <c r="F985" s="21">
        <f t="shared" si="166"/>
        <v>5.3611111111111116</v>
      </c>
      <c r="G985" s="14">
        <f t="shared" si="173"/>
        <v>-1.2083333333333333</v>
      </c>
      <c r="H985" s="14">
        <f>('vehicle data'!$C$4)*(G985)</f>
        <v>-1611.9166666666665</v>
      </c>
      <c r="I985" s="14">
        <f>0.5*1.225*F985^2*('vehicle data'!$F$4)*('vehicle data'!$G$4)</f>
        <v>7.6402125192901247</v>
      </c>
      <c r="J985" s="14">
        <f>IF(F985=0,0,H985+I985+'vehicle data'!$E$7)</f>
        <v>-1447.2379741473765</v>
      </c>
      <c r="K985" s="14">
        <f t="shared" si="167"/>
        <v>0</v>
      </c>
      <c r="L985" s="14">
        <f t="shared" si="168"/>
        <v>1447.2379741473765</v>
      </c>
      <c r="M985" s="14">
        <f t="shared" si="169"/>
        <v>-7.7588035836234361</v>
      </c>
      <c r="N985" s="14">
        <f t="shared" si="165"/>
        <v>0</v>
      </c>
      <c r="O985" s="14">
        <f t="shared" si="170"/>
        <v>7.7588035836234361</v>
      </c>
      <c r="P985" s="14">
        <f>S985*0.75</f>
        <v>14.377941550925929</v>
      </c>
      <c r="Q985" s="14">
        <f t="shared" si="171"/>
        <v>14.377941550925929</v>
      </c>
      <c r="R985" s="14">
        <f>(0.5*'vehicle data'!$C$4*(WLTC_class_3!F985^2))/1000</f>
        <v>19.170588734567904</v>
      </c>
      <c r="S985" s="14">
        <f>IF(O985&gt;0,R985,0)</f>
        <v>19.170588734567904</v>
      </c>
      <c r="T985" s="14">
        <f>IF(N985&gt;0,R985,0)</f>
        <v>0</v>
      </c>
      <c r="U985" s="14">
        <f t="shared" si="174"/>
        <v>45554.636305555512</v>
      </c>
      <c r="V985" s="14">
        <f t="shared" si="175"/>
        <v>17982.16354320987</v>
      </c>
      <c r="W985" s="14">
        <f t="shared" si="172"/>
        <v>0</v>
      </c>
    </row>
    <row r="986" spans="2:23" x14ac:dyDescent="0.3">
      <c r="B986" s="7" t="s">
        <v>8</v>
      </c>
      <c r="C986" s="7">
        <v>978</v>
      </c>
      <c r="D986" s="7">
        <v>389</v>
      </c>
      <c r="E986" s="8">
        <v>16</v>
      </c>
      <c r="F986" s="21">
        <f t="shared" si="166"/>
        <v>4.4444444444444446</v>
      </c>
      <c r="G986" s="14">
        <f t="shared" si="173"/>
        <v>-0.84722222222222243</v>
      </c>
      <c r="H986" s="14">
        <f>('vehicle data'!$C$4)*(G986)</f>
        <v>-1130.1944444444448</v>
      </c>
      <c r="I986" s="14">
        <f>0.5*1.225*F986^2*('vehicle data'!$F$4)*('vehicle data'!$G$4)</f>
        <v>5.2508641975308645</v>
      </c>
      <c r="J986" s="14">
        <f>IF(F986=0,0,H986+I986+'vehicle data'!$E$7)</f>
        <v>-967.90510024691378</v>
      </c>
      <c r="K986" s="14">
        <f t="shared" si="167"/>
        <v>0</v>
      </c>
      <c r="L986" s="14">
        <f t="shared" si="168"/>
        <v>967.90510024691378</v>
      </c>
      <c r="M986" s="14">
        <f t="shared" si="169"/>
        <v>-4.3018004455418399</v>
      </c>
      <c r="N986" s="14">
        <f t="shared" si="165"/>
        <v>0</v>
      </c>
      <c r="O986" s="14">
        <f t="shared" si="170"/>
        <v>4.3018004455418399</v>
      </c>
      <c r="P986" s="14">
        <f>S986*0.75</f>
        <v>9.8814814814814831</v>
      </c>
      <c r="Q986" s="14">
        <f t="shared" si="171"/>
        <v>9.8814814814814831</v>
      </c>
      <c r="R986" s="14">
        <f>(0.5*'vehicle data'!$C$4*(WLTC_class_3!F986^2))/1000</f>
        <v>13.175308641975311</v>
      </c>
      <c r="S986" s="14">
        <f>IF(O986&gt;0,R986,0)</f>
        <v>13.175308641975311</v>
      </c>
      <c r="T986" s="14">
        <f>IF(N986&gt;0,R986,0)</f>
        <v>0</v>
      </c>
      <c r="U986" s="14">
        <f t="shared" si="174"/>
        <v>45554.636305555512</v>
      </c>
      <c r="V986" s="14">
        <f t="shared" si="175"/>
        <v>17995.338851851844</v>
      </c>
      <c r="W986" s="14">
        <f t="shared" si="172"/>
        <v>0</v>
      </c>
    </row>
    <row r="987" spans="2:23" x14ac:dyDescent="0.3">
      <c r="B987" s="7" t="s">
        <v>8</v>
      </c>
      <c r="C987" s="7">
        <v>979</v>
      </c>
      <c r="D987" s="7">
        <v>390</v>
      </c>
      <c r="E987" s="8">
        <v>13.2</v>
      </c>
      <c r="F987" s="21">
        <f t="shared" si="166"/>
        <v>3.6666666666666665</v>
      </c>
      <c r="G987" s="14">
        <f t="shared" si="173"/>
        <v>-0.73611111111111116</v>
      </c>
      <c r="H987" s="14">
        <f>('vehicle data'!$C$4)*(G987)</f>
        <v>-981.97222222222229</v>
      </c>
      <c r="I987" s="14">
        <f>0.5*1.225*F987^2*('vehicle data'!$F$4)*('vehicle data'!$G$4)</f>
        <v>3.5738694444444441</v>
      </c>
      <c r="J987" s="14">
        <f>IF(F987=0,0,H987+I987+'vehicle data'!$E$7)</f>
        <v>-821.35987277777781</v>
      </c>
      <c r="K987" s="14">
        <f t="shared" si="167"/>
        <v>0</v>
      </c>
      <c r="L987" s="14">
        <f t="shared" si="168"/>
        <v>821.35987277777781</v>
      </c>
      <c r="M987" s="14">
        <f t="shared" si="169"/>
        <v>-3.0116528668518519</v>
      </c>
      <c r="N987" s="14">
        <f t="shared" si="165"/>
        <v>0</v>
      </c>
      <c r="O987" s="14">
        <f t="shared" si="170"/>
        <v>3.0116528668518519</v>
      </c>
      <c r="P987" s="14">
        <f>S987*0.75</f>
        <v>6.7255833333333319</v>
      </c>
      <c r="Q987" s="14">
        <f t="shared" si="171"/>
        <v>6.7255833333333319</v>
      </c>
      <c r="R987" s="14">
        <f>(0.5*'vehicle data'!$C$4*(WLTC_class_3!F987^2))/1000</f>
        <v>8.9674444444444426</v>
      </c>
      <c r="S987" s="14">
        <f>IF(O987&gt;0,R987,0)</f>
        <v>8.9674444444444426</v>
      </c>
      <c r="T987" s="14">
        <f>IF(N987&gt;0,R987,0)</f>
        <v>0</v>
      </c>
      <c r="U987" s="14">
        <f t="shared" si="174"/>
        <v>45554.636305555512</v>
      </c>
      <c r="V987" s="14">
        <f t="shared" si="175"/>
        <v>18004.306296296287</v>
      </c>
      <c r="W987" s="14">
        <f t="shared" si="172"/>
        <v>0</v>
      </c>
    </row>
    <row r="988" spans="2:23" x14ac:dyDescent="0.3">
      <c r="B988" s="7" t="s">
        <v>8</v>
      </c>
      <c r="C988" s="7">
        <v>980</v>
      </c>
      <c r="D988" s="7">
        <v>391</v>
      </c>
      <c r="E988" s="8">
        <v>10.7</v>
      </c>
      <c r="F988" s="21">
        <f t="shared" si="166"/>
        <v>2.9722222222222219</v>
      </c>
      <c r="G988" s="14">
        <f t="shared" si="173"/>
        <v>-0.61111111111111094</v>
      </c>
      <c r="H988" s="14">
        <f>('vehicle data'!$C$4)*(G988)</f>
        <v>-815.22222222222194</v>
      </c>
      <c r="I988" s="14">
        <f>0.5*1.225*F988^2*('vehicle data'!$F$4)*('vehicle data'!$G$4)</f>
        <v>2.3483259452160485</v>
      </c>
      <c r="J988" s="14">
        <f>IF(F988=0,0,H988+I988+'vehicle data'!$E$7)</f>
        <v>-655.83541627700583</v>
      </c>
      <c r="K988" s="14">
        <f t="shared" si="167"/>
        <v>0</v>
      </c>
      <c r="L988" s="14">
        <f t="shared" si="168"/>
        <v>655.83541627700583</v>
      </c>
      <c r="M988" s="14">
        <f t="shared" si="169"/>
        <v>-1.9492885983788784</v>
      </c>
      <c r="N988" s="14">
        <f t="shared" si="165"/>
        <v>0</v>
      </c>
      <c r="O988" s="14">
        <f t="shared" si="170"/>
        <v>1.9492885983788784</v>
      </c>
      <c r="P988" s="14">
        <f>S988*0.75</f>
        <v>4.4192609953703696</v>
      </c>
      <c r="Q988" s="14">
        <f t="shared" si="171"/>
        <v>4.4192609953703696</v>
      </c>
      <c r="R988" s="14">
        <f>(0.5*'vehicle data'!$C$4*(WLTC_class_3!F988^2))/1000</f>
        <v>5.8923479938271592</v>
      </c>
      <c r="S988" s="14">
        <f>IF(O988&gt;0,R988,0)</f>
        <v>5.8923479938271592</v>
      </c>
      <c r="T988" s="14">
        <f>IF(N988&gt;0,R988,0)</f>
        <v>0</v>
      </c>
      <c r="U988" s="14">
        <f t="shared" si="174"/>
        <v>45554.636305555512</v>
      </c>
      <c r="V988" s="14">
        <f t="shared" si="175"/>
        <v>18010.198644290114</v>
      </c>
      <c r="W988" s="14">
        <f t="shared" si="172"/>
        <v>0</v>
      </c>
    </row>
    <row r="989" spans="2:23" x14ac:dyDescent="0.3">
      <c r="B989" s="7" t="s">
        <v>8</v>
      </c>
      <c r="C989" s="7">
        <v>981</v>
      </c>
      <c r="D989" s="7">
        <v>392</v>
      </c>
      <c r="E989" s="8">
        <v>8.8000000000000007</v>
      </c>
      <c r="F989" s="21">
        <f t="shared" si="166"/>
        <v>2.4444444444444446</v>
      </c>
      <c r="G989" s="14">
        <f t="shared" si="173"/>
        <v>-0.48611111111111099</v>
      </c>
      <c r="H989" s="14">
        <f>('vehicle data'!$C$4)*(G989)</f>
        <v>-648.47222222222206</v>
      </c>
      <c r="I989" s="14">
        <f>0.5*1.225*F989^2*('vehicle data'!$F$4)*('vehicle data'!$G$4)</f>
        <v>1.5883864197530866</v>
      </c>
      <c r="J989" s="14">
        <f>IF(F989=0,0,H989+I989+'vehicle data'!$E$7)</f>
        <v>-489.84535580246893</v>
      </c>
      <c r="K989" s="14">
        <f t="shared" si="167"/>
        <v>0</v>
      </c>
      <c r="L989" s="14">
        <f t="shared" si="168"/>
        <v>489.84535580246893</v>
      </c>
      <c r="M989" s="14">
        <f t="shared" si="169"/>
        <v>-1.1973997586282576</v>
      </c>
      <c r="N989" s="14">
        <f t="shared" si="165"/>
        <v>0</v>
      </c>
      <c r="O989" s="14">
        <f t="shared" si="170"/>
        <v>1.1973997586282576</v>
      </c>
      <c r="P989" s="14">
        <f>S989*0.75</f>
        <v>2.9891481481481481</v>
      </c>
      <c r="Q989" s="14">
        <f t="shared" si="171"/>
        <v>2.9891481481481481</v>
      </c>
      <c r="R989" s="14">
        <f>(0.5*'vehicle data'!$C$4*(WLTC_class_3!F989^2))/1000</f>
        <v>3.9855308641975311</v>
      </c>
      <c r="S989" s="14">
        <f>IF(O989&gt;0,R989,0)</f>
        <v>3.9855308641975311</v>
      </c>
      <c r="T989" s="14">
        <f>IF(N989&gt;0,R989,0)</f>
        <v>0</v>
      </c>
      <c r="U989" s="14">
        <f t="shared" si="174"/>
        <v>45554.636305555512</v>
      </c>
      <c r="V989" s="14">
        <f t="shared" si="175"/>
        <v>18014.184175154311</v>
      </c>
      <c r="W989" s="14">
        <f t="shared" si="172"/>
        <v>0</v>
      </c>
    </row>
    <row r="990" spans="2:23" x14ac:dyDescent="0.3">
      <c r="B990" s="7" t="s">
        <v>8</v>
      </c>
      <c r="C990" s="7">
        <v>982</v>
      </c>
      <c r="D990" s="7">
        <v>393</v>
      </c>
      <c r="E990" s="8">
        <v>7.2</v>
      </c>
      <c r="F990" s="21">
        <f t="shared" si="166"/>
        <v>2</v>
      </c>
      <c r="G990" s="14">
        <f t="shared" si="173"/>
        <v>-0.45833333333333343</v>
      </c>
      <c r="H990" s="14">
        <f>('vehicle data'!$C$4)*(G990)</f>
        <v>-611.41666666666674</v>
      </c>
      <c r="I990" s="14">
        <f>0.5*1.225*F990^2*('vehicle data'!$F$4)*('vehicle data'!$G$4)</f>
        <v>1.0632999999999999</v>
      </c>
      <c r="J990" s="14">
        <f>IF(F990=0,0,H990+I990+'vehicle data'!$E$7)</f>
        <v>-453.31488666666667</v>
      </c>
      <c r="K990" s="14">
        <f t="shared" si="167"/>
        <v>0</v>
      </c>
      <c r="L990" s="14">
        <f t="shared" si="168"/>
        <v>453.31488666666667</v>
      </c>
      <c r="M990" s="14">
        <f t="shared" si="169"/>
        <v>-0.90662977333333328</v>
      </c>
      <c r="N990" s="14">
        <f t="shared" si="165"/>
        <v>0</v>
      </c>
      <c r="O990" s="14">
        <f t="shared" si="170"/>
        <v>0.90662977333333328</v>
      </c>
      <c r="P990" s="14">
        <f>S990*0.75</f>
        <v>2.0010000000000003</v>
      </c>
      <c r="Q990" s="14">
        <f t="shared" si="171"/>
        <v>2.0010000000000003</v>
      </c>
      <c r="R990" s="14">
        <f>(0.5*'vehicle data'!$C$4*(WLTC_class_3!F990^2))/1000</f>
        <v>2.6680000000000001</v>
      </c>
      <c r="S990" s="14">
        <f>IF(O990&gt;0,R990,0)</f>
        <v>2.6680000000000001</v>
      </c>
      <c r="T990" s="14">
        <f>IF(N990&gt;0,R990,0)</f>
        <v>0</v>
      </c>
      <c r="U990" s="14">
        <f t="shared" si="174"/>
        <v>45554.636305555512</v>
      </c>
      <c r="V990" s="14">
        <f t="shared" si="175"/>
        <v>18016.852175154312</v>
      </c>
      <c r="W990" s="14">
        <f t="shared" si="172"/>
        <v>0</v>
      </c>
    </row>
    <row r="991" spans="2:23" x14ac:dyDescent="0.3">
      <c r="B991" s="7" t="s">
        <v>8</v>
      </c>
      <c r="C991" s="7">
        <v>983</v>
      </c>
      <c r="D991" s="7">
        <v>394</v>
      </c>
      <c r="E991" s="8">
        <v>5.5</v>
      </c>
      <c r="F991" s="21">
        <f t="shared" si="166"/>
        <v>1.5277777777777777</v>
      </c>
      <c r="G991" s="14">
        <f t="shared" si="173"/>
        <v>-0.55555555555555558</v>
      </c>
      <c r="H991" s="14">
        <f>('vehicle data'!$C$4)*(G991)</f>
        <v>-741.1111111111112</v>
      </c>
      <c r="I991" s="14">
        <f>0.5*1.225*F991^2*('vehicle data'!$F$4)*('vehicle data'!$G$4)</f>
        <v>0.62046344521604935</v>
      </c>
      <c r="J991" s="14">
        <f>IF(F991=0,0,H991+I991+'vehicle data'!$E$7)</f>
        <v>-583.4521676658951</v>
      </c>
      <c r="K991" s="14">
        <f t="shared" si="167"/>
        <v>0</v>
      </c>
      <c r="L991" s="14">
        <f t="shared" si="168"/>
        <v>583.4521676658951</v>
      </c>
      <c r="M991" s="14">
        <f t="shared" si="169"/>
        <v>-0.89138525615622854</v>
      </c>
      <c r="N991" s="14">
        <f t="shared" si="165"/>
        <v>0</v>
      </c>
      <c r="O991" s="14">
        <f t="shared" si="170"/>
        <v>0.89138525615622854</v>
      </c>
      <c r="P991" s="14">
        <f>S991*0.75</f>
        <v>1.1676359953703703</v>
      </c>
      <c r="Q991" s="14">
        <f t="shared" si="171"/>
        <v>1.1676359953703703</v>
      </c>
      <c r="R991" s="14">
        <f>(0.5*'vehicle data'!$C$4*(WLTC_class_3!F991^2))/1000</f>
        <v>1.5568479938271604</v>
      </c>
      <c r="S991" s="14">
        <f>IF(O991&gt;0,R991,0)</f>
        <v>1.5568479938271604</v>
      </c>
      <c r="T991" s="14">
        <f>IF(N991&gt;0,R991,0)</f>
        <v>0</v>
      </c>
      <c r="U991" s="14">
        <f t="shared" si="174"/>
        <v>45554.636305555512</v>
      </c>
      <c r="V991" s="14">
        <f t="shared" si="175"/>
        <v>18018.409023148139</v>
      </c>
      <c r="W991" s="14">
        <f t="shared" si="172"/>
        <v>0</v>
      </c>
    </row>
    <row r="992" spans="2:23" x14ac:dyDescent="0.3">
      <c r="B992" s="7" t="s">
        <v>8</v>
      </c>
      <c r="C992" s="7">
        <v>984</v>
      </c>
      <c r="D992" s="7">
        <v>395</v>
      </c>
      <c r="E992" s="8">
        <v>3.2</v>
      </c>
      <c r="F992" s="21">
        <f t="shared" si="166"/>
        <v>0.88888888888888895</v>
      </c>
      <c r="G992" s="14">
        <f t="shared" si="173"/>
        <v>-0.61111111111111116</v>
      </c>
      <c r="H992" s="14">
        <f>('vehicle data'!$C$4)*(G992)</f>
        <v>-815.22222222222229</v>
      </c>
      <c r="I992" s="14">
        <f>0.5*1.225*F992^2*('vehicle data'!$F$4)*('vehicle data'!$G$4)</f>
        <v>0.21003456790123459</v>
      </c>
      <c r="J992" s="14">
        <f>IF(F992=0,0,H992+I992+'vehicle data'!$E$7)</f>
        <v>-657.97370765432095</v>
      </c>
      <c r="K992" s="14">
        <f t="shared" si="167"/>
        <v>0</v>
      </c>
      <c r="L992" s="14">
        <f t="shared" si="168"/>
        <v>657.97370765432095</v>
      </c>
      <c r="M992" s="14">
        <f t="shared" si="169"/>
        <v>-0.584865517914952</v>
      </c>
      <c r="N992" s="14">
        <f t="shared" si="165"/>
        <v>0</v>
      </c>
      <c r="O992" s="14">
        <f t="shared" si="170"/>
        <v>0.584865517914952</v>
      </c>
      <c r="P992" s="14">
        <f>S992*0.75</f>
        <v>0.39525925925925925</v>
      </c>
      <c r="Q992" s="14">
        <f t="shared" si="171"/>
        <v>0.39525925925925925</v>
      </c>
      <c r="R992" s="14">
        <f>(0.5*'vehicle data'!$C$4*(WLTC_class_3!F992^2))/1000</f>
        <v>0.52701234567901234</v>
      </c>
      <c r="S992" s="14">
        <f>IF(O992&gt;0,R992,0)</f>
        <v>0.52701234567901234</v>
      </c>
      <c r="T992" s="14">
        <f>IF(N992&gt;0,R992,0)</f>
        <v>0</v>
      </c>
      <c r="U992" s="14">
        <f t="shared" si="174"/>
        <v>45554.636305555512</v>
      </c>
      <c r="V992" s="14">
        <f t="shared" si="175"/>
        <v>18018.936035493818</v>
      </c>
      <c r="W992" s="14">
        <f t="shared" si="172"/>
        <v>0</v>
      </c>
    </row>
    <row r="993" spans="2:23" x14ac:dyDescent="0.3">
      <c r="B993" s="7" t="s">
        <v>8</v>
      </c>
      <c r="C993" s="7">
        <v>985</v>
      </c>
      <c r="D993" s="7">
        <v>396</v>
      </c>
      <c r="E993" s="8">
        <v>1.1000000000000001</v>
      </c>
      <c r="F993" s="21">
        <f t="shared" si="166"/>
        <v>0.30555555555555558</v>
      </c>
      <c r="G993" s="14">
        <f t="shared" si="173"/>
        <v>-0.44444444444444448</v>
      </c>
      <c r="H993" s="14">
        <f>('vehicle data'!$C$4)*(G993)</f>
        <v>-592.88888888888891</v>
      </c>
      <c r="I993" s="14">
        <f>0.5*1.225*F993^2*('vehicle data'!$F$4)*('vehicle data'!$G$4)</f>
        <v>2.4818537808641978E-2</v>
      </c>
      <c r="J993" s="14">
        <f>IF(F993=0,0,H993+I993+'vehicle data'!$E$7)</f>
        <v>-435.82559035108022</v>
      </c>
      <c r="K993" s="14">
        <f t="shared" si="167"/>
        <v>0</v>
      </c>
      <c r="L993" s="14">
        <f t="shared" si="168"/>
        <v>435.82559035108022</v>
      </c>
      <c r="M993" s="14">
        <f t="shared" si="169"/>
        <v>-0.13316893038505231</v>
      </c>
      <c r="N993" s="14">
        <f t="shared" si="165"/>
        <v>0</v>
      </c>
      <c r="O993" s="14">
        <f t="shared" si="170"/>
        <v>0.13316893038505231</v>
      </c>
      <c r="P993" s="14">
        <f>S993*0.75</f>
        <v>4.6705439814814814E-2</v>
      </c>
      <c r="Q993" s="14">
        <f t="shared" si="171"/>
        <v>4.6705439814814814E-2</v>
      </c>
      <c r="R993" s="14">
        <f>(0.5*'vehicle data'!$C$4*(WLTC_class_3!F993^2))/1000</f>
        <v>6.2273919753086424E-2</v>
      </c>
      <c r="S993" s="14">
        <f>IF(O993&gt;0,R993,0)</f>
        <v>6.2273919753086424E-2</v>
      </c>
      <c r="T993" s="14">
        <f>IF(N993&gt;0,R993,0)</f>
        <v>0</v>
      </c>
      <c r="U993" s="14">
        <f t="shared" si="174"/>
        <v>45554.636305555512</v>
      </c>
      <c r="V993" s="14">
        <f t="shared" si="175"/>
        <v>18018.998309413571</v>
      </c>
      <c r="W993" s="14">
        <f t="shared" si="172"/>
        <v>0</v>
      </c>
    </row>
    <row r="994" spans="2:23" x14ac:dyDescent="0.3">
      <c r="B994" s="7" t="s">
        <v>8</v>
      </c>
      <c r="C994" s="7">
        <v>986</v>
      </c>
      <c r="D994" s="7">
        <v>397</v>
      </c>
      <c r="E994" s="8">
        <v>0</v>
      </c>
      <c r="F994" s="21">
        <f t="shared" si="166"/>
        <v>0</v>
      </c>
      <c r="G994" s="14">
        <f t="shared" si="173"/>
        <v>-0.15277777777777779</v>
      </c>
      <c r="H994" s="14">
        <f>('vehicle data'!$C$4)*(G994)</f>
        <v>-203.80555555555557</v>
      </c>
      <c r="I994" s="14">
        <f>0.5*1.225*F994^2*('vehicle data'!$F$4)*('vehicle data'!$G$4)</f>
        <v>0</v>
      </c>
      <c r="J994" s="14">
        <f>IF(F994=0,0,H994+I994+'vehicle data'!$E$7)</f>
        <v>0</v>
      </c>
      <c r="K994" s="14">
        <f t="shared" si="167"/>
        <v>0</v>
      </c>
      <c r="L994" s="14">
        <f t="shared" si="168"/>
        <v>0</v>
      </c>
      <c r="M994" s="14">
        <f t="shared" si="169"/>
        <v>0</v>
      </c>
      <c r="N994" s="14">
        <f t="shared" si="165"/>
        <v>0</v>
      </c>
      <c r="O994" s="14">
        <f t="shared" si="170"/>
        <v>0</v>
      </c>
      <c r="P994" s="14">
        <f>S994*0.75</f>
        <v>0</v>
      </c>
      <c r="Q994" s="14">
        <f t="shared" si="171"/>
        <v>0</v>
      </c>
      <c r="R994" s="14">
        <f>(0.5*'vehicle data'!$C$4*(WLTC_class_3!F994^2))/1000</f>
        <v>0</v>
      </c>
      <c r="S994" s="14">
        <f>IF(O994&gt;0,R994,0)</f>
        <v>0</v>
      </c>
      <c r="T994" s="14">
        <f>IF(N994&gt;0,R994,0)</f>
        <v>0</v>
      </c>
      <c r="U994" s="14">
        <f t="shared" si="174"/>
        <v>45554.636305555512</v>
      </c>
      <c r="V994" s="14">
        <f t="shared" si="175"/>
        <v>18018.998309413571</v>
      </c>
      <c r="W994" s="14">
        <f t="shared" si="172"/>
        <v>0</v>
      </c>
    </row>
    <row r="995" spans="2:23" x14ac:dyDescent="0.3">
      <c r="B995" s="7" t="s">
        <v>8</v>
      </c>
      <c r="C995" s="7">
        <v>987</v>
      </c>
      <c r="D995" s="7">
        <v>398</v>
      </c>
      <c r="E995" s="8">
        <v>0</v>
      </c>
      <c r="F995" s="21">
        <f t="shared" si="166"/>
        <v>0</v>
      </c>
      <c r="G995" s="14">
        <f t="shared" si="173"/>
        <v>0</v>
      </c>
      <c r="H995" s="14">
        <f>('vehicle data'!$C$4)*(G995)</f>
        <v>0</v>
      </c>
      <c r="I995" s="14">
        <f>0.5*1.225*F995^2*('vehicle data'!$F$4)*('vehicle data'!$G$4)</f>
        <v>0</v>
      </c>
      <c r="J995" s="14">
        <f>IF(F995=0,0,H995+I995+'vehicle data'!$E$7)</f>
        <v>0</v>
      </c>
      <c r="K995" s="14">
        <f t="shared" si="167"/>
        <v>0</v>
      </c>
      <c r="L995" s="14">
        <f t="shared" si="168"/>
        <v>0</v>
      </c>
      <c r="M995" s="14">
        <f t="shared" si="169"/>
        <v>0</v>
      </c>
      <c r="N995" s="14">
        <f t="shared" si="165"/>
        <v>0</v>
      </c>
      <c r="O995" s="14">
        <f t="shared" si="170"/>
        <v>0</v>
      </c>
      <c r="P995" s="14">
        <f>S995*0.75</f>
        <v>0</v>
      </c>
      <c r="Q995" s="14" t="str">
        <f t="shared" si="171"/>
        <v/>
      </c>
      <c r="R995" s="14">
        <f>(0.5*'vehicle data'!$C$4*(WLTC_class_3!F995^2))/1000</f>
        <v>0</v>
      </c>
      <c r="S995" s="14">
        <f>IF(O995&gt;0,R995,0)</f>
        <v>0</v>
      </c>
      <c r="T995" s="14">
        <f>IF(N995&gt;0,R995,0)</f>
        <v>0</v>
      </c>
      <c r="U995" s="14">
        <f t="shared" si="174"/>
        <v>45554.636305555512</v>
      </c>
      <c r="V995" s="14">
        <f t="shared" si="175"/>
        <v>18018.998309413571</v>
      </c>
      <c r="W995" s="14">
        <f t="shared" si="172"/>
        <v>0</v>
      </c>
    </row>
    <row r="996" spans="2:23" x14ac:dyDescent="0.3">
      <c r="B996" s="7" t="s">
        <v>8</v>
      </c>
      <c r="C996" s="7">
        <v>988</v>
      </c>
      <c r="D996" s="7">
        <v>399</v>
      </c>
      <c r="E996" s="8">
        <v>0</v>
      </c>
      <c r="F996" s="21">
        <f t="shared" si="166"/>
        <v>0</v>
      </c>
      <c r="G996" s="14">
        <f t="shared" si="173"/>
        <v>0</v>
      </c>
      <c r="H996" s="14">
        <f>('vehicle data'!$C$4)*(G996)</f>
        <v>0</v>
      </c>
      <c r="I996" s="14">
        <f>0.5*1.225*F996^2*('vehicle data'!$F$4)*('vehicle data'!$G$4)</f>
        <v>0</v>
      </c>
      <c r="J996" s="14">
        <f>IF(F996=0,0,H996+I996+'vehicle data'!$E$7)</f>
        <v>0</v>
      </c>
      <c r="K996" s="14">
        <f t="shared" si="167"/>
        <v>0</v>
      </c>
      <c r="L996" s="14">
        <f t="shared" si="168"/>
        <v>0</v>
      </c>
      <c r="M996" s="14">
        <f t="shared" si="169"/>
        <v>0</v>
      </c>
      <c r="N996" s="14">
        <f t="shared" si="165"/>
        <v>0</v>
      </c>
      <c r="O996" s="14">
        <f t="shared" si="170"/>
        <v>0</v>
      </c>
      <c r="P996" s="14">
        <f>S996*0.75</f>
        <v>0</v>
      </c>
      <c r="Q996" s="14" t="str">
        <f t="shared" si="171"/>
        <v/>
      </c>
      <c r="R996" s="14">
        <f>(0.5*'vehicle data'!$C$4*(WLTC_class_3!F996^2))/1000</f>
        <v>0</v>
      </c>
      <c r="S996" s="14">
        <f>IF(O996&gt;0,R996,0)</f>
        <v>0</v>
      </c>
      <c r="T996" s="14">
        <f>IF(N996&gt;0,R996,0)</f>
        <v>0</v>
      </c>
      <c r="U996" s="14">
        <f t="shared" si="174"/>
        <v>45554.636305555512</v>
      </c>
      <c r="V996" s="14">
        <f t="shared" si="175"/>
        <v>18018.998309413571</v>
      </c>
      <c r="W996" s="14">
        <f t="shared" si="172"/>
        <v>0</v>
      </c>
    </row>
    <row r="997" spans="2:23" x14ac:dyDescent="0.3">
      <c r="B997" s="7" t="s">
        <v>8</v>
      </c>
      <c r="C997" s="7">
        <v>989</v>
      </c>
      <c r="D997" s="7">
        <v>400</v>
      </c>
      <c r="E997" s="8">
        <v>0</v>
      </c>
      <c r="F997" s="21">
        <f t="shared" si="166"/>
        <v>0</v>
      </c>
      <c r="G997" s="14">
        <f t="shared" si="173"/>
        <v>0</v>
      </c>
      <c r="H997" s="14">
        <f>('vehicle data'!$C$4)*(G997)</f>
        <v>0</v>
      </c>
      <c r="I997" s="14">
        <f>0.5*1.225*F997^2*('vehicle data'!$F$4)*('vehicle data'!$G$4)</f>
        <v>0</v>
      </c>
      <c r="J997" s="14">
        <f>IF(F997=0,0,H997+I997+'vehicle data'!$E$7)</f>
        <v>0</v>
      </c>
      <c r="K997" s="14">
        <f t="shared" si="167"/>
        <v>0</v>
      </c>
      <c r="L997" s="14">
        <f t="shared" si="168"/>
        <v>0</v>
      </c>
      <c r="M997" s="14">
        <f t="shared" si="169"/>
        <v>0</v>
      </c>
      <c r="N997" s="14">
        <f t="shared" si="165"/>
        <v>0</v>
      </c>
      <c r="O997" s="14">
        <f t="shared" si="170"/>
        <v>0</v>
      </c>
      <c r="P997" s="14">
        <f>S997*0.75</f>
        <v>0</v>
      </c>
      <c r="Q997" s="14" t="str">
        <f t="shared" si="171"/>
        <v/>
      </c>
      <c r="R997" s="14">
        <f>(0.5*'vehicle data'!$C$4*(WLTC_class_3!F997^2))/1000</f>
        <v>0</v>
      </c>
      <c r="S997" s="14">
        <f>IF(O997&gt;0,R997,0)</f>
        <v>0</v>
      </c>
      <c r="T997" s="14">
        <f>IF(N997&gt;0,R997,0)</f>
        <v>0</v>
      </c>
      <c r="U997" s="14">
        <f t="shared" si="174"/>
        <v>45554.636305555512</v>
      </c>
      <c r="V997" s="14">
        <f t="shared" si="175"/>
        <v>18018.998309413571</v>
      </c>
      <c r="W997" s="14">
        <f t="shared" si="172"/>
        <v>0</v>
      </c>
    </row>
    <row r="998" spans="2:23" x14ac:dyDescent="0.3">
      <c r="B998" s="7" t="s">
        <v>8</v>
      </c>
      <c r="C998" s="7">
        <v>990</v>
      </c>
      <c r="D998" s="7">
        <v>401</v>
      </c>
      <c r="E998" s="8">
        <v>0</v>
      </c>
      <c r="F998" s="21">
        <f t="shared" si="166"/>
        <v>0</v>
      </c>
      <c r="G998" s="14">
        <f t="shared" si="173"/>
        <v>0</v>
      </c>
      <c r="H998" s="14">
        <f>('vehicle data'!$C$4)*(G998)</f>
        <v>0</v>
      </c>
      <c r="I998" s="14">
        <f>0.5*1.225*F998^2*('vehicle data'!$F$4)*('vehicle data'!$G$4)</f>
        <v>0</v>
      </c>
      <c r="J998" s="14">
        <f>IF(F998=0,0,H998+I998+'vehicle data'!$E$7)</f>
        <v>0</v>
      </c>
      <c r="K998" s="14">
        <f t="shared" si="167"/>
        <v>0</v>
      </c>
      <c r="L998" s="14">
        <f t="shared" si="168"/>
        <v>0</v>
      </c>
      <c r="M998" s="14">
        <f t="shared" si="169"/>
        <v>0</v>
      </c>
      <c r="N998" s="14">
        <f t="shared" si="165"/>
        <v>0</v>
      </c>
      <c r="O998" s="14">
        <f t="shared" si="170"/>
        <v>0</v>
      </c>
      <c r="P998" s="14">
        <f>S998*0.75</f>
        <v>0</v>
      </c>
      <c r="Q998" s="14" t="str">
        <f t="shared" si="171"/>
        <v/>
      </c>
      <c r="R998" s="14">
        <f>(0.5*'vehicle data'!$C$4*(WLTC_class_3!F998^2))/1000</f>
        <v>0</v>
      </c>
      <c r="S998" s="14">
        <f>IF(O998&gt;0,R998,0)</f>
        <v>0</v>
      </c>
      <c r="T998" s="14">
        <f>IF(N998&gt;0,R998,0)</f>
        <v>0</v>
      </c>
      <c r="U998" s="14">
        <f t="shared" si="174"/>
        <v>45554.636305555512</v>
      </c>
      <c r="V998" s="14">
        <f t="shared" si="175"/>
        <v>18018.998309413571</v>
      </c>
      <c r="W998" s="14">
        <f t="shared" si="172"/>
        <v>0</v>
      </c>
    </row>
    <row r="999" spans="2:23" x14ac:dyDescent="0.3">
      <c r="B999" s="7" t="s">
        <v>8</v>
      </c>
      <c r="C999" s="7">
        <v>991</v>
      </c>
      <c r="D999" s="7">
        <v>402</v>
      </c>
      <c r="E999" s="8">
        <v>0</v>
      </c>
      <c r="F999" s="21">
        <f t="shared" si="166"/>
        <v>0</v>
      </c>
      <c r="G999" s="14">
        <f t="shared" si="173"/>
        <v>0</v>
      </c>
      <c r="H999" s="14">
        <f>('vehicle data'!$C$4)*(G999)</f>
        <v>0</v>
      </c>
      <c r="I999" s="14">
        <f>0.5*1.225*F999^2*('vehicle data'!$F$4)*('vehicle data'!$G$4)</f>
        <v>0</v>
      </c>
      <c r="J999" s="14">
        <f>IF(F999=0,0,H999+I999+'vehicle data'!$E$7)</f>
        <v>0</v>
      </c>
      <c r="K999" s="14">
        <f t="shared" si="167"/>
        <v>0</v>
      </c>
      <c r="L999" s="14">
        <f t="shared" si="168"/>
        <v>0</v>
      </c>
      <c r="M999" s="14">
        <f t="shared" si="169"/>
        <v>0</v>
      </c>
      <c r="N999" s="14">
        <f t="shared" si="165"/>
        <v>0</v>
      </c>
      <c r="O999" s="14">
        <f t="shared" si="170"/>
        <v>0</v>
      </c>
      <c r="P999" s="14">
        <f>S999*0.75</f>
        <v>0</v>
      </c>
      <c r="Q999" s="14" t="str">
        <f t="shared" si="171"/>
        <v/>
      </c>
      <c r="R999" s="14">
        <f>(0.5*'vehicle data'!$C$4*(WLTC_class_3!F999^2))/1000</f>
        <v>0</v>
      </c>
      <c r="S999" s="14">
        <f>IF(O999&gt;0,R999,0)</f>
        <v>0</v>
      </c>
      <c r="T999" s="14">
        <f>IF(N999&gt;0,R999,0)</f>
        <v>0</v>
      </c>
      <c r="U999" s="14">
        <f t="shared" si="174"/>
        <v>45554.636305555512</v>
      </c>
      <c r="V999" s="14">
        <f t="shared" si="175"/>
        <v>18018.998309413571</v>
      </c>
      <c r="W999" s="14">
        <f t="shared" si="172"/>
        <v>0</v>
      </c>
    </row>
    <row r="1000" spans="2:23" x14ac:dyDescent="0.3">
      <c r="B1000" s="7" t="s">
        <v>8</v>
      </c>
      <c r="C1000" s="7">
        <v>992</v>
      </c>
      <c r="D1000" s="7">
        <v>403</v>
      </c>
      <c r="E1000" s="8">
        <v>0</v>
      </c>
      <c r="F1000" s="21">
        <f t="shared" si="166"/>
        <v>0</v>
      </c>
      <c r="G1000" s="14">
        <f t="shared" si="173"/>
        <v>0</v>
      </c>
      <c r="H1000" s="14">
        <f>('vehicle data'!$C$4)*(G1000)</f>
        <v>0</v>
      </c>
      <c r="I1000" s="14">
        <f>0.5*1.225*F1000^2*('vehicle data'!$F$4)*('vehicle data'!$G$4)</f>
        <v>0</v>
      </c>
      <c r="J1000" s="14">
        <f>IF(F1000=0,0,H1000+I1000+'vehicle data'!$E$7)</f>
        <v>0</v>
      </c>
      <c r="K1000" s="14">
        <f t="shared" si="167"/>
        <v>0</v>
      </c>
      <c r="L1000" s="14">
        <f t="shared" si="168"/>
        <v>0</v>
      </c>
      <c r="M1000" s="14">
        <f t="shared" si="169"/>
        <v>0</v>
      </c>
      <c r="N1000" s="14">
        <f t="shared" si="165"/>
        <v>0</v>
      </c>
      <c r="O1000" s="14">
        <f t="shared" si="170"/>
        <v>0</v>
      </c>
      <c r="P1000" s="14">
        <f>S1000*0.75</f>
        <v>0</v>
      </c>
      <c r="Q1000" s="14" t="str">
        <f t="shared" si="171"/>
        <v/>
      </c>
      <c r="R1000" s="14">
        <f>(0.5*'vehicle data'!$C$4*(WLTC_class_3!F1000^2))/1000</f>
        <v>0</v>
      </c>
      <c r="S1000" s="14">
        <f>IF(O1000&gt;0,R1000,0)</f>
        <v>0</v>
      </c>
      <c r="T1000" s="14">
        <f>IF(N1000&gt;0,R1000,0)</f>
        <v>0</v>
      </c>
      <c r="U1000" s="14">
        <f t="shared" si="174"/>
        <v>45554.636305555512</v>
      </c>
      <c r="V1000" s="14">
        <f t="shared" si="175"/>
        <v>18018.998309413571</v>
      </c>
      <c r="W1000" s="14">
        <f t="shared" si="172"/>
        <v>0</v>
      </c>
    </row>
    <row r="1001" spans="2:23" x14ac:dyDescent="0.3">
      <c r="B1001" s="7" t="s">
        <v>8</v>
      </c>
      <c r="C1001" s="7">
        <v>993</v>
      </c>
      <c r="D1001" s="7">
        <v>404</v>
      </c>
      <c r="E1001" s="8">
        <v>0</v>
      </c>
      <c r="F1001" s="21">
        <f t="shared" si="166"/>
        <v>0</v>
      </c>
      <c r="G1001" s="14">
        <f t="shared" si="173"/>
        <v>0</v>
      </c>
      <c r="H1001" s="14">
        <f>('vehicle data'!$C$4)*(G1001)</f>
        <v>0</v>
      </c>
      <c r="I1001" s="14">
        <f>0.5*1.225*F1001^2*('vehicle data'!$F$4)*('vehicle data'!$G$4)</f>
        <v>0</v>
      </c>
      <c r="J1001" s="14">
        <f>IF(F1001=0,0,H1001+I1001+'vehicle data'!$E$7)</f>
        <v>0</v>
      </c>
      <c r="K1001" s="14">
        <f t="shared" si="167"/>
        <v>0</v>
      </c>
      <c r="L1001" s="14">
        <f t="shared" si="168"/>
        <v>0</v>
      </c>
      <c r="M1001" s="14">
        <f t="shared" si="169"/>
        <v>0</v>
      </c>
      <c r="N1001" s="14">
        <f t="shared" si="165"/>
        <v>0</v>
      </c>
      <c r="O1001" s="14">
        <f t="shared" si="170"/>
        <v>0</v>
      </c>
      <c r="P1001" s="14">
        <f>S1001*0.75</f>
        <v>0</v>
      </c>
      <c r="Q1001" s="14" t="str">
        <f t="shared" si="171"/>
        <v/>
      </c>
      <c r="R1001" s="14">
        <f>(0.5*'vehicle data'!$C$4*(WLTC_class_3!F1001^2))/1000</f>
        <v>0</v>
      </c>
      <c r="S1001" s="14">
        <f>IF(O1001&gt;0,R1001,0)</f>
        <v>0</v>
      </c>
      <c r="T1001" s="14">
        <f>IF(N1001&gt;0,R1001,0)</f>
        <v>0</v>
      </c>
      <c r="U1001" s="14">
        <f t="shared" si="174"/>
        <v>45554.636305555512</v>
      </c>
      <c r="V1001" s="14">
        <f t="shared" si="175"/>
        <v>18018.998309413571</v>
      </c>
      <c r="W1001" s="14">
        <f t="shared" si="172"/>
        <v>0</v>
      </c>
    </row>
    <row r="1002" spans="2:23" x14ac:dyDescent="0.3">
      <c r="B1002" s="7" t="s">
        <v>8</v>
      </c>
      <c r="C1002" s="7">
        <v>994</v>
      </c>
      <c r="D1002" s="7">
        <v>405</v>
      </c>
      <c r="E1002" s="8">
        <v>0</v>
      </c>
      <c r="F1002" s="21">
        <f t="shared" si="166"/>
        <v>0</v>
      </c>
      <c r="G1002" s="14">
        <f t="shared" si="173"/>
        <v>0</v>
      </c>
      <c r="H1002" s="14">
        <f>('vehicle data'!$C$4)*(G1002)</f>
        <v>0</v>
      </c>
      <c r="I1002" s="14">
        <f>0.5*1.225*F1002^2*('vehicle data'!$F$4)*('vehicle data'!$G$4)</f>
        <v>0</v>
      </c>
      <c r="J1002" s="14">
        <f>IF(F1002=0,0,H1002+I1002+'vehicle data'!$E$7)</f>
        <v>0</v>
      </c>
      <c r="K1002" s="14">
        <f t="shared" si="167"/>
        <v>0</v>
      </c>
      <c r="L1002" s="14">
        <f t="shared" si="168"/>
        <v>0</v>
      </c>
      <c r="M1002" s="14">
        <f t="shared" si="169"/>
        <v>0</v>
      </c>
      <c r="N1002" s="14">
        <f t="shared" si="165"/>
        <v>0</v>
      </c>
      <c r="O1002" s="14">
        <f t="shared" si="170"/>
        <v>0</v>
      </c>
      <c r="P1002" s="14">
        <f>S1002*0.75</f>
        <v>0</v>
      </c>
      <c r="Q1002" s="14" t="str">
        <f t="shared" si="171"/>
        <v/>
      </c>
      <c r="R1002" s="14">
        <f>(0.5*'vehicle data'!$C$4*(WLTC_class_3!F1002^2))/1000</f>
        <v>0</v>
      </c>
      <c r="S1002" s="14">
        <f>IF(O1002&gt;0,R1002,0)</f>
        <v>0</v>
      </c>
      <c r="T1002" s="14">
        <f>IF(N1002&gt;0,R1002,0)</f>
        <v>0</v>
      </c>
      <c r="U1002" s="14">
        <f t="shared" si="174"/>
        <v>45554.636305555512</v>
      </c>
      <c r="V1002" s="14">
        <f t="shared" si="175"/>
        <v>18018.998309413571</v>
      </c>
      <c r="W1002" s="14">
        <f t="shared" si="172"/>
        <v>0</v>
      </c>
    </row>
    <row r="1003" spans="2:23" x14ac:dyDescent="0.3">
      <c r="B1003" s="7" t="s">
        <v>8</v>
      </c>
      <c r="C1003" s="7">
        <v>995</v>
      </c>
      <c r="D1003" s="7">
        <v>406</v>
      </c>
      <c r="E1003" s="8">
        <v>0</v>
      </c>
      <c r="F1003" s="21">
        <f t="shared" si="166"/>
        <v>0</v>
      </c>
      <c r="G1003" s="14">
        <f t="shared" si="173"/>
        <v>0</v>
      </c>
      <c r="H1003" s="14">
        <f>('vehicle data'!$C$4)*(G1003)</f>
        <v>0</v>
      </c>
      <c r="I1003" s="14">
        <f>0.5*1.225*F1003^2*('vehicle data'!$F$4)*('vehicle data'!$G$4)</f>
        <v>0</v>
      </c>
      <c r="J1003" s="14">
        <f>IF(F1003=0,0,H1003+I1003+'vehicle data'!$E$7)</f>
        <v>0</v>
      </c>
      <c r="K1003" s="14">
        <f t="shared" si="167"/>
        <v>0</v>
      </c>
      <c r="L1003" s="14">
        <f t="shared" si="168"/>
        <v>0</v>
      </c>
      <c r="M1003" s="14">
        <f t="shared" si="169"/>
        <v>0</v>
      </c>
      <c r="N1003" s="14">
        <f t="shared" si="165"/>
        <v>0</v>
      </c>
      <c r="O1003" s="14">
        <f t="shared" si="170"/>
        <v>0</v>
      </c>
      <c r="P1003" s="14">
        <f>S1003*0.75</f>
        <v>0</v>
      </c>
      <c r="Q1003" s="14" t="str">
        <f t="shared" si="171"/>
        <v/>
      </c>
      <c r="R1003" s="14">
        <f>(0.5*'vehicle data'!$C$4*(WLTC_class_3!F1003^2))/1000</f>
        <v>0</v>
      </c>
      <c r="S1003" s="14">
        <f>IF(O1003&gt;0,R1003,0)</f>
        <v>0</v>
      </c>
      <c r="T1003" s="14">
        <f>IF(N1003&gt;0,R1003,0)</f>
        <v>0</v>
      </c>
      <c r="U1003" s="14">
        <f t="shared" si="174"/>
        <v>45554.636305555512</v>
      </c>
      <c r="V1003" s="14">
        <f t="shared" si="175"/>
        <v>18018.998309413571</v>
      </c>
      <c r="W1003" s="14">
        <f t="shared" si="172"/>
        <v>0</v>
      </c>
    </row>
    <row r="1004" spans="2:23" x14ac:dyDescent="0.3">
      <c r="B1004" s="7" t="s">
        <v>8</v>
      </c>
      <c r="C1004" s="7">
        <v>996</v>
      </c>
      <c r="D1004" s="7">
        <v>407</v>
      </c>
      <c r="E1004" s="8">
        <v>0</v>
      </c>
      <c r="F1004" s="21">
        <f t="shared" si="166"/>
        <v>0</v>
      </c>
      <c r="G1004" s="14">
        <f t="shared" si="173"/>
        <v>0</v>
      </c>
      <c r="H1004" s="14">
        <f>('vehicle data'!$C$4)*(G1004)</f>
        <v>0</v>
      </c>
      <c r="I1004" s="14">
        <f>0.5*1.225*F1004^2*('vehicle data'!$F$4)*('vehicle data'!$G$4)</f>
        <v>0</v>
      </c>
      <c r="J1004" s="14">
        <f>IF(F1004=0,0,H1004+I1004+'vehicle data'!$E$7)</f>
        <v>0</v>
      </c>
      <c r="K1004" s="14">
        <f t="shared" si="167"/>
        <v>0</v>
      </c>
      <c r="L1004" s="14">
        <f t="shared" si="168"/>
        <v>0</v>
      </c>
      <c r="M1004" s="14">
        <f t="shared" si="169"/>
        <v>0</v>
      </c>
      <c r="N1004" s="14">
        <f t="shared" si="165"/>
        <v>0</v>
      </c>
      <c r="O1004" s="14">
        <f t="shared" si="170"/>
        <v>0</v>
      </c>
      <c r="P1004" s="14">
        <f>S1004*0.75</f>
        <v>0</v>
      </c>
      <c r="Q1004" s="14" t="str">
        <f t="shared" si="171"/>
        <v/>
      </c>
      <c r="R1004" s="14">
        <f>(0.5*'vehicle data'!$C$4*(WLTC_class_3!F1004^2))/1000</f>
        <v>0</v>
      </c>
      <c r="S1004" s="14">
        <f>IF(O1004&gt;0,R1004,0)</f>
        <v>0</v>
      </c>
      <c r="T1004" s="14">
        <f>IF(N1004&gt;0,R1004,0)</f>
        <v>0</v>
      </c>
      <c r="U1004" s="14">
        <f t="shared" si="174"/>
        <v>45554.636305555512</v>
      </c>
      <c r="V1004" s="14">
        <f t="shared" si="175"/>
        <v>18018.998309413571</v>
      </c>
      <c r="W1004" s="14">
        <f t="shared" si="172"/>
        <v>0</v>
      </c>
    </row>
    <row r="1005" spans="2:23" x14ac:dyDescent="0.3">
      <c r="B1005" s="7" t="s">
        <v>8</v>
      </c>
      <c r="C1005" s="7">
        <v>997</v>
      </c>
      <c r="D1005" s="7">
        <v>408</v>
      </c>
      <c r="E1005" s="8">
        <v>0</v>
      </c>
      <c r="F1005" s="21">
        <f t="shared" si="166"/>
        <v>0</v>
      </c>
      <c r="G1005" s="14">
        <f t="shared" si="173"/>
        <v>0</v>
      </c>
      <c r="H1005" s="14">
        <f>('vehicle data'!$C$4)*(G1005)</f>
        <v>0</v>
      </c>
      <c r="I1005" s="14">
        <f>0.5*1.225*F1005^2*('vehicle data'!$F$4)*('vehicle data'!$G$4)</f>
        <v>0</v>
      </c>
      <c r="J1005" s="14">
        <f>IF(F1005=0,0,H1005+I1005+'vehicle data'!$E$7)</f>
        <v>0</v>
      </c>
      <c r="K1005" s="14">
        <f t="shared" si="167"/>
        <v>0</v>
      </c>
      <c r="L1005" s="14">
        <f t="shared" si="168"/>
        <v>0</v>
      </c>
      <c r="M1005" s="14">
        <f t="shared" si="169"/>
        <v>0</v>
      </c>
      <c r="N1005" s="14">
        <f t="shared" si="165"/>
        <v>0</v>
      </c>
      <c r="O1005" s="14">
        <f t="shared" si="170"/>
        <v>0</v>
      </c>
      <c r="P1005" s="14">
        <f>S1005*0.75</f>
        <v>0</v>
      </c>
      <c r="Q1005" s="14" t="str">
        <f t="shared" si="171"/>
        <v/>
      </c>
      <c r="R1005" s="14">
        <f>(0.5*'vehicle data'!$C$4*(WLTC_class_3!F1005^2))/1000</f>
        <v>0</v>
      </c>
      <c r="S1005" s="14">
        <f>IF(O1005&gt;0,R1005,0)</f>
        <v>0</v>
      </c>
      <c r="T1005" s="14">
        <f>IF(N1005&gt;0,R1005,0)</f>
        <v>0</v>
      </c>
      <c r="U1005" s="14">
        <f t="shared" si="174"/>
        <v>45554.636305555512</v>
      </c>
      <c r="V1005" s="14">
        <f t="shared" si="175"/>
        <v>18018.998309413571</v>
      </c>
      <c r="W1005" s="14">
        <f t="shared" si="172"/>
        <v>0</v>
      </c>
    </row>
    <row r="1006" spans="2:23" x14ac:dyDescent="0.3">
      <c r="B1006" s="7" t="s">
        <v>8</v>
      </c>
      <c r="C1006" s="7">
        <v>998</v>
      </c>
      <c r="D1006" s="7">
        <v>409</v>
      </c>
      <c r="E1006" s="8">
        <v>0</v>
      </c>
      <c r="F1006" s="21">
        <f t="shared" si="166"/>
        <v>0</v>
      </c>
      <c r="G1006" s="14">
        <f t="shared" si="173"/>
        <v>0</v>
      </c>
      <c r="H1006" s="14">
        <f>('vehicle data'!$C$4)*(G1006)</f>
        <v>0</v>
      </c>
      <c r="I1006" s="14">
        <f>0.5*1.225*F1006^2*('vehicle data'!$F$4)*('vehicle data'!$G$4)</f>
        <v>0</v>
      </c>
      <c r="J1006" s="14">
        <f>IF(F1006=0,0,H1006+I1006+'vehicle data'!$E$7)</f>
        <v>0</v>
      </c>
      <c r="K1006" s="14">
        <f t="shared" si="167"/>
        <v>0</v>
      </c>
      <c r="L1006" s="14">
        <f t="shared" si="168"/>
        <v>0</v>
      </c>
      <c r="M1006" s="14">
        <f t="shared" si="169"/>
        <v>0</v>
      </c>
      <c r="N1006" s="14">
        <f t="shared" si="165"/>
        <v>0</v>
      </c>
      <c r="O1006" s="14">
        <f t="shared" si="170"/>
        <v>0</v>
      </c>
      <c r="P1006" s="14">
        <f>S1006*0.75</f>
        <v>0</v>
      </c>
      <c r="Q1006" s="14" t="str">
        <f t="shared" si="171"/>
        <v/>
      </c>
      <c r="R1006" s="14">
        <f>(0.5*'vehicle data'!$C$4*(WLTC_class_3!F1006^2))/1000</f>
        <v>0</v>
      </c>
      <c r="S1006" s="14">
        <f>IF(O1006&gt;0,R1006,0)</f>
        <v>0</v>
      </c>
      <c r="T1006" s="14">
        <f>IF(N1006&gt;0,R1006,0)</f>
        <v>0</v>
      </c>
      <c r="U1006" s="14">
        <f t="shared" si="174"/>
        <v>45554.636305555512</v>
      </c>
      <c r="V1006" s="14">
        <f t="shared" si="175"/>
        <v>18018.998309413571</v>
      </c>
      <c r="W1006" s="14">
        <f t="shared" si="172"/>
        <v>0</v>
      </c>
    </row>
    <row r="1007" spans="2:23" x14ac:dyDescent="0.3">
      <c r="B1007" s="7" t="s">
        <v>8</v>
      </c>
      <c r="C1007" s="7">
        <v>999</v>
      </c>
      <c r="D1007" s="7">
        <v>410</v>
      </c>
      <c r="E1007" s="8">
        <v>0</v>
      </c>
      <c r="F1007" s="21">
        <f t="shared" si="166"/>
        <v>0</v>
      </c>
      <c r="G1007" s="14">
        <f t="shared" si="173"/>
        <v>0</v>
      </c>
      <c r="H1007" s="14">
        <f>('vehicle data'!$C$4)*(G1007)</f>
        <v>0</v>
      </c>
      <c r="I1007" s="14">
        <f>0.5*1.225*F1007^2*('vehicle data'!$F$4)*('vehicle data'!$G$4)</f>
        <v>0</v>
      </c>
      <c r="J1007" s="14">
        <f>IF(F1007=0,0,H1007+I1007+'vehicle data'!$E$7)</f>
        <v>0</v>
      </c>
      <c r="K1007" s="14">
        <f t="shared" si="167"/>
        <v>0</v>
      </c>
      <c r="L1007" s="14">
        <f t="shared" si="168"/>
        <v>0</v>
      </c>
      <c r="M1007" s="14">
        <f t="shared" si="169"/>
        <v>0</v>
      </c>
      <c r="N1007" s="14">
        <f t="shared" si="165"/>
        <v>0</v>
      </c>
      <c r="O1007" s="14">
        <f t="shared" si="170"/>
        <v>0</v>
      </c>
      <c r="P1007" s="14">
        <f>S1007*0.75</f>
        <v>0</v>
      </c>
      <c r="Q1007" s="14" t="str">
        <f t="shared" si="171"/>
        <v/>
      </c>
      <c r="R1007" s="14">
        <f>(0.5*'vehicle data'!$C$4*(WLTC_class_3!F1007^2))/1000</f>
        <v>0</v>
      </c>
      <c r="S1007" s="14">
        <f>IF(O1007&gt;0,R1007,0)</f>
        <v>0</v>
      </c>
      <c r="T1007" s="14">
        <f>IF(N1007&gt;0,R1007,0)</f>
        <v>0</v>
      </c>
      <c r="U1007" s="14">
        <f t="shared" si="174"/>
        <v>45554.636305555512</v>
      </c>
      <c r="V1007" s="14">
        <f t="shared" si="175"/>
        <v>18018.998309413571</v>
      </c>
      <c r="W1007" s="14">
        <f t="shared" si="172"/>
        <v>0</v>
      </c>
    </row>
    <row r="1008" spans="2:23" x14ac:dyDescent="0.3">
      <c r="B1008" s="7" t="s">
        <v>8</v>
      </c>
      <c r="C1008" s="7">
        <v>1000</v>
      </c>
      <c r="D1008" s="7">
        <v>411</v>
      </c>
      <c r="E1008" s="8">
        <v>0</v>
      </c>
      <c r="F1008" s="21">
        <f t="shared" si="166"/>
        <v>0</v>
      </c>
      <c r="G1008" s="14">
        <f t="shared" si="173"/>
        <v>0</v>
      </c>
      <c r="H1008" s="14">
        <f>('vehicle data'!$C$4)*(G1008)</f>
        <v>0</v>
      </c>
      <c r="I1008" s="14">
        <f>0.5*1.225*F1008^2*('vehicle data'!$F$4)*('vehicle data'!$G$4)</f>
        <v>0</v>
      </c>
      <c r="J1008" s="14">
        <f>IF(F1008=0,0,H1008+I1008+'vehicle data'!$E$7)</f>
        <v>0</v>
      </c>
      <c r="K1008" s="14">
        <f t="shared" si="167"/>
        <v>0</v>
      </c>
      <c r="L1008" s="14">
        <f t="shared" si="168"/>
        <v>0</v>
      </c>
      <c r="M1008" s="14">
        <f t="shared" si="169"/>
        <v>0</v>
      </c>
      <c r="N1008" s="14">
        <f t="shared" si="165"/>
        <v>0</v>
      </c>
      <c r="O1008" s="14">
        <f t="shared" si="170"/>
        <v>0</v>
      </c>
      <c r="P1008" s="14">
        <f>S1008*0.75</f>
        <v>0</v>
      </c>
      <c r="Q1008" s="14" t="str">
        <f t="shared" si="171"/>
        <v/>
      </c>
      <c r="R1008" s="14">
        <f>(0.5*'vehicle data'!$C$4*(WLTC_class_3!F1008^2))/1000</f>
        <v>0</v>
      </c>
      <c r="S1008" s="14">
        <f>IF(O1008&gt;0,R1008,0)</f>
        <v>0</v>
      </c>
      <c r="T1008" s="14">
        <f>IF(N1008&gt;0,R1008,0)</f>
        <v>0</v>
      </c>
      <c r="U1008" s="14">
        <f t="shared" si="174"/>
        <v>45554.636305555512</v>
      </c>
      <c r="V1008" s="14">
        <f t="shared" si="175"/>
        <v>18018.998309413571</v>
      </c>
      <c r="W1008" s="14">
        <f t="shared" si="172"/>
        <v>0</v>
      </c>
    </row>
    <row r="1009" spans="2:23" x14ac:dyDescent="0.3">
      <c r="B1009" s="7" t="s">
        <v>8</v>
      </c>
      <c r="C1009" s="7">
        <v>1001</v>
      </c>
      <c r="D1009" s="7">
        <v>412</v>
      </c>
      <c r="E1009" s="8">
        <v>0</v>
      </c>
      <c r="F1009" s="21">
        <f t="shared" si="166"/>
        <v>0</v>
      </c>
      <c r="G1009" s="14">
        <f t="shared" si="173"/>
        <v>0</v>
      </c>
      <c r="H1009" s="14">
        <f>('vehicle data'!$C$4)*(G1009)</f>
        <v>0</v>
      </c>
      <c r="I1009" s="14">
        <f>0.5*1.225*F1009^2*('vehicle data'!$F$4)*('vehicle data'!$G$4)</f>
        <v>0</v>
      </c>
      <c r="J1009" s="14">
        <f>IF(F1009=0,0,H1009+I1009+'vehicle data'!$E$7)</f>
        <v>0</v>
      </c>
      <c r="K1009" s="14">
        <f t="shared" si="167"/>
        <v>0</v>
      </c>
      <c r="L1009" s="14">
        <f t="shared" si="168"/>
        <v>0</v>
      </c>
      <c r="M1009" s="14">
        <f t="shared" si="169"/>
        <v>0</v>
      </c>
      <c r="N1009" s="14">
        <f t="shared" si="165"/>
        <v>0</v>
      </c>
      <c r="O1009" s="14">
        <f t="shared" si="170"/>
        <v>0</v>
      </c>
      <c r="P1009" s="14">
        <f>S1009*0.75</f>
        <v>0</v>
      </c>
      <c r="Q1009" s="14" t="str">
        <f t="shared" si="171"/>
        <v/>
      </c>
      <c r="R1009" s="14">
        <f>(0.5*'vehicle data'!$C$4*(WLTC_class_3!F1009^2))/1000</f>
        <v>0</v>
      </c>
      <c r="S1009" s="14">
        <f>IF(O1009&gt;0,R1009,0)</f>
        <v>0</v>
      </c>
      <c r="T1009" s="14">
        <f>IF(N1009&gt;0,R1009,0)</f>
        <v>0</v>
      </c>
      <c r="U1009" s="14">
        <f t="shared" si="174"/>
        <v>45554.636305555512</v>
      </c>
      <c r="V1009" s="14">
        <f t="shared" si="175"/>
        <v>18018.998309413571</v>
      </c>
      <c r="W1009" s="14">
        <f t="shared" si="172"/>
        <v>0</v>
      </c>
    </row>
    <row r="1010" spans="2:23" x14ac:dyDescent="0.3">
      <c r="B1010" s="7" t="s">
        <v>8</v>
      </c>
      <c r="C1010" s="7">
        <v>1002</v>
      </c>
      <c r="D1010" s="7">
        <v>413</v>
      </c>
      <c r="E1010" s="8">
        <v>0</v>
      </c>
      <c r="F1010" s="21">
        <f t="shared" si="166"/>
        <v>0</v>
      </c>
      <c r="G1010" s="14">
        <f t="shared" si="173"/>
        <v>0</v>
      </c>
      <c r="H1010" s="14">
        <f>('vehicle data'!$C$4)*(G1010)</f>
        <v>0</v>
      </c>
      <c r="I1010" s="14">
        <f>0.5*1.225*F1010^2*('vehicle data'!$F$4)*('vehicle data'!$G$4)</f>
        <v>0</v>
      </c>
      <c r="J1010" s="14">
        <f>IF(F1010=0,0,H1010+I1010+'vehicle data'!$E$7)</f>
        <v>0</v>
      </c>
      <c r="K1010" s="14">
        <f t="shared" si="167"/>
        <v>0</v>
      </c>
      <c r="L1010" s="14">
        <f t="shared" si="168"/>
        <v>0</v>
      </c>
      <c r="M1010" s="14">
        <f t="shared" si="169"/>
        <v>0</v>
      </c>
      <c r="N1010" s="14">
        <f t="shared" si="165"/>
        <v>0</v>
      </c>
      <c r="O1010" s="14">
        <f t="shared" si="170"/>
        <v>0</v>
      </c>
      <c r="P1010" s="14">
        <f>S1010*0.75</f>
        <v>0</v>
      </c>
      <c r="Q1010" s="14" t="str">
        <f t="shared" si="171"/>
        <v/>
      </c>
      <c r="R1010" s="14">
        <f>(0.5*'vehicle data'!$C$4*(WLTC_class_3!F1010^2))/1000</f>
        <v>0</v>
      </c>
      <c r="S1010" s="14">
        <f>IF(O1010&gt;0,R1010,0)</f>
        <v>0</v>
      </c>
      <c r="T1010" s="14">
        <f>IF(N1010&gt;0,R1010,0)</f>
        <v>0</v>
      </c>
      <c r="U1010" s="14">
        <f t="shared" si="174"/>
        <v>45554.636305555512</v>
      </c>
      <c r="V1010" s="14">
        <f t="shared" si="175"/>
        <v>18018.998309413571</v>
      </c>
      <c r="W1010" s="14">
        <f t="shared" si="172"/>
        <v>0</v>
      </c>
    </row>
    <row r="1011" spans="2:23" x14ac:dyDescent="0.3">
      <c r="B1011" s="7" t="s">
        <v>8</v>
      </c>
      <c r="C1011" s="7">
        <v>1003</v>
      </c>
      <c r="D1011" s="7">
        <v>414</v>
      </c>
      <c r="E1011" s="8">
        <v>0</v>
      </c>
      <c r="F1011" s="21">
        <f t="shared" si="166"/>
        <v>0</v>
      </c>
      <c r="G1011" s="14">
        <f t="shared" si="173"/>
        <v>0</v>
      </c>
      <c r="H1011" s="14">
        <f>('vehicle data'!$C$4)*(G1011)</f>
        <v>0</v>
      </c>
      <c r="I1011" s="14">
        <f>0.5*1.225*F1011^2*('vehicle data'!$F$4)*('vehicle data'!$G$4)</f>
        <v>0</v>
      </c>
      <c r="J1011" s="14">
        <f>IF(F1011=0,0,H1011+I1011+'vehicle data'!$E$7)</f>
        <v>0</v>
      </c>
      <c r="K1011" s="14">
        <f t="shared" si="167"/>
        <v>0</v>
      </c>
      <c r="L1011" s="14">
        <f t="shared" si="168"/>
        <v>0</v>
      </c>
      <c r="M1011" s="14">
        <f t="shared" si="169"/>
        <v>0</v>
      </c>
      <c r="N1011" s="14">
        <f t="shared" si="165"/>
        <v>0</v>
      </c>
      <c r="O1011" s="14">
        <f t="shared" si="170"/>
        <v>0</v>
      </c>
      <c r="P1011" s="14">
        <f>S1011*0.75</f>
        <v>0</v>
      </c>
      <c r="Q1011" s="14" t="str">
        <f t="shared" si="171"/>
        <v/>
      </c>
      <c r="R1011" s="14">
        <f>(0.5*'vehicle data'!$C$4*(WLTC_class_3!F1011^2))/1000</f>
        <v>0</v>
      </c>
      <c r="S1011" s="14">
        <f>IF(O1011&gt;0,R1011,0)</f>
        <v>0</v>
      </c>
      <c r="T1011" s="14">
        <f>IF(N1011&gt;0,R1011,0)</f>
        <v>0</v>
      </c>
      <c r="U1011" s="14">
        <f t="shared" si="174"/>
        <v>45554.636305555512</v>
      </c>
      <c r="V1011" s="14">
        <f t="shared" si="175"/>
        <v>18018.998309413571</v>
      </c>
      <c r="W1011" s="14">
        <f t="shared" si="172"/>
        <v>0</v>
      </c>
    </row>
    <row r="1012" spans="2:23" x14ac:dyDescent="0.3">
      <c r="B1012" s="7" t="s">
        <v>8</v>
      </c>
      <c r="C1012" s="7">
        <v>1004</v>
      </c>
      <c r="D1012" s="7">
        <v>415</v>
      </c>
      <c r="E1012" s="8">
        <v>0</v>
      </c>
      <c r="F1012" s="21">
        <f t="shared" si="166"/>
        <v>0</v>
      </c>
      <c r="G1012" s="14">
        <f t="shared" si="173"/>
        <v>0</v>
      </c>
      <c r="H1012" s="14">
        <f>('vehicle data'!$C$4)*(G1012)</f>
        <v>0</v>
      </c>
      <c r="I1012" s="14">
        <f>0.5*1.225*F1012^2*('vehicle data'!$F$4)*('vehicle data'!$G$4)</f>
        <v>0</v>
      </c>
      <c r="J1012" s="14">
        <f>IF(F1012=0,0,H1012+I1012+'vehicle data'!$E$7)</f>
        <v>0</v>
      </c>
      <c r="K1012" s="14">
        <f t="shared" si="167"/>
        <v>0</v>
      </c>
      <c r="L1012" s="14">
        <f t="shared" si="168"/>
        <v>0</v>
      </c>
      <c r="M1012" s="14">
        <f t="shared" si="169"/>
        <v>0</v>
      </c>
      <c r="N1012" s="14">
        <f t="shared" si="165"/>
        <v>0</v>
      </c>
      <c r="O1012" s="14">
        <f t="shared" si="170"/>
        <v>0</v>
      </c>
      <c r="P1012" s="14">
        <f>S1012*0.75</f>
        <v>0</v>
      </c>
      <c r="Q1012" s="14" t="str">
        <f t="shared" si="171"/>
        <v/>
      </c>
      <c r="R1012" s="14">
        <f>(0.5*'vehicle data'!$C$4*(WLTC_class_3!F1012^2))/1000</f>
        <v>0</v>
      </c>
      <c r="S1012" s="14">
        <f>IF(O1012&gt;0,R1012,0)</f>
        <v>0</v>
      </c>
      <c r="T1012" s="14">
        <f>IF(N1012&gt;0,R1012,0)</f>
        <v>0</v>
      </c>
      <c r="U1012" s="14">
        <f t="shared" si="174"/>
        <v>45554.636305555512</v>
      </c>
      <c r="V1012" s="14">
        <f t="shared" si="175"/>
        <v>18018.998309413571</v>
      </c>
      <c r="W1012" s="14">
        <f t="shared" si="172"/>
        <v>0</v>
      </c>
    </row>
    <row r="1013" spans="2:23" x14ac:dyDescent="0.3">
      <c r="B1013" s="7" t="s">
        <v>8</v>
      </c>
      <c r="C1013" s="7">
        <v>1005</v>
      </c>
      <c r="D1013" s="7">
        <v>416</v>
      </c>
      <c r="E1013" s="8">
        <v>0</v>
      </c>
      <c r="F1013" s="21">
        <f t="shared" si="166"/>
        <v>0</v>
      </c>
      <c r="G1013" s="14">
        <f t="shared" si="173"/>
        <v>0</v>
      </c>
      <c r="H1013" s="14">
        <f>('vehicle data'!$C$4)*(G1013)</f>
        <v>0</v>
      </c>
      <c r="I1013" s="14">
        <f>0.5*1.225*F1013^2*('vehicle data'!$F$4)*('vehicle data'!$G$4)</f>
        <v>0</v>
      </c>
      <c r="J1013" s="14">
        <f>IF(F1013=0,0,H1013+I1013+'vehicle data'!$E$7)</f>
        <v>0</v>
      </c>
      <c r="K1013" s="14">
        <f t="shared" si="167"/>
        <v>0</v>
      </c>
      <c r="L1013" s="14">
        <f t="shared" si="168"/>
        <v>0</v>
      </c>
      <c r="M1013" s="14">
        <f t="shared" si="169"/>
        <v>0</v>
      </c>
      <c r="N1013" s="14">
        <f t="shared" si="165"/>
        <v>0</v>
      </c>
      <c r="O1013" s="14">
        <f t="shared" si="170"/>
        <v>0</v>
      </c>
      <c r="P1013" s="14">
        <f>S1013*0.75</f>
        <v>0</v>
      </c>
      <c r="Q1013" s="14" t="str">
        <f t="shared" si="171"/>
        <v/>
      </c>
      <c r="R1013" s="14">
        <f>(0.5*'vehicle data'!$C$4*(WLTC_class_3!F1013^2))/1000</f>
        <v>0</v>
      </c>
      <c r="S1013" s="14">
        <f>IF(O1013&gt;0,R1013,0)</f>
        <v>0</v>
      </c>
      <c r="T1013" s="14">
        <f>IF(N1013&gt;0,R1013,0)</f>
        <v>0</v>
      </c>
      <c r="U1013" s="14">
        <f t="shared" si="174"/>
        <v>45554.636305555512</v>
      </c>
      <c r="V1013" s="14">
        <f t="shared" si="175"/>
        <v>18018.998309413571</v>
      </c>
      <c r="W1013" s="14">
        <f t="shared" si="172"/>
        <v>0</v>
      </c>
    </row>
    <row r="1014" spans="2:23" x14ac:dyDescent="0.3">
      <c r="B1014" s="7" t="s">
        <v>8</v>
      </c>
      <c r="C1014" s="7">
        <v>1006</v>
      </c>
      <c r="D1014" s="7">
        <v>417</v>
      </c>
      <c r="E1014" s="8">
        <v>0</v>
      </c>
      <c r="F1014" s="21">
        <f t="shared" si="166"/>
        <v>0</v>
      </c>
      <c r="G1014" s="14">
        <f t="shared" si="173"/>
        <v>0</v>
      </c>
      <c r="H1014" s="14">
        <f>('vehicle data'!$C$4)*(G1014)</f>
        <v>0</v>
      </c>
      <c r="I1014" s="14">
        <f>0.5*1.225*F1014^2*('vehicle data'!$F$4)*('vehicle data'!$G$4)</f>
        <v>0</v>
      </c>
      <c r="J1014" s="14">
        <f>IF(F1014=0,0,H1014+I1014+'vehicle data'!$E$7)</f>
        <v>0</v>
      </c>
      <c r="K1014" s="14">
        <f t="shared" si="167"/>
        <v>0</v>
      </c>
      <c r="L1014" s="14">
        <f t="shared" si="168"/>
        <v>0</v>
      </c>
      <c r="M1014" s="14">
        <f t="shared" si="169"/>
        <v>0</v>
      </c>
      <c r="N1014" s="14">
        <f t="shared" si="165"/>
        <v>0</v>
      </c>
      <c r="O1014" s="14">
        <f t="shared" si="170"/>
        <v>0</v>
      </c>
      <c r="P1014" s="14">
        <f>S1014*0.75</f>
        <v>0</v>
      </c>
      <c r="Q1014" s="14" t="str">
        <f t="shared" si="171"/>
        <v/>
      </c>
      <c r="R1014" s="14">
        <f>(0.5*'vehicle data'!$C$4*(WLTC_class_3!F1014^2))/1000</f>
        <v>0</v>
      </c>
      <c r="S1014" s="14">
        <f>IF(O1014&gt;0,R1014,0)</f>
        <v>0</v>
      </c>
      <c r="T1014" s="14">
        <f>IF(N1014&gt;0,R1014,0)</f>
        <v>0</v>
      </c>
      <c r="U1014" s="14">
        <f t="shared" si="174"/>
        <v>45554.636305555512</v>
      </c>
      <c r="V1014" s="14">
        <f t="shared" si="175"/>
        <v>18018.998309413571</v>
      </c>
      <c r="W1014" s="14">
        <f t="shared" si="172"/>
        <v>0</v>
      </c>
    </row>
    <row r="1015" spans="2:23" x14ac:dyDescent="0.3">
      <c r="B1015" s="7" t="s">
        <v>8</v>
      </c>
      <c r="C1015" s="7">
        <v>1007</v>
      </c>
      <c r="D1015" s="7">
        <v>418</v>
      </c>
      <c r="E1015" s="8">
        <v>0</v>
      </c>
      <c r="F1015" s="21">
        <f t="shared" si="166"/>
        <v>0</v>
      </c>
      <c r="G1015" s="14">
        <f t="shared" si="173"/>
        <v>0</v>
      </c>
      <c r="H1015" s="14">
        <f>('vehicle data'!$C$4)*(G1015)</f>
        <v>0</v>
      </c>
      <c r="I1015" s="14">
        <f>0.5*1.225*F1015^2*('vehicle data'!$F$4)*('vehicle data'!$G$4)</f>
        <v>0</v>
      </c>
      <c r="J1015" s="14">
        <f>IF(F1015=0,0,H1015+I1015+'vehicle data'!$E$7)</f>
        <v>0</v>
      </c>
      <c r="K1015" s="14">
        <f t="shared" si="167"/>
        <v>0</v>
      </c>
      <c r="L1015" s="14">
        <f t="shared" si="168"/>
        <v>0</v>
      </c>
      <c r="M1015" s="14">
        <f t="shared" si="169"/>
        <v>0</v>
      </c>
      <c r="N1015" s="14">
        <f t="shared" si="165"/>
        <v>0</v>
      </c>
      <c r="O1015" s="14">
        <f t="shared" si="170"/>
        <v>0</v>
      </c>
      <c r="P1015" s="14">
        <f>S1015*0.75</f>
        <v>0</v>
      </c>
      <c r="Q1015" s="14" t="str">
        <f t="shared" si="171"/>
        <v/>
      </c>
      <c r="R1015" s="14">
        <f>(0.5*'vehicle data'!$C$4*(WLTC_class_3!F1015^2))/1000</f>
        <v>0</v>
      </c>
      <c r="S1015" s="14">
        <f>IF(O1015&gt;0,R1015,0)</f>
        <v>0</v>
      </c>
      <c r="T1015" s="14">
        <f>IF(N1015&gt;0,R1015,0)</f>
        <v>0</v>
      </c>
      <c r="U1015" s="14">
        <f t="shared" si="174"/>
        <v>45554.636305555512</v>
      </c>
      <c r="V1015" s="14">
        <f t="shared" si="175"/>
        <v>18018.998309413571</v>
      </c>
      <c r="W1015" s="14">
        <f t="shared" si="172"/>
        <v>0</v>
      </c>
    </row>
    <row r="1016" spans="2:23" x14ac:dyDescent="0.3">
      <c r="B1016" s="7" t="s">
        <v>8</v>
      </c>
      <c r="C1016" s="7">
        <v>1008</v>
      </c>
      <c r="D1016" s="7">
        <v>419</v>
      </c>
      <c r="E1016" s="8">
        <v>0</v>
      </c>
      <c r="F1016" s="21">
        <f t="shared" si="166"/>
        <v>0</v>
      </c>
      <c r="G1016" s="14">
        <f t="shared" si="173"/>
        <v>0</v>
      </c>
      <c r="H1016" s="14">
        <f>('vehicle data'!$C$4)*(G1016)</f>
        <v>0</v>
      </c>
      <c r="I1016" s="14">
        <f>0.5*1.225*F1016^2*('vehicle data'!$F$4)*('vehicle data'!$G$4)</f>
        <v>0</v>
      </c>
      <c r="J1016" s="14">
        <f>IF(F1016=0,0,H1016+I1016+'vehicle data'!$E$7)</f>
        <v>0</v>
      </c>
      <c r="K1016" s="14">
        <f t="shared" si="167"/>
        <v>0</v>
      </c>
      <c r="L1016" s="14">
        <f t="shared" si="168"/>
        <v>0</v>
      </c>
      <c r="M1016" s="14">
        <f t="shared" si="169"/>
        <v>0</v>
      </c>
      <c r="N1016" s="14">
        <f t="shared" si="165"/>
        <v>0</v>
      </c>
      <c r="O1016" s="14">
        <f t="shared" si="170"/>
        <v>0</v>
      </c>
      <c r="P1016" s="14">
        <f>S1016*0.75</f>
        <v>0</v>
      </c>
      <c r="Q1016" s="14" t="str">
        <f t="shared" si="171"/>
        <v/>
      </c>
      <c r="R1016" s="14">
        <f>(0.5*'vehicle data'!$C$4*(WLTC_class_3!F1016^2))/1000</f>
        <v>0</v>
      </c>
      <c r="S1016" s="14">
        <f>IF(O1016&gt;0,R1016,0)</f>
        <v>0</v>
      </c>
      <c r="T1016" s="14">
        <f>IF(N1016&gt;0,R1016,0)</f>
        <v>0</v>
      </c>
      <c r="U1016" s="14">
        <f t="shared" si="174"/>
        <v>45554.636305555512</v>
      </c>
      <c r="V1016" s="14">
        <f t="shared" si="175"/>
        <v>18018.998309413571</v>
      </c>
      <c r="W1016" s="14">
        <f t="shared" si="172"/>
        <v>0</v>
      </c>
    </row>
    <row r="1017" spans="2:23" x14ac:dyDescent="0.3">
      <c r="B1017" s="7" t="s">
        <v>8</v>
      </c>
      <c r="C1017" s="7">
        <v>1009</v>
      </c>
      <c r="D1017" s="7">
        <v>420</v>
      </c>
      <c r="E1017" s="8">
        <v>0</v>
      </c>
      <c r="F1017" s="21">
        <f t="shared" si="166"/>
        <v>0</v>
      </c>
      <c r="G1017" s="14">
        <f t="shared" si="173"/>
        <v>0</v>
      </c>
      <c r="H1017" s="14">
        <f>('vehicle data'!$C$4)*(G1017)</f>
        <v>0</v>
      </c>
      <c r="I1017" s="14">
        <f>0.5*1.225*F1017^2*('vehicle data'!$F$4)*('vehicle data'!$G$4)</f>
        <v>0</v>
      </c>
      <c r="J1017" s="14">
        <f>IF(F1017=0,0,H1017+I1017+'vehicle data'!$E$7)</f>
        <v>0</v>
      </c>
      <c r="K1017" s="14">
        <f t="shared" si="167"/>
        <v>0</v>
      </c>
      <c r="L1017" s="14">
        <f t="shared" si="168"/>
        <v>0</v>
      </c>
      <c r="M1017" s="14">
        <f t="shared" si="169"/>
        <v>0</v>
      </c>
      <c r="N1017" s="14">
        <f t="shared" si="165"/>
        <v>0</v>
      </c>
      <c r="O1017" s="14">
        <f t="shared" si="170"/>
        <v>0</v>
      </c>
      <c r="P1017" s="14">
        <f>S1017*0.75</f>
        <v>0</v>
      </c>
      <c r="Q1017" s="14" t="str">
        <f t="shared" si="171"/>
        <v/>
      </c>
      <c r="R1017" s="14">
        <f>(0.5*'vehicle data'!$C$4*(WLTC_class_3!F1017^2))/1000</f>
        <v>0</v>
      </c>
      <c r="S1017" s="14">
        <f>IF(O1017&gt;0,R1017,0)</f>
        <v>0</v>
      </c>
      <c r="T1017" s="14">
        <f>IF(N1017&gt;0,R1017,0)</f>
        <v>0</v>
      </c>
      <c r="U1017" s="14">
        <f t="shared" si="174"/>
        <v>45554.636305555512</v>
      </c>
      <c r="V1017" s="14">
        <f t="shared" si="175"/>
        <v>18018.998309413571</v>
      </c>
      <c r="W1017" s="14">
        <f t="shared" si="172"/>
        <v>0</v>
      </c>
    </row>
    <row r="1018" spans="2:23" x14ac:dyDescent="0.3">
      <c r="B1018" s="7" t="s">
        <v>8</v>
      </c>
      <c r="C1018" s="7">
        <v>1010</v>
      </c>
      <c r="D1018" s="7">
        <v>421</v>
      </c>
      <c r="E1018" s="8">
        <v>0</v>
      </c>
      <c r="F1018" s="21">
        <f t="shared" si="166"/>
        <v>0</v>
      </c>
      <c r="G1018" s="14">
        <f t="shared" si="173"/>
        <v>0</v>
      </c>
      <c r="H1018" s="14">
        <f>('vehicle data'!$C$4)*(G1018)</f>
        <v>0</v>
      </c>
      <c r="I1018" s="14">
        <f>0.5*1.225*F1018^2*('vehicle data'!$F$4)*('vehicle data'!$G$4)</f>
        <v>0</v>
      </c>
      <c r="J1018" s="14">
        <f>IF(F1018=0,0,H1018+I1018+'vehicle data'!$E$7)</f>
        <v>0</v>
      </c>
      <c r="K1018" s="14">
        <f t="shared" si="167"/>
        <v>0</v>
      </c>
      <c r="L1018" s="14">
        <f t="shared" si="168"/>
        <v>0</v>
      </c>
      <c r="M1018" s="14">
        <f t="shared" si="169"/>
        <v>0</v>
      </c>
      <c r="N1018" s="14">
        <f t="shared" si="165"/>
        <v>0</v>
      </c>
      <c r="O1018" s="14">
        <f t="shared" si="170"/>
        <v>0</v>
      </c>
      <c r="P1018" s="14">
        <f>S1018*0.75</f>
        <v>0</v>
      </c>
      <c r="Q1018" s="14" t="str">
        <f t="shared" si="171"/>
        <v/>
      </c>
      <c r="R1018" s="14">
        <f>(0.5*'vehicle data'!$C$4*(WLTC_class_3!F1018^2))/1000</f>
        <v>0</v>
      </c>
      <c r="S1018" s="14">
        <f>IF(O1018&gt;0,R1018,0)</f>
        <v>0</v>
      </c>
      <c r="T1018" s="14">
        <f>IF(N1018&gt;0,R1018,0)</f>
        <v>0</v>
      </c>
      <c r="U1018" s="14">
        <f t="shared" si="174"/>
        <v>45554.636305555512</v>
      </c>
      <c r="V1018" s="14">
        <f t="shared" si="175"/>
        <v>18018.998309413571</v>
      </c>
      <c r="W1018" s="14">
        <f t="shared" si="172"/>
        <v>0</v>
      </c>
    </row>
    <row r="1019" spans="2:23" x14ac:dyDescent="0.3">
      <c r="B1019" s="7" t="s">
        <v>8</v>
      </c>
      <c r="C1019" s="7">
        <v>1011</v>
      </c>
      <c r="D1019" s="7">
        <v>422</v>
      </c>
      <c r="E1019" s="8">
        <v>0</v>
      </c>
      <c r="F1019" s="21">
        <f t="shared" si="166"/>
        <v>0</v>
      </c>
      <c r="G1019" s="14">
        <f t="shared" si="173"/>
        <v>0</v>
      </c>
      <c r="H1019" s="14">
        <f>('vehicle data'!$C$4)*(G1019)</f>
        <v>0</v>
      </c>
      <c r="I1019" s="14">
        <f>0.5*1.225*F1019^2*('vehicle data'!$F$4)*('vehicle data'!$G$4)</f>
        <v>0</v>
      </c>
      <c r="J1019" s="14">
        <f>IF(F1019=0,0,H1019+I1019+'vehicle data'!$E$7)</f>
        <v>0</v>
      </c>
      <c r="K1019" s="14">
        <f t="shared" si="167"/>
        <v>0</v>
      </c>
      <c r="L1019" s="14">
        <f t="shared" si="168"/>
        <v>0</v>
      </c>
      <c r="M1019" s="14">
        <f t="shared" si="169"/>
        <v>0</v>
      </c>
      <c r="N1019" s="14">
        <f t="shared" si="165"/>
        <v>0</v>
      </c>
      <c r="O1019" s="14">
        <f t="shared" si="170"/>
        <v>0</v>
      </c>
      <c r="P1019" s="14">
        <f>S1019*0.75</f>
        <v>0</v>
      </c>
      <c r="Q1019" s="14" t="str">
        <f t="shared" si="171"/>
        <v/>
      </c>
      <c r="R1019" s="14">
        <f>(0.5*'vehicle data'!$C$4*(WLTC_class_3!F1019^2))/1000</f>
        <v>0</v>
      </c>
      <c r="S1019" s="14">
        <f>IF(O1019&gt;0,R1019,0)</f>
        <v>0</v>
      </c>
      <c r="T1019" s="14">
        <f>IF(N1019&gt;0,R1019,0)</f>
        <v>0</v>
      </c>
      <c r="U1019" s="14">
        <f t="shared" si="174"/>
        <v>45554.636305555512</v>
      </c>
      <c r="V1019" s="14">
        <f t="shared" si="175"/>
        <v>18018.998309413571</v>
      </c>
      <c r="W1019" s="14">
        <f t="shared" si="172"/>
        <v>0</v>
      </c>
    </row>
    <row r="1020" spans="2:23" x14ac:dyDescent="0.3">
      <c r="B1020" s="7" t="s">
        <v>8</v>
      </c>
      <c r="C1020" s="7">
        <v>1012</v>
      </c>
      <c r="D1020" s="7">
        <v>423</v>
      </c>
      <c r="E1020" s="8">
        <v>0</v>
      </c>
      <c r="F1020" s="21">
        <f t="shared" si="166"/>
        <v>0</v>
      </c>
      <c r="G1020" s="14">
        <f t="shared" si="173"/>
        <v>0</v>
      </c>
      <c r="H1020" s="14">
        <f>('vehicle data'!$C$4)*(G1020)</f>
        <v>0</v>
      </c>
      <c r="I1020" s="14">
        <f>0.5*1.225*F1020^2*('vehicle data'!$F$4)*('vehicle data'!$G$4)</f>
        <v>0</v>
      </c>
      <c r="J1020" s="14">
        <f>IF(F1020=0,0,H1020+I1020+'vehicle data'!$E$7)</f>
        <v>0</v>
      </c>
      <c r="K1020" s="14">
        <f t="shared" si="167"/>
        <v>0</v>
      </c>
      <c r="L1020" s="14">
        <f t="shared" si="168"/>
        <v>0</v>
      </c>
      <c r="M1020" s="14">
        <f t="shared" si="169"/>
        <v>0</v>
      </c>
      <c r="N1020" s="14">
        <f t="shared" si="165"/>
        <v>0</v>
      </c>
      <c r="O1020" s="14">
        <f t="shared" si="170"/>
        <v>0</v>
      </c>
      <c r="P1020" s="14">
        <f>S1020*0.75</f>
        <v>0</v>
      </c>
      <c r="Q1020" s="14" t="str">
        <f t="shared" si="171"/>
        <v/>
      </c>
      <c r="R1020" s="14">
        <f>(0.5*'vehicle data'!$C$4*(WLTC_class_3!F1020^2))/1000</f>
        <v>0</v>
      </c>
      <c r="S1020" s="14">
        <f>IF(O1020&gt;0,R1020,0)</f>
        <v>0</v>
      </c>
      <c r="T1020" s="14">
        <f>IF(N1020&gt;0,R1020,0)</f>
        <v>0</v>
      </c>
      <c r="U1020" s="14">
        <f t="shared" si="174"/>
        <v>45554.636305555512</v>
      </c>
      <c r="V1020" s="14">
        <f t="shared" si="175"/>
        <v>18018.998309413571</v>
      </c>
      <c r="W1020" s="14">
        <f t="shared" si="172"/>
        <v>0</v>
      </c>
    </row>
    <row r="1021" spans="2:23" x14ac:dyDescent="0.3">
      <c r="B1021" s="7" t="s">
        <v>8</v>
      </c>
      <c r="C1021" s="7">
        <v>1013</v>
      </c>
      <c r="D1021" s="7">
        <v>424</v>
      </c>
      <c r="E1021" s="8">
        <v>0</v>
      </c>
      <c r="F1021" s="21">
        <f t="shared" si="166"/>
        <v>0</v>
      </c>
      <c r="G1021" s="14">
        <f t="shared" si="173"/>
        <v>0</v>
      </c>
      <c r="H1021" s="14">
        <f>('vehicle data'!$C$4)*(G1021)</f>
        <v>0</v>
      </c>
      <c r="I1021" s="14">
        <f>0.5*1.225*F1021^2*('vehicle data'!$F$4)*('vehicle data'!$G$4)</f>
        <v>0</v>
      </c>
      <c r="J1021" s="14">
        <f>IF(F1021=0,0,H1021+I1021+'vehicle data'!$E$7)</f>
        <v>0</v>
      </c>
      <c r="K1021" s="14">
        <f t="shared" si="167"/>
        <v>0</v>
      </c>
      <c r="L1021" s="14">
        <f t="shared" si="168"/>
        <v>0</v>
      </c>
      <c r="M1021" s="14">
        <f t="shared" si="169"/>
        <v>0</v>
      </c>
      <c r="N1021" s="14">
        <f t="shared" si="165"/>
        <v>0</v>
      </c>
      <c r="O1021" s="14">
        <f t="shared" si="170"/>
        <v>0</v>
      </c>
      <c r="P1021" s="14">
        <f>S1021*0.75</f>
        <v>0</v>
      </c>
      <c r="Q1021" s="14" t="str">
        <f t="shared" si="171"/>
        <v/>
      </c>
      <c r="R1021" s="14">
        <f>(0.5*'vehicle data'!$C$4*(WLTC_class_3!F1021^2))/1000</f>
        <v>0</v>
      </c>
      <c r="S1021" s="14">
        <f>IF(O1021&gt;0,R1021,0)</f>
        <v>0</v>
      </c>
      <c r="T1021" s="14">
        <f>IF(N1021&gt;0,R1021,0)</f>
        <v>0</v>
      </c>
      <c r="U1021" s="14">
        <f t="shared" si="174"/>
        <v>45554.636305555512</v>
      </c>
      <c r="V1021" s="14">
        <f t="shared" si="175"/>
        <v>18018.998309413571</v>
      </c>
      <c r="W1021" s="14">
        <f t="shared" si="172"/>
        <v>0</v>
      </c>
    </row>
    <row r="1022" spans="2:23" x14ac:dyDescent="0.3">
      <c r="B1022" s="7" t="s">
        <v>8</v>
      </c>
      <c r="C1022" s="7">
        <v>1014</v>
      </c>
      <c r="D1022" s="7">
        <v>425</v>
      </c>
      <c r="E1022" s="8">
        <v>0</v>
      </c>
      <c r="F1022" s="21">
        <f t="shared" si="166"/>
        <v>0</v>
      </c>
      <c r="G1022" s="14">
        <f t="shared" si="173"/>
        <v>0</v>
      </c>
      <c r="H1022" s="14">
        <f>('vehicle data'!$C$4)*(G1022)</f>
        <v>0</v>
      </c>
      <c r="I1022" s="14">
        <f>0.5*1.225*F1022^2*('vehicle data'!$F$4)*('vehicle data'!$G$4)</f>
        <v>0</v>
      </c>
      <c r="J1022" s="14">
        <f>IF(F1022=0,0,H1022+I1022+'vehicle data'!$E$7)</f>
        <v>0</v>
      </c>
      <c r="K1022" s="14">
        <f t="shared" si="167"/>
        <v>0</v>
      </c>
      <c r="L1022" s="14">
        <f t="shared" si="168"/>
        <v>0</v>
      </c>
      <c r="M1022" s="14">
        <f t="shared" si="169"/>
        <v>0</v>
      </c>
      <c r="N1022" s="14">
        <f t="shared" si="165"/>
        <v>0</v>
      </c>
      <c r="O1022" s="14">
        <f t="shared" si="170"/>
        <v>0</v>
      </c>
      <c r="P1022" s="14">
        <f>S1022*0.75</f>
        <v>0</v>
      </c>
      <c r="Q1022" s="14" t="str">
        <f t="shared" si="171"/>
        <v/>
      </c>
      <c r="R1022" s="14">
        <f>(0.5*'vehicle data'!$C$4*(WLTC_class_3!F1022^2))/1000</f>
        <v>0</v>
      </c>
      <c r="S1022" s="14">
        <f>IF(O1022&gt;0,R1022,0)</f>
        <v>0</v>
      </c>
      <c r="T1022" s="14">
        <f>IF(N1022&gt;0,R1022,0)</f>
        <v>0</v>
      </c>
      <c r="U1022" s="14">
        <f t="shared" si="174"/>
        <v>45554.636305555512</v>
      </c>
      <c r="V1022" s="14">
        <f t="shared" si="175"/>
        <v>18018.998309413571</v>
      </c>
      <c r="W1022" s="14">
        <f t="shared" si="172"/>
        <v>0</v>
      </c>
    </row>
    <row r="1023" spans="2:23" x14ac:dyDescent="0.3">
      <c r="B1023" s="7" t="s">
        <v>8</v>
      </c>
      <c r="C1023" s="7">
        <v>1015</v>
      </c>
      <c r="D1023" s="7">
        <v>426</v>
      </c>
      <c r="E1023" s="8">
        <v>0</v>
      </c>
      <c r="F1023" s="21">
        <f t="shared" si="166"/>
        <v>0</v>
      </c>
      <c r="G1023" s="14">
        <f t="shared" si="173"/>
        <v>0</v>
      </c>
      <c r="H1023" s="14">
        <f>('vehicle data'!$C$4)*(G1023)</f>
        <v>0</v>
      </c>
      <c r="I1023" s="14">
        <f>0.5*1.225*F1023^2*('vehicle data'!$F$4)*('vehicle data'!$G$4)</f>
        <v>0</v>
      </c>
      <c r="J1023" s="14">
        <f>IF(F1023=0,0,H1023+I1023+'vehicle data'!$E$7)</f>
        <v>0</v>
      </c>
      <c r="K1023" s="14">
        <f t="shared" si="167"/>
        <v>0</v>
      </c>
      <c r="L1023" s="14">
        <f t="shared" si="168"/>
        <v>0</v>
      </c>
      <c r="M1023" s="14">
        <f t="shared" si="169"/>
        <v>0</v>
      </c>
      <c r="N1023" s="14">
        <f t="shared" si="165"/>
        <v>0</v>
      </c>
      <c r="O1023" s="14">
        <f t="shared" si="170"/>
        <v>0</v>
      </c>
      <c r="P1023" s="14">
        <f>S1023*0.75</f>
        <v>0</v>
      </c>
      <c r="Q1023" s="14" t="str">
        <f t="shared" si="171"/>
        <v/>
      </c>
      <c r="R1023" s="14">
        <f>(0.5*'vehicle data'!$C$4*(WLTC_class_3!F1023^2))/1000</f>
        <v>0</v>
      </c>
      <c r="S1023" s="14">
        <f>IF(O1023&gt;0,R1023,0)</f>
        <v>0</v>
      </c>
      <c r="T1023" s="14">
        <f>IF(N1023&gt;0,R1023,0)</f>
        <v>0</v>
      </c>
      <c r="U1023" s="14">
        <f t="shared" si="174"/>
        <v>45554.636305555512</v>
      </c>
      <c r="V1023" s="14">
        <f t="shared" si="175"/>
        <v>18018.998309413571</v>
      </c>
      <c r="W1023" s="14">
        <f t="shared" si="172"/>
        <v>0</v>
      </c>
    </row>
    <row r="1024" spans="2:23" x14ac:dyDescent="0.3">
      <c r="B1024" s="7" t="s">
        <v>8</v>
      </c>
      <c r="C1024" s="7">
        <v>1016</v>
      </c>
      <c r="D1024" s="7">
        <v>427</v>
      </c>
      <c r="E1024" s="8">
        <v>0</v>
      </c>
      <c r="F1024" s="21">
        <f t="shared" si="166"/>
        <v>0</v>
      </c>
      <c r="G1024" s="14">
        <f t="shared" si="173"/>
        <v>0</v>
      </c>
      <c r="H1024" s="14">
        <f>('vehicle data'!$C$4)*(G1024)</f>
        <v>0</v>
      </c>
      <c r="I1024" s="14">
        <f>0.5*1.225*F1024^2*('vehicle data'!$F$4)*('vehicle data'!$G$4)</f>
        <v>0</v>
      </c>
      <c r="J1024" s="14">
        <f>IF(F1024=0,0,H1024+I1024+'vehicle data'!$E$7)</f>
        <v>0</v>
      </c>
      <c r="K1024" s="14">
        <f t="shared" si="167"/>
        <v>0</v>
      </c>
      <c r="L1024" s="14">
        <f t="shared" si="168"/>
        <v>0</v>
      </c>
      <c r="M1024" s="14">
        <f t="shared" si="169"/>
        <v>0</v>
      </c>
      <c r="N1024" s="14">
        <f t="shared" si="165"/>
        <v>0</v>
      </c>
      <c r="O1024" s="14">
        <f t="shared" si="170"/>
        <v>0</v>
      </c>
      <c r="P1024" s="14">
        <f>S1024*0.75</f>
        <v>0</v>
      </c>
      <c r="Q1024" s="14" t="str">
        <f t="shared" si="171"/>
        <v/>
      </c>
      <c r="R1024" s="14">
        <f>(0.5*'vehicle data'!$C$4*(WLTC_class_3!F1024^2))/1000</f>
        <v>0</v>
      </c>
      <c r="S1024" s="14">
        <f>IF(O1024&gt;0,R1024,0)</f>
        <v>0</v>
      </c>
      <c r="T1024" s="14">
        <f>IF(N1024&gt;0,R1024,0)</f>
        <v>0</v>
      </c>
      <c r="U1024" s="14">
        <f t="shared" si="174"/>
        <v>45554.636305555512</v>
      </c>
      <c r="V1024" s="14">
        <f t="shared" si="175"/>
        <v>18018.998309413571</v>
      </c>
      <c r="W1024" s="14">
        <f t="shared" si="172"/>
        <v>0</v>
      </c>
    </row>
    <row r="1025" spans="2:23" x14ac:dyDescent="0.3">
      <c r="B1025" s="7" t="s">
        <v>8</v>
      </c>
      <c r="C1025" s="7">
        <v>1017</v>
      </c>
      <c r="D1025" s="7">
        <v>428</v>
      </c>
      <c r="E1025" s="8">
        <v>0</v>
      </c>
      <c r="F1025" s="21">
        <f t="shared" si="166"/>
        <v>0</v>
      </c>
      <c r="G1025" s="14">
        <f t="shared" si="173"/>
        <v>0</v>
      </c>
      <c r="H1025" s="14">
        <f>('vehicle data'!$C$4)*(G1025)</f>
        <v>0</v>
      </c>
      <c r="I1025" s="14">
        <f>0.5*1.225*F1025^2*('vehicle data'!$F$4)*('vehicle data'!$G$4)</f>
        <v>0</v>
      </c>
      <c r="J1025" s="14">
        <f>IF(F1025=0,0,H1025+I1025+'vehicle data'!$E$7)</f>
        <v>0</v>
      </c>
      <c r="K1025" s="14">
        <f t="shared" si="167"/>
        <v>0</v>
      </c>
      <c r="L1025" s="14">
        <f t="shared" si="168"/>
        <v>0</v>
      </c>
      <c r="M1025" s="14">
        <f t="shared" si="169"/>
        <v>0</v>
      </c>
      <c r="N1025" s="14">
        <f t="shared" si="165"/>
        <v>0</v>
      </c>
      <c r="O1025" s="14">
        <f t="shared" si="170"/>
        <v>0</v>
      </c>
      <c r="P1025" s="14">
        <f>S1025*0.75</f>
        <v>0</v>
      </c>
      <c r="Q1025" s="14" t="str">
        <f t="shared" si="171"/>
        <v/>
      </c>
      <c r="R1025" s="14">
        <f>(0.5*'vehicle data'!$C$4*(WLTC_class_3!F1025^2))/1000</f>
        <v>0</v>
      </c>
      <c r="S1025" s="14">
        <f>IF(O1025&gt;0,R1025,0)</f>
        <v>0</v>
      </c>
      <c r="T1025" s="14">
        <f>IF(N1025&gt;0,R1025,0)</f>
        <v>0</v>
      </c>
      <c r="U1025" s="14">
        <f t="shared" si="174"/>
        <v>45554.636305555512</v>
      </c>
      <c r="V1025" s="14">
        <f t="shared" si="175"/>
        <v>18018.998309413571</v>
      </c>
      <c r="W1025" s="14">
        <f t="shared" si="172"/>
        <v>0</v>
      </c>
    </row>
    <row r="1026" spans="2:23" x14ac:dyDescent="0.3">
      <c r="B1026" s="7" t="s">
        <v>8</v>
      </c>
      <c r="C1026" s="7">
        <v>1018</v>
      </c>
      <c r="D1026" s="7">
        <v>429</v>
      </c>
      <c r="E1026" s="8">
        <v>0</v>
      </c>
      <c r="F1026" s="21">
        <f t="shared" si="166"/>
        <v>0</v>
      </c>
      <c r="G1026" s="14">
        <f t="shared" si="173"/>
        <v>0</v>
      </c>
      <c r="H1026" s="14">
        <f>('vehicle data'!$C$4)*(G1026)</f>
        <v>0</v>
      </c>
      <c r="I1026" s="14">
        <f>0.5*1.225*F1026^2*('vehicle data'!$F$4)*('vehicle data'!$G$4)</f>
        <v>0</v>
      </c>
      <c r="J1026" s="14">
        <f>IF(F1026=0,0,H1026+I1026+'vehicle data'!$E$7)</f>
        <v>0</v>
      </c>
      <c r="K1026" s="14">
        <f t="shared" si="167"/>
        <v>0</v>
      </c>
      <c r="L1026" s="14">
        <f t="shared" si="168"/>
        <v>0</v>
      </c>
      <c r="M1026" s="14">
        <f t="shared" si="169"/>
        <v>0</v>
      </c>
      <c r="N1026" s="14">
        <f t="shared" si="165"/>
        <v>0</v>
      </c>
      <c r="O1026" s="14">
        <f t="shared" si="170"/>
        <v>0</v>
      </c>
      <c r="P1026" s="14">
        <f>S1026*0.75</f>
        <v>0</v>
      </c>
      <c r="Q1026" s="14" t="str">
        <f t="shared" si="171"/>
        <v/>
      </c>
      <c r="R1026" s="14">
        <f>(0.5*'vehicle data'!$C$4*(WLTC_class_3!F1026^2))/1000</f>
        <v>0</v>
      </c>
      <c r="S1026" s="14">
        <f>IF(O1026&gt;0,R1026,0)</f>
        <v>0</v>
      </c>
      <c r="T1026" s="14">
        <f>IF(N1026&gt;0,R1026,0)</f>
        <v>0</v>
      </c>
      <c r="U1026" s="14">
        <f t="shared" si="174"/>
        <v>45554.636305555512</v>
      </c>
      <c r="V1026" s="14">
        <f t="shared" si="175"/>
        <v>18018.998309413571</v>
      </c>
      <c r="W1026" s="14">
        <f t="shared" si="172"/>
        <v>0</v>
      </c>
    </row>
    <row r="1027" spans="2:23" x14ac:dyDescent="0.3">
      <c r="B1027" s="7" t="s">
        <v>8</v>
      </c>
      <c r="C1027" s="7">
        <v>1019</v>
      </c>
      <c r="D1027" s="7">
        <v>430</v>
      </c>
      <c r="E1027" s="8">
        <v>0</v>
      </c>
      <c r="F1027" s="21">
        <f t="shared" si="166"/>
        <v>0</v>
      </c>
      <c r="G1027" s="14">
        <f t="shared" si="173"/>
        <v>0</v>
      </c>
      <c r="H1027" s="14">
        <f>('vehicle data'!$C$4)*(G1027)</f>
        <v>0</v>
      </c>
      <c r="I1027" s="14">
        <f>0.5*1.225*F1027^2*('vehicle data'!$F$4)*('vehicle data'!$G$4)</f>
        <v>0</v>
      </c>
      <c r="J1027" s="14">
        <f>IF(F1027=0,0,H1027+I1027+'vehicle data'!$E$7)</f>
        <v>0</v>
      </c>
      <c r="K1027" s="14">
        <f t="shared" si="167"/>
        <v>0</v>
      </c>
      <c r="L1027" s="14">
        <f t="shared" si="168"/>
        <v>0</v>
      </c>
      <c r="M1027" s="14">
        <f t="shared" si="169"/>
        <v>0</v>
      </c>
      <c r="N1027" s="14">
        <f t="shared" si="165"/>
        <v>0</v>
      </c>
      <c r="O1027" s="14">
        <f t="shared" si="170"/>
        <v>0</v>
      </c>
      <c r="P1027" s="14">
        <f>S1027*0.75</f>
        <v>0</v>
      </c>
      <c r="Q1027" s="14" t="str">
        <f t="shared" si="171"/>
        <v/>
      </c>
      <c r="R1027" s="14">
        <f>(0.5*'vehicle data'!$C$4*(WLTC_class_3!F1027^2))/1000</f>
        <v>0</v>
      </c>
      <c r="S1027" s="14">
        <f>IF(O1027&gt;0,R1027,0)</f>
        <v>0</v>
      </c>
      <c r="T1027" s="14">
        <f>IF(N1027&gt;0,R1027,0)</f>
        <v>0</v>
      </c>
      <c r="U1027" s="14">
        <f t="shared" si="174"/>
        <v>45554.636305555512</v>
      </c>
      <c r="V1027" s="14">
        <f t="shared" si="175"/>
        <v>18018.998309413571</v>
      </c>
      <c r="W1027" s="14">
        <f t="shared" si="172"/>
        <v>0</v>
      </c>
    </row>
    <row r="1028" spans="2:23" x14ac:dyDescent="0.3">
      <c r="B1028" s="7" t="s">
        <v>8</v>
      </c>
      <c r="C1028" s="7">
        <v>1020</v>
      </c>
      <c r="D1028" s="7">
        <v>431</v>
      </c>
      <c r="E1028" s="8">
        <v>0</v>
      </c>
      <c r="F1028" s="21">
        <f t="shared" si="166"/>
        <v>0</v>
      </c>
      <c r="G1028" s="14">
        <f t="shared" si="173"/>
        <v>0</v>
      </c>
      <c r="H1028" s="14">
        <f>('vehicle data'!$C$4)*(G1028)</f>
        <v>0</v>
      </c>
      <c r="I1028" s="14">
        <f>0.5*1.225*F1028^2*('vehicle data'!$F$4)*('vehicle data'!$G$4)</f>
        <v>0</v>
      </c>
      <c r="J1028" s="14">
        <f>IF(F1028=0,0,H1028+I1028+'vehicle data'!$E$7)</f>
        <v>0</v>
      </c>
      <c r="K1028" s="14">
        <f t="shared" si="167"/>
        <v>0</v>
      </c>
      <c r="L1028" s="14">
        <f t="shared" si="168"/>
        <v>0</v>
      </c>
      <c r="M1028" s="14">
        <f t="shared" si="169"/>
        <v>0</v>
      </c>
      <c r="N1028" s="14">
        <f t="shared" si="165"/>
        <v>0</v>
      </c>
      <c r="O1028" s="14">
        <f t="shared" si="170"/>
        <v>0</v>
      </c>
      <c r="P1028" s="14">
        <f>S1028*0.75</f>
        <v>0</v>
      </c>
      <c r="Q1028" s="14" t="str">
        <f t="shared" si="171"/>
        <v/>
      </c>
      <c r="R1028" s="14">
        <f>(0.5*'vehicle data'!$C$4*(WLTC_class_3!F1028^2))/1000</f>
        <v>0</v>
      </c>
      <c r="S1028" s="14">
        <f>IF(O1028&gt;0,R1028,0)</f>
        <v>0</v>
      </c>
      <c r="T1028" s="14">
        <f>IF(N1028&gt;0,R1028,0)</f>
        <v>0</v>
      </c>
      <c r="U1028" s="14">
        <f t="shared" si="174"/>
        <v>45554.636305555512</v>
      </c>
      <c r="V1028" s="14">
        <f t="shared" si="175"/>
        <v>18018.998309413571</v>
      </c>
      <c r="W1028" s="14">
        <f t="shared" si="172"/>
        <v>0</v>
      </c>
    </row>
    <row r="1029" spans="2:23" x14ac:dyDescent="0.3">
      <c r="B1029" s="7" t="s">
        <v>8</v>
      </c>
      <c r="C1029" s="7">
        <v>1021</v>
      </c>
      <c r="D1029" s="7">
        <v>432</v>
      </c>
      <c r="E1029" s="8">
        <v>0</v>
      </c>
      <c r="F1029" s="21">
        <f t="shared" si="166"/>
        <v>0</v>
      </c>
      <c r="G1029" s="14">
        <f t="shared" si="173"/>
        <v>0</v>
      </c>
      <c r="H1029" s="14">
        <f>('vehicle data'!$C$4)*(G1029)</f>
        <v>0</v>
      </c>
      <c r="I1029" s="14">
        <f>0.5*1.225*F1029^2*('vehicle data'!$F$4)*('vehicle data'!$G$4)</f>
        <v>0</v>
      </c>
      <c r="J1029" s="14">
        <f>IF(F1029=0,0,H1029+I1029+'vehicle data'!$E$7)</f>
        <v>0</v>
      </c>
      <c r="K1029" s="14">
        <f t="shared" si="167"/>
        <v>0</v>
      </c>
      <c r="L1029" s="14">
        <f t="shared" si="168"/>
        <v>0</v>
      </c>
      <c r="M1029" s="14">
        <f t="shared" si="169"/>
        <v>0</v>
      </c>
      <c r="N1029" s="14">
        <f t="shared" si="165"/>
        <v>0</v>
      </c>
      <c r="O1029" s="14">
        <f t="shared" si="170"/>
        <v>0</v>
      </c>
      <c r="P1029" s="14">
        <f>S1029*0.75</f>
        <v>0</v>
      </c>
      <c r="Q1029" s="14" t="str">
        <f t="shared" si="171"/>
        <v/>
      </c>
      <c r="R1029" s="14">
        <f>(0.5*'vehicle data'!$C$4*(WLTC_class_3!F1029^2))/1000</f>
        <v>0</v>
      </c>
      <c r="S1029" s="14">
        <f>IF(O1029&gt;0,R1029,0)</f>
        <v>0</v>
      </c>
      <c r="T1029" s="14">
        <f>IF(N1029&gt;0,R1029,0)</f>
        <v>0</v>
      </c>
      <c r="U1029" s="14">
        <f t="shared" si="174"/>
        <v>45554.636305555512</v>
      </c>
      <c r="V1029" s="14">
        <f t="shared" si="175"/>
        <v>18018.998309413571</v>
      </c>
      <c r="W1029" s="14">
        <f t="shared" si="172"/>
        <v>0</v>
      </c>
    </row>
    <row r="1030" spans="2:23" x14ac:dyDescent="0.3">
      <c r="B1030" s="7" t="s">
        <v>8</v>
      </c>
      <c r="C1030" s="7">
        <v>1022</v>
      </c>
      <c r="D1030" s="7">
        <v>433</v>
      </c>
      <c r="E1030" s="8">
        <v>0</v>
      </c>
      <c r="F1030" s="21">
        <f t="shared" si="166"/>
        <v>0</v>
      </c>
      <c r="G1030" s="14">
        <f t="shared" si="173"/>
        <v>0</v>
      </c>
      <c r="H1030" s="14">
        <f>('vehicle data'!$C$4)*(G1030)</f>
        <v>0</v>
      </c>
      <c r="I1030" s="14">
        <f>0.5*1.225*F1030^2*('vehicle data'!$F$4)*('vehicle data'!$G$4)</f>
        <v>0</v>
      </c>
      <c r="J1030" s="14">
        <f>IF(F1030=0,0,H1030+I1030+'vehicle data'!$E$7)</f>
        <v>0</v>
      </c>
      <c r="K1030" s="14">
        <f t="shared" si="167"/>
        <v>0</v>
      </c>
      <c r="L1030" s="14">
        <f t="shared" si="168"/>
        <v>0</v>
      </c>
      <c r="M1030" s="14">
        <f t="shared" si="169"/>
        <v>0</v>
      </c>
      <c r="N1030" s="14">
        <f t="shared" si="165"/>
        <v>0</v>
      </c>
      <c r="O1030" s="14">
        <f t="shared" si="170"/>
        <v>0</v>
      </c>
      <c r="P1030" s="14">
        <f>S1030*0.75</f>
        <v>0</v>
      </c>
      <c r="Q1030" s="14" t="str">
        <f t="shared" si="171"/>
        <v/>
      </c>
      <c r="R1030" s="14">
        <f>(0.5*'vehicle data'!$C$4*(WLTC_class_3!F1030^2))/1000</f>
        <v>0</v>
      </c>
      <c r="S1030" s="14">
        <f>IF(O1030&gt;0,R1030,0)</f>
        <v>0</v>
      </c>
      <c r="T1030" s="14">
        <f>IF(N1030&gt;0,R1030,0)</f>
        <v>0</v>
      </c>
      <c r="U1030" s="14">
        <f t="shared" si="174"/>
        <v>45554.636305555512</v>
      </c>
      <c r="V1030" s="14">
        <f t="shared" si="175"/>
        <v>18018.998309413571</v>
      </c>
      <c r="W1030" s="14">
        <f t="shared" si="172"/>
        <v>0</v>
      </c>
    </row>
    <row r="1031" spans="2:23" x14ac:dyDescent="0.3">
      <c r="B1031" s="10" t="s">
        <v>9</v>
      </c>
      <c r="C1031" s="10">
        <v>1023</v>
      </c>
      <c r="D1031" s="10">
        <v>1</v>
      </c>
      <c r="E1031" s="11">
        <v>0</v>
      </c>
      <c r="F1031" s="21">
        <f t="shared" si="166"/>
        <v>0</v>
      </c>
      <c r="G1031" s="14">
        <f t="shared" si="173"/>
        <v>0</v>
      </c>
      <c r="H1031" s="14">
        <f>('vehicle data'!$C$4)*(G1031)</f>
        <v>0</v>
      </c>
      <c r="I1031" s="14">
        <f>0.5*1.225*F1031^2*('vehicle data'!$F$4)*('vehicle data'!$G$4)</f>
        <v>0</v>
      </c>
      <c r="J1031" s="14">
        <f>IF(F1031=0,0,H1031+I1031+'vehicle data'!$E$7)</f>
        <v>0</v>
      </c>
      <c r="K1031" s="14">
        <f t="shared" si="167"/>
        <v>0</v>
      </c>
      <c r="L1031" s="14">
        <f t="shared" si="168"/>
        <v>0</v>
      </c>
      <c r="M1031" s="14">
        <f t="shared" si="169"/>
        <v>0</v>
      </c>
      <c r="N1031" s="14">
        <f t="shared" si="165"/>
        <v>0</v>
      </c>
      <c r="O1031" s="14">
        <f t="shared" si="170"/>
        <v>0</v>
      </c>
      <c r="P1031" s="14">
        <f>S1031*0.75</f>
        <v>0</v>
      </c>
      <c r="Q1031" s="14" t="str">
        <f t="shared" si="171"/>
        <v/>
      </c>
      <c r="R1031" s="14">
        <f>(0.5*'vehicle data'!$C$4*(WLTC_class_3!F1031^2))/1000</f>
        <v>0</v>
      </c>
      <c r="S1031" s="14">
        <f>IF(O1031&gt;0,R1031,0)</f>
        <v>0</v>
      </c>
      <c r="T1031" s="14">
        <f>IF(N1031&gt;0,R1031,0)</f>
        <v>0</v>
      </c>
      <c r="U1031" s="14">
        <f t="shared" si="174"/>
        <v>45554.636305555512</v>
      </c>
      <c r="V1031" s="14">
        <f t="shared" si="175"/>
        <v>18018.998309413571</v>
      </c>
      <c r="W1031" s="14">
        <f t="shared" si="172"/>
        <v>0</v>
      </c>
    </row>
    <row r="1032" spans="2:23" x14ac:dyDescent="0.3">
      <c r="B1032" s="10" t="s">
        <v>9</v>
      </c>
      <c r="C1032" s="10">
        <v>1024</v>
      </c>
      <c r="D1032" s="10">
        <v>2</v>
      </c>
      <c r="E1032" s="11">
        <v>0</v>
      </c>
      <c r="F1032" s="21">
        <f t="shared" si="166"/>
        <v>0</v>
      </c>
      <c r="G1032" s="14">
        <f t="shared" si="173"/>
        <v>0</v>
      </c>
      <c r="H1032" s="14">
        <f>('vehicle data'!$C$4)*(G1032)</f>
        <v>0</v>
      </c>
      <c r="I1032" s="14">
        <f>0.5*1.225*F1032^2*('vehicle data'!$F$4)*('vehicle data'!$G$4)</f>
        <v>0</v>
      </c>
      <c r="J1032" s="14">
        <f>IF(F1032=0,0,H1032+I1032+'vehicle data'!$E$7)</f>
        <v>0</v>
      </c>
      <c r="K1032" s="14">
        <f t="shared" si="167"/>
        <v>0</v>
      </c>
      <c r="L1032" s="14">
        <f t="shared" si="168"/>
        <v>0</v>
      </c>
      <c r="M1032" s="14">
        <f t="shared" si="169"/>
        <v>0</v>
      </c>
      <c r="N1032" s="14">
        <f t="shared" ref="N1032:N1095" si="176">IF(M1032&gt;0,M1032,0)</f>
        <v>0</v>
      </c>
      <c r="O1032" s="14">
        <f t="shared" si="170"/>
        <v>0</v>
      </c>
      <c r="P1032" s="14">
        <f>S1032*0.75</f>
        <v>0</v>
      </c>
      <c r="Q1032" s="14" t="str">
        <f t="shared" si="171"/>
        <v/>
      </c>
      <c r="R1032" s="14">
        <f>(0.5*'vehicle data'!$C$4*(WLTC_class_3!F1032^2))/1000</f>
        <v>0</v>
      </c>
      <c r="S1032" s="14">
        <f>IF(O1032&gt;0,R1032,0)</f>
        <v>0</v>
      </c>
      <c r="T1032" s="14">
        <f>IF(N1032&gt;0,R1032,0)</f>
        <v>0</v>
      </c>
      <c r="U1032" s="14">
        <f t="shared" si="174"/>
        <v>45554.636305555512</v>
      </c>
      <c r="V1032" s="14">
        <f t="shared" si="175"/>
        <v>18018.998309413571</v>
      </c>
      <c r="W1032" s="14">
        <f t="shared" si="172"/>
        <v>0</v>
      </c>
    </row>
    <row r="1033" spans="2:23" x14ac:dyDescent="0.3">
      <c r="B1033" s="10" t="s">
        <v>9</v>
      </c>
      <c r="C1033" s="10">
        <v>1025</v>
      </c>
      <c r="D1033" s="10">
        <v>3</v>
      </c>
      <c r="E1033" s="11">
        <v>0</v>
      </c>
      <c r="F1033" s="21">
        <f t="shared" ref="F1033:F1096" si="177">E1033/3.6</f>
        <v>0</v>
      </c>
      <c r="G1033" s="14">
        <f t="shared" si="173"/>
        <v>0</v>
      </c>
      <c r="H1033" s="14">
        <f>('vehicle data'!$C$4)*(G1033)</f>
        <v>0</v>
      </c>
      <c r="I1033" s="14">
        <f>0.5*1.225*F1033^2*('vehicle data'!$F$4)*('vehicle data'!$G$4)</f>
        <v>0</v>
      </c>
      <c r="J1033" s="14">
        <f>IF(F1033=0,0,H1033+I1033+'vehicle data'!$E$7)</f>
        <v>0</v>
      </c>
      <c r="K1033" s="14">
        <f t="shared" ref="K1033:K1096" si="178">IF(J1033&lt;=0,0,J1033)</f>
        <v>0</v>
      </c>
      <c r="L1033" s="14">
        <f t="shared" ref="L1033:L1096" si="179">IF(J1033&lt;0,J1033*-1,0)</f>
        <v>0</v>
      </c>
      <c r="M1033" s="14">
        <f t="shared" ref="M1033:M1096" si="180">(J1033*F1033)/1000</f>
        <v>0</v>
      </c>
      <c r="N1033" s="14">
        <f t="shared" si="176"/>
        <v>0</v>
      </c>
      <c r="O1033" s="14">
        <f t="shared" ref="O1033:O1096" si="181">IF(M1033&lt;0,M1033*-1,0)</f>
        <v>0</v>
      </c>
      <c r="P1033" s="14">
        <f>S1033*0.75</f>
        <v>0</v>
      </c>
      <c r="Q1033" s="14" t="str">
        <f t="shared" ref="Q1033:Q1096" si="182">IF(G1033&lt;0,P1033,"")</f>
        <v/>
      </c>
      <c r="R1033" s="14">
        <f>(0.5*'vehicle data'!$C$4*(WLTC_class_3!F1033^2))/1000</f>
        <v>0</v>
      </c>
      <c r="S1033" s="14">
        <f>IF(O1033&gt;0,R1033,0)</f>
        <v>0</v>
      </c>
      <c r="T1033" s="14">
        <f>IF(N1033&gt;0,R1033,0)</f>
        <v>0</v>
      </c>
      <c r="U1033" s="14">
        <f t="shared" si="174"/>
        <v>45554.636305555512</v>
      </c>
      <c r="V1033" s="14">
        <f t="shared" si="175"/>
        <v>18018.998309413571</v>
      </c>
      <c r="W1033" s="14">
        <f t="shared" ref="W1033:W1096" si="183">T1033*0.7</f>
        <v>0</v>
      </c>
    </row>
    <row r="1034" spans="2:23" x14ac:dyDescent="0.3">
      <c r="B1034" s="10" t="s">
        <v>9</v>
      </c>
      <c r="C1034" s="10">
        <v>1026</v>
      </c>
      <c r="D1034" s="10">
        <v>4</v>
      </c>
      <c r="E1034" s="11">
        <v>0</v>
      </c>
      <c r="F1034" s="21">
        <f t="shared" si="177"/>
        <v>0</v>
      </c>
      <c r="G1034" s="14">
        <f t="shared" ref="G1034:G1097" si="184">($E1035-$E1033)/2/3.6</f>
        <v>0.11111111111111112</v>
      </c>
      <c r="H1034" s="14">
        <f>('vehicle data'!$C$4)*(G1034)</f>
        <v>148.22222222222223</v>
      </c>
      <c r="I1034" s="14">
        <f>0.5*1.225*F1034^2*('vehicle data'!$F$4)*('vehicle data'!$G$4)</f>
        <v>0</v>
      </c>
      <c r="J1034" s="14">
        <f>IF(F1034=0,0,H1034+I1034+'vehicle data'!$E$7)</f>
        <v>0</v>
      </c>
      <c r="K1034" s="14">
        <f t="shared" si="178"/>
        <v>0</v>
      </c>
      <c r="L1034" s="14">
        <f t="shared" si="179"/>
        <v>0</v>
      </c>
      <c r="M1034" s="14">
        <f t="shared" si="180"/>
        <v>0</v>
      </c>
      <c r="N1034" s="14">
        <f t="shared" si="176"/>
        <v>0</v>
      </c>
      <c r="O1034" s="14">
        <f t="shared" si="181"/>
        <v>0</v>
      </c>
      <c r="P1034" s="14">
        <f>S1034*0.75</f>
        <v>0</v>
      </c>
      <c r="Q1034" s="14" t="str">
        <f t="shared" si="182"/>
        <v/>
      </c>
      <c r="R1034" s="14">
        <f>(0.5*'vehicle data'!$C$4*(WLTC_class_3!F1034^2))/1000</f>
        <v>0</v>
      </c>
      <c r="S1034" s="14">
        <f>IF(O1034&gt;0,R1034,0)</f>
        <v>0</v>
      </c>
      <c r="T1034" s="14">
        <f>IF(N1034&gt;0,R1034,0)</f>
        <v>0</v>
      </c>
      <c r="U1034" s="14">
        <f t="shared" si="174"/>
        <v>45554.636305555512</v>
      </c>
      <c r="V1034" s="14">
        <f t="shared" si="175"/>
        <v>18018.998309413571</v>
      </c>
      <c r="W1034" s="14">
        <f t="shared" si="183"/>
        <v>0</v>
      </c>
    </row>
    <row r="1035" spans="2:23" x14ac:dyDescent="0.3">
      <c r="B1035" s="10" t="s">
        <v>9</v>
      </c>
      <c r="C1035" s="10">
        <v>1027</v>
      </c>
      <c r="D1035" s="10">
        <v>5</v>
      </c>
      <c r="E1035" s="11">
        <v>0.8</v>
      </c>
      <c r="F1035" s="21">
        <f t="shared" si="177"/>
        <v>0.22222222222222224</v>
      </c>
      <c r="G1035" s="14">
        <f t="shared" si="184"/>
        <v>0.5</v>
      </c>
      <c r="H1035" s="14">
        <f>('vehicle data'!$C$4)*(G1035)</f>
        <v>667</v>
      </c>
      <c r="I1035" s="14">
        <f>0.5*1.225*F1035^2*('vehicle data'!$F$4)*('vehicle data'!$G$4)</f>
        <v>1.3127160493827162E-2</v>
      </c>
      <c r="J1035" s="14">
        <f>IF(F1035=0,0,H1035+I1035+'vehicle data'!$E$7)</f>
        <v>824.05160716049386</v>
      </c>
      <c r="K1035" s="14">
        <f t="shared" si="178"/>
        <v>824.05160716049386</v>
      </c>
      <c r="L1035" s="14">
        <f t="shared" si="179"/>
        <v>0</v>
      </c>
      <c r="M1035" s="14">
        <f t="shared" si="180"/>
        <v>0.18312257936899864</v>
      </c>
      <c r="N1035" s="14">
        <f t="shared" si="176"/>
        <v>0.18312257936899864</v>
      </c>
      <c r="O1035" s="14">
        <f t="shared" si="181"/>
        <v>0</v>
      </c>
      <c r="P1035" s="14">
        <f>S1035*0.75</f>
        <v>0</v>
      </c>
      <c r="Q1035" s="14" t="str">
        <f t="shared" si="182"/>
        <v/>
      </c>
      <c r="R1035" s="14">
        <f>(0.5*'vehicle data'!$C$4*(WLTC_class_3!F1035^2))/1000</f>
        <v>3.2938271604938271E-2</v>
      </c>
      <c r="S1035" s="14">
        <f>IF(O1035&gt;0,R1035,0)</f>
        <v>0</v>
      </c>
      <c r="T1035" s="14">
        <f>IF(N1035&gt;0,R1035,0)</f>
        <v>3.2938271604938271E-2</v>
      </c>
      <c r="U1035" s="14">
        <f t="shared" ref="U1035:U1098" si="185">U1034+T1035</f>
        <v>45554.66924382712</v>
      </c>
      <c r="V1035" s="14">
        <f t="shared" ref="V1035:V1098" si="186">V1034+S1035</f>
        <v>18018.998309413571</v>
      </c>
      <c r="W1035" s="14">
        <f t="shared" si="183"/>
        <v>2.3056790123456787E-2</v>
      </c>
    </row>
    <row r="1036" spans="2:23" x14ac:dyDescent="0.3">
      <c r="B1036" s="10" t="s">
        <v>9</v>
      </c>
      <c r="C1036" s="10">
        <v>1028</v>
      </c>
      <c r="D1036" s="10">
        <v>6</v>
      </c>
      <c r="E1036" s="11">
        <v>3.6</v>
      </c>
      <c r="F1036" s="21">
        <f t="shared" si="177"/>
        <v>1</v>
      </c>
      <c r="G1036" s="14">
        <f t="shared" si="184"/>
        <v>1.0833333333333333</v>
      </c>
      <c r="H1036" s="14">
        <f>('vehicle data'!$C$4)*(G1036)</f>
        <v>1445.1666666666665</v>
      </c>
      <c r="I1036" s="14">
        <f>0.5*1.225*F1036^2*('vehicle data'!$F$4)*('vehicle data'!$G$4)</f>
        <v>0.26582499999999998</v>
      </c>
      <c r="J1036" s="14">
        <f>IF(F1036=0,0,H1036+I1036+'vehicle data'!$E$7)</f>
        <v>1602.4709716666664</v>
      </c>
      <c r="K1036" s="14">
        <f t="shared" si="178"/>
        <v>1602.4709716666664</v>
      </c>
      <c r="L1036" s="14">
        <f t="shared" si="179"/>
        <v>0</v>
      </c>
      <c r="M1036" s="14">
        <f t="shared" si="180"/>
        <v>1.6024709716666663</v>
      </c>
      <c r="N1036" s="14">
        <f t="shared" si="176"/>
        <v>1.6024709716666663</v>
      </c>
      <c r="O1036" s="14">
        <f t="shared" si="181"/>
        <v>0</v>
      </c>
      <c r="P1036" s="14">
        <f>S1036*0.75</f>
        <v>0</v>
      </c>
      <c r="Q1036" s="14" t="str">
        <f t="shared" si="182"/>
        <v/>
      </c>
      <c r="R1036" s="14">
        <f>(0.5*'vehicle data'!$C$4*(WLTC_class_3!F1036^2))/1000</f>
        <v>0.66700000000000004</v>
      </c>
      <c r="S1036" s="14">
        <f>IF(O1036&gt;0,R1036,0)</f>
        <v>0</v>
      </c>
      <c r="T1036" s="14">
        <f>IF(N1036&gt;0,R1036,0)</f>
        <v>0.66700000000000004</v>
      </c>
      <c r="U1036" s="14">
        <f t="shared" si="185"/>
        <v>45555.336243827122</v>
      </c>
      <c r="V1036" s="14">
        <f t="shared" si="186"/>
        <v>18018.998309413571</v>
      </c>
      <c r="W1036" s="14">
        <f t="shared" si="183"/>
        <v>0.46689999999999998</v>
      </c>
    </row>
    <row r="1037" spans="2:23" x14ac:dyDescent="0.3">
      <c r="B1037" s="10" t="s">
        <v>9</v>
      </c>
      <c r="C1037" s="10">
        <v>1029</v>
      </c>
      <c r="D1037" s="10">
        <v>7</v>
      </c>
      <c r="E1037" s="11">
        <v>8.6</v>
      </c>
      <c r="F1037" s="21">
        <f t="shared" si="177"/>
        <v>2.3888888888888888</v>
      </c>
      <c r="G1037" s="14">
        <f t="shared" si="184"/>
        <v>1.5277777777777777</v>
      </c>
      <c r="H1037" s="14">
        <f>('vehicle data'!$C$4)*(G1037)</f>
        <v>2038.0555555555554</v>
      </c>
      <c r="I1037" s="14">
        <f>0.5*1.225*F1037^2*('vehicle data'!$F$4)*('vehicle data'!$G$4)</f>
        <v>1.5170074845679011</v>
      </c>
      <c r="J1037" s="14">
        <f>IF(F1037=0,0,H1037+I1037+'vehicle data'!$E$7)</f>
        <v>2196.6110430401236</v>
      </c>
      <c r="K1037" s="14">
        <f t="shared" si="178"/>
        <v>2196.6110430401236</v>
      </c>
      <c r="L1037" s="14">
        <f t="shared" si="179"/>
        <v>0</v>
      </c>
      <c r="M1037" s="14">
        <f t="shared" si="180"/>
        <v>5.2474597139291834</v>
      </c>
      <c r="N1037" s="14">
        <f t="shared" si="176"/>
        <v>5.2474597139291834</v>
      </c>
      <c r="O1037" s="14">
        <f t="shared" si="181"/>
        <v>0</v>
      </c>
      <c r="P1037" s="14">
        <f>S1037*0.75</f>
        <v>0</v>
      </c>
      <c r="Q1037" s="14" t="str">
        <f t="shared" si="182"/>
        <v/>
      </c>
      <c r="R1037" s="14">
        <f>(0.5*'vehicle data'!$C$4*(WLTC_class_3!F1037^2))/1000</f>
        <v>3.8064290123456783</v>
      </c>
      <c r="S1037" s="14">
        <f>IF(O1037&gt;0,R1037,0)</f>
        <v>0</v>
      </c>
      <c r="T1037" s="14">
        <f>IF(N1037&gt;0,R1037,0)</f>
        <v>3.8064290123456783</v>
      </c>
      <c r="U1037" s="14">
        <f t="shared" si="185"/>
        <v>45559.142672839465</v>
      </c>
      <c r="V1037" s="14">
        <f t="shared" si="186"/>
        <v>18018.998309413571</v>
      </c>
      <c r="W1037" s="14">
        <f t="shared" si="183"/>
        <v>2.6645003086419745</v>
      </c>
    </row>
    <row r="1038" spans="2:23" x14ac:dyDescent="0.3">
      <c r="B1038" s="10" t="s">
        <v>9</v>
      </c>
      <c r="C1038" s="10">
        <v>1030</v>
      </c>
      <c r="D1038" s="10">
        <v>8</v>
      </c>
      <c r="E1038" s="11">
        <v>14.6</v>
      </c>
      <c r="F1038" s="21">
        <f t="shared" si="177"/>
        <v>4.0555555555555554</v>
      </c>
      <c r="G1038" s="14">
        <f t="shared" si="184"/>
        <v>1.5833333333333333</v>
      </c>
      <c r="H1038" s="14">
        <f>('vehicle data'!$C$4)*(G1038)</f>
        <v>2112.1666666666665</v>
      </c>
      <c r="I1038" s="14">
        <f>0.5*1.225*F1038^2*('vehicle data'!$F$4)*('vehicle data'!$G$4)</f>
        <v>4.3721648919753076</v>
      </c>
      <c r="J1038" s="14">
        <f>IF(F1038=0,0,H1038+I1038+'vehicle data'!$E$7)</f>
        <v>2273.5773115586421</v>
      </c>
      <c r="K1038" s="14">
        <f t="shared" si="178"/>
        <v>2273.5773115586421</v>
      </c>
      <c r="L1038" s="14">
        <f t="shared" si="179"/>
        <v>0</v>
      </c>
      <c r="M1038" s="14">
        <f t="shared" si="180"/>
        <v>9.2206190968767157</v>
      </c>
      <c r="N1038" s="14">
        <f t="shared" si="176"/>
        <v>9.2206190968767157</v>
      </c>
      <c r="O1038" s="14">
        <f t="shared" si="181"/>
        <v>0</v>
      </c>
      <c r="P1038" s="14">
        <f>S1038*0.75</f>
        <v>0</v>
      </c>
      <c r="Q1038" s="14" t="str">
        <f t="shared" si="182"/>
        <v/>
      </c>
      <c r="R1038" s="14">
        <f>(0.5*'vehicle data'!$C$4*(WLTC_class_3!F1038^2))/1000</f>
        <v>10.97050308641975</v>
      </c>
      <c r="S1038" s="14">
        <f>IF(O1038&gt;0,R1038,0)</f>
        <v>0</v>
      </c>
      <c r="T1038" s="14">
        <f>IF(N1038&gt;0,R1038,0)</f>
        <v>10.97050308641975</v>
      </c>
      <c r="U1038" s="14">
        <f t="shared" si="185"/>
        <v>45570.113175925886</v>
      </c>
      <c r="V1038" s="14">
        <f t="shared" si="186"/>
        <v>18018.998309413571</v>
      </c>
      <c r="W1038" s="14">
        <f t="shared" si="183"/>
        <v>7.6793521604938251</v>
      </c>
    </row>
    <row r="1039" spans="2:23" x14ac:dyDescent="0.3">
      <c r="B1039" s="10" t="s">
        <v>9</v>
      </c>
      <c r="C1039" s="10">
        <v>1031</v>
      </c>
      <c r="D1039" s="10">
        <v>9</v>
      </c>
      <c r="E1039" s="11">
        <v>20</v>
      </c>
      <c r="F1039" s="21">
        <f t="shared" si="177"/>
        <v>5.5555555555555554</v>
      </c>
      <c r="G1039" s="14">
        <f t="shared" si="184"/>
        <v>1.3611111111111109</v>
      </c>
      <c r="H1039" s="14">
        <f>('vehicle data'!$C$4)*(G1039)</f>
        <v>1815.7222222222219</v>
      </c>
      <c r="I1039" s="14">
        <f>0.5*1.225*F1039^2*('vehicle data'!$F$4)*('vehicle data'!$G$4)</f>
        <v>8.2044753086419764</v>
      </c>
      <c r="J1039" s="14">
        <f>IF(F1039=0,0,H1039+I1039+'vehicle data'!$E$7)</f>
        <v>1980.9651775308639</v>
      </c>
      <c r="K1039" s="14">
        <f t="shared" si="178"/>
        <v>1980.9651775308639</v>
      </c>
      <c r="L1039" s="14">
        <f t="shared" si="179"/>
        <v>0</v>
      </c>
      <c r="M1039" s="14">
        <f t="shared" si="180"/>
        <v>11.005362097393689</v>
      </c>
      <c r="N1039" s="14">
        <f t="shared" si="176"/>
        <v>11.005362097393689</v>
      </c>
      <c r="O1039" s="14">
        <f t="shared" si="181"/>
        <v>0</v>
      </c>
      <c r="P1039" s="14">
        <f>S1039*0.75</f>
        <v>0</v>
      </c>
      <c r="Q1039" s="14" t="str">
        <f t="shared" si="182"/>
        <v/>
      </c>
      <c r="R1039" s="14">
        <f>(0.5*'vehicle data'!$C$4*(WLTC_class_3!F1039^2))/1000</f>
        <v>20.586419753086417</v>
      </c>
      <c r="S1039" s="14">
        <f>IF(O1039&gt;0,R1039,0)</f>
        <v>0</v>
      </c>
      <c r="T1039" s="14">
        <f>IF(N1039&gt;0,R1039,0)</f>
        <v>20.586419753086417</v>
      </c>
      <c r="U1039" s="14">
        <f t="shared" si="185"/>
        <v>45590.699595678976</v>
      </c>
      <c r="V1039" s="14">
        <f t="shared" si="186"/>
        <v>18018.998309413571</v>
      </c>
      <c r="W1039" s="14">
        <f t="shared" si="183"/>
        <v>14.410493827160492</v>
      </c>
    </row>
    <row r="1040" spans="2:23" x14ac:dyDescent="0.3">
      <c r="B1040" s="10" t="s">
        <v>9</v>
      </c>
      <c r="C1040" s="10">
        <v>1032</v>
      </c>
      <c r="D1040" s="10">
        <v>10</v>
      </c>
      <c r="E1040" s="11">
        <v>24.4</v>
      </c>
      <c r="F1040" s="21">
        <f t="shared" si="177"/>
        <v>6.7777777777777768</v>
      </c>
      <c r="G1040" s="14">
        <f t="shared" si="184"/>
        <v>1.1388888888888888</v>
      </c>
      <c r="H1040" s="14">
        <f>('vehicle data'!$C$4)*(G1040)</f>
        <v>1519.2777777777776</v>
      </c>
      <c r="I1040" s="14">
        <f>0.5*1.225*F1040^2*('vehicle data'!$F$4)*('vehicle data'!$G$4)</f>
        <v>12.211541049382712</v>
      </c>
      <c r="J1040" s="14">
        <f>IF(F1040=0,0,H1040+I1040+'vehicle data'!$E$7)</f>
        <v>1688.5277988271603</v>
      </c>
      <c r="K1040" s="14">
        <f t="shared" si="178"/>
        <v>1688.5277988271603</v>
      </c>
      <c r="L1040" s="14">
        <f t="shared" si="179"/>
        <v>0</v>
      </c>
      <c r="M1040" s="14">
        <f t="shared" si="180"/>
        <v>11.444466192050751</v>
      </c>
      <c r="N1040" s="14">
        <f t="shared" si="176"/>
        <v>11.444466192050751</v>
      </c>
      <c r="O1040" s="14">
        <f t="shared" si="181"/>
        <v>0</v>
      </c>
      <c r="P1040" s="14">
        <f>S1040*0.75</f>
        <v>0</v>
      </c>
      <c r="Q1040" s="14" t="str">
        <f t="shared" si="182"/>
        <v/>
      </c>
      <c r="R1040" s="14">
        <f>(0.5*'vehicle data'!$C$4*(WLTC_class_3!F1040^2))/1000</f>
        <v>30.640827160493817</v>
      </c>
      <c r="S1040" s="14">
        <f>IF(O1040&gt;0,R1040,0)</f>
        <v>0</v>
      </c>
      <c r="T1040" s="14">
        <f>IF(N1040&gt;0,R1040,0)</f>
        <v>30.640827160493817</v>
      </c>
      <c r="U1040" s="14">
        <f t="shared" si="185"/>
        <v>45621.340422839472</v>
      </c>
      <c r="V1040" s="14">
        <f t="shared" si="186"/>
        <v>18018.998309413571</v>
      </c>
      <c r="W1040" s="14">
        <f t="shared" si="183"/>
        <v>21.448579012345672</v>
      </c>
    </row>
    <row r="1041" spans="2:23" x14ac:dyDescent="0.3">
      <c r="B1041" s="10" t="s">
        <v>9</v>
      </c>
      <c r="C1041" s="10">
        <v>1033</v>
      </c>
      <c r="D1041" s="10">
        <v>11</v>
      </c>
      <c r="E1041" s="11">
        <v>28.2</v>
      </c>
      <c r="F1041" s="21">
        <f t="shared" si="177"/>
        <v>7.833333333333333</v>
      </c>
      <c r="G1041" s="14">
        <f t="shared" si="184"/>
        <v>1.0138888888888891</v>
      </c>
      <c r="H1041" s="14">
        <f>('vehicle data'!$C$4)*(G1041)</f>
        <v>1352.5277777777781</v>
      </c>
      <c r="I1041" s="14">
        <f>0.5*1.225*F1041^2*('vehicle data'!$F$4)*('vehicle data'!$G$4)</f>
        <v>16.311317361111108</v>
      </c>
      <c r="J1041" s="14">
        <f>IF(F1041=0,0,H1041+I1041+'vehicle data'!$E$7)</f>
        <v>1525.8775751388891</v>
      </c>
      <c r="K1041" s="14">
        <f t="shared" si="178"/>
        <v>1525.8775751388891</v>
      </c>
      <c r="L1041" s="14">
        <f t="shared" si="179"/>
        <v>0</v>
      </c>
      <c r="M1041" s="14">
        <f t="shared" si="180"/>
        <v>11.952707671921297</v>
      </c>
      <c r="N1041" s="14">
        <f t="shared" si="176"/>
        <v>11.952707671921297</v>
      </c>
      <c r="O1041" s="14">
        <f t="shared" si="181"/>
        <v>0</v>
      </c>
      <c r="P1041" s="14">
        <f>S1041*0.75</f>
        <v>0</v>
      </c>
      <c r="Q1041" s="14" t="str">
        <f t="shared" si="182"/>
        <v/>
      </c>
      <c r="R1041" s="14">
        <f>(0.5*'vehicle data'!$C$4*(WLTC_class_3!F1041^2))/1000</f>
        <v>40.927861111111106</v>
      </c>
      <c r="S1041" s="14">
        <f>IF(O1041&gt;0,R1041,0)</f>
        <v>0</v>
      </c>
      <c r="T1041" s="14">
        <f>IF(N1041&gt;0,R1041,0)</f>
        <v>40.927861111111106</v>
      </c>
      <c r="U1041" s="14">
        <f t="shared" si="185"/>
        <v>45662.26828395058</v>
      </c>
      <c r="V1041" s="14">
        <f t="shared" si="186"/>
        <v>18018.998309413571</v>
      </c>
      <c r="W1041" s="14">
        <f t="shared" si="183"/>
        <v>28.649502777777773</v>
      </c>
    </row>
    <row r="1042" spans="2:23" x14ac:dyDescent="0.3">
      <c r="B1042" s="10" t="s">
        <v>9</v>
      </c>
      <c r="C1042" s="10">
        <v>1034</v>
      </c>
      <c r="D1042" s="10">
        <v>12</v>
      </c>
      <c r="E1042" s="11">
        <v>31.7</v>
      </c>
      <c r="F1042" s="21">
        <f t="shared" si="177"/>
        <v>8.8055555555555554</v>
      </c>
      <c r="G1042" s="14">
        <f t="shared" si="184"/>
        <v>0.94444444444444453</v>
      </c>
      <c r="H1042" s="14">
        <f>('vehicle data'!$C$4)*(G1042)</f>
        <v>1259.8888888888889</v>
      </c>
      <c r="I1042" s="14">
        <f>0.5*1.225*F1042^2*('vehicle data'!$F$4)*('vehicle data'!$G$4)</f>
        <v>20.611487982253085</v>
      </c>
      <c r="J1042" s="14">
        <f>IF(F1042=0,0,H1042+I1042+'vehicle data'!$E$7)</f>
        <v>1437.5388568711419</v>
      </c>
      <c r="K1042" s="14">
        <f t="shared" si="178"/>
        <v>1437.5388568711419</v>
      </c>
      <c r="L1042" s="14">
        <f t="shared" si="179"/>
        <v>0</v>
      </c>
      <c r="M1042" s="14">
        <f t="shared" si="180"/>
        <v>12.658328267448665</v>
      </c>
      <c r="N1042" s="14">
        <f t="shared" si="176"/>
        <v>12.658328267448665</v>
      </c>
      <c r="O1042" s="14">
        <f t="shared" si="181"/>
        <v>0</v>
      </c>
      <c r="P1042" s="14">
        <f>S1042*0.75</f>
        <v>0</v>
      </c>
      <c r="Q1042" s="14" t="str">
        <f t="shared" si="182"/>
        <v/>
      </c>
      <c r="R1042" s="14">
        <f>(0.5*'vehicle data'!$C$4*(WLTC_class_3!F1042^2))/1000</f>
        <v>51.71771836419753</v>
      </c>
      <c r="S1042" s="14">
        <f>IF(O1042&gt;0,R1042,0)</f>
        <v>0</v>
      </c>
      <c r="T1042" s="14">
        <f>IF(N1042&gt;0,R1042,0)</f>
        <v>51.71771836419753</v>
      </c>
      <c r="U1042" s="14">
        <f t="shared" si="185"/>
        <v>45713.986002314778</v>
      </c>
      <c r="V1042" s="14">
        <f t="shared" si="186"/>
        <v>18018.998309413571</v>
      </c>
      <c r="W1042" s="14">
        <f t="shared" si="183"/>
        <v>36.202402854938271</v>
      </c>
    </row>
    <row r="1043" spans="2:23" x14ac:dyDescent="0.3">
      <c r="B1043" s="10" t="s">
        <v>9</v>
      </c>
      <c r="C1043" s="10">
        <v>1035</v>
      </c>
      <c r="D1043" s="10">
        <v>13</v>
      </c>
      <c r="E1043" s="11">
        <v>35</v>
      </c>
      <c r="F1043" s="21">
        <f t="shared" si="177"/>
        <v>9.7222222222222214</v>
      </c>
      <c r="G1043" s="14">
        <f t="shared" si="184"/>
        <v>0.81944444444444475</v>
      </c>
      <c r="H1043" s="14">
        <f>('vehicle data'!$C$4)*(G1043)</f>
        <v>1093.1388888888894</v>
      </c>
      <c r="I1043" s="14">
        <f>0.5*1.225*F1043^2*('vehicle data'!$F$4)*('vehicle data'!$G$4)</f>
        <v>25.126205632716047</v>
      </c>
      <c r="J1043" s="14">
        <f>IF(F1043=0,0,H1043+I1043+'vehicle data'!$E$7)</f>
        <v>1275.3035745216052</v>
      </c>
      <c r="K1043" s="14">
        <f t="shared" si="178"/>
        <v>1275.3035745216052</v>
      </c>
      <c r="L1043" s="14">
        <f t="shared" si="179"/>
        <v>0</v>
      </c>
      <c r="M1043" s="14">
        <f t="shared" si="180"/>
        <v>12.398784752293382</v>
      </c>
      <c r="N1043" s="14">
        <f t="shared" si="176"/>
        <v>12.398784752293382</v>
      </c>
      <c r="O1043" s="14">
        <f t="shared" si="181"/>
        <v>0</v>
      </c>
      <c r="P1043" s="14">
        <f>S1043*0.75</f>
        <v>0</v>
      </c>
      <c r="Q1043" s="14" t="str">
        <f t="shared" si="182"/>
        <v/>
      </c>
      <c r="R1043" s="14">
        <f>(0.5*'vehicle data'!$C$4*(WLTC_class_3!F1043^2))/1000</f>
        <v>63.045910493827158</v>
      </c>
      <c r="S1043" s="14">
        <f>IF(O1043&gt;0,R1043,0)</f>
        <v>0</v>
      </c>
      <c r="T1043" s="14">
        <f>IF(N1043&gt;0,R1043,0)</f>
        <v>63.045910493827158</v>
      </c>
      <c r="U1043" s="14">
        <f t="shared" si="185"/>
        <v>45777.031912808605</v>
      </c>
      <c r="V1043" s="14">
        <f t="shared" si="186"/>
        <v>18018.998309413571</v>
      </c>
      <c r="W1043" s="14">
        <f t="shared" si="183"/>
        <v>44.132137345679006</v>
      </c>
    </row>
    <row r="1044" spans="2:23" x14ac:dyDescent="0.3">
      <c r="B1044" s="10" t="s">
        <v>9</v>
      </c>
      <c r="C1044" s="10">
        <v>1036</v>
      </c>
      <c r="D1044" s="10">
        <v>14</v>
      </c>
      <c r="E1044" s="11">
        <v>37.6</v>
      </c>
      <c r="F1044" s="21">
        <f t="shared" si="177"/>
        <v>10.444444444444445</v>
      </c>
      <c r="G1044" s="14">
        <f t="shared" si="184"/>
        <v>0.65277777777777812</v>
      </c>
      <c r="H1044" s="14">
        <f>('vehicle data'!$C$4)*(G1044)</f>
        <v>870.805555555556</v>
      </c>
      <c r="I1044" s="14">
        <f>0.5*1.225*F1044^2*('vehicle data'!$F$4)*('vehicle data'!$G$4)</f>
        <v>28.997897530864197</v>
      </c>
      <c r="J1044" s="14">
        <f>IF(F1044=0,0,H1044+I1044+'vehicle data'!$E$7)</f>
        <v>1056.8419330864201</v>
      </c>
      <c r="K1044" s="14">
        <f t="shared" si="178"/>
        <v>1056.8419330864201</v>
      </c>
      <c r="L1044" s="14">
        <f t="shared" si="179"/>
        <v>0</v>
      </c>
      <c r="M1044" s="14">
        <f t="shared" si="180"/>
        <v>11.038126856680389</v>
      </c>
      <c r="N1044" s="14">
        <f t="shared" si="176"/>
        <v>11.038126856680389</v>
      </c>
      <c r="O1044" s="14">
        <f t="shared" si="181"/>
        <v>0</v>
      </c>
      <c r="P1044" s="14">
        <f>S1044*0.75</f>
        <v>0</v>
      </c>
      <c r="Q1044" s="14" t="str">
        <f t="shared" si="182"/>
        <v/>
      </c>
      <c r="R1044" s="14">
        <f>(0.5*'vehicle data'!$C$4*(WLTC_class_3!F1044^2))/1000</f>
        <v>72.760641975308644</v>
      </c>
      <c r="S1044" s="14">
        <f>IF(O1044&gt;0,R1044,0)</f>
        <v>0</v>
      </c>
      <c r="T1044" s="14">
        <f>IF(N1044&gt;0,R1044,0)</f>
        <v>72.760641975308644</v>
      </c>
      <c r="U1044" s="14">
        <f t="shared" si="185"/>
        <v>45849.792554783911</v>
      </c>
      <c r="V1044" s="14">
        <f t="shared" si="186"/>
        <v>18018.998309413571</v>
      </c>
      <c r="W1044" s="14">
        <f t="shared" si="183"/>
        <v>50.932449382716051</v>
      </c>
    </row>
    <row r="1045" spans="2:23" x14ac:dyDescent="0.3">
      <c r="B1045" s="10" t="s">
        <v>9</v>
      </c>
      <c r="C1045" s="10">
        <v>1037</v>
      </c>
      <c r="D1045" s="10">
        <v>15</v>
      </c>
      <c r="E1045" s="11">
        <v>39.700000000000003</v>
      </c>
      <c r="F1045" s="21">
        <f t="shared" si="177"/>
        <v>11.027777777777779</v>
      </c>
      <c r="G1045" s="14">
        <f t="shared" si="184"/>
        <v>0.54166666666666641</v>
      </c>
      <c r="H1045" s="14">
        <f>('vehicle data'!$C$4)*(G1045)</f>
        <v>722.58333333333303</v>
      </c>
      <c r="I1045" s="14">
        <f>0.5*1.225*F1045^2*('vehicle data'!$F$4)*('vehicle data'!$G$4)</f>
        <v>32.327478722993824</v>
      </c>
      <c r="J1045" s="14">
        <f>IF(F1045=0,0,H1045+I1045+'vehicle data'!$E$7)</f>
        <v>911.94929205632695</v>
      </c>
      <c r="K1045" s="14">
        <f t="shared" si="178"/>
        <v>911.94929205632695</v>
      </c>
      <c r="L1045" s="14">
        <f t="shared" si="179"/>
        <v>0</v>
      </c>
      <c r="M1045" s="14">
        <f t="shared" si="180"/>
        <v>10.056774137398939</v>
      </c>
      <c r="N1045" s="14">
        <f t="shared" si="176"/>
        <v>10.056774137398939</v>
      </c>
      <c r="O1045" s="14">
        <f t="shared" si="181"/>
        <v>0</v>
      </c>
      <c r="P1045" s="14">
        <f>S1045*0.75</f>
        <v>0</v>
      </c>
      <c r="Q1045" s="14" t="str">
        <f t="shared" si="182"/>
        <v/>
      </c>
      <c r="R1045" s="14">
        <f>(0.5*'vehicle data'!$C$4*(WLTC_class_3!F1045^2))/1000</f>
        <v>81.115125771604937</v>
      </c>
      <c r="S1045" s="14">
        <f>IF(O1045&gt;0,R1045,0)</f>
        <v>0</v>
      </c>
      <c r="T1045" s="14">
        <f>IF(N1045&gt;0,R1045,0)</f>
        <v>81.115125771604937</v>
      </c>
      <c r="U1045" s="14">
        <f t="shared" si="185"/>
        <v>45930.907680555516</v>
      </c>
      <c r="V1045" s="14">
        <f t="shared" si="186"/>
        <v>18018.998309413571</v>
      </c>
      <c r="W1045" s="14">
        <f t="shared" si="183"/>
        <v>56.780588040123455</v>
      </c>
    </row>
    <row r="1046" spans="2:23" x14ac:dyDescent="0.3">
      <c r="B1046" s="10" t="s">
        <v>9</v>
      </c>
      <c r="C1046" s="10">
        <v>1038</v>
      </c>
      <c r="D1046" s="10">
        <v>16</v>
      </c>
      <c r="E1046" s="11">
        <v>41.5</v>
      </c>
      <c r="F1046" s="21">
        <f t="shared" si="177"/>
        <v>11.527777777777777</v>
      </c>
      <c r="G1046" s="14">
        <f t="shared" si="184"/>
        <v>0.54166666666666641</v>
      </c>
      <c r="H1046" s="14">
        <f>('vehicle data'!$C$4)*(G1046)</f>
        <v>722.58333333333303</v>
      </c>
      <c r="I1046" s="14">
        <f>0.5*1.225*F1046^2*('vehicle data'!$F$4)*('vehicle data'!$G$4)</f>
        <v>35.325394000771595</v>
      </c>
      <c r="J1046" s="14">
        <f>IF(F1046=0,0,H1046+I1046+'vehicle data'!$E$7)</f>
        <v>914.94720733410463</v>
      </c>
      <c r="K1046" s="14">
        <f t="shared" si="178"/>
        <v>914.94720733410463</v>
      </c>
      <c r="L1046" s="14">
        <f t="shared" si="179"/>
        <v>0</v>
      </c>
      <c r="M1046" s="14">
        <f t="shared" si="180"/>
        <v>10.547308084545929</v>
      </c>
      <c r="N1046" s="14">
        <f t="shared" si="176"/>
        <v>10.547308084545929</v>
      </c>
      <c r="O1046" s="14">
        <f t="shared" si="181"/>
        <v>0</v>
      </c>
      <c r="P1046" s="14">
        <f>S1046*0.75</f>
        <v>0</v>
      </c>
      <c r="Q1046" s="14" t="str">
        <f t="shared" si="182"/>
        <v/>
      </c>
      <c r="R1046" s="14">
        <f>(0.5*'vehicle data'!$C$4*(WLTC_class_3!F1046^2))/1000</f>
        <v>88.637403549382697</v>
      </c>
      <c r="S1046" s="14">
        <f>IF(O1046&gt;0,R1046,0)</f>
        <v>0</v>
      </c>
      <c r="T1046" s="14">
        <f>IF(N1046&gt;0,R1046,0)</f>
        <v>88.637403549382697</v>
      </c>
      <c r="U1046" s="14">
        <f t="shared" si="185"/>
        <v>46019.545084104895</v>
      </c>
      <c r="V1046" s="14">
        <f t="shared" si="186"/>
        <v>18018.998309413571</v>
      </c>
      <c r="W1046" s="14">
        <f t="shared" si="183"/>
        <v>62.046182484567886</v>
      </c>
    </row>
    <row r="1047" spans="2:23" x14ac:dyDescent="0.3">
      <c r="B1047" s="10" t="s">
        <v>9</v>
      </c>
      <c r="C1047" s="10">
        <v>1039</v>
      </c>
      <c r="D1047" s="10">
        <v>17</v>
      </c>
      <c r="E1047" s="11">
        <v>43.6</v>
      </c>
      <c r="F1047" s="21">
        <f t="shared" si="177"/>
        <v>12.111111111111111</v>
      </c>
      <c r="G1047" s="14">
        <f t="shared" si="184"/>
        <v>0.625</v>
      </c>
      <c r="H1047" s="14">
        <f>('vehicle data'!$C$4)*(G1047)</f>
        <v>833.75</v>
      </c>
      <c r="I1047" s="14">
        <f>0.5*1.225*F1047^2*('vehicle data'!$F$4)*('vehicle data'!$G$4)</f>
        <v>38.990948456790122</v>
      </c>
      <c r="J1047" s="14">
        <f>IF(F1047=0,0,H1047+I1047+'vehicle data'!$E$7)</f>
        <v>1029.7794284567901</v>
      </c>
      <c r="K1047" s="14">
        <f t="shared" si="178"/>
        <v>1029.7794284567901</v>
      </c>
      <c r="L1047" s="14">
        <f t="shared" si="179"/>
        <v>0</v>
      </c>
      <c r="M1047" s="14">
        <f t="shared" si="180"/>
        <v>12.47177307797668</v>
      </c>
      <c r="N1047" s="14">
        <f t="shared" si="176"/>
        <v>12.47177307797668</v>
      </c>
      <c r="O1047" s="14">
        <f t="shared" si="181"/>
        <v>0</v>
      </c>
      <c r="P1047" s="14">
        <f>S1047*0.75</f>
        <v>0</v>
      </c>
      <c r="Q1047" s="14" t="str">
        <f t="shared" si="182"/>
        <v/>
      </c>
      <c r="R1047" s="14">
        <f>(0.5*'vehicle data'!$C$4*(WLTC_class_3!F1047^2))/1000</f>
        <v>97.834901234567909</v>
      </c>
      <c r="S1047" s="14">
        <f>IF(O1047&gt;0,R1047,0)</f>
        <v>0</v>
      </c>
      <c r="T1047" s="14">
        <f>IF(N1047&gt;0,R1047,0)</f>
        <v>97.834901234567909</v>
      </c>
      <c r="U1047" s="14">
        <f t="shared" si="185"/>
        <v>46117.379985339459</v>
      </c>
      <c r="V1047" s="14">
        <f t="shared" si="186"/>
        <v>18018.998309413571</v>
      </c>
      <c r="W1047" s="14">
        <f t="shared" si="183"/>
        <v>68.484430864197535</v>
      </c>
    </row>
    <row r="1048" spans="2:23" x14ac:dyDescent="0.3">
      <c r="B1048" s="10" t="s">
        <v>9</v>
      </c>
      <c r="C1048" s="10">
        <v>1040</v>
      </c>
      <c r="D1048" s="10">
        <v>18</v>
      </c>
      <c r="E1048" s="11">
        <v>46</v>
      </c>
      <c r="F1048" s="21">
        <f t="shared" si="177"/>
        <v>12.777777777777777</v>
      </c>
      <c r="G1048" s="14">
        <f t="shared" si="184"/>
        <v>0.6666666666666663</v>
      </c>
      <c r="H1048" s="14">
        <f>('vehicle data'!$C$4)*(G1048)</f>
        <v>889.3333333333328</v>
      </c>
      <c r="I1048" s="14">
        <f>0.5*1.225*F1048^2*('vehicle data'!$F$4)*('vehicle data'!$G$4)</f>
        <v>43.401674382716045</v>
      </c>
      <c r="J1048" s="14">
        <f>IF(F1048=0,0,H1048+I1048+'vehicle data'!$E$7)</f>
        <v>1089.7734877160487</v>
      </c>
      <c r="K1048" s="14">
        <f t="shared" si="178"/>
        <v>1089.7734877160487</v>
      </c>
      <c r="L1048" s="14">
        <f t="shared" si="179"/>
        <v>0</v>
      </c>
      <c r="M1048" s="14">
        <f t="shared" si="180"/>
        <v>13.92488345414951</v>
      </c>
      <c r="N1048" s="14">
        <f t="shared" si="176"/>
        <v>13.92488345414951</v>
      </c>
      <c r="O1048" s="14">
        <f t="shared" si="181"/>
        <v>0</v>
      </c>
      <c r="P1048" s="14">
        <f>S1048*0.75</f>
        <v>0</v>
      </c>
      <c r="Q1048" s="14" t="str">
        <f t="shared" si="182"/>
        <v/>
      </c>
      <c r="R1048" s="14">
        <f>(0.5*'vehicle data'!$C$4*(WLTC_class_3!F1048^2))/1000</f>
        <v>108.90216049382715</v>
      </c>
      <c r="S1048" s="14">
        <f>IF(O1048&gt;0,R1048,0)</f>
        <v>0</v>
      </c>
      <c r="T1048" s="14">
        <f>IF(N1048&gt;0,R1048,0)</f>
        <v>108.90216049382715</v>
      </c>
      <c r="U1048" s="14">
        <f t="shared" si="185"/>
        <v>46226.282145833284</v>
      </c>
      <c r="V1048" s="14">
        <f t="shared" si="186"/>
        <v>18018.998309413571</v>
      </c>
      <c r="W1048" s="14">
        <f t="shared" si="183"/>
        <v>76.231512345679008</v>
      </c>
    </row>
    <row r="1049" spans="2:23" x14ac:dyDescent="0.3">
      <c r="B1049" s="10" t="s">
        <v>9</v>
      </c>
      <c r="C1049" s="10">
        <v>1041</v>
      </c>
      <c r="D1049" s="10">
        <v>19</v>
      </c>
      <c r="E1049" s="11">
        <v>48.4</v>
      </c>
      <c r="F1049" s="21">
        <f t="shared" si="177"/>
        <v>13.444444444444443</v>
      </c>
      <c r="G1049" s="14">
        <f t="shared" si="184"/>
        <v>0.625</v>
      </c>
      <c r="H1049" s="14">
        <f>('vehicle data'!$C$4)*(G1049)</f>
        <v>833.75</v>
      </c>
      <c r="I1049" s="14">
        <f>0.5*1.225*F1049^2*('vehicle data'!$F$4)*('vehicle data'!$G$4)</f>
        <v>48.048689197530848</v>
      </c>
      <c r="J1049" s="14">
        <f>IF(F1049=0,0,H1049+I1049+'vehicle data'!$E$7)</f>
        <v>1038.8371691975308</v>
      </c>
      <c r="K1049" s="14">
        <f t="shared" si="178"/>
        <v>1038.8371691975308</v>
      </c>
      <c r="L1049" s="14">
        <f t="shared" si="179"/>
        <v>0</v>
      </c>
      <c r="M1049" s="14">
        <f t="shared" si="180"/>
        <v>13.966588608100134</v>
      </c>
      <c r="N1049" s="14">
        <f t="shared" si="176"/>
        <v>13.966588608100134</v>
      </c>
      <c r="O1049" s="14">
        <f t="shared" si="181"/>
        <v>0</v>
      </c>
      <c r="P1049" s="14">
        <f>S1049*0.75</f>
        <v>0</v>
      </c>
      <c r="Q1049" s="14" t="str">
        <f t="shared" si="182"/>
        <v/>
      </c>
      <c r="R1049" s="14">
        <f>(0.5*'vehicle data'!$C$4*(WLTC_class_3!F1049^2))/1000</f>
        <v>120.56230864197526</v>
      </c>
      <c r="S1049" s="14">
        <f>IF(O1049&gt;0,R1049,0)</f>
        <v>0</v>
      </c>
      <c r="T1049" s="14">
        <f>IF(N1049&gt;0,R1049,0)</f>
        <v>120.56230864197526</v>
      </c>
      <c r="U1049" s="14">
        <f t="shared" si="185"/>
        <v>46346.844454475256</v>
      </c>
      <c r="V1049" s="14">
        <f t="shared" si="186"/>
        <v>18018.998309413571</v>
      </c>
      <c r="W1049" s="14">
        <f t="shared" si="183"/>
        <v>84.393616049382686</v>
      </c>
    </row>
    <row r="1050" spans="2:23" x14ac:dyDescent="0.3">
      <c r="B1050" s="10" t="s">
        <v>9</v>
      </c>
      <c r="C1050" s="10">
        <v>1042</v>
      </c>
      <c r="D1050" s="10">
        <v>20</v>
      </c>
      <c r="E1050" s="11">
        <v>50.5</v>
      </c>
      <c r="F1050" s="21">
        <f t="shared" si="177"/>
        <v>14.027777777777777</v>
      </c>
      <c r="G1050" s="14">
        <f t="shared" si="184"/>
        <v>0.4861111111111111</v>
      </c>
      <c r="H1050" s="14">
        <f>('vehicle data'!$C$4)*(G1050)</f>
        <v>648.47222222222217</v>
      </c>
      <c r="I1050" s="14">
        <f>0.5*1.225*F1050^2*('vehicle data'!$F$4)*('vehicle data'!$G$4)</f>
        <v>52.308657889660481</v>
      </c>
      <c r="J1050" s="14">
        <f>IF(F1050=0,0,H1050+I1050+'vehicle data'!$E$7)</f>
        <v>857.8193601118827</v>
      </c>
      <c r="K1050" s="14">
        <f t="shared" si="178"/>
        <v>857.8193601118827</v>
      </c>
      <c r="L1050" s="14">
        <f t="shared" si="179"/>
        <v>0</v>
      </c>
      <c r="M1050" s="14">
        <f t="shared" si="180"/>
        <v>12.033299357125021</v>
      </c>
      <c r="N1050" s="14">
        <f t="shared" si="176"/>
        <v>12.033299357125021</v>
      </c>
      <c r="O1050" s="14">
        <f t="shared" si="181"/>
        <v>0</v>
      </c>
      <c r="P1050" s="14">
        <f>S1050*0.75</f>
        <v>0</v>
      </c>
      <c r="Q1050" s="14" t="str">
        <f t="shared" si="182"/>
        <v/>
      </c>
      <c r="R1050" s="14">
        <f>(0.5*'vehicle data'!$C$4*(WLTC_class_3!F1050^2))/1000</f>
        <v>131.25129243827161</v>
      </c>
      <c r="S1050" s="14">
        <f>IF(O1050&gt;0,R1050,0)</f>
        <v>0</v>
      </c>
      <c r="T1050" s="14">
        <f>IF(N1050&gt;0,R1050,0)</f>
        <v>131.25129243827161</v>
      </c>
      <c r="U1050" s="14">
        <f t="shared" si="185"/>
        <v>46478.095746913525</v>
      </c>
      <c r="V1050" s="14">
        <f t="shared" si="186"/>
        <v>18018.998309413571</v>
      </c>
      <c r="W1050" s="14">
        <f t="shared" si="183"/>
        <v>91.875904706790124</v>
      </c>
    </row>
    <row r="1051" spans="2:23" x14ac:dyDescent="0.3">
      <c r="B1051" s="10" t="s">
        <v>9</v>
      </c>
      <c r="C1051" s="10">
        <v>1043</v>
      </c>
      <c r="D1051" s="10">
        <v>21</v>
      </c>
      <c r="E1051" s="11">
        <v>51.9</v>
      </c>
      <c r="F1051" s="21">
        <f t="shared" si="177"/>
        <v>14.416666666666666</v>
      </c>
      <c r="G1051" s="14">
        <f t="shared" si="184"/>
        <v>0.29166666666666685</v>
      </c>
      <c r="H1051" s="14">
        <f>('vehicle data'!$C$4)*(G1051)</f>
        <v>389.0833333333336</v>
      </c>
      <c r="I1051" s="14">
        <f>0.5*1.225*F1051^2*('vehicle data'!$F$4)*('vehicle data'!$G$4)</f>
        <v>55.24914184027778</v>
      </c>
      <c r="J1051" s="14">
        <f>IF(F1051=0,0,H1051+I1051+'vehicle data'!$E$7)</f>
        <v>601.37095517361138</v>
      </c>
      <c r="K1051" s="14">
        <f t="shared" si="178"/>
        <v>601.37095517361138</v>
      </c>
      <c r="L1051" s="14">
        <f t="shared" si="179"/>
        <v>0</v>
      </c>
      <c r="M1051" s="14">
        <f t="shared" si="180"/>
        <v>8.6697646037528973</v>
      </c>
      <c r="N1051" s="14">
        <f t="shared" si="176"/>
        <v>8.6697646037528973</v>
      </c>
      <c r="O1051" s="14">
        <f t="shared" si="181"/>
        <v>0</v>
      </c>
      <c r="P1051" s="14">
        <f>S1051*0.75</f>
        <v>0</v>
      </c>
      <c r="Q1051" s="14" t="str">
        <f t="shared" si="182"/>
        <v/>
      </c>
      <c r="R1051" s="14">
        <f>(0.5*'vehicle data'!$C$4*(WLTC_class_3!F1051^2))/1000</f>
        <v>138.62946527777777</v>
      </c>
      <c r="S1051" s="14">
        <f>IF(O1051&gt;0,R1051,0)</f>
        <v>0</v>
      </c>
      <c r="T1051" s="14">
        <f>IF(N1051&gt;0,R1051,0)</f>
        <v>138.62946527777777</v>
      </c>
      <c r="U1051" s="14">
        <f t="shared" si="185"/>
        <v>46616.725212191304</v>
      </c>
      <c r="V1051" s="14">
        <f t="shared" si="186"/>
        <v>18018.998309413571</v>
      </c>
      <c r="W1051" s="14">
        <f t="shared" si="183"/>
        <v>97.040625694444429</v>
      </c>
    </row>
    <row r="1052" spans="2:23" x14ac:dyDescent="0.3">
      <c r="B1052" s="10" t="s">
        <v>9</v>
      </c>
      <c r="C1052" s="10">
        <v>1044</v>
      </c>
      <c r="D1052" s="10">
        <v>22</v>
      </c>
      <c r="E1052" s="11">
        <v>52.6</v>
      </c>
      <c r="F1052" s="21">
        <f t="shared" si="177"/>
        <v>14.611111111111111</v>
      </c>
      <c r="G1052" s="14">
        <f t="shared" si="184"/>
        <v>0.12499999999999981</v>
      </c>
      <c r="H1052" s="14">
        <f>('vehicle data'!$C$4)*(G1052)</f>
        <v>166.74999999999974</v>
      </c>
      <c r="I1052" s="14">
        <f>0.5*1.225*F1052^2*('vehicle data'!$F$4)*('vehicle data'!$G$4)</f>
        <v>56.749535262345674</v>
      </c>
      <c r="J1052" s="14">
        <f>IF(F1052=0,0,H1052+I1052+'vehicle data'!$E$7)</f>
        <v>380.53801526234543</v>
      </c>
      <c r="K1052" s="14">
        <f t="shared" si="178"/>
        <v>380.53801526234543</v>
      </c>
      <c r="L1052" s="14">
        <f t="shared" si="179"/>
        <v>0</v>
      </c>
      <c r="M1052" s="14">
        <f t="shared" si="180"/>
        <v>5.5600832229998254</v>
      </c>
      <c r="N1052" s="14">
        <f t="shared" si="176"/>
        <v>5.5600832229998254</v>
      </c>
      <c r="O1052" s="14">
        <f t="shared" si="181"/>
        <v>0</v>
      </c>
      <c r="P1052" s="14">
        <f>S1052*0.75</f>
        <v>0</v>
      </c>
      <c r="Q1052" s="14" t="str">
        <f t="shared" si="182"/>
        <v/>
      </c>
      <c r="R1052" s="14">
        <f>(0.5*'vehicle data'!$C$4*(WLTC_class_3!F1052^2))/1000</f>
        <v>142.39420679012346</v>
      </c>
      <c r="S1052" s="14">
        <f>IF(O1052&gt;0,R1052,0)</f>
        <v>0</v>
      </c>
      <c r="T1052" s="14">
        <f>IF(N1052&gt;0,R1052,0)</f>
        <v>142.39420679012346</v>
      </c>
      <c r="U1052" s="14">
        <f t="shared" si="185"/>
        <v>46759.119418981427</v>
      </c>
      <c r="V1052" s="14">
        <f t="shared" si="186"/>
        <v>18018.998309413571</v>
      </c>
      <c r="W1052" s="14">
        <f t="shared" si="183"/>
        <v>99.675944753086412</v>
      </c>
    </row>
    <row r="1053" spans="2:23" x14ac:dyDescent="0.3">
      <c r="B1053" s="10" t="s">
        <v>9</v>
      </c>
      <c r="C1053" s="10">
        <v>1045</v>
      </c>
      <c r="D1053" s="10">
        <v>23</v>
      </c>
      <c r="E1053" s="11">
        <v>52.8</v>
      </c>
      <c r="F1053" s="21">
        <f t="shared" si="177"/>
        <v>14.666666666666666</v>
      </c>
      <c r="G1053" s="14">
        <f t="shared" si="184"/>
        <v>4.1666666666666269E-2</v>
      </c>
      <c r="H1053" s="14">
        <f>('vehicle data'!$C$4)*(G1053)</f>
        <v>55.583333333332803</v>
      </c>
      <c r="I1053" s="14">
        <f>0.5*1.225*F1053^2*('vehicle data'!$F$4)*('vehicle data'!$G$4)</f>
        <v>57.181911111111106</v>
      </c>
      <c r="J1053" s="14">
        <f>IF(F1053=0,0,H1053+I1053+'vehicle data'!$E$7)</f>
        <v>269.8037244444439</v>
      </c>
      <c r="K1053" s="14">
        <f t="shared" si="178"/>
        <v>269.8037244444439</v>
      </c>
      <c r="L1053" s="14">
        <f t="shared" si="179"/>
        <v>0</v>
      </c>
      <c r="M1053" s="14">
        <f t="shared" si="180"/>
        <v>3.9571212918518435</v>
      </c>
      <c r="N1053" s="14">
        <f t="shared" si="176"/>
        <v>3.9571212918518435</v>
      </c>
      <c r="O1053" s="14">
        <f t="shared" si="181"/>
        <v>0</v>
      </c>
      <c r="P1053" s="14">
        <f>S1053*0.75</f>
        <v>0</v>
      </c>
      <c r="Q1053" s="14" t="str">
        <f t="shared" si="182"/>
        <v/>
      </c>
      <c r="R1053" s="14">
        <f>(0.5*'vehicle data'!$C$4*(WLTC_class_3!F1053^2))/1000</f>
        <v>143.47911111111108</v>
      </c>
      <c r="S1053" s="14">
        <f>IF(O1053&gt;0,R1053,0)</f>
        <v>0</v>
      </c>
      <c r="T1053" s="14">
        <f>IF(N1053&gt;0,R1053,0)</f>
        <v>143.47911111111108</v>
      </c>
      <c r="U1053" s="14">
        <f t="shared" si="185"/>
        <v>46902.598530092539</v>
      </c>
      <c r="V1053" s="14">
        <f t="shared" si="186"/>
        <v>18018.998309413571</v>
      </c>
      <c r="W1053" s="14">
        <f t="shared" si="183"/>
        <v>100.43537777777775</v>
      </c>
    </row>
    <row r="1054" spans="2:23" x14ac:dyDescent="0.3">
      <c r="B1054" s="10" t="s">
        <v>9</v>
      </c>
      <c r="C1054" s="10">
        <v>1046</v>
      </c>
      <c r="D1054" s="10">
        <v>24</v>
      </c>
      <c r="E1054" s="11">
        <v>52.9</v>
      </c>
      <c r="F1054" s="21">
        <f t="shared" si="177"/>
        <v>14.694444444444443</v>
      </c>
      <c r="G1054" s="14">
        <f t="shared" si="184"/>
        <v>4.1666666666667261E-2</v>
      </c>
      <c r="H1054" s="14">
        <f>('vehicle data'!$C$4)*(G1054)</f>
        <v>55.583333333334124</v>
      </c>
      <c r="I1054" s="14">
        <f>0.5*1.225*F1054^2*('vehicle data'!$F$4)*('vehicle data'!$G$4)</f>
        <v>57.398714371141963</v>
      </c>
      <c r="J1054" s="14">
        <f>IF(F1054=0,0,H1054+I1054+'vehicle data'!$E$7)</f>
        <v>270.02052770447608</v>
      </c>
      <c r="K1054" s="14">
        <f t="shared" si="178"/>
        <v>270.02052770447608</v>
      </c>
      <c r="L1054" s="14">
        <f t="shared" si="179"/>
        <v>0</v>
      </c>
      <c r="M1054" s="14">
        <f t="shared" si="180"/>
        <v>3.9678016432129954</v>
      </c>
      <c r="N1054" s="14">
        <f t="shared" si="176"/>
        <v>3.9678016432129954</v>
      </c>
      <c r="O1054" s="14">
        <f t="shared" si="181"/>
        <v>0</v>
      </c>
      <c r="P1054" s="14">
        <f>S1054*0.75</f>
        <v>0</v>
      </c>
      <c r="Q1054" s="14" t="str">
        <f t="shared" si="182"/>
        <v/>
      </c>
      <c r="R1054" s="14">
        <f>(0.5*'vehicle data'!$C$4*(WLTC_class_3!F1054^2))/1000</f>
        <v>144.02310725308638</v>
      </c>
      <c r="S1054" s="14">
        <f>IF(O1054&gt;0,R1054,0)</f>
        <v>0</v>
      </c>
      <c r="T1054" s="14">
        <f>IF(N1054&gt;0,R1054,0)</f>
        <v>144.02310725308638</v>
      </c>
      <c r="U1054" s="14">
        <f t="shared" si="185"/>
        <v>47046.621637345626</v>
      </c>
      <c r="V1054" s="14">
        <f t="shared" si="186"/>
        <v>18018.998309413571</v>
      </c>
      <c r="W1054" s="14">
        <f t="shared" si="183"/>
        <v>100.81617507716047</v>
      </c>
    </row>
    <row r="1055" spans="2:23" x14ac:dyDescent="0.3">
      <c r="B1055" s="10" t="s">
        <v>9</v>
      </c>
      <c r="C1055" s="10">
        <v>1047</v>
      </c>
      <c r="D1055" s="10">
        <v>25</v>
      </c>
      <c r="E1055" s="11">
        <v>53.1</v>
      </c>
      <c r="F1055" s="21">
        <f t="shared" si="177"/>
        <v>14.75</v>
      </c>
      <c r="G1055" s="14">
        <f t="shared" si="184"/>
        <v>5.5555555555555358E-2</v>
      </c>
      <c r="H1055" s="14">
        <f>('vehicle data'!$C$4)*(G1055)</f>
        <v>74.111111111110844</v>
      </c>
      <c r="I1055" s="14">
        <f>0.5*1.225*F1055^2*('vehicle data'!$F$4)*('vehicle data'!$G$4)</f>
        <v>57.833551562499999</v>
      </c>
      <c r="J1055" s="14">
        <f>IF(F1055=0,0,H1055+I1055+'vehicle data'!$E$7)</f>
        <v>288.98314267361087</v>
      </c>
      <c r="K1055" s="14">
        <f t="shared" si="178"/>
        <v>288.98314267361087</v>
      </c>
      <c r="L1055" s="14">
        <f t="shared" si="179"/>
        <v>0</v>
      </c>
      <c r="M1055" s="14">
        <f t="shared" si="180"/>
        <v>4.2625013544357611</v>
      </c>
      <c r="N1055" s="14">
        <f t="shared" si="176"/>
        <v>4.2625013544357611</v>
      </c>
      <c r="O1055" s="14">
        <f t="shared" si="181"/>
        <v>0</v>
      </c>
      <c r="P1055" s="14">
        <f>S1055*0.75</f>
        <v>0</v>
      </c>
      <c r="Q1055" s="14" t="str">
        <f t="shared" si="182"/>
        <v/>
      </c>
      <c r="R1055" s="14">
        <f>(0.5*'vehicle data'!$C$4*(WLTC_class_3!F1055^2))/1000</f>
        <v>145.11418750000001</v>
      </c>
      <c r="S1055" s="14">
        <f>IF(O1055&gt;0,R1055,0)</f>
        <v>0</v>
      </c>
      <c r="T1055" s="14">
        <f>IF(N1055&gt;0,R1055,0)</f>
        <v>145.11418750000001</v>
      </c>
      <c r="U1055" s="14">
        <f t="shared" si="185"/>
        <v>47191.735824845629</v>
      </c>
      <c r="V1055" s="14">
        <f t="shared" si="186"/>
        <v>18018.998309413571</v>
      </c>
      <c r="W1055" s="14">
        <f t="shared" si="183"/>
        <v>101.57993125</v>
      </c>
    </row>
    <row r="1056" spans="2:23" x14ac:dyDescent="0.3">
      <c r="B1056" s="10" t="s">
        <v>9</v>
      </c>
      <c r="C1056" s="10">
        <v>1048</v>
      </c>
      <c r="D1056" s="10">
        <v>26</v>
      </c>
      <c r="E1056" s="11">
        <v>53.3</v>
      </c>
      <c r="F1056" s="21">
        <f t="shared" si="177"/>
        <v>14.805555555555554</v>
      </c>
      <c r="G1056" s="14">
        <f t="shared" si="184"/>
        <v>0</v>
      </c>
      <c r="H1056" s="14">
        <f>('vehicle data'!$C$4)*(G1056)</f>
        <v>0</v>
      </c>
      <c r="I1056" s="14">
        <f>0.5*1.225*F1056^2*('vehicle data'!$F$4)*('vehicle data'!$G$4)</f>
        <v>58.270029648919731</v>
      </c>
      <c r="J1056" s="14">
        <f>IF(F1056=0,0,H1056+I1056+'vehicle data'!$E$7)</f>
        <v>215.30850964891977</v>
      </c>
      <c r="K1056" s="14">
        <f t="shared" si="178"/>
        <v>215.30850964891977</v>
      </c>
      <c r="L1056" s="14">
        <f t="shared" si="179"/>
        <v>0</v>
      </c>
      <c r="M1056" s="14">
        <f t="shared" si="180"/>
        <v>3.1877621011909505</v>
      </c>
      <c r="N1056" s="14">
        <f t="shared" si="176"/>
        <v>3.1877621011909505</v>
      </c>
      <c r="O1056" s="14">
        <f t="shared" si="181"/>
        <v>0</v>
      </c>
      <c r="P1056" s="14">
        <f>S1056*0.75</f>
        <v>0</v>
      </c>
      <c r="Q1056" s="14" t="str">
        <f t="shared" si="182"/>
        <v/>
      </c>
      <c r="R1056" s="14">
        <f>(0.5*'vehicle data'!$C$4*(WLTC_class_3!F1056^2))/1000</f>
        <v>146.20938503086415</v>
      </c>
      <c r="S1056" s="14">
        <f>IF(O1056&gt;0,R1056,0)</f>
        <v>0</v>
      </c>
      <c r="T1056" s="14">
        <f>IF(N1056&gt;0,R1056,0)</f>
        <v>146.20938503086415</v>
      </c>
      <c r="U1056" s="14">
        <f t="shared" si="185"/>
        <v>47337.945209876496</v>
      </c>
      <c r="V1056" s="14">
        <f t="shared" si="186"/>
        <v>18018.998309413571</v>
      </c>
      <c r="W1056" s="14">
        <f t="shared" si="183"/>
        <v>102.34656952160491</v>
      </c>
    </row>
    <row r="1057" spans="2:23" x14ac:dyDescent="0.3">
      <c r="B1057" s="10" t="s">
        <v>9</v>
      </c>
      <c r="C1057" s="10">
        <v>1049</v>
      </c>
      <c r="D1057" s="10">
        <v>27</v>
      </c>
      <c r="E1057" s="11">
        <v>53.1</v>
      </c>
      <c r="F1057" s="21">
        <f t="shared" si="177"/>
        <v>14.75</v>
      </c>
      <c r="G1057" s="14">
        <f t="shared" si="184"/>
        <v>-0.1388888888888889</v>
      </c>
      <c r="H1057" s="14">
        <f>('vehicle data'!$C$4)*(G1057)</f>
        <v>-185.2777777777778</v>
      </c>
      <c r="I1057" s="14">
        <f>0.5*1.225*F1057^2*('vehicle data'!$F$4)*('vehicle data'!$G$4)</f>
        <v>57.833551562499999</v>
      </c>
      <c r="J1057" s="14">
        <f>IF(F1057=0,0,H1057+I1057+'vehicle data'!$E$7)</f>
        <v>29.594253784722213</v>
      </c>
      <c r="K1057" s="14">
        <f t="shared" si="178"/>
        <v>29.594253784722213</v>
      </c>
      <c r="L1057" s="14">
        <f t="shared" si="179"/>
        <v>0</v>
      </c>
      <c r="M1057" s="14">
        <f t="shared" si="180"/>
        <v>0.43651524332465264</v>
      </c>
      <c r="N1057" s="14">
        <f t="shared" si="176"/>
        <v>0.43651524332465264</v>
      </c>
      <c r="O1057" s="14">
        <f t="shared" si="181"/>
        <v>0</v>
      </c>
      <c r="P1057" s="14">
        <f>S1057*0.75</f>
        <v>0</v>
      </c>
      <c r="Q1057" s="14">
        <f t="shared" si="182"/>
        <v>0</v>
      </c>
      <c r="R1057" s="14">
        <f>(0.5*'vehicle data'!$C$4*(WLTC_class_3!F1057^2))/1000</f>
        <v>145.11418750000001</v>
      </c>
      <c r="S1057" s="14">
        <f>IF(O1057&gt;0,R1057,0)</f>
        <v>0</v>
      </c>
      <c r="T1057" s="14">
        <f>IF(N1057&gt;0,R1057,0)</f>
        <v>145.11418750000001</v>
      </c>
      <c r="U1057" s="14">
        <f t="shared" si="185"/>
        <v>47483.059397376499</v>
      </c>
      <c r="V1057" s="14">
        <f t="shared" si="186"/>
        <v>18018.998309413571</v>
      </c>
      <c r="W1057" s="14">
        <f t="shared" si="183"/>
        <v>101.57993125</v>
      </c>
    </row>
    <row r="1058" spans="2:23" x14ac:dyDescent="0.3">
      <c r="B1058" s="10" t="s">
        <v>9</v>
      </c>
      <c r="C1058" s="10">
        <v>1050</v>
      </c>
      <c r="D1058" s="10">
        <v>28</v>
      </c>
      <c r="E1058" s="11">
        <v>52.3</v>
      </c>
      <c r="F1058" s="21">
        <f t="shared" si="177"/>
        <v>14.527777777777777</v>
      </c>
      <c r="G1058" s="14">
        <f t="shared" si="184"/>
        <v>-0.33333333333333315</v>
      </c>
      <c r="H1058" s="14">
        <f>('vehicle data'!$C$4)*(G1058)</f>
        <v>-444.6666666666664</v>
      </c>
      <c r="I1058" s="14">
        <f>0.5*1.225*F1058^2*('vehicle data'!$F$4)*('vehicle data'!$G$4)</f>
        <v>56.104048167438272</v>
      </c>
      <c r="J1058" s="14">
        <f>IF(F1058=0,0,H1058+I1058+'vehicle data'!$E$7)</f>
        <v>-231.52413849922809</v>
      </c>
      <c r="K1058" s="14">
        <f t="shared" si="178"/>
        <v>0</v>
      </c>
      <c r="L1058" s="14">
        <f t="shared" si="179"/>
        <v>231.52413849922809</v>
      </c>
      <c r="M1058" s="14">
        <f t="shared" si="180"/>
        <v>-3.3635312343082302</v>
      </c>
      <c r="N1058" s="14">
        <f t="shared" si="176"/>
        <v>0</v>
      </c>
      <c r="O1058" s="14">
        <f t="shared" si="181"/>
        <v>3.3635312343082302</v>
      </c>
      <c r="P1058" s="14">
        <f>S1058*0.75</f>
        <v>105.580927662037</v>
      </c>
      <c r="Q1058" s="14">
        <f t="shared" si="182"/>
        <v>105.580927662037</v>
      </c>
      <c r="R1058" s="14">
        <f>(0.5*'vehicle data'!$C$4*(WLTC_class_3!F1058^2))/1000</f>
        <v>140.77457021604934</v>
      </c>
      <c r="S1058" s="14">
        <f>IF(O1058&gt;0,R1058,0)</f>
        <v>140.77457021604934</v>
      </c>
      <c r="T1058" s="14">
        <f>IF(N1058&gt;0,R1058,0)</f>
        <v>0</v>
      </c>
      <c r="U1058" s="14">
        <f t="shared" si="185"/>
        <v>47483.059397376499</v>
      </c>
      <c r="V1058" s="14">
        <f t="shared" si="186"/>
        <v>18159.772879629621</v>
      </c>
      <c r="W1058" s="14">
        <f t="shared" si="183"/>
        <v>0</v>
      </c>
    </row>
    <row r="1059" spans="2:23" x14ac:dyDescent="0.3">
      <c r="B1059" s="10" t="s">
        <v>9</v>
      </c>
      <c r="C1059" s="10">
        <v>1051</v>
      </c>
      <c r="D1059" s="10">
        <v>29</v>
      </c>
      <c r="E1059" s="11">
        <v>50.7</v>
      </c>
      <c r="F1059" s="21">
        <f t="shared" si="177"/>
        <v>14.083333333333334</v>
      </c>
      <c r="G1059" s="14">
        <f t="shared" si="184"/>
        <v>-0.4861111111111111</v>
      </c>
      <c r="H1059" s="14">
        <f>('vehicle data'!$C$4)*(G1059)</f>
        <v>-648.47222222222217</v>
      </c>
      <c r="I1059" s="14">
        <f>0.5*1.225*F1059^2*('vehicle data'!$F$4)*('vehicle data'!$G$4)</f>
        <v>52.723804340277781</v>
      </c>
      <c r="J1059" s="14">
        <f>IF(F1059=0,0,H1059+I1059+'vehicle data'!$E$7)</f>
        <v>-438.70993788194437</v>
      </c>
      <c r="K1059" s="14">
        <f t="shared" si="178"/>
        <v>0</v>
      </c>
      <c r="L1059" s="14">
        <f t="shared" si="179"/>
        <v>438.70993788194437</v>
      </c>
      <c r="M1059" s="14">
        <f t="shared" si="180"/>
        <v>-6.1784982918373839</v>
      </c>
      <c r="N1059" s="14">
        <f t="shared" si="176"/>
        <v>0</v>
      </c>
      <c r="O1059" s="14">
        <f t="shared" si="181"/>
        <v>6.1784982918373839</v>
      </c>
      <c r="P1059" s="14">
        <f>S1059*0.75</f>
        <v>99.219723958333333</v>
      </c>
      <c r="Q1059" s="14">
        <f t="shared" si="182"/>
        <v>99.219723958333333</v>
      </c>
      <c r="R1059" s="14">
        <f>(0.5*'vehicle data'!$C$4*(WLTC_class_3!F1059^2))/1000</f>
        <v>132.29296527777777</v>
      </c>
      <c r="S1059" s="14">
        <f>IF(O1059&gt;0,R1059,0)</f>
        <v>132.29296527777777</v>
      </c>
      <c r="T1059" s="14">
        <f>IF(N1059&gt;0,R1059,0)</f>
        <v>0</v>
      </c>
      <c r="U1059" s="14">
        <f t="shared" si="185"/>
        <v>47483.059397376499</v>
      </c>
      <c r="V1059" s="14">
        <f t="shared" si="186"/>
        <v>18292.0658449074</v>
      </c>
      <c r="W1059" s="14">
        <f t="shared" si="183"/>
        <v>0</v>
      </c>
    </row>
    <row r="1060" spans="2:23" x14ac:dyDescent="0.3">
      <c r="B1060" s="10" t="s">
        <v>9</v>
      </c>
      <c r="C1060" s="10">
        <v>1052</v>
      </c>
      <c r="D1060" s="10">
        <v>30</v>
      </c>
      <c r="E1060" s="11">
        <v>48.8</v>
      </c>
      <c r="F1060" s="21">
        <f t="shared" si="177"/>
        <v>13.555555555555554</v>
      </c>
      <c r="G1060" s="14">
        <f t="shared" si="184"/>
        <v>-0.5833333333333337</v>
      </c>
      <c r="H1060" s="14">
        <f>('vehicle data'!$C$4)*(G1060)</f>
        <v>-778.1666666666672</v>
      </c>
      <c r="I1060" s="14">
        <f>0.5*1.225*F1060^2*('vehicle data'!$F$4)*('vehicle data'!$G$4)</f>
        <v>48.846164197530847</v>
      </c>
      <c r="J1060" s="14">
        <f>IF(F1060=0,0,H1060+I1060+'vehicle data'!$E$7)</f>
        <v>-572.28202246913634</v>
      </c>
      <c r="K1060" s="14">
        <f t="shared" si="178"/>
        <v>0</v>
      </c>
      <c r="L1060" s="14">
        <f t="shared" si="179"/>
        <v>572.28202246913634</v>
      </c>
      <c r="M1060" s="14">
        <f t="shared" si="180"/>
        <v>-7.7576007490260688</v>
      </c>
      <c r="N1060" s="14">
        <f t="shared" si="176"/>
        <v>0</v>
      </c>
      <c r="O1060" s="14">
        <f t="shared" si="181"/>
        <v>7.7576007490260688</v>
      </c>
      <c r="P1060" s="14">
        <f>S1060*0.75</f>
        <v>91.922481481481455</v>
      </c>
      <c r="Q1060" s="14">
        <f t="shared" si="182"/>
        <v>91.922481481481455</v>
      </c>
      <c r="R1060" s="14">
        <f>(0.5*'vehicle data'!$C$4*(WLTC_class_3!F1060^2))/1000</f>
        <v>122.56330864197527</v>
      </c>
      <c r="S1060" s="14">
        <f>IF(O1060&gt;0,R1060,0)</f>
        <v>122.56330864197527</v>
      </c>
      <c r="T1060" s="14">
        <f>IF(N1060&gt;0,R1060,0)</f>
        <v>0</v>
      </c>
      <c r="U1060" s="14">
        <f t="shared" si="185"/>
        <v>47483.059397376499</v>
      </c>
      <c r="V1060" s="14">
        <f t="shared" si="186"/>
        <v>18414.629153549376</v>
      </c>
      <c r="W1060" s="14">
        <f t="shared" si="183"/>
        <v>0</v>
      </c>
    </row>
    <row r="1061" spans="2:23" x14ac:dyDescent="0.3">
      <c r="B1061" s="10" t="s">
        <v>9</v>
      </c>
      <c r="C1061" s="10">
        <v>1053</v>
      </c>
      <c r="D1061" s="10">
        <v>31</v>
      </c>
      <c r="E1061" s="11">
        <v>46.5</v>
      </c>
      <c r="F1061" s="21">
        <f t="shared" si="177"/>
        <v>12.916666666666666</v>
      </c>
      <c r="G1061" s="14">
        <f t="shared" si="184"/>
        <v>-0.69444444444444442</v>
      </c>
      <c r="H1061" s="14">
        <f>('vehicle data'!$C$4)*(G1061)</f>
        <v>-926.3888888888888</v>
      </c>
      <c r="I1061" s="14">
        <f>0.5*1.225*F1061^2*('vehicle data'!$F$4)*('vehicle data'!$G$4)</f>
        <v>44.35031684027777</v>
      </c>
      <c r="J1061" s="14">
        <f>IF(F1061=0,0,H1061+I1061+'vehicle data'!$E$7)</f>
        <v>-725.00009204861101</v>
      </c>
      <c r="K1061" s="14">
        <f t="shared" si="178"/>
        <v>0</v>
      </c>
      <c r="L1061" s="14">
        <f t="shared" si="179"/>
        <v>725.00009204861101</v>
      </c>
      <c r="M1061" s="14">
        <f t="shared" si="180"/>
        <v>-9.3645845222945585</v>
      </c>
      <c r="N1061" s="14">
        <f t="shared" si="176"/>
        <v>0</v>
      </c>
      <c r="O1061" s="14">
        <f t="shared" si="181"/>
        <v>9.3645845222945585</v>
      </c>
      <c r="P1061" s="14">
        <f>S1061*0.75</f>
        <v>83.46184895833332</v>
      </c>
      <c r="Q1061" s="14">
        <f t="shared" si="182"/>
        <v>83.46184895833332</v>
      </c>
      <c r="R1061" s="14">
        <f>(0.5*'vehicle data'!$C$4*(WLTC_class_3!F1061^2))/1000</f>
        <v>111.28246527777776</v>
      </c>
      <c r="S1061" s="14">
        <f>IF(O1061&gt;0,R1061,0)</f>
        <v>111.28246527777776</v>
      </c>
      <c r="T1061" s="14">
        <f>IF(N1061&gt;0,R1061,0)</f>
        <v>0</v>
      </c>
      <c r="U1061" s="14">
        <f t="shared" si="185"/>
        <v>47483.059397376499</v>
      </c>
      <c r="V1061" s="14">
        <f t="shared" si="186"/>
        <v>18525.911618827155</v>
      </c>
      <c r="W1061" s="14">
        <f t="shared" si="183"/>
        <v>0</v>
      </c>
    </row>
    <row r="1062" spans="2:23" x14ac:dyDescent="0.3">
      <c r="B1062" s="10" t="s">
        <v>9</v>
      </c>
      <c r="C1062" s="10">
        <v>1054</v>
      </c>
      <c r="D1062" s="10">
        <v>32</v>
      </c>
      <c r="E1062" s="11">
        <v>43.8</v>
      </c>
      <c r="F1062" s="21">
        <f t="shared" si="177"/>
        <v>12.166666666666666</v>
      </c>
      <c r="G1062" s="14">
        <f t="shared" si="184"/>
        <v>-0.86111111111111149</v>
      </c>
      <c r="H1062" s="14">
        <f>('vehicle data'!$C$4)*(G1062)</f>
        <v>-1148.7222222222226</v>
      </c>
      <c r="I1062" s="14">
        <f>0.5*1.225*F1062^2*('vehicle data'!$F$4)*('vehicle data'!$G$4)</f>
        <v>39.34948402777777</v>
      </c>
      <c r="J1062" s="14">
        <f>IF(F1062=0,0,H1062+I1062+'vehicle data'!$E$7)</f>
        <v>-952.33425819444471</v>
      </c>
      <c r="K1062" s="14">
        <f t="shared" si="178"/>
        <v>0</v>
      </c>
      <c r="L1062" s="14">
        <f t="shared" si="179"/>
        <v>952.33425819444471</v>
      </c>
      <c r="M1062" s="14">
        <f t="shared" si="180"/>
        <v>-11.586733474699077</v>
      </c>
      <c r="N1062" s="14">
        <f t="shared" si="176"/>
        <v>0</v>
      </c>
      <c r="O1062" s="14">
        <f t="shared" si="181"/>
        <v>11.586733474699077</v>
      </c>
      <c r="P1062" s="14">
        <f>S1062*0.75</f>
        <v>74.050895833333328</v>
      </c>
      <c r="Q1062" s="14">
        <f t="shared" si="182"/>
        <v>74.050895833333328</v>
      </c>
      <c r="R1062" s="14">
        <f>(0.5*'vehicle data'!$C$4*(WLTC_class_3!F1062^2))/1000</f>
        <v>98.734527777777771</v>
      </c>
      <c r="S1062" s="14">
        <f>IF(O1062&gt;0,R1062,0)</f>
        <v>98.734527777777771</v>
      </c>
      <c r="T1062" s="14">
        <f>IF(N1062&gt;0,R1062,0)</f>
        <v>0</v>
      </c>
      <c r="U1062" s="14">
        <f t="shared" si="185"/>
        <v>47483.059397376499</v>
      </c>
      <c r="V1062" s="14">
        <f t="shared" si="186"/>
        <v>18624.646146604933</v>
      </c>
      <c r="W1062" s="14">
        <f t="shared" si="183"/>
        <v>0</v>
      </c>
    </row>
    <row r="1063" spans="2:23" x14ac:dyDescent="0.3">
      <c r="B1063" s="10" t="s">
        <v>9</v>
      </c>
      <c r="C1063" s="10">
        <v>1055</v>
      </c>
      <c r="D1063" s="10">
        <v>33</v>
      </c>
      <c r="E1063" s="11">
        <v>40.299999999999997</v>
      </c>
      <c r="F1063" s="21">
        <f t="shared" si="177"/>
        <v>11.194444444444443</v>
      </c>
      <c r="G1063" s="14">
        <f t="shared" si="184"/>
        <v>-1.0833333333333328</v>
      </c>
      <c r="H1063" s="14">
        <f>('vehicle data'!$C$4)*(G1063)</f>
        <v>-1445.1666666666661</v>
      </c>
      <c r="I1063" s="14">
        <f>0.5*1.225*F1063^2*('vehicle data'!$F$4)*('vehicle data'!$G$4)</f>
        <v>33.312015760030853</v>
      </c>
      <c r="J1063" s="14">
        <f>IF(F1063=0,0,H1063+I1063+'vehicle data'!$E$7)</f>
        <v>-1254.8161709066353</v>
      </c>
      <c r="K1063" s="14">
        <f t="shared" si="178"/>
        <v>0</v>
      </c>
      <c r="L1063" s="14">
        <f t="shared" si="179"/>
        <v>1254.8161709066353</v>
      </c>
      <c r="M1063" s="14">
        <f t="shared" si="180"/>
        <v>-14.046969913204832</v>
      </c>
      <c r="N1063" s="14">
        <f t="shared" si="176"/>
        <v>0</v>
      </c>
      <c r="O1063" s="14">
        <f t="shared" si="181"/>
        <v>14.046969913204832</v>
      </c>
      <c r="P1063" s="14">
        <f>S1063*0.75</f>
        <v>62.689122106481463</v>
      </c>
      <c r="Q1063" s="14">
        <f t="shared" si="182"/>
        <v>62.689122106481463</v>
      </c>
      <c r="R1063" s="14">
        <f>(0.5*'vehicle data'!$C$4*(WLTC_class_3!F1063^2))/1000</f>
        <v>83.585496141975284</v>
      </c>
      <c r="S1063" s="14">
        <f>IF(O1063&gt;0,R1063,0)</f>
        <v>83.585496141975284</v>
      </c>
      <c r="T1063" s="14">
        <f>IF(N1063&gt;0,R1063,0)</f>
        <v>0</v>
      </c>
      <c r="U1063" s="14">
        <f t="shared" si="185"/>
        <v>47483.059397376499</v>
      </c>
      <c r="V1063" s="14">
        <f t="shared" si="186"/>
        <v>18708.231642746909</v>
      </c>
      <c r="W1063" s="14">
        <f t="shared" si="183"/>
        <v>0</v>
      </c>
    </row>
    <row r="1064" spans="2:23" x14ac:dyDescent="0.3">
      <c r="B1064" s="10" t="s">
        <v>9</v>
      </c>
      <c r="C1064" s="10">
        <v>1056</v>
      </c>
      <c r="D1064" s="10">
        <v>34</v>
      </c>
      <c r="E1064" s="11">
        <v>36</v>
      </c>
      <c r="F1064" s="21">
        <f t="shared" si="177"/>
        <v>10</v>
      </c>
      <c r="G1064" s="14">
        <f t="shared" si="184"/>
        <v>-1.333333333333333</v>
      </c>
      <c r="H1064" s="14">
        <f>('vehicle data'!$C$4)*(G1064)</f>
        <v>-1778.6666666666663</v>
      </c>
      <c r="I1064" s="14">
        <f>0.5*1.225*F1064^2*('vehicle data'!$F$4)*('vehicle data'!$G$4)</f>
        <v>26.5825</v>
      </c>
      <c r="J1064" s="14">
        <f>IF(F1064=0,0,H1064+I1064+'vehicle data'!$E$7)</f>
        <v>-1595.0456866666664</v>
      </c>
      <c r="K1064" s="14">
        <f t="shared" si="178"/>
        <v>0</v>
      </c>
      <c r="L1064" s="14">
        <f t="shared" si="179"/>
        <v>1595.0456866666664</v>
      </c>
      <c r="M1064" s="14">
        <f t="shared" si="180"/>
        <v>-15.950456866666663</v>
      </c>
      <c r="N1064" s="14">
        <f t="shared" si="176"/>
        <v>0</v>
      </c>
      <c r="O1064" s="14">
        <f t="shared" si="181"/>
        <v>15.950456866666663</v>
      </c>
      <c r="P1064" s="14">
        <f>S1064*0.75</f>
        <v>50.025000000000006</v>
      </c>
      <c r="Q1064" s="14">
        <f t="shared" si="182"/>
        <v>50.025000000000006</v>
      </c>
      <c r="R1064" s="14">
        <f>(0.5*'vehicle data'!$C$4*(WLTC_class_3!F1064^2))/1000</f>
        <v>66.7</v>
      </c>
      <c r="S1064" s="14">
        <f>IF(O1064&gt;0,R1064,0)</f>
        <v>66.7</v>
      </c>
      <c r="T1064" s="14">
        <f>IF(N1064&gt;0,R1064,0)</f>
        <v>0</v>
      </c>
      <c r="U1064" s="14">
        <f t="shared" si="185"/>
        <v>47483.059397376499</v>
      </c>
      <c r="V1064" s="14">
        <f t="shared" si="186"/>
        <v>18774.931642746909</v>
      </c>
      <c r="W1064" s="14">
        <f t="shared" si="183"/>
        <v>0</v>
      </c>
    </row>
    <row r="1065" spans="2:23" x14ac:dyDescent="0.3">
      <c r="B1065" s="10" t="s">
        <v>9</v>
      </c>
      <c r="C1065" s="10">
        <v>1057</v>
      </c>
      <c r="D1065" s="10">
        <v>35</v>
      </c>
      <c r="E1065" s="11">
        <v>30.7</v>
      </c>
      <c r="F1065" s="21">
        <f t="shared" si="177"/>
        <v>8.5277777777777768</v>
      </c>
      <c r="G1065" s="14">
        <f t="shared" si="184"/>
        <v>-1.4722222222222223</v>
      </c>
      <c r="H1065" s="14">
        <f>('vehicle data'!$C$4)*(G1065)</f>
        <v>-1963.9444444444446</v>
      </c>
      <c r="I1065" s="14">
        <f>0.5*1.225*F1065^2*('vehicle data'!$F$4)*('vehicle data'!$G$4)</f>
        <v>19.331589834104935</v>
      </c>
      <c r="J1065" s="14">
        <f>IF(F1065=0,0,H1065+I1065+'vehicle data'!$E$7)</f>
        <v>-1787.5743746103396</v>
      </c>
      <c r="K1065" s="14">
        <f t="shared" si="178"/>
        <v>0</v>
      </c>
      <c r="L1065" s="14">
        <f t="shared" si="179"/>
        <v>1787.5743746103396</v>
      </c>
      <c r="M1065" s="14">
        <f t="shared" si="180"/>
        <v>-15.24403702792706</v>
      </c>
      <c r="N1065" s="14">
        <f t="shared" si="176"/>
        <v>0</v>
      </c>
      <c r="O1065" s="14">
        <f t="shared" si="181"/>
        <v>15.24403702792706</v>
      </c>
      <c r="P1065" s="14">
        <f>S1065*0.75</f>
        <v>36.379677662037025</v>
      </c>
      <c r="Q1065" s="14">
        <f t="shared" si="182"/>
        <v>36.379677662037025</v>
      </c>
      <c r="R1065" s="14">
        <f>(0.5*'vehicle data'!$C$4*(WLTC_class_3!F1065^2))/1000</f>
        <v>48.506236882716038</v>
      </c>
      <c r="S1065" s="14">
        <f>IF(O1065&gt;0,R1065,0)</f>
        <v>48.506236882716038</v>
      </c>
      <c r="T1065" s="14">
        <f>IF(N1065&gt;0,R1065,0)</f>
        <v>0</v>
      </c>
      <c r="U1065" s="14">
        <f t="shared" si="185"/>
        <v>47483.059397376499</v>
      </c>
      <c r="V1065" s="14">
        <f t="shared" si="186"/>
        <v>18823.437879629626</v>
      </c>
      <c r="W1065" s="14">
        <f t="shared" si="183"/>
        <v>0</v>
      </c>
    </row>
    <row r="1066" spans="2:23" x14ac:dyDescent="0.3">
      <c r="B1066" s="10" t="s">
        <v>9</v>
      </c>
      <c r="C1066" s="10">
        <v>1058</v>
      </c>
      <c r="D1066" s="10">
        <v>36</v>
      </c>
      <c r="E1066" s="11">
        <v>25.4</v>
      </c>
      <c r="F1066" s="21">
        <f t="shared" si="177"/>
        <v>7.0555555555555554</v>
      </c>
      <c r="G1066" s="14">
        <f t="shared" si="184"/>
        <v>-1.3472222222222221</v>
      </c>
      <c r="H1066" s="14">
        <f>('vehicle data'!$C$4)*(G1066)</f>
        <v>-1797.1944444444443</v>
      </c>
      <c r="I1066" s="14">
        <f>0.5*1.225*F1066^2*('vehicle data'!$F$4)*('vehicle data'!$G$4)</f>
        <v>13.232998225308641</v>
      </c>
      <c r="J1066" s="14">
        <f>IF(F1066=0,0,H1066+I1066+'vehicle data'!$E$7)</f>
        <v>-1626.9229662191358</v>
      </c>
      <c r="K1066" s="14">
        <f t="shared" si="178"/>
        <v>0</v>
      </c>
      <c r="L1066" s="14">
        <f t="shared" si="179"/>
        <v>1626.9229662191358</v>
      </c>
      <c r="M1066" s="14">
        <f t="shared" si="180"/>
        <v>-11.478845372768346</v>
      </c>
      <c r="N1066" s="14">
        <f t="shared" si="176"/>
        <v>0</v>
      </c>
      <c r="O1066" s="14">
        <f t="shared" si="181"/>
        <v>11.478845372768346</v>
      </c>
      <c r="P1066" s="14">
        <f>S1066*0.75</f>
        <v>24.902877314814809</v>
      </c>
      <c r="Q1066" s="14">
        <f t="shared" si="182"/>
        <v>24.902877314814809</v>
      </c>
      <c r="R1066" s="14">
        <f>(0.5*'vehicle data'!$C$4*(WLTC_class_3!F1066^2))/1000</f>
        <v>33.203836419753081</v>
      </c>
      <c r="S1066" s="14">
        <f>IF(O1066&gt;0,R1066,0)</f>
        <v>33.203836419753081</v>
      </c>
      <c r="T1066" s="14">
        <f>IF(N1066&gt;0,R1066,0)</f>
        <v>0</v>
      </c>
      <c r="U1066" s="14">
        <f t="shared" si="185"/>
        <v>47483.059397376499</v>
      </c>
      <c r="V1066" s="14">
        <f t="shared" si="186"/>
        <v>18856.64171604938</v>
      </c>
      <c r="W1066" s="14">
        <f t="shared" si="183"/>
        <v>0</v>
      </c>
    </row>
    <row r="1067" spans="2:23" x14ac:dyDescent="0.3">
      <c r="B1067" s="10" t="s">
        <v>9</v>
      </c>
      <c r="C1067" s="10">
        <v>1059</v>
      </c>
      <c r="D1067" s="10">
        <v>37</v>
      </c>
      <c r="E1067" s="11">
        <v>21</v>
      </c>
      <c r="F1067" s="21">
        <f t="shared" si="177"/>
        <v>5.833333333333333</v>
      </c>
      <c r="G1067" s="14">
        <f t="shared" si="184"/>
        <v>-1.2083333333333333</v>
      </c>
      <c r="H1067" s="14">
        <f>('vehicle data'!$C$4)*(G1067)</f>
        <v>-1611.9166666666665</v>
      </c>
      <c r="I1067" s="14">
        <f>0.5*1.225*F1067^2*('vehicle data'!$F$4)*('vehicle data'!$G$4)</f>
        <v>9.0454340277777749</v>
      </c>
      <c r="J1067" s="14">
        <f>IF(F1067=0,0,H1067+I1067+'vehicle data'!$E$7)</f>
        <v>-1445.8327526388889</v>
      </c>
      <c r="K1067" s="14">
        <f t="shared" si="178"/>
        <v>0</v>
      </c>
      <c r="L1067" s="14">
        <f t="shared" si="179"/>
        <v>1445.8327526388889</v>
      </c>
      <c r="M1067" s="14">
        <f t="shared" si="180"/>
        <v>-8.4340243903935193</v>
      </c>
      <c r="N1067" s="14">
        <f t="shared" si="176"/>
        <v>0</v>
      </c>
      <c r="O1067" s="14">
        <f t="shared" si="181"/>
        <v>8.4340243903935193</v>
      </c>
      <c r="P1067" s="14">
        <f>S1067*0.75</f>
        <v>17.022395833333331</v>
      </c>
      <c r="Q1067" s="14">
        <f t="shared" si="182"/>
        <v>17.022395833333331</v>
      </c>
      <c r="R1067" s="14">
        <f>(0.5*'vehicle data'!$C$4*(WLTC_class_3!F1067^2))/1000</f>
        <v>22.696527777777774</v>
      </c>
      <c r="S1067" s="14">
        <f>IF(O1067&gt;0,R1067,0)</f>
        <v>22.696527777777774</v>
      </c>
      <c r="T1067" s="14">
        <f>IF(N1067&gt;0,R1067,0)</f>
        <v>0</v>
      </c>
      <c r="U1067" s="14">
        <f t="shared" si="185"/>
        <v>47483.059397376499</v>
      </c>
      <c r="V1067" s="14">
        <f t="shared" si="186"/>
        <v>18879.338243827158</v>
      </c>
      <c r="W1067" s="14">
        <f t="shared" si="183"/>
        <v>0</v>
      </c>
    </row>
    <row r="1068" spans="2:23" x14ac:dyDescent="0.3">
      <c r="B1068" s="10" t="s">
        <v>9</v>
      </c>
      <c r="C1068" s="10">
        <v>1060</v>
      </c>
      <c r="D1068" s="10">
        <v>38</v>
      </c>
      <c r="E1068" s="11">
        <v>16.7</v>
      </c>
      <c r="F1068" s="21">
        <f t="shared" si="177"/>
        <v>4.6388888888888884</v>
      </c>
      <c r="G1068" s="14">
        <f t="shared" si="184"/>
        <v>-1.0555555555555556</v>
      </c>
      <c r="H1068" s="14">
        <f>('vehicle data'!$C$4)*(G1068)</f>
        <v>-1408.1111111111111</v>
      </c>
      <c r="I1068" s="14">
        <f>0.5*1.225*F1068^2*('vehicle data'!$F$4)*('vehicle data'!$G$4)</f>
        <v>5.7203652970679002</v>
      </c>
      <c r="J1068" s="14">
        <f>IF(F1068=0,0,H1068+I1068+'vehicle data'!$E$7)</f>
        <v>-1245.3522658140432</v>
      </c>
      <c r="K1068" s="14">
        <f t="shared" si="178"/>
        <v>0</v>
      </c>
      <c r="L1068" s="14">
        <f t="shared" si="179"/>
        <v>1245.3522658140432</v>
      </c>
      <c r="M1068" s="14">
        <f t="shared" si="180"/>
        <v>-5.7770507886373661</v>
      </c>
      <c r="N1068" s="14">
        <f t="shared" si="176"/>
        <v>0</v>
      </c>
      <c r="O1068" s="14">
        <f t="shared" si="181"/>
        <v>5.7770507886373661</v>
      </c>
      <c r="P1068" s="14">
        <f>S1068*0.75</f>
        <v>10.765024884259258</v>
      </c>
      <c r="Q1068" s="14">
        <f t="shared" si="182"/>
        <v>10.765024884259258</v>
      </c>
      <c r="R1068" s="14">
        <f>(0.5*'vehicle data'!$C$4*(WLTC_class_3!F1068^2))/1000</f>
        <v>14.353366512345676</v>
      </c>
      <c r="S1068" s="14">
        <f>IF(O1068&gt;0,R1068,0)</f>
        <v>14.353366512345676</v>
      </c>
      <c r="T1068" s="14">
        <f>IF(N1068&gt;0,R1068,0)</f>
        <v>0</v>
      </c>
      <c r="U1068" s="14">
        <f t="shared" si="185"/>
        <v>47483.059397376499</v>
      </c>
      <c r="V1068" s="14">
        <f t="shared" si="186"/>
        <v>18893.691610339505</v>
      </c>
      <c r="W1068" s="14">
        <f t="shared" si="183"/>
        <v>0</v>
      </c>
    </row>
    <row r="1069" spans="2:23" x14ac:dyDescent="0.3">
      <c r="B1069" s="10" t="s">
        <v>9</v>
      </c>
      <c r="C1069" s="10">
        <v>1061</v>
      </c>
      <c r="D1069" s="10">
        <v>39</v>
      </c>
      <c r="E1069" s="11">
        <v>13.4</v>
      </c>
      <c r="F1069" s="21">
        <f t="shared" si="177"/>
        <v>3.7222222222222223</v>
      </c>
      <c r="G1069" s="14">
        <f t="shared" si="184"/>
        <v>-0.65277777777777768</v>
      </c>
      <c r="H1069" s="14">
        <f>('vehicle data'!$C$4)*(G1069)</f>
        <v>-870.80555555555543</v>
      </c>
      <c r="I1069" s="14">
        <f>0.5*1.225*F1069^2*('vehicle data'!$F$4)*('vehicle data'!$G$4)</f>
        <v>3.6829889660493831</v>
      </c>
      <c r="J1069" s="14">
        <f>IF(F1069=0,0,H1069+I1069+'vehicle data'!$E$7)</f>
        <v>-710.084086589506</v>
      </c>
      <c r="K1069" s="14">
        <f t="shared" si="178"/>
        <v>0</v>
      </c>
      <c r="L1069" s="14">
        <f t="shared" si="179"/>
        <v>710.084086589506</v>
      </c>
      <c r="M1069" s="14">
        <f t="shared" si="180"/>
        <v>-2.643090766749828</v>
      </c>
      <c r="N1069" s="14">
        <f t="shared" si="176"/>
        <v>0</v>
      </c>
      <c r="O1069" s="14">
        <f t="shared" si="181"/>
        <v>2.643090766749828</v>
      </c>
      <c r="P1069" s="14">
        <f>S1069*0.75</f>
        <v>6.9309328703703699</v>
      </c>
      <c r="Q1069" s="14">
        <f t="shared" si="182"/>
        <v>6.9309328703703699</v>
      </c>
      <c r="R1069" s="14">
        <f>(0.5*'vehicle data'!$C$4*(WLTC_class_3!F1069^2))/1000</f>
        <v>9.2412438271604938</v>
      </c>
      <c r="S1069" s="14">
        <f>IF(O1069&gt;0,R1069,0)</f>
        <v>9.2412438271604938</v>
      </c>
      <c r="T1069" s="14">
        <f>IF(N1069&gt;0,R1069,0)</f>
        <v>0</v>
      </c>
      <c r="U1069" s="14">
        <f t="shared" si="185"/>
        <v>47483.059397376499</v>
      </c>
      <c r="V1069" s="14">
        <f t="shared" si="186"/>
        <v>18902.932854166665</v>
      </c>
      <c r="W1069" s="14">
        <f t="shared" si="183"/>
        <v>0</v>
      </c>
    </row>
    <row r="1070" spans="2:23" x14ac:dyDescent="0.3">
      <c r="B1070" s="10" t="s">
        <v>9</v>
      </c>
      <c r="C1070" s="10">
        <v>1062</v>
      </c>
      <c r="D1070" s="10">
        <v>40</v>
      </c>
      <c r="E1070" s="11">
        <v>12</v>
      </c>
      <c r="F1070" s="21">
        <f t="shared" si="177"/>
        <v>3.333333333333333</v>
      </c>
      <c r="G1070" s="14">
        <f t="shared" si="184"/>
        <v>-0.18055555555555566</v>
      </c>
      <c r="H1070" s="14">
        <f>('vehicle data'!$C$4)*(G1070)</f>
        <v>-240.86111111111126</v>
      </c>
      <c r="I1070" s="14">
        <f>0.5*1.225*F1070^2*('vehicle data'!$F$4)*('vehicle data'!$G$4)</f>
        <v>2.9536111111111105</v>
      </c>
      <c r="J1070" s="14">
        <f>IF(F1070=0,0,H1070+I1070+'vehicle data'!$E$7)</f>
        <v>-80.86902000000012</v>
      </c>
      <c r="K1070" s="14">
        <f t="shared" si="178"/>
        <v>0</v>
      </c>
      <c r="L1070" s="14">
        <f t="shared" si="179"/>
        <v>80.86902000000012</v>
      </c>
      <c r="M1070" s="14">
        <f t="shared" si="180"/>
        <v>-0.2695634000000004</v>
      </c>
      <c r="N1070" s="14">
        <f t="shared" si="176"/>
        <v>0</v>
      </c>
      <c r="O1070" s="14">
        <f t="shared" si="181"/>
        <v>0.2695634000000004</v>
      </c>
      <c r="P1070" s="14">
        <f>S1070*0.75</f>
        <v>5.5583333333333318</v>
      </c>
      <c r="Q1070" s="14">
        <f t="shared" si="182"/>
        <v>5.5583333333333318</v>
      </c>
      <c r="R1070" s="14">
        <f>(0.5*'vehicle data'!$C$4*(WLTC_class_3!F1070^2))/1000</f>
        <v>7.4111111111111097</v>
      </c>
      <c r="S1070" s="14">
        <f>IF(O1070&gt;0,R1070,0)</f>
        <v>7.4111111111111097</v>
      </c>
      <c r="T1070" s="14">
        <f>IF(N1070&gt;0,R1070,0)</f>
        <v>0</v>
      </c>
      <c r="U1070" s="14">
        <f t="shared" si="185"/>
        <v>47483.059397376499</v>
      </c>
      <c r="V1070" s="14">
        <f t="shared" si="186"/>
        <v>18910.343965277778</v>
      </c>
      <c r="W1070" s="14">
        <f t="shared" si="183"/>
        <v>0</v>
      </c>
    </row>
    <row r="1071" spans="2:23" x14ac:dyDescent="0.3">
      <c r="B1071" s="10" t="s">
        <v>9</v>
      </c>
      <c r="C1071" s="10">
        <v>1063</v>
      </c>
      <c r="D1071" s="10">
        <v>41</v>
      </c>
      <c r="E1071" s="11">
        <v>12.1</v>
      </c>
      <c r="F1071" s="21">
        <f t="shared" si="177"/>
        <v>3.3611111111111107</v>
      </c>
      <c r="G1071" s="14">
        <f t="shared" si="184"/>
        <v>0.1111111111111112</v>
      </c>
      <c r="H1071" s="14">
        <f>('vehicle data'!$C$4)*(G1071)</f>
        <v>148.22222222222234</v>
      </c>
      <c r="I1071" s="14">
        <f>0.5*1.225*F1071^2*('vehicle data'!$F$4)*('vehicle data'!$G$4)</f>
        <v>3.003043074845678</v>
      </c>
      <c r="J1071" s="14">
        <f>IF(F1071=0,0,H1071+I1071+'vehicle data'!$E$7)</f>
        <v>308.263745297068</v>
      </c>
      <c r="K1071" s="14">
        <f t="shared" si="178"/>
        <v>308.263745297068</v>
      </c>
      <c r="L1071" s="14">
        <f t="shared" si="179"/>
        <v>0</v>
      </c>
      <c r="M1071" s="14">
        <f t="shared" si="180"/>
        <v>1.0361086994707007</v>
      </c>
      <c r="N1071" s="14">
        <f t="shared" si="176"/>
        <v>1.0361086994707007</v>
      </c>
      <c r="O1071" s="14">
        <f t="shared" si="181"/>
        <v>0</v>
      </c>
      <c r="P1071" s="14">
        <f>S1071*0.75</f>
        <v>0</v>
      </c>
      <c r="Q1071" s="14" t="str">
        <f t="shared" si="182"/>
        <v/>
      </c>
      <c r="R1071" s="14">
        <f>(0.5*'vehicle data'!$C$4*(WLTC_class_3!F1071^2))/1000</f>
        <v>7.535144290123454</v>
      </c>
      <c r="S1071" s="14">
        <f>IF(O1071&gt;0,R1071,0)</f>
        <v>0</v>
      </c>
      <c r="T1071" s="14">
        <f>IF(N1071&gt;0,R1071,0)</f>
        <v>7.535144290123454</v>
      </c>
      <c r="U1071" s="14">
        <f t="shared" si="185"/>
        <v>47490.594541666622</v>
      </c>
      <c r="V1071" s="14">
        <f t="shared" si="186"/>
        <v>18910.343965277778</v>
      </c>
      <c r="W1071" s="14">
        <f t="shared" si="183"/>
        <v>5.2746010030864179</v>
      </c>
    </row>
    <row r="1072" spans="2:23" x14ac:dyDescent="0.3">
      <c r="B1072" s="10" t="s">
        <v>9</v>
      </c>
      <c r="C1072" s="10">
        <v>1064</v>
      </c>
      <c r="D1072" s="10">
        <v>42</v>
      </c>
      <c r="E1072" s="11">
        <v>12.8</v>
      </c>
      <c r="F1072" s="21">
        <f t="shared" si="177"/>
        <v>3.5555555555555558</v>
      </c>
      <c r="G1072" s="14">
        <f t="shared" si="184"/>
        <v>0.4861111111111111</v>
      </c>
      <c r="H1072" s="14">
        <f>('vehicle data'!$C$4)*(G1072)</f>
        <v>648.47222222222217</v>
      </c>
      <c r="I1072" s="14">
        <f>0.5*1.225*F1072^2*('vehicle data'!$F$4)*('vehicle data'!$G$4)</f>
        <v>3.3605530864197535</v>
      </c>
      <c r="J1072" s="14">
        <f>IF(F1072=0,0,H1072+I1072+'vehicle data'!$E$7)</f>
        <v>808.87125530864193</v>
      </c>
      <c r="K1072" s="14">
        <f t="shared" si="178"/>
        <v>808.87125530864193</v>
      </c>
      <c r="L1072" s="14">
        <f t="shared" si="179"/>
        <v>0</v>
      </c>
      <c r="M1072" s="14">
        <f t="shared" si="180"/>
        <v>2.8759866855418381</v>
      </c>
      <c r="N1072" s="14">
        <f t="shared" si="176"/>
        <v>2.8759866855418381</v>
      </c>
      <c r="O1072" s="14">
        <f t="shared" si="181"/>
        <v>0</v>
      </c>
      <c r="P1072" s="14">
        <f>S1072*0.75</f>
        <v>0</v>
      </c>
      <c r="Q1072" s="14" t="str">
        <f t="shared" si="182"/>
        <v/>
      </c>
      <c r="R1072" s="14">
        <f>(0.5*'vehicle data'!$C$4*(WLTC_class_3!F1072^2))/1000</f>
        <v>8.4321975308641974</v>
      </c>
      <c r="S1072" s="14">
        <f>IF(O1072&gt;0,R1072,0)</f>
        <v>0</v>
      </c>
      <c r="T1072" s="14">
        <f>IF(N1072&gt;0,R1072,0)</f>
        <v>8.4321975308641974</v>
      </c>
      <c r="U1072" s="14">
        <f t="shared" si="185"/>
        <v>47499.026739197485</v>
      </c>
      <c r="V1072" s="14">
        <f t="shared" si="186"/>
        <v>18910.343965277778</v>
      </c>
      <c r="W1072" s="14">
        <f t="shared" si="183"/>
        <v>5.9025382716049375</v>
      </c>
    </row>
    <row r="1073" spans="2:23" x14ac:dyDescent="0.3">
      <c r="B1073" s="10" t="s">
        <v>9</v>
      </c>
      <c r="C1073" s="10">
        <v>1065</v>
      </c>
      <c r="D1073" s="10">
        <v>43</v>
      </c>
      <c r="E1073" s="11">
        <v>15.6</v>
      </c>
      <c r="F1073" s="21">
        <f t="shared" si="177"/>
        <v>4.333333333333333</v>
      </c>
      <c r="G1073" s="14">
        <f t="shared" si="184"/>
        <v>0.98611111111111083</v>
      </c>
      <c r="H1073" s="14">
        <f>('vehicle data'!$C$4)*(G1073)</f>
        <v>1315.4722222222219</v>
      </c>
      <c r="I1073" s="14">
        <f>0.5*1.225*F1073^2*('vehicle data'!$F$4)*('vehicle data'!$G$4)</f>
        <v>4.9916027777777776</v>
      </c>
      <c r="J1073" s="14">
        <f>IF(F1073=0,0,H1073+I1073+'vehicle data'!$E$7)</f>
        <v>1477.5023049999998</v>
      </c>
      <c r="K1073" s="14">
        <f t="shared" si="178"/>
        <v>1477.5023049999998</v>
      </c>
      <c r="L1073" s="14">
        <f t="shared" si="179"/>
        <v>0</v>
      </c>
      <c r="M1073" s="14">
        <f t="shared" si="180"/>
        <v>6.4025099883333318</v>
      </c>
      <c r="N1073" s="14">
        <f t="shared" si="176"/>
        <v>6.4025099883333318</v>
      </c>
      <c r="O1073" s="14">
        <f t="shared" si="181"/>
        <v>0</v>
      </c>
      <c r="P1073" s="14">
        <f>S1073*0.75</f>
        <v>0</v>
      </c>
      <c r="Q1073" s="14" t="str">
        <f t="shared" si="182"/>
        <v/>
      </c>
      <c r="R1073" s="14">
        <f>(0.5*'vehicle data'!$C$4*(WLTC_class_3!F1073^2))/1000</f>
        <v>12.524777777777775</v>
      </c>
      <c r="S1073" s="14">
        <f>IF(O1073&gt;0,R1073,0)</f>
        <v>0</v>
      </c>
      <c r="T1073" s="14">
        <f>IF(N1073&gt;0,R1073,0)</f>
        <v>12.524777777777775</v>
      </c>
      <c r="U1073" s="14">
        <f t="shared" si="185"/>
        <v>47511.551516975262</v>
      </c>
      <c r="V1073" s="14">
        <f t="shared" si="186"/>
        <v>18910.343965277778</v>
      </c>
      <c r="W1073" s="14">
        <f t="shared" si="183"/>
        <v>8.7673444444444417</v>
      </c>
    </row>
    <row r="1074" spans="2:23" x14ac:dyDescent="0.3">
      <c r="B1074" s="10" t="s">
        <v>9</v>
      </c>
      <c r="C1074" s="10">
        <v>1066</v>
      </c>
      <c r="D1074" s="10">
        <v>44</v>
      </c>
      <c r="E1074" s="11">
        <v>19.899999999999999</v>
      </c>
      <c r="F1074" s="21">
        <f t="shared" si="177"/>
        <v>5.5277777777777777</v>
      </c>
      <c r="G1074" s="14">
        <f t="shared" si="184"/>
        <v>1.0833333333333333</v>
      </c>
      <c r="H1074" s="14">
        <f>('vehicle data'!$C$4)*(G1074)</f>
        <v>1445.1666666666665</v>
      </c>
      <c r="I1074" s="14">
        <f>0.5*1.225*F1074^2*('vehicle data'!$F$4)*('vehicle data'!$G$4)</f>
        <v>8.1226356674382707</v>
      </c>
      <c r="J1074" s="14">
        <f>IF(F1074=0,0,H1074+I1074+'vehicle data'!$E$7)</f>
        <v>1610.3277823341048</v>
      </c>
      <c r="K1074" s="14">
        <f t="shared" si="178"/>
        <v>1610.3277823341048</v>
      </c>
      <c r="L1074" s="14">
        <f t="shared" si="179"/>
        <v>0</v>
      </c>
      <c r="M1074" s="14">
        <f t="shared" si="180"/>
        <v>8.9015341301246345</v>
      </c>
      <c r="N1074" s="14">
        <f t="shared" si="176"/>
        <v>8.9015341301246345</v>
      </c>
      <c r="O1074" s="14">
        <f t="shared" si="181"/>
        <v>0</v>
      </c>
      <c r="P1074" s="14">
        <f>S1074*0.75</f>
        <v>0</v>
      </c>
      <c r="Q1074" s="14" t="str">
        <f t="shared" si="182"/>
        <v/>
      </c>
      <c r="R1074" s="14">
        <f>(0.5*'vehicle data'!$C$4*(WLTC_class_3!F1074^2))/1000</f>
        <v>20.38107021604938</v>
      </c>
      <c r="S1074" s="14">
        <f>IF(O1074&gt;0,R1074,0)</f>
        <v>0</v>
      </c>
      <c r="T1074" s="14">
        <f>IF(N1074&gt;0,R1074,0)</f>
        <v>20.38107021604938</v>
      </c>
      <c r="U1074" s="14">
        <f t="shared" si="185"/>
        <v>47531.93258719131</v>
      </c>
      <c r="V1074" s="14">
        <f t="shared" si="186"/>
        <v>18910.343965277778</v>
      </c>
      <c r="W1074" s="14">
        <f t="shared" si="183"/>
        <v>14.266749151234565</v>
      </c>
    </row>
    <row r="1075" spans="2:23" x14ac:dyDescent="0.3">
      <c r="B1075" s="10" t="s">
        <v>9</v>
      </c>
      <c r="C1075" s="10">
        <v>1067</v>
      </c>
      <c r="D1075" s="10">
        <v>45</v>
      </c>
      <c r="E1075" s="11">
        <v>23.4</v>
      </c>
      <c r="F1075" s="21">
        <f t="shared" si="177"/>
        <v>6.4999999999999991</v>
      </c>
      <c r="G1075" s="14">
        <f t="shared" si="184"/>
        <v>0.65277777777777812</v>
      </c>
      <c r="H1075" s="14">
        <f>('vehicle data'!$C$4)*(G1075)</f>
        <v>870.805555555556</v>
      </c>
      <c r="I1075" s="14">
        <f>0.5*1.225*F1075^2*('vehicle data'!$F$4)*('vehicle data'!$G$4)</f>
        <v>11.231106249999998</v>
      </c>
      <c r="J1075" s="14">
        <f>IF(F1075=0,0,H1075+I1075+'vehicle data'!$E$7)</f>
        <v>1039.0751418055561</v>
      </c>
      <c r="K1075" s="14">
        <f t="shared" si="178"/>
        <v>1039.0751418055561</v>
      </c>
      <c r="L1075" s="14">
        <f t="shared" si="179"/>
        <v>0</v>
      </c>
      <c r="M1075" s="14">
        <f t="shared" si="180"/>
        <v>6.7539884217361132</v>
      </c>
      <c r="N1075" s="14">
        <f t="shared" si="176"/>
        <v>6.7539884217361132</v>
      </c>
      <c r="O1075" s="14">
        <f t="shared" si="181"/>
        <v>0</v>
      </c>
      <c r="P1075" s="14">
        <f>S1075*0.75</f>
        <v>0</v>
      </c>
      <c r="Q1075" s="14" t="str">
        <f t="shared" si="182"/>
        <v/>
      </c>
      <c r="R1075" s="14">
        <f>(0.5*'vehicle data'!$C$4*(WLTC_class_3!F1075^2))/1000</f>
        <v>28.180749999999989</v>
      </c>
      <c r="S1075" s="14">
        <f>IF(O1075&gt;0,R1075,0)</f>
        <v>0</v>
      </c>
      <c r="T1075" s="14">
        <f>IF(N1075&gt;0,R1075,0)</f>
        <v>28.180749999999989</v>
      </c>
      <c r="U1075" s="14">
        <f t="shared" si="185"/>
        <v>47560.113337191309</v>
      </c>
      <c r="V1075" s="14">
        <f t="shared" si="186"/>
        <v>18910.343965277778</v>
      </c>
      <c r="W1075" s="14">
        <f t="shared" si="183"/>
        <v>19.726524999999992</v>
      </c>
    </row>
    <row r="1076" spans="2:23" x14ac:dyDescent="0.3">
      <c r="B1076" s="10" t="s">
        <v>9</v>
      </c>
      <c r="C1076" s="10">
        <v>1068</v>
      </c>
      <c r="D1076" s="10">
        <v>46</v>
      </c>
      <c r="E1076" s="11">
        <v>24.6</v>
      </c>
      <c r="F1076" s="21">
        <f t="shared" si="177"/>
        <v>6.8333333333333339</v>
      </c>
      <c r="G1076" s="14">
        <f t="shared" si="184"/>
        <v>0.25000000000000011</v>
      </c>
      <c r="H1076" s="14">
        <f>('vehicle data'!$C$4)*(G1076)</f>
        <v>333.50000000000017</v>
      </c>
      <c r="I1076" s="14">
        <f>0.5*1.225*F1076^2*('vehicle data'!$F$4)*('vehicle data'!$G$4)</f>
        <v>12.412550694444448</v>
      </c>
      <c r="J1076" s="14">
        <f>IF(F1076=0,0,H1076+I1076+'vehicle data'!$E$7)</f>
        <v>502.95103069444463</v>
      </c>
      <c r="K1076" s="14">
        <f t="shared" si="178"/>
        <v>502.95103069444463</v>
      </c>
      <c r="L1076" s="14">
        <f t="shared" si="179"/>
        <v>0</v>
      </c>
      <c r="M1076" s="14">
        <f t="shared" si="180"/>
        <v>3.4368320430787054</v>
      </c>
      <c r="N1076" s="14">
        <f t="shared" si="176"/>
        <v>3.4368320430787054</v>
      </c>
      <c r="O1076" s="14">
        <f t="shared" si="181"/>
        <v>0</v>
      </c>
      <c r="P1076" s="14">
        <f>S1076*0.75</f>
        <v>0</v>
      </c>
      <c r="Q1076" s="14" t="str">
        <f t="shared" si="182"/>
        <v/>
      </c>
      <c r="R1076" s="14">
        <f>(0.5*'vehicle data'!$C$4*(WLTC_class_3!F1076^2))/1000</f>
        <v>31.145194444444449</v>
      </c>
      <c r="S1076" s="14">
        <f>IF(O1076&gt;0,R1076,0)</f>
        <v>0</v>
      </c>
      <c r="T1076" s="14">
        <f>IF(N1076&gt;0,R1076,0)</f>
        <v>31.145194444444449</v>
      </c>
      <c r="U1076" s="14">
        <f t="shared" si="185"/>
        <v>47591.258531635751</v>
      </c>
      <c r="V1076" s="14">
        <f t="shared" si="186"/>
        <v>18910.343965277778</v>
      </c>
      <c r="W1076" s="14">
        <f t="shared" si="183"/>
        <v>21.801636111111112</v>
      </c>
    </row>
    <row r="1077" spans="2:23" x14ac:dyDescent="0.3">
      <c r="B1077" s="10" t="s">
        <v>9</v>
      </c>
      <c r="C1077" s="10">
        <v>1069</v>
      </c>
      <c r="D1077" s="10">
        <v>47</v>
      </c>
      <c r="E1077" s="11">
        <v>25.2</v>
      </c>
      <c r="F1077" s="21">
        <f t="shared" si="177"/>
        <v>7</v>
      </c>
      <c r="G1077" s="14">
        <f t="shared" si="184"/>
        <v>0.24999999999999961</v>
      </c>
      <c r="H1077" s="14">
        <f>('vehicle data'!$C$4)*(G1077)</f>
        <v>333.49999999999949</v>
      </c>
      <c r="I1077" s="14">
        <f>0.5*1.225*F1077^2*('vehicle data'!$F$4)*('vehicle data'!$G$4)</f>
        <v>13.025425000000002</v>
      </c>
      <c r="J1077" s="14">
        <f>IF(F1077=0,0,H1077+I1077+'vehicle data'!$E$7)</f>
        <v>503.56390499999952</v>
      </c>
      <c r="K1077" s="14">
        <f t="shared" si="178"/>
        <v>503.56390499999952</v>
      </c>
      <c r="L1077" s="14">
        <f t="shared" si="179"/>
        <v>0</v>
      </c>
      <c r="M1077" s="14">
        <f t="shared" si="180"/>
        <v>3.5249473349999967</v>
      </c>
      <c r="N1077" s="14">
        <f t="shared" si="176"/>
        <v>3.5249473349999967</v>
      </c>
      <c r="O1077" s="14">
        <f t="shared" si="181"/>
        <v>0</v>
      </c>
      <c r="P1077" s="14">
        <f>S1077*0.75</f>
        <v>0</v>
      </c>
      <c r="Q1077" s="14" t="str">
        <f t="shared" si="182"/>
        <v/>
      </c>
      <c r="R1077" s="14">
        <f>(0.5*'vehicle data'!$C$4*(WLTC_class_3!F1077^2))/1000</f>
        <v>32.683</v>
      </c>
      <c r="S1077" s="14">
        <f>IF(O1077&gt;0,R1077,0)</f>
        <v>0</v>
      </c>
      <c r="T1077" s="14">
        <f>IF(N1077&gt;0,R1077,0)</f>
        <v>32.683</v>
      </c>
      <c r="U1077" s="14">
        <f t="shared" si="185"/>
        <v>47623.941531635748</v>
      </c>
      <c r="V1077" s="14">
        <f t="shared" si="186"/>
        <v>18910.343965277778</v>
      </c>
      <c r="W1077" s="14">
        <f t="shared" si="183"/>
        <v>22.8781</v>
      </c>
    </row>
    <row r="1078" spans="2:23" x14ac:dyDescent="0.3">
      <c r="B1078" s="10" t="s">
        <v>9</v>
      </c>
      <c r="C1078" s="10">
        <v>1070</v>
      </c>
      <c r="D1078" s="10">
        <v>48</v>
      </c>
      <c r="E1078" s="11">
        <v>26.4</v>
      </c>
      <c r="F1078" s="21">
        <f t="shared" si="177"/>
        <v>7.333333333333333</v>
      </c>
      <c r="G1078" s="14">
        <f t="shared" si="184"/>
        <v>0.50000000000000022</v>
      </c>
      <c r="H1078" s="14">
        <f>('vehicle data'!$C$4)*(G1078)</f>
        <v>667.00000000000034</v>
      </c>
      <c r="I1078" s="14">
        <f>0.5*1.225*F1078^2*('vehicle data'!$F$4)*('vehicle data'!$G$4)</f>
        <v>14.295477777777776</v>
      </c>
      <c r="J1078" s="14">
        <f>IF(F1078=0,0,H1078+I1078+'vehicle data'!$E$7)</f>
        <v>838.33395777777821</v>
      </c>
      <c r="K1078" s="14">
        <f t="shared" si="178"/>
        <v>838.33395777777821</v>
      </c>
      <c r="L1078" s="14">
        <f t="shared" si="179"/>
        <v>0</v>
      </c>
      <c r="M1078" s="14">
        <f t="shared" si="180"/>
        <v>6.1477823570370402</v>
      </c>
      <c r="N1078" s="14">
        <f t="shared" si="176"/>
        <v>6.1477823570370402</v>
      </c>
      <c r="O1078" s="14">
        <f t="shared" si="181"/>
        <v>0</v>
      </c>
      <c r="P1078" s="14">
        <f>S1078*0.75</f>
        <v>0</v>
      </c>
      <c r="Q1078" s="14" t="str">
        <f t="shared" si="182"/>
        <v/>
      </c>
      <c r="R1078" s="14">
        <f>(0.5*'vehicle data'!$C$4*(WLTC_class_3!F1078^2))/1000</f>
        <v>35.86977777777777</v>
      </c>
      <c r="S1078" s="14">
        <f>IF(O1078&gt;0,R1078,0)</f>
        <v>0</v>
      </c>
      <c r="T1078" s="14">
        <f>IF(N1078&gt;0,R1078,0)</f>
        <v>35.86977777777777</v>
      </c>
      <c r="U1078" s="14">
        <f t="shared" si="185"/>
        <v>47659.811309413526</v>
      </c>
      <c r="V1078" s="14">
        <f t="shared" si="186"/>
        <v>18910.343965277778</v>
      </c>
      <c r="W1078" s="14">
        <f t="shared" si="183"/>
        <v>25.108844444444436</v>
      </c>
    </row>
    <row r="1079" spans="2:23" x14ac:dyDescent="0.3">
      <c r="B1079" s="10" t="s">
        <v>9</v>
      </c>
      <c r="C1079" s="10">
        <v>1071</v>
      </c>
      <c r="D1079" s="10">
        <v>49</v>
      </c>
      <c r="E1079" s="11">
        <v>28.8</v>
      </c>
      <c r="F1079" s="21">
        <f t="shared" si="177"/>
        <v>8</v>
      </c>
      <c r="G1079" s="14">
        <f t="shared" si="184"/>
        <v>0.75000000000000022</v>
      </c>
      <c r="H1079" s="14">
        <f>('vehicle data'!$C$4)*(G1079)</f>
        <v>1000.5000000000003</v>
      </c>
      <c r="I1079" s="14">
        <f>0.5*1.225*F1079^2*('vehicle data'!$F$4)*('vehicle data'!$G$4)</f>
        <v>17.012799999999999</v>
      </c>
      <c r="J1079" s="14">
        <f>IF(F1079=0,0,H1079+I1079+'vehicle data'!$E$7)</f>
        <v>1174.5512800000004</v>
      </c>
      <c r="K1079" s="14">
        <f t="shared" si="178"/>
        <v>1174.5512800000004</v>
      </c>
      <c r="L1079" s="14">
        <f t="shared" si="179"/>
        <v>0</v>
      </c>
      <c r="M1079" s="14">
        <f t="shared" si="180"/>
        <v>9.3964102400000034</v>
      </c>
      <c r="N1079" s="14">
        <f t="shared" si="176"/>
        <v>9.3964102400000034</v>
      </c>
      <c r="O1079" s="14">
        <f t="shared" si="181"/>
        <v>0</v>
      </c>
      <c r="P1079" s="14">
        <f>S1079*0.75</f>
        <v>0</v>
      </c>
      <c r="Q1079" s="14" t="str">
        <f t="shared" si="182"/>
        <v/>
      </c>
      <c r="R1079" s="14">
        <f>(0.5*'vehicle data'!$C$4*(WLTC_class_3!F1079^2))/1000</f>
        <v>42.688000000000002</v>
      </c>
      <c r="S1079" s="14">
        <f>IF(O1079&gt;0,R1079,0)</f>
        <v>0</v>
      </c>
      <c r="T1079" s="14">
        <f>IF(N1079&gt;0,R1079,0)</f>
        <v>42.688000000000002</v>
      </c>
      <c r="U1079" s="14">
        <f t="shared" si="185"/>
        <v>47702.499309413528</v>
      </c>
      <c r="V1079" s="14">
        <f t="shared" si="186"/>
        <v>18910.343965277778</v>
      </c>
      <c r="W1079" s="14">
        <f t="shared" si="183"/>
        <v>29.881599999999999</v>
      </c>
    </row>
    <row r="1080" spans="2:23" x14ac:dyDescent="0.3">
      <c r="B1080" s="10" t="s">
        <v>9</v>
      </c>
      <c r="C1080" s="10">
        <v>1072</v>
      </c>
      <c r="D1080" s="10">
        <v>50</v>
      </c>
      <c r="E1080" s="11">
        <v>31.8</v>
      </c>
      <c r="F1080" s="21">
        <f t="shared" si="177"/>
        <v>8.8333333333333339</v>
      </c>
      <c r="G1080" s="14">
        <f t="shared" si="184"/>
        <v>0.90277777777777724</v>
      </c>
      <c r="H1080" s="14">
        <f>('vehicle data'!$C$4)*(G1080)</f>
        <v>1204.3055555555547</v>
      </c>
      <c r="I1080" s="14">
        <f>0.5*1.225*F1080^2*('vehicle data'!$F$4)*('vehicle data'!$G$4)</f>
        <v>20.741734027777781</v>
      </c>
      <c r="J1080" s="14">
        <f>IF(F1080=0,0,H1080+I1080+'vehicle data'!$E$7)</f>
        <v>1382.0857695833324</v>
      </c>
      <c r="K1080" s="14">
        <f t="shared" si="178"/>
        <v>1382.0857695833324</v>
      </c>
      <c r="L1080" s="14">
        <f t="shared" si="179"/>
        <v>0</v>
      </c>
      <c r="M1080" s="14">
        <f t="shared" si="180"/>
        <v>12.208424297986104</v>
      </c>
      <c r="N1080" s="14">
        <f t="shared" si="176"/>
        <v>12.208424297986104</v>
      </c>
      <c r="O1080" s="14">
        <f t="shared" si="181"/>
        <v>0</v>
      </c>
      <c r="P1080" s="14">
        <f>S1080*0.75</f>
        <v>0</v>
      </c>
      <c r="Q1080" s="14" t="str">
        <f t="shared" si="182"/>
        <v/>
      </c>
      <c r="R1080" s="14">
        <f>(0.5*'vehicle data'!$C$4*(WLTC_class_3!F1080^2))/1000</f>
        <v>52.04452777777778</v>
      </c>
      <c r="S1080" s="14">
        <f>IF(O1080&gt;0,R1080,0)</f>
        <v>0</v>
      </c>
      <c r="T1080" s="14">
        <f>IF(N1080&gt;0,R1080,0)</f>
        <v>52.04452777777778</v>
      </c>
      <c r="U1080" s="14">
        <f t="shared" si="185"/>
        <v>47754.543837191304</v>
      </c>
      <c r="V1080" s="14">
        <f t="shared" si="186"/>
        <v>18910.343965277778</v>
      </c>
      <c r="W1080" s="14">
        <f t="shared" si="183"/>
        <v>36.431169444444443</v>
      </c>
    </row>
    <row r="1081" spans="2:23" x14ac:dyDescent="0.3">
      <c r="B1081" s="10" t="s">
        <v>9</v>
      </c>
      <c r="C1081" s="10">
        <v>1073</v>
      </c>
      <c r="D1081" s="10">
        <v>51</v>
      </c>
      <c r="E1081" s="11">
        <v>35.299999999999997</v>
      </c>
      <c r="F1081" s="21">
        <f t="shared" si="177"/>
        <v>9.8055555555555554</v>
      </c>
      <c r="G1081" s="14">
        <f t="shared" si="184"/>
        <v>1.0694444444444444</v>
      </c>
      <c r="H1081" s="14">
        <f>('vehicle data'!$C$4)*(G1081)</f>
        <v>1426.6388888888889</v>
      </c>
      <c r="I1081" s="14">
        <f>0.5*1.225*F1081^2*('vehicle data'!$F$4)*('vehicle data'!$G$4)</f>
        <v>25.558786593364193</v>
      </c>
      <c r="J1081" s="14">
        <f>IF(F1081=0,0,H1081+I1081+'vehicle data'!$E$7)</f>
        <v>1609.236155482253</v>
      </c>
      <c r="K1081" s="14">
        <f t="shared" si="178"/>
        <v>1609.236155482253</v>
      </c>
      <c r="L1081" s="14">
        <f t="shared" si="179"/>
        <v>0</v>
      </c>
      <c r="M1081" s="14">
        <f t="shared" si="180"/>
        <v>15.77945452458987</v>
      </c>
      <c r="N1081" s="14">
        <f t="shared" si="176"/>
        <v>15.77945452458987</v>
      </c>
      <c r="O1081" s="14">
        <f t="shared" si="181"/>
        <v>0</v>
      </c>
      <c r="P1081" s="14">
        <f>S1081*0.75</f>
        <v>0</v>
      </c>
      <c r="Q1081" s="14" t="str">
        <f t="shared" si="182"/>
        <v/>
      </c>
      <c r="R1081" s="14">
        <f>(0.5*'vehicle data'!$C$4*(WLTC_class_3!F1081^2))/1000</f>
        <v>64.131329475308632</v>
      </c>
      <c r="S1081" s="14">
        <f>IF(O1081&gt;0,R1081,0)</f>
        <v>0</v>
      </c>
      <c r="T1081" s="14">
        <f>IF(N1081&gt;0,R1081,0)</f>
        <v>64.131329475308632</v>
      </c>
      <c r="U1081" s="14">
        <f t="shared" si="185"/>
        <v>47818.67516666661</v>
      </c>
      <c r="V1081" s="14">
        <f t="shared" si="186"/>
        <v>18910.343965277778</v>
      </c>
      <c r="W1081" s="14">
        <f t="shared" si="183"/>
        <v>44.89193063271604</v>
      </c>
    </row>
    <row r="1082" spans="2:23" x14ac:dyDescent="0.3">
      <c r="B1082" s="10" t="s">
        <v>9</v>
      </c>
      <c r="C1082" s="10">
        <v>1074</v>
      </c>
      <c r="D1082" s="10">
        <v>52</v>
      </c>
      <c r="E1082" s="11">
        <v>39.5</v>
      </c>
      <c r="F1082" s="21">
        <f t="shared" si="177"/>
        <v>10.972222222222221</v>
      </c>
      <c r="G1082" s="14">
        <f t="shared" si="184"/>
        <v>1.2777777777777781</v>
      </c>
      <c r="H1082" s="14">
        <f>('vehicle data'!$C$4)*(G1082)</f>
        <v>1704.5555555555561</v>
      </c>
      <c r="I1082" s="14">
        <f>0.5*1.225*F1082^2*('vehicle data'!$F$4)*('vehicle data'!$G$4)</f>
        <v>32.002581500771598</v>
      </c>
      <c r="J1082" s="14">
        <f>IF(F1082=0,0,H1082+I1082+'vehicle data'!$E$7)</f>
        <v>1893.5966170563277</v>
      </c>
      <c r="K1082" s="14">
        <f t="shared" si="178"/>
        <v>1893.5966170563277</v>
      </c>
      <c r="L1082" s="14">
        <f t="shared" si="179"/>
        <v>0</v>
      </c>
      <c r="M1082" s="14">
        <f t="shared" si="180"/>
        <v>20.776962881590261</v>
      </c>
      <c r="N1082" s="14">
        <f t="shared" si="176"/>
        <v>20.776962881590261</v>
      </c>
      <c r="O1082" s="14">
        <f t="shared" si="181"/>
        <v>0</v>
      </c>
      <c r="P1082" s="14">
        <f>S1082*0.75</f>
        <v>0</v>
      </c>
      <c r="Q1082" s="14" t="str">
        <f t="shared" si="182"/>
        <v/>
      </c>
      <c r="R1082" s="14">
        <f>(0.5*'vehicle data'!$C$4*(WLTC_class_3!F1082^2))/1000</f>
        <v>80.299903549382691</v>
      </c>
      <c r="S1082" s="14">
        <f>IF(O1082&gt;0,R1082,0)</f>
        <v>0</v>
      </c>
      <c r="T1082" s="14">
        <f>IF(N1082&gt;0,R1082,0)</f>
        <v>80.299903549382691</v>
      </c>
      <c r="U1082" s="14">
        <f t="shared" si="185"/>
        <v>47898.975070215994</v>
      </c>
      <c r="V1082" s="14">
        <f t="shared" si="186"/>
        <v>18910.343965277778</v>
      </c>
      <c r="W1082" s="14">
        <f t="shared" si="183"/>
        <v>56.209932484567879</v>
      </c>
    </row>
    <row r="1083" spans="2:23" x14ac:dyDescent="0.3">
      <c r="B1083" s="10" t="s">
        <v>9</v>
      </c>
      <c r="C1083" s="10">
        <v>1075</v>
      </c>
      <c r="D1083" s="10">
        <v>53</v>
      </c>
      <c r="E1083" s="11">
        <v>44.5</v>
      </c>
      <c r="F1083" s="21">
        <f t="shared" si="177"/>
        <v>12.361111111111111</v>
      </c>
      <c r="G1083" s="14">
        <f t="shared" si="184"/>
        <v>1.3611111111111107</v>
      </c>
      <c r="H1083" s="14">
        <f>('vehicle data'!$C$4)*(G1083)</f>
        <v>1815.7222222222217</v>
      </c>
      <c r="I1083" s="14">
        <f>0.5*1.225*F1083^2*('vehicle data'!$F$4)*('vehicle data'!$G$4)</f>
        <v>40.61728057484568</v>
      </c>
      <c r="J1083" s="14">
        <f>IF(F1083=0,0,H1083+I1083+'vehicle data'!$E$7)</f>
        <v>2013.3779827970673</v>
      </c>
      <c r="K1083" s="14">
        <f t="shared" si="178"/>
        <v>2013.3779827970673</v>
      </c>
      <c r="L1083" s="14">
        <f t="shared" si="179"/>
        <v>0</v>
      </c>
      <c r="M1083" s="14">
        <f t="shared" si="180"/>
        <v>24.887588954019304</v>
      </c>
      <c r="N1083" s="14">
        <f t="shared" si="176"/>
        <v>24.887588954019304</v>
      </c>
      <c r="O1083" s="14">
        <f t="shared" si="181"/>
        <v>0</v>
      </c>
      <c r="P1083" s="14">
        <f>S1083*0.75</f>
        <v>0</v>
      </c>
      <c r="Q1083" s="14" t="str">
        <f t="shared" si="182"/>
        <v/>
      </c>
      <c r="R1083" s="14">
        <f>(0.5*'vehicle data'!$C$4*(WLTC_class_3!F1083^2))/1000</f>
        <v>101.91564429012345</v>
      </c>
      <c r="S1083" s="14">
        <f>IF(O1083&gt;0,R1083,0)</f>
        <v>0</v>
      </c>
      <c r="T1083" s="14">
        <f>IF(N1083&gt;0,R1083,0)</f>
        <v>101.91564429012345</v>
      </c>
      <c r="U1083" s="14">
        <f t="shared" si="185"/>
        <v>48000.890714506117</v>
      </c>
      <c r="V1083" s="14">
        <f t="shared" si="186"/>
        <v>18910.343965277778</v>
      </c>
      <c r="W1083" s="14">
        <f t="shared" si="183"/>
        <v>71.340951003086417</v>
      </c>
    </row>
    <row r="1084" spans="2:23" x14ac:dyDescent="0.3">
      <c r="B1084" s="10" t="s">
        <v>9</v>
      </c>
      <c r="C1084" s="10">
        <v>1076</v>
      </c>
      <c r="D1084" s="10">
        <v>54</v>
      </c>
      <c r="E1084" s="11">
        <v>49.3</v>
      </c>
      <c r="F1084" s="21">
        <f t="shared" si="177"/>
        <v>13.694444444444443</v>
      </c>
      <c r="G1084" s="14">
        <f t="shared" si="184"/>
        <v>1.2222222222222219</v>
      </c>
      <c r="H1084" s="14">
        <f>('vehicle data'!$C$4)*(G1084)</f>
        <v>1630.4444444444439</v>
      </c>
      <c r="I1084" s="14">
        <f>0.5*1.225*F1084^2*('vehicle data'!$F$4)*('vehicle data'!$G$4)</f>
        <v>49.852237982253072</v>
      </c>
      <c r="J1084" s="14">
        <f>IF(F1084=0,0,H1084+I1084+'vehicle data'!$E$7)</f>
        <v>1837.3351624266968</v>
      </c>
      <c r="K1084" s="14">
        <f t="shared" si="178"/>
        <v>1837.3351624266968</v>
      </c>
      <c r="L1084" s="14">
        <f t="shared" si="179"/>
        <v>0</v>
      </c>
      <c r="M1084" s="14">
        <f t="shared" si="180"/>
        <v>25.161284307676706</v>
      </c>
      <c r="N1084" s="14">
        <f t="shared" si="176"/>
        <v>25.161284307676706</v>
      </c>
      <c r="O1084" s="14">
        <f t="shared" si="181"/>
        <v>0</v>
      </c>
      <c r="P1084" s="14">
        <f>S1084*0.75</f>
        <v>0</v>
      </c>
      <c r="Q1084" s="14" t="str">
        <f t="shared" si="182"/>
        <v/>
      </c>
      <c r="R1084" s="14">
        <f>(0.5*'vehicle data'!$C$4*(WLTC_class_3!F1084^2))/1000</f>
        <v>125.0877183641975</v>
      </c>
      <c r="S1084" s="14">
        <f>IF(O1084&gt;0,R1084,0)</f>
        <v>0</v>
      </c>
      <c r="T1084" s="14">
        <f>IF(N1084&gt;0,R1084,0)</f>
        <v>125.0877183641975</v>
      </c>
      <c r="U1084" s="14">
        <f t="shared" si="185"/>
        <v>48125.978432870317</v>
      </c>
      <c r="V1084" s="14">
        <f t="shared" si="186"/>
        <v>18910.343965277778</v>
      </c>
      <c r="W1084" s="14">
        <f t="shared" si="183"/>
        <v>87.561402854938251</v>
      </c>
    </row>
    <row r="1085" spans="2:23" x14ac:dyDescent="0.3">
      <c r="B1085" s="10" t="s">
        <v>9</v>
      </c>
      <c r="C1085" s="10">
        <v>1077</v>
      </c>
      <c r="D1085" s="10">
        <v>55</v>
      </c>
      <c r="E1085" s="11">
        <v>53.3</v>
      </c>
      <c r="F1085" s="21">
        <f t="shared" si="177"/>
        <v>14.805555555555554</v>
      </c>
      <c r="G1085" s="14">
        <f t="shared" si="184"/>
        <v>0.98611111111111127</v>
      </c>
      <c r="H1085" s="14">
        <f>('vehicle data'!$C$4)*(G1085)</f>
        <v>1315.4722222222224</v>
      </c>
      <c r="I1085" s="14">
        <f>0.5*1.225*F1085^2*('vehicle data'!$F$4)*('vehicle data'!$G$4)</f>
        <v>58.270029648919731</v>
      </c>
      <c r="J1085" s="14">
        <f>IF(F1085=0,0,H1085+I1085+'vehicle data'!$E$7)</f>
        <v>1530.7807318711421</v>
      </c>
      <c r="K1085" s="14">
        <f t="shared" si="178"/>
        <v>1530.7807318711421</v>
      </c>
      <c r="L1085" s="14">
        <f t="shared" si="179"/>
        <v>0</v>
      </c>
      <c r="M1085" s="14">
        <f t="shared" si="180"/>
        <v>22.664059169092184</v>
      </c>
      <c r="N1085" s="14">
        <f t="shared" si="176"/>
        <v>22.664059169092184</v>
      </c>
      <c r="O1085" s="14">
        <f t="shared" si="181"/>
        <v>0</v>
      </c>
      <c r="P1085" s="14">
        <f>S1085*0.75</f>
        <v>0</v>
      </c>
      <c r="Q1085" s="14" t="str">
        <f t="shared" si="182"/>
        <v/>
      </c>
      <c r="R1085" s="14">
        <f>(0.5*'vehicle data'!$C$4*(WLTC_class_3!F1085^2))/1000</f>
        <v>146.20938503086415</v>
      </c>
      <c r="S1085" s="14">
        <f>IF(O1085&gt;0,R1085,0)</f>
        <v>0</v>
      </c>
      <c r="T1085" s="14">
        <f>IF(N1085&gt;0,R1085,0)</f>
        <v>146.20938503086415</v>
      </c>
      <c r="U1085" s="14">
        <f t="shared" si="185"/>
        <v>48272.187817901184</v>
      </c>
      <c r="V1085" s="14">
        <f t="shared" si="186"/>
        <v>18910.343965277778</v>
      </c>
      <c r="W1085" s="14">
        <f t="shared" si="183"/>
        <v>102.34656952160491</v>
      </c>
    </row>
    <row r="1086" spans="2:23" x14ac:dyDescent="0.3">
      <c r="B1086" s="10" t="s">
        <v>9</v>
      </c>
      <c r="C1086" s="10">
        <v>1078</v>
      </c>
      <c r="D1086" s="10">
        <v>56</v>
      </c>
      <c r="E1086" s="11">
        <v>56.4</v>
      </c>
      <c r="F1086" s="21">
        <f t="shared" si="177"/>
        <v>15.666666666666666</v>
      </c>
      <c r="G1086" s="14">
        <f t="shared" si="184"/>
        <v>0.7777777777777779</v>
      </c>
      <c r="H1086" s="14">
        <f>('vehicle data'!$C$4)*(G1086)</f>
        <v>1037.5555555555557</v>
      </c>
      <c r="I1086" s="14">
        <f>0.5*1.225*F1086^2*('vehicle data'!$F$4)*('vehicle data'!$G$4)</f>
        <v>65.245269444444432</v>
      </c>
      <c r="J1086" s="14">
        <f>IF(F1086=0,0,H1086+I1086+'vehicle data'!$E$7)</f>
        <v>1259.839305</v>
      </c>
      <c r="K1086" s="14">
        <f t="shared" si="178"/>
        <v>1259.839305</v>
      </c>
      <c r="L1086" s="14">
        <f t="shared" si="179"/>
        <v>0</v>
      </c>
      <c r="M1086" s="14">
        <f t="shared" si="180"/>
        <v>19.737482444999998</v>
      </c>
      <c r="N1086" s="14">
        <f t="shared" si="176"/>
        <v>19.737482444999998</v>
      </c>
      <c r="O1086" s="14">
        <f t="shared" si="181"/>
        <v>0</v>
      </c>
      <c r="P1086" s="14">
        <f>S1086*0.75</f>
        <v>0</v>
      </c>
      <c r="Q1086" s="14" t="str">
        <f t="shared" si="182"/>
        <v/>
      </c>
      <c r="R1086" s="14">
        <f>(0.5*'vehicle data'!$C$4*(WLTC_class_3!F1086^2))/1000</f>
        <v>163.71144444444442</v>
      </c>
      <c r="S1086" s="14">
        <f>IF(O1086&gt;0,R1086,0)</f>
        <v>0</v>
      </c>
      <c r="T1086" s="14">
        <f>IF(N1086&gt;0,R1086,0)</f>
        <v>163.71144444444442</v>
      </c>
      <c r="U1086" s="14">
        <f t="shared" si="185"/>
        <v>48435.899262345629</v>
      </c>
      <c r="V1086" s="14">
        <f t="shared" si="186"/>
        <v>18910.343965277778</v>
      </c>
      <c r="W1086" s="14">
        <f t="shared" si="183"/>
        <v>114.59801111111109</v>
      </c>
    </row>
    <row r="1087" spans="2:23" x14ac:dyDescent="0.3">
      <c r="B1087" s="10" t="s">
        <v>9</v>
      </c>
      <c r="C1087" s="10">
        <v>1079</v>
      </c>
      <c r="D1087" s="10">
        <v>57</v>
      </c>
      <c r="E1087" s="11">
        <v>58.9</v>
      </c>
      <c r="F1087" s="21">
        <f t="shared" si="177"/>
        <v>16.361111111111111</v>
      </c>
      <c r="G1087" s="14">
        <f t="shared" si="184"/>
        <v>0.6666666666666673</v>
      </c>
      <c r="H1087" s="14">
        <f>('vehicle data'!$C$4)*(G1087)</f>
        <v>889.33333333333417</v>
      </c>
      <c r="I1087" s="14">
        <f>0.5*1.225*F1087^2*('vehicle data'!$F$4)*('vehicle data'!$G$4)</f>
        <v>71.157619463734562</v>
      </c>
      <c r="J1087" s="14">
        <f>IF(F1087=0,0,H1087+I1087+'vehicle data'!$E$7)</f>
        <v>1117.5294327970687</v>
      </c>
      <c r="K1087" s="14">
        <f t="shared" si="178"/>
        <v>1117.5294327970687</v>
      </c>
      <c r="L1087" s="14">
        <f t="shared" si="179"/>
        <v>0</v>
      </c>
      <c r="M1087" s="14">
        <f t="shared" si="180"/>
        <v>18.284023219929818</v>
      </c>
      <c r="N1087" s="14">
        <f t="shared" si="176"/>
        <v>18.284023219929818</v>
      </c>
      <c r="O1087" s="14">
        <f t="shared" si="181"/>
        <v>0</v>
      </c>
      <c r="P1087" s="14">
        <f>S1087*0.75</f>
        <v>0</v>
      </c>
      <c r="Q1087" s="14" t="str">
        <f t="shared" si="182"/>
        <v/>
      </c>
      <c r="R1087" s="14">
        <f>(0.5*'vehicle data'!$C$4*(WLTC_class_3!F1087^2))/1000</f>
        <v>178.54653317901233</v>
      </c>
      <c r="S1087" s="14">
        <f>IF(O1087&gt;0,R1087,0)</f>
        <v>0</v>
      </c>
      <c r="T1087" s="14">
        <f>IF(N1087&gt;0,R1087,0)</f>
        <v>178.54653317901233</v>
      </c>
      <c r="U1087" s="14">
        <f t="shared" si="185"/>
        <v>48614.44579552464</v>
      </c>
      <c r="V1087" s="14">
        <f t="shared" si="186"/>
        <v>18910.343965277778</v>
      </c>
      <c r="W1087" s="14">
        <f t="shared" si="183"/>
        <v>124.98257322530863</v>
      </c>
    </row>
    <row r="1088" spans="2:23" x14ac:dyDescent="0.3">
      <c r="B1088" s="10" t="s">
        <v>9</v>
      </c>
      <c r="C1088" s="10">
        <v>1080</v>
      </c>
      <c r="D1088" s="10">
        <v>58</v>
      </c>
      <c r="E1088" s="11">
        <v>61.2</v>
      </c>
      <c r="F1088" s="21">
        <f t="shared" si="177"/>
        <v>17</v>
      </c>
      <c r="G1088" s="14">
        <f t="shared" si="184"/>
        <v>0.51388888888888928</v>
      </c>
      <c r="H1088" s="14">
        <f>('vehicle data'!$C$4)*(G1088)</f>
        <v>685.52777777777828</v>
      </c>
      <c r="I1088" s="14">
        <f>0.5*1.225*F1088^2*('vehicle data'!$F$4)*('vehicle data'!$G$4)</f>
        <v>76.823425</v>
      </c>
      <c r="J1088" s="14">
        <f>IF(F1088=0,0,H1088+I1088+'vehicle data'!$E$7)</f>
        <v>919.38968277777838</v>
      </c>
      <c r="K1088" s="14">
        <f t="shared" si="178"/>
        <v>919.38968277777838</v>
      </c>
      <c r="L1088" s="14">
        <f t="shared" si="179"/>
        <v>0</v>
      </c>
      <c r="M1088" s="14">
        <f t="shared" si="180"/>
        <v>15.629624607222233</v>
      </c>
      <c r="N1088" s="14">
        <f t="shared" si="176"/>
        <v>15.629624607222233</v>
      </c>
      <c r="O1088" s="14">
        <f t="shared" si="181"/>
        <v>0</v>
      </c>
      <c r="P1088" s="14">
        <f>S1088*0.75</f>
        <v>0</v>
      </c>
      <c r="Q1088" s="14" t="str">
        <f t="shared" si="182"/>
        <v/>
      </c>
      <c r="R1088" s="14">
        <f>(0.5*'vehicle data'!$C$4*(WLTC_class_3!F1088^2))/1000</f>
        <v>192.76300000000001</v>
      </c>
      <c r="S1088" s="14">
        <f>IF(O1088&gt;0,R1088,0)</f>
        <v>0</v>
      </c>
      <c r="T1088" s="14">
        <f>IF(N1088&gt;0,R1088,0)</f>
        <v>192.76300000000001</v>
      </c>
      <c r="U1088" s="14">
        <f t="shared" si="185"/>
        <v>48807.208795524639</v>
      </c>
      <c r="V1088" s="14">
        <f t="shared" si="186"/>
        <v>18910.343965277778</v>
      </c>
      <c r="W1088" s="14">
        <f t="shared" si="183"/>
        <v>134.9341</v>
      </c>
    </row>
    <row r="1089" spans="2:23" x14ac:dyDescent="0.3">
      <c r="B1089" s="10" t="s">
        <v>9</v>
      </c>
      <c r="C1089" s="10">
        <v>1081</v>
      </c>
      <c r="D1089" s="10">
        <v>59</v>
      </c>
      <c r="E1089" s="11">
        <v>62.6</v>
      </c>
      <c r="F1089" s="21">
        <f t="shared" si="177"/>
        <v>17.388888888888889</v>
      </c>
      <c r="G1089" s="14">
        <f t="shared" si="184"/>
        <v>0.24999999999999961</v>
      </c>
      <c r="H1089" s="14">
        <f>('vehicle data'!$C$4)*(G1089)</f>
        <v>333.49999999999949</v>
      </c>
      <c r="I1089" s="14">
        <f>0.5*1.225*F1089^2*('vehicle data'!$F$4)*('vehicle data'!$G$4)</f>
        <v>80.378424151234569</v>
      </c>
      <c r="J1089" s="14">
        <f>IF(F1089=0,0,H1089+I1089+'vehicle data'!$E$7)</f>
        <v>570.91690415123412</v>
      </c>
      <c r="K1089" s="14">
        <f t="shared" si="178"/>
        <v>570.91690415123412</v>
      </c>
      <c r="L1089" s="14">
        <f t="shared" si="179"/>
        <v>0</v>
      </c>
      <c r="M1089" s="14">
        <f t="shared" si="180"/>
        <v>9.9276106110742379</v>
      </c>
      <c r="N1089" s="14">
        <f t="shared" si="176"/>
        <v>9.9276106110742379</v>
      </c>
      <c r="O1089" s="14">
        <f t="shared" si="181"/>
        <v>0</v>
      </c>
      <c r="P1089" s="14">
        <f>S1089*0.75</f>
        <v>0</v>
      </c>
      <c r="Q1089" s="14" t="str">
        <f t="shared" si="182"/>
        <v/>
      </c>
      <c r="R1089" s="14">
        <f>(0.5*'vehicle data'!$C$4*(WLTC_class_3!F1089^2))/1000</f>
        <v>201.68309567901235</v>
      </c>
      <c r="S1089" s="14">
        <f>IF(O1089&gt;0,R1089,0)</f>
        <v>0</v>
      </c>
      <c r="T1089" s="14">
        <f>IF(N1089&gt;0,R1089,0)</f>
        <v>201.68309567901235</v>
      </c>
      <c r="U1089" s="14">
        <f t="shared" si="185"/>
        <v>49008.891891203653</v>
      </c>
      <c r="V1089" s="14">
        <f t="shared" si="186"/>
        <v>18910.343965277778</v>
      </c>
      <c r="W1089" s="14">
        <f t="shared" si="183"/>
        <v>141.17816697530864</v>
      </c>
    </row>
    <row r="1090" spans="2:23" x14ac:dyDescent="0.3">
      <c r="B1090" s="10" t="s">
        <v>9</v>
      </c>
      <c r="C1090" s="10">
        <v>1082</v>
      </c>
      <c r="D1090" s="10">
        <v>60</v>
      </c>
      <c r="E1090" s="11">
        <v>63</v>
      </c>
      <c r="F1090" s="21">
        <f t="shared" si="177"/>
        <v>17.5</v>
      </c>
      <c r="G1090" s="14">
        <f t="shared" si="184"/>
        <v>-1.3888888888889086E-2</v>
      </c>
      <c r="H1090" s="14">
        <f>('vehicle data'!$C$4)*(G1090)</f>
        <v>-18.527777777778041</v>
      </c>
      <c r="I1090" s="14">
        <f>0.5*1.225*F1090^2*('vehicle data'!$F$4)*('vehicle data'!$G$4)</f>
        <v>81.408906250000001</v>
      </c>
      <c r="J1090" s="14">
        <f>IF(F1090=0,0,H1090+I1090+'vehicle data'!$E$7)</f>
        <v>219.91960847222197</v>
      </c>
      <c r="K1090" s="14">
        <f t="shared" si="178"/>
        <v>219.91960847222197</v>
      </c>
      <c r="L1090" s="14">
        <f t="shared" si="179"/>
        <v>0</v>
      </c>
      <c r="M1090" s="14">
        <f t="shared" si="180"/>
        <v>3.8485931482638844</v>
      </c>
      <c r="N1090" s="14">
        <f t="shared" si="176"/>
        <v>3.8485931482638844</v>
      </c>
      <c r="O1090" s="14">
        <f t="shared" si="181"/>
        <v>0</v>
      </c>
      <c r="P1090" s="14">
        <f>S1090*0.75</f>
        <v>0</v>
      </c>
      <c r="Q1090" s="14">
        <f t="shared" si="182"/>
        <v>0</v>
      </c>
      <c r="R1090" s="14">
        <f>(0.5*'vehicle data'!$C$4*(WLTC_class_3!F1090^2))/1000</f>
        <v>204.26875000000001</v>
      </c>
      <c r="S1090" s="14">
        <f>IF(O1090&gt;0,R1090,0)</f>
        <v>0</v>
      </c>
      <c r="T1090" s="14">
        <f>IF(N1090&gt;0,R1090,0)</f>
        <v>204.26875000000001</v>
      </c>
      <c r="U1090" s="14">
        <f t="shared" si="185"/>
        <v>49213.160641203656</v>
      </c>
      <c r="V1090" s="14">
        <f t="shared" si="186"/>
        <v>18910.343965277778</v>
      </c>
      <c r="W1090" s="14">
        <f t="shared" si="183"/>
        <v>142.988125</v>
      </c>
    </row>
    <row r="1091" spans="2:23" x14ac:dyDescent="0.3">
      <c r="B1091" s="10" t="s">
        <v>9</v>
      </c>
      <c r="C1091" s="10">
        <v>1083</v>
      </c>
      <c r="D1091" s="10">
        <v>61</v>
      </c>
      <c r="E1091" s="11">
        <v>62.5</v>
      </c>
      <c r="F1091" s="21">
        <f t="shared" si="177"/>
        <v>17.361111111111111</v>
      </c>
      <c r="G1091" s="14">
        <f t="shared" si="184"/>
        <v>-0.29166666666666685</v>
      </c>
      <c r="H1091" s="14">
        <f>('vehicle data'!$C$4)*(G1091)</f>
        <v>-389.0833333333336</v>
      </c>
      <c r="I1091" s="14">
        <f>0.5*1.225*F1091^2*('vehicle data'!$F$4)*('vehicle data'!$G$4)</f>
        <v>80.121829185956784</v>
      </c>
      <c r="J1091" s="14">
        <f>IF(F1091=0,0,H1091+I1091+'vehicle data'!$E$7)</f>
        <v>-151.92302414737676</v>
      </c>
      <c r="K1091" s="14">
        <f t="shared" si="178"/>
        <v>0</v>
      </c>
      <c r="L1091" s="14">
        <f t="shared" si="179"/>
        <v>151.92302414737676</v>
      </c>
      <c r="M1091" s="14">
        <f t="shared" si="180"/>
        <v>-2.6375525025586244</v>
      </c>
      <c r="N1091" s="14">
        <f t="shared" si="176"/>
        <v>0</v>
      </c>
      <c r="O1091" s="14">
        <f t="shared" si="181"/>
        <v>2.6375525025586244</v>
      </c>
      <c r="P1091" s="14">
        <f>S1091*0.75</f>
        <v>150.77944155092592</v>
      </c>
      <c r="Q1091" s="14">
        <f t="shared" si="182"/>
        <v>150.77944155092592</v>
      </c>
      <c r="R1091" s="14">
        <f>(0.5*'vehicle data'!$C$4*(WLTC_class_3!F1091^2))/1000</f>
        <v>201.03925540123456</v>
      </c>
      <c r="S1091" s="14">
        <f>IF(O1091&gt;0,R1091,0)</f>
        <v>201.03925540123456</v>
      </c>
      <c r="T1091" s="14">
        <f>IF(N1091&gt;0,R1091,0)</f>
        <v>0</v>
      </c>
      <c r="U1091" s="14">
        <f t="shared" si="185"/>
        <v>49213.160641203656</v>
      </c>
      <c r="V1091" s="14">
        <f t="shared" si="186"/>
        <v>19111.383220679014</v>
      </c>
      <c r="W1091" s="14">
        <f t="shared" si="183"/>
        <v>0</v>
      </c>
    </row>
    <row r="1092" spans="2:23" x14ac:dyDescent="0.3">
      <c r="B1092" s="10" t="s">
        <v>9</v>
      </c>
      <c r="C1092" s="10">
        <v>1084</v>
      </c>
      <c r="D1092" s="10">
        <v>62</v>
      </c>
      <c r="E1092" s="11">
        <v>60.9</v>
      </c>
      <c r="F1092" s="21">
        <f t="shared" si="177"/>
        <v>16.916666666666664</v>
      </c>
      <c r="G1092" s="14">
        <f t="shared" si="184"/>
        <v>-0.44444444444444481</v>
      </c>
      <c r="H1092" s="14">
        <f>('vehicle data'!$C$4)*(G1092)</f>
        <v>-592.88888888888937</v>
      </c>
      <c r="I1092" s="14">
        <f>0.5*1.225*F1092^2*('vehicle data'!$F$4)*('vehicle data'!$G$4)</f>
        <v>76.072100173611091</v>
      </c>
      <c r="J1092" s="14">
        <f>IF(F1092=0,0,H1092+I1092+'vehicle data'!$E$7)</f>
        <v>-359.77830871527829</v>
      </c>
      <c r="K1092" s="14">
        <f t="shared" si="178"/>
        <v>0</v>
      </c>
      <c r="L1092" s="14">
        <f t="shared" si="179"/>
        <v>359.77830871527829</v>
      </c>
      <c r="M1092" s="14">
        <f t="shared" si="180"/>
        <v>-6.0862497224334566</v>
      </c>
      <c r="N1092" s="14">
        <f t="shared" si="176"/>
        <v>0</v>
      </c>
      <c r="O1092" s="14">
        <f t="shared" si="181"/>
        <v>6.0862497224334566</v>
      </c>
      <c r="P1092" s="14">
        <f>S1092*0.75</f>
        <v>143.15834895833331</v>
      </c>
      <c r="Q1092" s="14">
        <f t="shared" si="182"/>
        <v>143.15834895833331</v>
      </c>
      <c r="R1092" s="14">
        <f>(0.5*'vehicle data'!$C$4*(WLTC_class_3!F1092^2))/1000</f>
        <v>190.87779861111107</v>
      </c>
      <c r="S1092" s="14">
        <f>IF(O1092&gt;0,R1092,0)</f>
        <v>190.87779861111107</v>
      </c>
      <c r="T1092" s="14">
        <f>IF(N1092&gt;0,R1092,0)</f>
        <v>0</v>
      </c>
      <c r="U1092" s="14">
        <f t="shared" si="185"/>
        <v>49213.160641203656</v>
      </c>
      <c r="V1092" s="14">
        <f t="shared" si="186"/>
        <v>19302.261019290127</v>
      </c>
      <c r="W1092" s="14">
        <f t="shared" si="183"/>
        <v>0</v>
      </c>
    </row>
    <row r="1093" spans="2:23" x14ac:dyDescent="0.3">
      <c r="B1093" s="10" t="s">
        <v>9</v>
      </c>
      <c r="C1093" s="10">
        <v>1085</v>
      </c>
      <c r="D1093" s="10">
        <v>63</v>
      </c>
      <c r="E1093" s="11">
        <v>59.3</v>
      </c>
      <c r="F1093" s="21">
        <f t="shared" si="177"/>
        <v>16.472222222222221</v>
      </c>
      <c r="G1093" s="14">
        <f t="shared" si="184"/>
        <v>-0.31944444444444403</v>
      </c>
      <c r="H1093" s="14">
        <f>('vehicle data'!$C$4)*(G1093)</f>
        <v>-426.13888888888835</v>
      </c>
      <c r="I1093" s="14">
        <f>0.5*1.225*F1093^2*('vehicle data'!$F$4)*('vehicle data'!$G$4)</f>
        <v>72.127388445216042</v>
      </c>
      <c r="J1093" s="14">
        <f>IF(F1093=0,0,H1093+I1093+'vehicle data'!$E$7)</f>
        <v>-196.97302044367225</v>
      </c>
      <c r="K1093" s="14">
        <f t="shared" si="178"/>
        <v>0</v>
      </c>
      <c r="L1093" s="14">
        <f t="shared" si="179"/>
        <v>196.97302044367225</v>
      </c>
      <c r="M1093" s="14">
        <f t="shared" si="180"/>
        <v>-3.2445833645304902</v>
      </c>
      <c r="N1093" s="14">
        <f t="shared" si="176"/>
        <v>0</v>
      </c>
      <c r="O1093" s="14">
        <f t="shared" si="181"/>
        <v>3.2445833645304902</v>
      </c>
      <c r="P1093" s="14">
        <f>S1093*0.75</f>
        <v>135.73488599537035</v>
      </c>
      <c r="Q1093" s="14">
        <f t="shared" si="182"/>
        <v>135.73488599537035</v>
      </c>
      <c r="R1093" s="14">
        <f>(0.5*'vehicle data'!$C$4*(WLTC_class_3!F1093^2))/1000</f>
        <v>180.97984799382715</v>
      </c>
      <c r="S1093" s="14">
        <f>IF(O1093&gt;0,R1093,0)</f>
        <v>180.97984799382715</v>
      </c>
      <c r="T1093" s="14">
        <f>IF(N1093&gt;0,R1093,0)</f>
        <v>0</v>
      </c>
      <c r="U1093" s="14">
        <f t="shared" si="185"/>
        <v>49213.160641203656</v>
      </c>
      <c r="V1093" s="14">
        <f t="shared" si="186"/>
        <v>19483.240867283952</v>
      </c>
      <c r="W1093" s="14">
        <f t="shared" si="183"/>
        <v>0</v>
      </c>
    </row>
    <row r="1094" spans="2:23" x14ac:dyDescent="0.3">
      <c r="B1094" s="10" t="s">
        <v>9</v>
      </c>
      <c r="C1094" s="10">
        <v>1086</v>
      </c>
      <c r="D1094" s="10">
        <v>64</v>
      </c>
      <c r="E1094" s="11">
        <v>58.6</v>
      </c>
      <c r="F1094" s="21">
        <f t="shared" si="177"/>
        <v>16.277777777777779</v>
      </c>
      <c r="G1094" s="14">
        <f t="shared" si="184"/>
        <v>-9.7222222222221627E-2</v>
      </c>
      <c r="H1094" s="14">
        <f>('vehicle data'!$C$4)*(G1094)</f>
        <v>-129.69444444444366</v>
      </c>
      <c r="I1094" s="14">
        <f>0.5*1.225*F1094^2*('vehicle data'!$F$4)*('vehicle data'!$G$4)</f>
        <v>70.434600077160482</v>
      </c>
      <c r="J1094" s="14">
        <f>IF(F1094=0,0,H1094+I1094+'vehicle data'!$E$7)</f>
        <v>97.778635632716842</v>
      </c>
      <c r="K1094" s="14">
        <f t="shared" si="178"/>
        <v>97.778635632716842</v>
      </c>
      <c r="L1094" s="14">
        <f t="shared" si="179"/>
        <v>0</v>
      </c>
      <c r="M1094" s="14">
        <f t="shared" si="180"/>
        <v>1.5916189022436686</v>
      </c>
      <c r="N1094" s="14">
        <f t="shared" si="176"/>
        <v>1.5916189022436686</v>
      </c>
      <c r="O1094" s="14">
        <f t="shared" si="181"/>
        <v>0</v>
      </c>
      <c r="P1094" s="14">
        <f>S1094*0.75</f>
        <v>0</v>
      </c>
      <c r="Q1094" s="14">
        <f t="shared" si="182"/>
        <v>0</v>
      </c>
      <c r="R1094" s="14">
        <f>(0.5*'vehicle data'!$C$4*(WLTC_class_3!F1094^2))/1000</f>
        <v>176.73235493827161</v>
      </c>
      <c r="S1094" s="14">
        <f>IF(O1094&gt;0,R1094,0)</f>
        <v>0</v>
      </c>
      <c r="T1094" s="14">
        <f>IF(N1094&gt;0,R1094,0)</f>
        <v>176.73235493827161</v>
      </c>
      <c r="U1094" s="14">
        <f t="shared" si="185"/>
        <v>49389.892996141927</v>
      </c>
      <c r="V1094" s="14">
        <f t="shared" si="186"/>
        <v>19483.240867283952</v>
      </c>
      <c r="W1094" s="14">
        <f t="shared" si="183"/>
        <v>123.71264845679012</v>
      </c>
    </row>
    <row r="1095" spans="2:23" x14ac:dyDescent="0.3">
      <c r="B1095" s="10" t="s">
        <v>9</v>
      </c>
      <c r="C1095" s="10">
        <v>1087</v>
      </c>
      <c r="D1095" s="10">
        <v>65</v>
      </c>
      <c r="E1095" s="11">
        <v>58.6</v>
      </c>
      <c r="F1095" s="21">
        <f t="shared" si="177"/>
        <v>16.277777777777779</v>
      </c>
      <c r="G1095" s="14">
        <f t="shared" si="184"/>
        <v>1.3888888888889086E-2</v>
      </c>
      <c r="H1095" s="14">
        <f>('vehicle data'!$C$4)*(G1095)</f>
        <v>18.527777777778041</v>
      </c>
      <c r="I1095" s="14">
        <f>0.5*1.225*F1095^2*('vehicle data'!$F$4)*('vehicle data'!$G$4)</f>
        <v>70.434600077160482</v>
      </c>
      <c r="J1095" s="14">
        <f>IF(F1095=0,0,H1095+I1095+'vehicle data'!$E$7)</f>
        <v>246.00085785493854</v>
      </c>
      <c r="K1095" s="14">
        <f t="shared" si="178"/>
        <v>246.00085785493854</v>
      </c>
      <c r="L1095" s="14">
        <f t="shared" si="179"/>
        <v>0</v>
      </c>
      <c r="M1095" s="14">
        <f t="shared" si="180"/>
        <v>4.0043472973053884</v>
      </c>
      <c r="N1095" s="14">
        <f t="shared" si="176"/>
        <v>4.0043472973053884</v>
      </c>
      <c r="O1095" s="14">
        <f t="shared" si="181"/>
        <v>0</v>
      </c>
      <c r="P1095" s="14">
        <f>S1095*0.75</f>
        <v>0</v>
      </c>
      <c r="Q1095" s="14" t="str">
        <f t="shared" si="182"/>
        <v/>
      </c>
      <c r="R1095" s="14">
        <f>(0.5*'vehicle data'!$C$4*(WLTC_class_3!F1095^2))/1000</f>
        <v>176.73235493827161</v>
      </c>
      <c r="S1095" s="14">
        <f>IF(O1095&gt;0,R1095,0)</f>
        <v>0</v>
      </c>
      <c r="T1095" s="14">
        <f>IF(N1095&gt;0,R1095,0)</f>
        <v>176.73235493827161</v>
      </c>
      <c r="U1095" s="14">
        <f t="shared" si="185"/>
        <v>49566.625351080198</v>
      </c>
      <c r="V1095" s="14">
        <f t="shared" si="186"/>
        <v>19483.240867283952</v>
      </c>
      <c r="W1095" s="14">
        <f t="shared" si="183"/>
        <v>123.71264845679012</v>
      </c>
    </row>
    <row r="1096" spans="2:23" x14ac:dyDescent="0.3">
      <c r="B1096" s="10" t="s">
        <v>9</v>
      </c>
      <c r="C1096" s="10">
        <v>1088</v>
      </c>
      <c r="D1096" s="10">
        <v>66</v>
      </c>
      <c r="E1096" s="11">
        <v>58.7</v>
      </c>
      <c r="F1096" s="21">
        <f t="shared" si="177"/>
        <v>16.305555555555557</v>
      </c>
      <c r="G1096" s="14">
        <f t="shared" si="184"/>
        <v>2.7777777777777186E-2</v>
      </c>
      <c r="H1096" s="14">
        <f>('vehicle data'!$C$4)*(G1096)</f>
        <v>37.055555555554768</v>
      </c>
      <c r="I1096" s="14">
        <f>0.5*1.225*F1096^2*('vehicle data'!$F$4)*('vehicle data'!$G$4)</f>
        <v>70.675196315586447</v>
      </c>
      <c r="J1096" s="14">
        <f>IF(F1096=0,0,H1096+I1096+'vehicle data'!$E$7)</f>
        <v>264.76923187114124</v>
      </c>
      <c r="K1096" s="14">
        <f t="shared" si="178"/>
        <v>264.76923187114124</v>
      </c>
      <c r="L1096" s="14">
        <f t="shared" si="179"/>
        <v>0</v>
      </c>
      <c r="M1096" s="14">
        <f t="shared" si="180"/>
        <v>4.317209419676665</v>
      </c>
      <c r="N1096" s="14">
        <f t="shared" ref="N1096:N1159" si="187">IF(M1096&gt;0,M1096,0)</f>
        <v>4.317209419676665</v>
      </c>
      <c r="O1096" s="14">
        <f t="shared" si="181"/>
        <v>0</v>
      </c>
      <c r="P1096" s="14">
        <f>S1096*0.75</f>
        <v>0</v>
      </c>
      <c r="Q1096" s="14" t="str">
        <f t="shared" si="182"/>
        <v/>
      </c>
      <c r="R1096" s="14">
        <f>(0.5*'vehicle data'!$C$4*(WLTC_class_3!F1096^2))/1000</f>
        <v>177.33605169753091</v>
      </c>
      <c r="S1096" s="14">
        <f>IF(O1096&gt;0,R1096,0)</f>
        <v>0</v>
      </c>
      <c r="T1096" s="14">
        <f>IF(N1096&gt;0,R1096,0)</f>
        <v>177.33605169753091</v>
      </c>
      <c r="U1096" s="14">
        <f t="shared" si="185"/>
        <v>49743.961402777728</v>
      </c>
      <c r="V1096" s="14">
        <f t="shared" si="186"/>
        <v>19483.240867283952</v>
      </c>
      <c r="W1096" s="14">
        <f t="shared" si="183"/>
        <v>124.13523618827162</v>
      </c>
    </row>
    <row r="1097" spans="2:23" x14ac:dyDescent="0.3">
      <c r="B1097" s="10" t="s">
        <v>9</v>
      </c>
      <c r="C1097" s="10">
        <v>1089</v>
      </c>
      <c r="D1097" s="10">
        <v>67</v>
      </c>
      <c r="E1097" s="11">
        <v>58.8</v>
      </c>
      <c r="F1097" s="21">
        <f t="shared" ref="F1097:F1160" si="188">E1097/3.6</f>
        <v>16.333333333333332</v>
      </c>
      <c r="G1097" s="14">
        <f t="shared" si="184"/>
        <v>1.3888888888888099E-2</v>
      </c>
      <c r="H1097" s="14">
        <f>('vehicle data'!$C$4)*(G1097)</f>
        <v>18.527777777776723</v>
      </c>
      <c r="I1097" s="14">
        <f>0.5*1.225*F1097^2*('vehicle data'!$F$4)*('vehicle data'!$G$4)</f>
        <v>70.916202777777769</v>
      </c>
      <c r="J1097" s="14">
        <f>IF(F1097=0,0,H1097+I1097+'vehicle data'!$E$7)</f>
        <v>246.4824605555545</v>
      </c>
      <c r="K1097" s="14">
        <f t="shared" ref="K1097:K1160" si="189">IF(J1097&lt;=0,0,J1097)</f>
        <v>246.4824605555545</v>
      </c>
      <c r="L1097" s="14">
        <f t="shared" ref="L1097:L1160" si="190">IF(J1097&lt;0,J1097*-1,0)</f>
        <v>0</v>
      </c>
      <c r="M1097" s="14">
        <f t="shared" ref="M1097:M1160" si="191">(J1097*F1097)/1000</f>
        <v>4.0258801890740568</v>
      </c>
      <c r="N1097" s="14">
        <f t="shared" si="187"/>
        <v>4.0258801890740568</v>
      </c>
      <c r="O1097" s="14">
        <f t="shared" ref="O1097:O1160" si="192">IF(M1097&lt;0,M1097*-1,0)</f>
        <v>0</v>
      </c>
      <c r="P1097" s="14">
        <f>S1097*0.75</f>
        <v>0</v>
      </c>
      <c r="Q1097" s="14" t="str">
        <f t="shared" ref="Q1097:Q1160" si="193">IF(G1097&lt;0,P1097,"")</f>
        <v/>
      </c>
      <c r="R1097" s="14">
        <f>(0.5*'vehicle data'!$C$4*(WLTC_class_3!F1097^2))/1000</f>
        <v>177.94077777777773</v>
      </c>
      <c r="S1097" s="14">
        <f>IF(O1097&gt;0,R1097,0)</f>
        <v>0</v>
      </c>
      <c r="T1097" s="14">
        <f>IF(N1097&gt;0,R1097,0)</f>
        <v>177.94077777777773</v>
      </c>
      <c r="U1097" s="14">
        <f t="shared" si="185"/>
        <v>49921.902180555502</v>
      </c>
      <c r="V1097" s="14">
        <f t="shared" si="186"/>
        <v>19483.240867283952</v>
      </c>
      <c r="W1097" s="14">
        <f t="shared" ref="W1097:W1160" si="194">T1097*0.7</f>
        <v>124.55854444444439</v>
      </c>
    </row>
    <row r="1098" spans="2:23" x14ac:dyDescent="0.3">
      <c r="B1098" s="10" t="s">
        <v>9</v>
      </c>
      <c r="C1098" s="10">
        <v>1090</v>
      </c>
      <c r="D1098" s="10">
        <v>68</v>
      </c>
      <c r="E1098" s="11">
        <v>58.8</v>
      </c>
      <c r="F1098" s="21">
        <f t="shared" si="188"/>
        <v>16.333333333333332</v>
      </c>
      <c r="G1098" s="14">
        <f t="shared" ref="G1098:G1161" si="195">($E1099-$E1097)/2/3.6</f>
        <v>0</v>
      </c>
      <c r="H1098" s="14">
        <f>('vehicle data'!$C$4)*(G1098)</f>
        <v>0</v>
      </c>
      <c r="I1098" s="14">
        <f>0.5*1.225*F1098^2*('vehicle data'!$F$4)*('vehicle data'!$G$4)</f>
        <v>70.916202777777769</v>
      </c>
      <c r="J1098" s="14">
        <f>IF(F1098=0,0,H1098+I1098+'vehicle data'!$E$7)</f>
        <v>227.9546827777778</v>
      </c>
      <c r="K1098" s="14">
        <f t="shared" si="189"/>
        <v>227.9546827777778</v>
      </c>
      <c r="L1098" s="14">
        <f t="shared" si="190"/>
        <v>0</v>
      </c>
      <c r="M1098" s="14">
        <f t="shared" si="191"/>
        <v>3.7232598187037036</v>
      </c>
      <c r="N1098" s="14">
        <f t="shared" si="187"/>
        <v>3.7232598187037036</v>
      </c>
      <c r="O1098" s="14">
        <f t="shared" si="192"/>
        <v>0</v>
      </c>
      <c r="P1098" s="14">
        <f>S1098*0.75</f>
        <v>0</v>
      </c>
      <c r="Q1098" s="14" t="str">
        <f t="shared" si="193"/>
        <v/>
      </c>
      <c r="R1098" s="14">
        <f>(0.5*'vehicle data'!$C$4*(WLTC_class_3!F1098^2))/1000</f>
        <v>177.94077777777773</v>
      </c>
      <c r="S1098" s="14">
        <f>IF(O1098&gt;0,R1098,0)</f>
        <v>0</v>
      </c>
      <c r="T1098" s="14">
        <f>IF(N1098&gt;0,R1098,0)</f>
        <v>177.94077777777773</v>
      </c>
      <c r="U1098" s="14">
        <f t="shared" si="185"/>
        <v>50099.842958333276</v>
      </c>
      <c r="V1098" s="14">
        <f t="shared" si="186"/>
        <v>19483.240867283952</v>
      </c>
      <c r="W1098" s="14">
        <f t="shared" si="194"/>
        <v>124.55854444444439</v>
      </c>
    </row>
    <row r="1099" spans="2:23" x14ac:dyDescent="0.3">
      <c r="B1099" s="10" t="s">
        <v>9</v>
      </c>
      <c r="C1099" s="10">
        <v>1091</v>
      </c>
      <c r="D1099" s="10">
        <v>69</v>
      </c>
      <c r="E1099" s="11">
        <v>58.8</v>
      </c>
      <c r="F1099" s="21">
        <f t="shared" si="188"/>
        <v>16.333333333333332</v>
      </c>
      <c r="G1099" s="14">
        <f t="shared" si="195"/>
        <v>4.1666666666667261E-2</v>
      </c>
      <c r="H1099" s="14">
        <f>('vehicle data'!$C$4)*(G1099)</f>
        <v>55.583333333334124</v>
      </c>
      <c r="I1099" s="14">
        <f>0.5*1.225*F1099^2*('vehicle data'!$F$4)*('vehicle data'!$G$4)</f>
        <v>70.916202777777769</v>
      </c>
      <c r="J1099" s="14">
        <f>IF(F1099=0,0,H1099+I1099+'vehicle data'!$E$7)</f>
        <v>283.53801611111192</v>
      </c>
      <c r="K1099" s="14">
        <f t="shared" si="189"/>
        <v>283.53801611111192</v>
      </c>
      <c r="L1099" s="14">
        <f t="shared" si="190"/>
        <v>0</v>
      </c>
      <c r="M1099" s="14">
        <f t="shared" si="191"/>
        <v>4.6311209298148279</v>
      </c>
      <c r="N1099" s="14">
        <f t="shared" si="187"/>
        <v>4.6311209298148279</v>
      </c>
      <c r="O1099" s="14">
        <f t="shared" si="192"/>
        <v>0</v>
      </c>
      <c r="P1099" s="14">
        <f>S1099*0.75</f>
        <v>0</v>
      </c>
      <c r="Q1099" s="14" t="str">
        <f t="shared" si="193"/>
        <v/>
      </c>
      <c r="R1099" s="14">
        <f>(0.5*'vehicle data'!$C$4*(WLTC_class_3!F1099^2))/1000</f>
        <v>177.94077777777773</v>
      </c>
      <c r="S1099" s="14">
        <f>IF(O1099&gt;0,R1099,0)</f>
        <v>0</v>
      </c>
      <c r="T1099" s="14">
        <f>IF(N1099&gt;0,R1099,0)</f>
        <v>177.94077777777773</v>
      </c>
      <c r="U1099" s="14">
        <f t="shared" ref="U1099:U1162" si="196">U1098+T1099</f>
        <v>50277.783736111051</v>
      </c>
      <c r="V1099" s="14">
        <f t="shared" ref="V1099:V1162" si="197">V1098+S1099</f>
        <v>19483.240867283952</v>
      </c>
      <c r="W1099" s="14">
        <f t="shared" si="194"/>
        <v>124.55854444444439</v>
      </c>
    </row>
    <row r="1100" spans="2:23" x14ac:dyDescent="0.3">
      <c r="B1100" s="10" t="s">
        <v>9</v>
      </c>
      <c r="C1100" s="10">
        <v>1092</v>
      </c>
      <c r="D1100" s="10">
        <v>70</v>
      </c>
      <c r="E1100" s="11">
        <v>59.1</v>
      </c>
      <c r="F1100" s="21">
        <f t="shared" si="188"/>
        <v>16.416666666666668</v>
      </c>
      <c r="G1100" s="14">
        <f t="shared" si="195"/>
        <v>0.18055555555555614</v>
      </c>
      <c r="H1100" s="14">
        <f>('vehicle data'!$C$4)*(G1100)</f>
        <v>240.86111111111188</v>
      </c>
      <c r="I1100" s="14">
        <f>0.5*1.225*F1100^2*('vehicle data'!$F$4)*('vehicle data'!$G$4)</f>
        <v>71.641683506944446</v>
      </c>
      <c r="J1100" s="14">
        <f>IF(F1100=0,0,H1100+I1100+'vehicle data'!$E$7)</f>
        <v>469.54127461805638</v>
      </c>
      <c r="K1100" s="14">
        <f t="shared" si="189"/>
        <v>469.54127461805638</v>
      </c>
      <c r="L1100" s="14">
        <f t="shared" si="190"/>
        <v>0</v>
      </c>
      <c r="M1100" s="14">
        <f t="shared" si="191"/>
        <v>7.7083025916464258</v>
      </c>
      <c r="N1100" s="14">
        <f t="shared" si="187"/>
        <v>7.7083025916464258</v>
      </c>
      <c r="O1100" s="14">
        <f t="shared" si="192"/>
        <v>0</v>
      </c>
      <c r="P1100" s="14">
        <f>S1100*0.75</f>
        <v>0</v>
      </c>
      <c r="Q1100" s="14" t="str">
        <f t="shared" si="193"/>
        <v/>
      </c>
      <c r="R1100" s="14">
        <f>(0.5*'vehicle data'!$C$4*(WLTC_class_3!F1100^2))/1000</f>
        <v>179.76113194444446</v>
      </c>
      <c r="S1100" s="14">
        <f>IF(O1100&gt;0,R1100,0)</f>
        <v>0</v>
      </c>
      <c r="T1100" s="14">
        <f>IF(N1100&gt;0,R1100,0)</f>
        <v>179.76113194444446</v>
      </c>
      <c r="U1100" s="14">
        <f t="shared" si="196"/>
        <v>50457.544868055498</v>
      </c>
      <c r="V1100" s="14">
        <f t="shared" si="197"/>
        <v>19483.240867283952</v>
      </c>
      <c r="W1100" s="14">
        <f t="shared" si="194"/>
        <v>125.83279236111112</v>
      </c>
    </row>
    <row r="1101" spans="2:23" x14ac:dyDescent="0.3">
      <c r="B1101" s="10" t="s">
        <v>9</v>
      </c>
      <c r="C1101" s="10">
        <v>1093</v>
      </c>
      <c r="D1101" s="10">
        <v>71</v>
      </c>
      <c r="E1101" s="11">
        <v>60.1</v>
      </c>
      <c r="F1101" s="21">
        <f t="shared" si="188"/>
        <v>16.694444444444443</v>
      </c>
      <c r="G1101" s="14">
        <f t="shared" si="195"/>
        <v>0.36111111111111133</v>
      </c>
      <c r="H1101" s="14">
        <f>('vehicle data'!$C$4)*(G1101)</f>
        <v>481.72222222222251</v>
      </c>
      <c r="I1101" s="14">
        <f>0.5*1.225*F1101^2*('vehicle data'!$F$4)*('vehicle data'!$G$4)</f>
        <v>74.086617148919743</v>
      </c>
      <c r="J1101" s="14">
        <f>IF(F1101=0,0,H1101+I1101+'vehicle data'!$E$7)</f>
        <v>712.84731937114236</v>
      </c>
      <c r="K1101" s="14">
        <f t="shared" si="189"/>
        <v>712.84731937114236</v>
      </c>
      <c r="L1101" s="14">
        <f t="shared" si="190"/>
        <v>0</v>
      </c>
      <c r="M1101" s="14">
        <f t="shared" si="191"/>
        <v>11.90058997061268</v>
      </c>
      <c r="N1101" s="14">
        <f t="shared" si="187"/>
        <v>11.90058997061268</v>
      </c>
      <c r="O1101" s="14">
        <f t="shared" si="192"/>
        <v>0</v>
      </c>
      <c r="P1101" s="14">
        <f>S1101*0.75</f>
        <v>0</v>
      </c>
      <c r="Q1101" s="14" t="str">
        <f t="shared" si="193"/>
        <v/>
      </c>
      <c r="R1101" s="14">
        <f>(0.5*'vehicle data'!$C$4*(WLTC_class_3!F1101^2))/1000</f>
        <v>185.89588503086415</v>
      </c>
      <c r="S1101" s="14">
        <f>IF(O1101&gt;0,R1101,0)</f>
        <v>0</v>
      </c>
      <c r="T1101" s="14">
        <f>IF(N1101&gt;0,R1101,0)</f>
        <v>185.89588503086415</v>
      </c>
      <c r="U1101" s="14">
        <f t="shared" si="196"/>
        <v>50643.440753086361</v>
      </c>
      <c r="V1101" s="14">
        <f t="shared" si="197"/>
        <v>19483.240867283952</v>
      </c>
      <c r="W1101" s="14">
        <f t="shared" si="194"/>
        <v>130.1271195216049</v>
      </c>
    </row>
    <row r="1102" spans="2:23" x14ac:dyDescent="0.3">
      <c r="B1102" s="10" t="s">
        <v>9</v>
      </c>
      <c r="C1102" s="10">
        <v>1094</v>
      </c>
      <c r="D1102" s="10">
        <v>72</v>
      </c>
      <c r="E1102" s="11">
        <v>61.7</v>
      </c>
      <c r="F1102" s="21">
        <f t="shared" si="188"/>
        <v>17.138888888888889</v>
      </c>
      <c r="G1102" s="14">
        <f t="shared" si="195"/>
        <v>0.40277777777777757</v>
      </c>
      <c r="H1102" s="14">
        <f>('vehicle data'!$C$4)*(G1102)</f>
        <v>537.30555555555532</v>
      </c>
      <c r="I1102" s="14">
        <f>0.5*1.225*F1102^2*('vehicle data'!$F$4)*('vehicle data'!$G$4)</f>
        <v>78.083837519290128</v>
      </c>
      <c r="J1102" s="14">
        <f>IF(F1102=0,0,H1102+I1102+'vehicle data'!$E$7)</f>
        <v>772.42787307484548</v>
      </c>
      <c r="K1102" s="14">
        <f t="shared" si="189"/>
        <v>772.42787307484548</v>
      </c>
      <c r="L1102" s="14">
        <f t="shared" si="190"/>
        <v>0</v>
      </c>
      <c r="M1102" s="14">
        <f t="shared" si="191"/>
        <v>13.238555491310546</v>
      </c>
      <c r="N1102" s="14">
        <f t="shared" si="187"/>
        <v>13.238555491310546</v>
      </c>
      <c r="O1102" s="14">
        <f t="shared" si="192"/>
        <v>0</v>
      </c>
      <c r="P1102" s="14">
        <f>S1102*0.75</f>
        <v>0</v>
      </c>
      <c r="Q1102" s="14" t="str">
        <f t="shared" si="193"/>
        <v/>
      </c>
      <c r="R1102" s="14">
        <f>(0.5*'vehicle data'!$C$4*(WLTC_class_3!F1102^2))/1000</f>
        <v>195.92558873456792</v>
      </c>
      <c r="S1102" s="14">
        <f>IF(O1102&gt;0,R1102,0)</f>
        <v>0</v>
      </c>
      <c r="T1102" s="14">
        <f>IF(N1102&gt;0,R1102,0)</f>
        <v>195.92558873456792</v>
      </c>
      <c r="U1102" s="14">
        <f t="shared" si="196"/>
        <v>50839.366341820925</v>
      </c>
      <c r="V1102" s="14">
        <f t="shared" si="197"/>
        <v>19483.240867283952</v>
      </c>
      <c r="W1102" s="14">
        <f t="shared" si="194"/>
        <v>137.14791211419754</v>
      </c>
    </row>
    <row r="1103" spans="2:23" x14ac:dyDescent="0.3">
      <c r="B1103" s="10" t="s">
        <v>9</v>
      </c>
      <c r="C1103" s="10">
        <v>1095</v>
      </c>
      <c r="D1103" s="10">
        <v>73</v>
      </c>
      <c r="E1103" s="11">
        <v>63</v>
      </c>
      <c r="F1103" s="21">
        <f t="shared" si="188"/>
        <v>17.5</v>
      </c>
      <c r="G1103" s="14">
        <f t="shared" si="195"/>
        <v>0.27777777777777779</v>
      </c>
      <c r="H1103" s="14">
        <f>('vehicle data'!$C$4)*(G1103)</f>
        <v>370.5555555555556</v>
      </c>
      <c r="I1103" s="14">
        <f>0.5*1.225*F1103^2*('vehicle data'!$F$4)*('vehicle data'!$G$4)</f>
        <v>81.408906250000001</v>
      </c>
      <c r="J1103" s="14">
        <f>IF(F1103=0,0,H1103+I1103+'vehicle data'!$E$7)</f>
        <v>609.00294180555568</v>
      </c>
      <c r="K1103" s="14">
        <f t="shared" si="189"/>
        <v>609.00294180555568</v>
      </c>
      <c r="L1103" s="14">
        <f t="shared" si="190"/>
        <v>0</v>
      </c>
      <c r="M1103" s="14">
        <f t="shared" si="191"/>
        <v>10.657551481597224</v>
      </c>
      <c r="N1103" s="14">
        <f t="shared" si="187"/>
        <v>10.657551481597224</v>
      </c>
      <c r="O1103" s="14">
        <f t="shared" si="192"/>
        <v>0</v>
      </c>
      <c r="P1103" s="14">
        <f>S1103*0.75</f>
        <v>0</v>
      </c>
      <c r="Q1103" s="14" t="str">
        <f t="shared" si="193"/>
        <v/>
      </c>
      <c r="R1103" s="14">
        <f>(0.5*'vehicle data'!$C$4*(WLTC_class_3!F1103^2))/1000</f>
        <v>204.26875000000001</v>
      </c>
      <c r="S1103" s="14">
        <f>IF(O1103&gt;0,R1103,0)</f>
        <v>0</v>
      </c>
      <c r="T1103" s="14">
        <f>IF(N1103&gt;0,R1103,0)</f>
        <v>204.26875000000001</v>
      </c>
      <c r="U1103" s="14">
        <f t="shared" si="196"/>
        <v>51043.635091820928</v>
      </c>
      <c r="V1103" s="14">
        <f t="shared" si="197"/>
        <v>19483.240867283952</v>
      </c>
      <c r="W1103" s="14">
        <f t="shared" si="194"/>
        <v>142.988125</v>
      </c>
    </row>
    <row r="1104" spans="2:23" x14ac:dyDescent="0.3">
      <c r="B1104" s="10" t="s">
        <v>9</v>
      </c>
      <c r="C1104" s="10">
        <v>1096</v>
      </c>
      <c r="D1104" s="10">
        <v>74</v>
      </c>
      <c r="E1104" s="11">
        <v>63.7</v>
      </c>
      <c r="F1104" s="21">
        <f t="shared" si="188"/>
        <v>17.694444444444446</v>
      </c>
      <c r="G1104" s="14">
        <f t="shared" si="195"/>
        <v>0.12499999999999981</v>
      </c>
      <c r="H1104" s="14">
        <f>('vehicle data'!$C$4)*(G1104)</f>
        <v>166.74999999999974</v>
      </c>
      <c r="I1104" s="14">
        <f>0.5*1.225*F1104^2*('vehicle data'!$F$4)*('vehicle data'!$G$4)</f>
        <v>83.228043537808674</v>
      </c>
      <c r="J1104" s="14">
        <f>IF(F1104=0,0,H1104+I1104+'vehicle data'!$E$7)</f>
        <v>407.01652353780844</v>
      </c>
      <c r="K1104" s="14">
        <f t="shared" si="189"/>
        <v>407.01652353780844</v>
      </c>
      <c r="L1104" s="14">
        <f t="shared" si="190"/>
        <v>0</v>
      </c>
      <c r="M1104" s="14">
        <f t="shared" si="191"/>
        <v>7.2019312637106667</v>
      </c>
      <c r="N1104" s="14">
        <f t="shared" si="187"/>
        <v>7.2019312637106667</v>
      </c>
      <c r="O1104" s="14">
        <f t="shared" si="192"/>
        <v>0</v>
      </c>
      <c r="P1104" s="14">
        <f>S1104*0.75</f>
        <v>0</v>
      </c>
      <c r="Q1104" s="14" t="str">
        <f t="shared" si="193"/>
        <v/>
      </c>
      <c r="R1104" s="14">
        <f>(0.5*'vehicle data'!$C$4*(WLTC_class_3!F1104^2))/1000</f>
        <v>208.83327391975314</v>
      </c>
      <c r="S1104" s="14">
        <f>IF(O1104&gt;0,R1104,0)</f>
        <v>0</v>
      </c>
      <c r="T1104" s="14">
        <f>IF(N1104&gt;0,R1104,0)</f>
        <v>208.83327391975314</v>
      </c>
      <c r="U1104" s="14">
        <f t="shared" si="196"/>
        <v>51252.468365740679</v>
      </c>
      <c r="V1104" s="14">
        <f t="shared" si="197"/>
        <v>19483.240867283952</v>
      </c>
      <c r="W1104" s="14">
        <f t="shared" si="194"/>
        <v>146.1832917438272</v>
      </c>
    </row>
    <row r="1105" spans="2:23" x14ac:dyDescent="0.3">
      <c r="B1105" s="10" t="s">
        <v>9</v>
      </c>
      <c r="C1105" s="10">
        <v>1097</v>
      </c>
      <c r="D1105" s="10">
        <v>75</v>
      </c>
      <c r="E1105" s="11">
        <v>63.9</v>
      </c>
      <c r="F1105" s="21">
        <f t="shared" si="188"/>
        <v>17.75</v>
      </c>
      <c r="G1105" s="14">
        <f t="shared" si="195"/>
        <v>-2.7777777777778172E-2</v>
      </c>
      <c r="H1105" s="14">
        <f>('vehicle data'!$C$4)*(G1105)</f>
        <v>-37.055555555556083</v>
      </c>
      <c r="I1105" s="14">
        <f>0.5*1.225*F1105^2*('vehicle data'!$F$4)*('vehicle data'!$G$4)</f>
        <v>83.751489062499999</v>
      </c>
      <c r="J1105" s="14">
        <f>IF(F1105=0,0,H1105+I1105+'vehicle data'!$E$7)</f>
        <v>203.73441350694395</v>
      </c>
      <c r="K1105" s="14">
        <f t="shared" si="189"/>
        <v>203.73441350694395</v>
      </c>
      <c r="L1105" s="14">
        <f t="shared" si="190"/>
        <v>0</v>
      </c>
      <c r="M1105" s="14">
        <f t="shared" si="191"/>
        <v>3.6162858397482549</v>
      </c>
      <c r="N1105" s="14">
        <f t="shared" si="187"/>
        <v>3.6162858397482549</v>
      </c>
      <c r="O1105" s="14">
        <f t="shared" si="192"/>
        <v>0</v>
      </c>
      <c r="P1105" s="14">
        <f>S1105*0.75</f>
        <v>0</v>
      </c>
      <c r="Q1105" s="14">
        <f t="shared" si="193"/>
        <v>0</v>
      </c>
      <c r="R1105" s="14">
        <f>(0.5*'vehicle data'!$C$4*(WLTC_class_3!F1105^2))/1000</f>
        <v>210.14668750000001</v>
      </c>
      <c r="S1105" s="14">
        <f>IF(O1105&gt;0,R1105,0)</f>
        <v>0</v>
      </c>
      <c r="T1105" s="14">
        <f>IF(N1105&gt;0,R1105,0)</f>
        <v>210.14668750000001</v>
      </c>
      <c r="U1105" s="14">
        <f t="shared" si="196"/>
        <v>51462.615053240675</v>
      </c>
      <c r="V1105" s="14">
        <f t="shared" si="197"/>
        <v>19483.240867283952</v>
      </c>
      <c r="W1105" s="14">
        <f t="shared" si="194"/>
        <v>147.10268124999999</v>
      </c>
    </row>
    <row r="1106" spans="2:23" x14ac:dyDescent="0.3">
      <c r="B1106" s="10" t="s">
        <v>9</v>
      </c>
      <c r="C1106" s="10">
        <v>1098</v>
      </c>
      <c r="D1106" s="10">
        <v>76</v>
      </c>
      <c r="E1106" s="11">
        <v>63.5</v>
      </c>
      <c r="F1106" s="21">
        <f t="shared" si="188"/>
        <v>17.638888888888889</v>
      </c>
      <c r="G1106" s="14">
        <f t="shared" si="195"/>
        <v>-0.2222222222222224</v>
      </c>
      <c r="H1106" s="14">
        <f>('vehicle data'!$C$4)*(G1106)</f>
        <v>-296.44444444444468</v>
      </c>
      <c r="I1106" s="14">
        <f>0.5*1.225*F1106^2*('vehicle data'!$F$4)*('vehicle data'!$G$4)</f>
        <v>82.706238908179017</v>
      </c>
      <c r="J1106" s="14">
        <f>IF(F1106=0,0,H1106+I1106+'vehicle data'!$E$7)</f>
        <v>-56.699725536265646</v>
      </c>
      <c r="K1106" s="14">
        <f t="shared" si="189"/>
        <v>0</v>
      </c>
      <c r="L1106" s="14">
        <f t="shared" si="190"/>
        <v>56.699725536265646</v>
      </c>
      <c r="M1106" s="14">
        <f t="shared" si="191"/>
        <v>-1.0001201587646857</v>
      </c>
      <c r="N1106" s="14">
        <f t="shared" si="187"/>
        <v>0</v>
      </c>
      <c r="O1106" s="14">
        <f t="shared" si="192"/>
        <v>1.0001201587646857</v>
      </c>
      <c r="P1106" s="14">
        <f>S1106*0.75</f>
        <v>155.64298321759259</v>
      </c>
      <c r="Q1106" s="14">
        <f t="shared" si="193"/>
        <v>155.64298321759259</v>
      </c>
      <c r="R1106" s="14">
        <f>(0.5*'vehicle data'!$C$4*(WLTC_class_3!F1106^2))/1000</f>
        <v>207.5239776234568</v>
      </c>
      <c r="S1106" s="14">
        <f>IF(O1106&gt;0,R1106,0)</f>
        <v>207.5239776234568</v>
      </c>
      <c r="T1106" s="14">
        <f>IF(N1106&gt;0,R1106,0)</f>
        <v>0</v>
      </c>
      <c r="U1106" s="14">
        <f t="shared" si="196"/>
        <v>51462.615053240675</v>
      </c>
      <c r="V1106" s="14">
        <f t="shared" si="197"/>
        <v>19690.764844907408</v>
      </c>
      <c r="W1106" s="14">
        <f t="shared" si="194"/>
        <v>0</v>
      </c>
    </row>
    <row r="1107" spans="2:23" x14ac:dyDescent="0.3">
      <c r="B1107" s="10" t="s">
        <v>9</v>
      </c>
      <c r="C1107" s="10">
        <v>1099</v>
      </c>
      <c r="D1107" s="10">
        <v>77</v>
      </c>
      <c r="E1107" s="11">
        <v>62.3</v>
      </c>
      <c r="F1107" s="21">
        <f t="shared" si="188"/>
        <v>17.305555555555554</v>
      </c>
      <c r="G1107" s="14">
        <f t="shared" si="195"/>
        <v>-0.44444444444444481</v>
      </c>
      <c r="H1107" s="14">
        <f>('vehicle data'!$C$4)*(G1107)</f>
        <v>-592.88888888888937</v>
      </c>
      <c r="I1107" s="14">
        <f>0.5*1.225*F1107^2*('vehicle data'!$F$4)*('vehicle data'!$G$4)</f>
        <v>79.609869926697513</v>
      </c>
      <c r="J1107" s="14">
        <f>IF(F1107=0,0,H1107+I1107+'vehicle data'!$E$7)</f>
        <v>-356.24053896219186</v>
      </c>
      <c r="K1107" s="14">
        <f t="shared" si="189"/>
        <v>0</v>
      </c>
      <c r="L1107" s="14">
        <f t="shared" si="190"/>
        <v>356.24053896219186</v>
      </c>
      <c r="M1107" s="14">
        <f t="shared" si="191"/>
        <v>-6.1649404381512642</v>
      </c>
      <c r="N1107" s="14">
        <f t="shared" si="187"/>
        <v>0</v>
      </c>
      <c r="O1107" s="14">
        <f t="shared" si="192"/>
        <v>6.1649404381512642</v>
      </c>
      <c r="P1107" s="14">
        <f>S1107*0.75</f>
        <v>149.81599710648146</v>
      </c>
      <c r="Q1107" s="14">
        <f t="shared" si="193"/>
        <v>149.81599710648146</v>
      </c>
      <c r="R1107" s="14">
        <f>(0.5*'vehicle data'!$C$4*(WLTC_class_3!F1107^2))/1000</f>
        <v>199.75466280864194</v>
      </c>
      <c r="S1107" s="14">
        <f>IF(O1107&gt;0,R1107,0)</f>
        <v>199.75466280864194</v>
      </c>
      <c r="T1107" s="14">
        <f>IF(N1107&gt;0,R1107,0)</f>
        <v>0</v>
      </c>
      <c r="U1107" s="14">
        <f t="shared" si="196"/>
        <v>51462.615053240675</v>
      </c>
      <c r="V1107" s="14">
        <f t="shared" si="197"/>
        <v>19890.51950771605</v>
      </c>
      <c r="W1107" s="14">
        <f t="shared" si="194"/>
        <v>0</v>
      </c>
    </row>
    <row r="1108" spans="2:23" x14ac:dyDescent="0.3">
      <c r="B1108" s="10" t="s">
        <v>9</v>
      </c>
      <c r="C1108" s="10">
        <v>1100</v>
      </c>
      <c r="D1108" s="10">
        <v>78</v>
      </c>
      <c r="E1108" s="11">
        <v>60.3</v>
      </c>
      <c r="F1108" s="21">
        <f t="shared" si="188"/>
        <v>16.75</v>
      </c>
      <c r="G1108" s="14">
        <f t="shared" si="195"/>
        <v>-0.47222222222222199</v>
      </c>
      <c r="H1108" s="14">
        <f>('vehicle data'!$C$4)*(G1108)</f>
        <v>-629.94444444444412</v>
      </c>
      <c r="I1108" s="14">
        <f>0.5*1.225*F1108^2*('vehicle data'!$F$4)*('vehicle data'!$G$4)</f>
        <v>74.580526562500012</v>
      </c>
      <c r="J1108" s="14">
        <f>IF(F1108=0,0,H1108+I1108+'vehicle data'!$E$7)</f>
        <v>-398.32543788194403</v>
      </c>
      <c r="K1108" s="14">
        <f t="shared" si="189"/>
        <v>0</v>
      </c>
      <c r="L1108" s="14">
        <f t="shared" si="190"/>
        <v>398.32543788194403</v>
      </c>
      <c r="M1108" s="14">
        <f t="shared" si="191"/>
        <v>-6.6719510845225622</v>
      </c>
      <c r="N1108" s="14">
        <f t="shared" si="187"/>
        <v>0</v>
      </c>
      <c r="O1108" s="14">
        <f t="shared" si="192"/>
        <v>6.6719510845225622</v>
      </c>
      <c r="P1108" s="14">
        <f>S1108*0.75</f>
        <v>140.35139062499999</v>
      </c>
      <c r="Q1108" s="14">
        <f t="shared" si="193"/>
        <v>140.35139062499999</v>
      </c>
      <c r="R1108" s="14">
        <f>(0.5*'vehicle data'!$C$4*(WLTC_class_3!F1108^2))/1000</f>
        <v>187.1351875</v>
      </c>
      <c r="S1108" s="14">
        <f>IF(O1108&gt;0,R1108,0)</f>
        <v>187.1351875</v>
      </c>
      <c r="T1108" s="14">
        <f>IF(N1108&gt;0,R1108,0)</f>
        <v>0</v>
      </c>
      <c r="U1108" s="14">
        <f t="shared" si="196"/>
        <v>51462.615053240675</v>
      </c>
      <c r="V1108" s="14">
        <f t="shared" si="197"/>
        <v>20077.65469521605</v>
      </c>
      <c r="W1108" s="14">
        <f t="shared" si="194"/>
        <v>0</v>
      </c>
    </row>
    <row r="1109" spans="2:23" x14ac:dyDescent="0.3">
      <c r="B1109" s="10" t="s">
        <v>9</v>
      </c>
      <c r="C1109" s="10">
        <v>1101</v>
      </c>
      <c r="D1109" s="10">
        <v>79</v>
      </c>
      <c r="E1109" s="11">
        <v>58.9</v>
      </c>
      <c r="F1109" s="21">
        <f t="shared" si="188"/>
        <v>16.361111111111111</v>
      </c>
      <c r="G1109" s="14">
        <f t="shared" si="195"/>
        <v>-0.26388888888888867</v>
      </c>
      <c r="H1109" s="14">
        <f>('vehicle data'!$C$4)*(G1109)</f>
        <v>-352.02777777777749</v>
      </c>
      <c r="I1109" s="14">
        <f>0.5*1.225*F1109^2*('vehicle data'!$F$4)*('vehicle data'!$G$4)</f>
        <v>71.157619463734562</v>
      </c>
      <c r="J1109" s="14">
        <f>IF(F1109=0,0,H1109+I1109+'vehicle data'!$E$7)</f>
        <v>-123.83167831404288</v>
      </c>
      <c r="K1109" s="14">
        <f t="shared" si="189"/>
        <v>0</v>
      </c>
      <c r="L1109" s="14">
        <f t="shared" si="190"/>
        <v>123.83167831404288</v>
      </c>
      <c r="M1109" s="14">
        <f t="shared" si="191"/>
        <v>-2.0260238479714237</v>
      </c>
      <c r="N1109" s="14">
        <f t="shared" si="187"/>
        <v>0</v>
      </c>
      <c r="O1109" s="14">
        <f t="shared" si="192"/>
        <v>2.0260238479714237</v>
      </c>
      <c r="P1109" s="14">
        <f>S1109*0.75</f>
        <v>133.90989988425923</v>
      </c>
      <c r="Q1109" s="14">
        <f t="shared" si="193"/>
        <v>133.90989988425923</v>
      </c>
      <c r="R1109" s="14">
        <f>(0.5*'vehicle data'!$C$4*(WLTC_class_3!F1109^2))/1000</f>
        <v>178.54653317901233</v>
      </c>
      <c r="S1109" s="14">
        <f>IF(O1109&gt;0,R1109,0)</f>
        <v>178.54653317901233</v>
      </c>
      <c r="T1109" s="14">
        <f>IF(N1109&gt;0,R1109,0)</f>
        <v>0</v>
      </c>
      <c r="U1109" s="14">
        <f t="shared" si="196"/>
        <v>51462.615053240675</v>
      </c>
      <c r="V1109" s="14">
        <f t="shared" si="197"/>
        <v>20256.201228395061</v>
      </c>
      <c r="W1109" s="14">
        <f t="shared" si="194"/>
        <v>0</v>
      </c>
    </row>
    <row r="1110" spans="2:23" x14ac:dyDescent="0.3">
      <c r="B1110" s="10" t="s">
        <v>9</v>
      </c>
      <c r="C1110" s="10">
        <v>1102</v>
      </c>
      <c r="D1110" s="10">
        <v>80</v>
      </c>
      <c r="E1110" s="11">
        <v>58.4</v>
      </c>
      <c r="F1110" s="21">
        <f t="shared" si="188"/>
        <v>16.222222222222221</v>
      </c>
      <c r="G1110" s="14">
        <f t="shared" si="195"/>
        <v>-1.3888888888889086E-2</v>
      </c>
      <c r="H1110" s="14">
        <f>('vehicle data'!$C$4)*(G1110)</f>
        <v>-18.527777777778041</v>
      </c>
      <c r="I1110" s="14">
        <f>0.5*1.225*F1110^2*('vehicle data'!$F$4)*('vehicle data'!$G$4)</f>
        <v>69.954638271604921</v>
      </c>
      <c r="J1110" s="14">
        <f>IF(F1110=0,0,H1110+I1110+'vehicle data'!$E$7)</f>
        <v>208.46534049382689</v>
      </c>
      <c r="K1110" s="14">
        <f t="shared" si="189"/>
        <v>208.46534049382689</v>
      </c>
      <c r="L1110" s="14">
        <f t="shared" si="190"/>
        <v>0</v>
      </c>
      <c r="M1110" s="14">
        <f t="shared" si="191"/>
        <v>3.3817710791220801</v>
      </c>
      <c r="N1110" s="14">
        <f t="shared" si="187"/>
        <v>3.3817710791220801</v>
      </c>
      <c r="O1110" s="14">
        <f t="shared" si="192"/>
        <v>0</v>
      </c>
      <c r="P1110" s="14">
        <f>S1110*0.75</f>
        <v>0</v>
      </c>
      <c r="Q1110" s="14">
        <f t="shared" si="193"/>
        <v>0</v>
      </c>
      <c r="R1110" s="14">
        <f>(0.5*'vehicle data'!$C$4*(WLTC_class_3!F1110^2))/1000</f>
        <v>175.52804938271601</v>
      </c>
      <c r="S1110" s="14">
        <f>IF(O1110&gt;0,R1110,0)</f>
        <v>0</v>
      </c>
      <c r="T1110" s="14">
        <f>IF(N1110&gt;0,R1110,0)</f>
        <v>175.52804938271601</v>
      </c>
      <c r="U1110" s="14">
        <f t="shared" si="196"/>
        <v>51638.143102623391</v>
      </c>
      <c r="V1110" s="14">
        <f t="shared" si="197"/>
        <v>20256.201228395061</v>
      </c>
      <c r="W1110" s="14">
        <f t="shared" si="194"/>
        <v>122.8696345679012</v>
      </c>
    </row>
    <row r="1111" spans="2:23" x14ac:dyDescent="0.3">
      <c r="B1111" s="10" t="s">
        <v>9</v>
      </c>
      <c r="C1111" s="10">
        <v>1103</v>
      </c>
      <c r="D1111" s="10">
        <v>81</v>
      </c>
      <c r="E1111" s="11">
        <v>58.8</v>
      </c>
      <c r="F1111" s="21">
        <f t="shared" si="188"/>
        <v>16.333333333333332</v>
      </c>
      <c r="G1111" s="14">
        <f t="shared" si="195"/>
        <v>0.25000000000000061</v>
      </c>
      <c r="H1111" s="14">
        <f>('vehicle data'!$C$4)*(G1111)</f>
        <v>333.5000000000008</v>
      </c>
      <c r="I1111" s="14">
        <f>0.5*1.225*F1111^2*('vehicle data'!$F$4)*('vehicle data'!$G$4)</f>
        <v>70.916202777777769</v>
      </c>
      <c r="J1111" s="14">
        <f>IF(F1111=0,0,H1111+I1111+'vehicle data'!$E$7)</f>
        <v>561.45468277777854</v>
      </c>
      <c r="K1111" s="14">
        <f t="shared" si="189"/>
        <v>561.45468277777854</v>
      </c>
      <c r="L1111" s="14">
        <f t="shared" si="190"/>
        <v>0</v>
      </c>
      <c r="M1111" s="14">
        <f t="shared" si="191"/>
        <v>9.170426485370383</v>
      </c>
      <c r="N1111" s="14">
        <f t="shared" si="187"/>
        <v>9.170426485370383</v>
      </c>
      <c r="O1111" s="14">
        <f t="shared" si="192"/>
        <v>0</v>
      </c>
      <c r="P1111" s="14">
        <f>S1111*0.75</f>
        <v>0</v>
      </c>
      <c r="Q1111" s="14" t="str">
        <f t="shared" si="193"/>
        <v/>
      </c>
      <c r="R1111" s="14">
        <f>(0.5*'vehicle data'!$C$4*(WLTC_class_3!F1111^2))/1000</f>
        <v>177.94077777777773</v>
      </c>
      <c r="S1111" s="14">
        <f>IF(O1111&gt;0,R1111,0)</f>
        <v>0</v>
      </c>
      <c r="T1111" s="14">
        <f>IF(N1111&gt;0,R1111,0)</f>
        <v>177.94077777777773</v>
      </c>
      <c r="U1111" s="14">
        <f t="shared" si="196"/>
        <v>51816.083880401166</v>
      </c>
      <c r="V1111" s="14">
        <f t="shared" si="197"/>
        <v>20256.201228395061</v>
      </c>
      <c r="W1111" s="14">
        <f t="shared" si="194"/>
        <v>124.55854444444439</v>
      </c>
    </row>
    <row r="1112" spans="2:23" x14ac:dyDescent="0.3">
      <c r="B1112" s="10" t="s">
        <v>9</v>
      </c>
      <c r="C1112" s="10">
        <v>1104</v>
      </c>
      <c r="D1112" s="10">
        <v>82</v>
      </c>
      <c r="E1112" s="11">
        <v>60.2</v>
      </c>
      <c r="F1112" s="21">
        <f t="shared" si="188"/>
        <v>16.722222222222221</v>
      </c>
      <c r="G1112" s="14">
        <f t="shared" si="195"/>
        <v>0.4861111111111111</v>
      </c>
      <c r="H1112" s="14">
        <f>('vehicle data'!$C$4)*(G1112)</f>
        <v>648.47222222222217</v>
      </c>
      <c r="I1112" s="14">
        <f>0.5*1.225*F1112^2*('vehicle data'!$F$4)*('vehicle data'!$G$4)</f>
        <v>74.333366743827142</v>
      </c>
      <c r="J1112" s="14">
        <f>IF(F1112=0,0,H1112+I1112+'vehicle data'!$E$7)</f>
        <v>879.84406896604935</v>
      </c>
      <c r="K1112" s="14">
        <f t="shared" si="189"/>
        <v>879.84406896604935</v>
      </c>
      <c r="L1112" s="14">
        <f t="shared" si="190"/>
        <v>0</v>
      </c>
      <c r="M1112" s="14">
        <f t="shared" si="191"/>
        <v>14.71294804215449</v>
      </c>
      <c r="N1112" s="14">
        <f t="shared" si="187"/>
        <v>14.71294804215449</v>
      </c>
      <c r="O1112" s="14">
        <f t="shared" si="192"/>
        <v>0</v>
      </c>
      <c r="P1112" s="14">
        <f>S1112*0.75</f>
        <v>0</v>
      </c>
      <c r="Q1112" s="14" t="str">
        <f t="shared" si="193"/>
        <v/>
      </c>
      <c r="R1112" s="14">
        <f>(0.5*'vehicle data'!$C$4*(WLTC_class_3!F1112^2))/1000</f>
        <v>186.51502160493825</v>
      </c>
      <c r="S1112" s="14">
        <f>IF(O1112&gt;0,R1112,0)</f>
        <v>0</v>
      </c>
      <c r="T1112" s="14">
        <f>IF(N1112&gt;0,R1112,0)</f>
        <v>186.51502160493825</v>
      </c>
      <c r="U1112" s="14">
        <f t="shared" si="196"/>
        <v>52002.598902006102</v>
      </c>
      <c r="V1112" s="14">
        <f t="shared" si="197"/>
        <v>20256.201228395061</v>
      </c>
      <c r="W1112" s="14">
        <f t="shared" si="194"/>
        <v>130.56051512345678</v>
      </c>
    </row>
    <row r="1113" spans="2:23" x14ac:dyDescent="0.3">
      <c r="B1113" s="10" t="s">
        <v>9</v>
      </c>
      <c r="C1113" s="10">
        <v>1105</v>
      </c>
      <c r="D1113" s="10">
        <v>83</v>
      </c>
      <c r="E1113" s="11">
        <v>62.3</v>
      </c>
      <c r="F1113" s="21">
        <f t="shared" si="188"/>
        <v>17.305555555555554</v>
      </c>
      <c r="G1113" s="14">
        <f t="shared" si="195"/>
        <v>0.51388888888888828</v>
      </c>
      <c r="H1113" s="14">
        <f>('vehicle data'!$C$4)*(G1113)</f>
        <v>685.52777777777692</v>
      </c>
      <c r="I1113" s="14">
        <f>0.5*1.225*F1113^2*('vehicle data'!$F$4)*('vehicle data'!$G$4)</f>
        <v>79.609869926697513</v>
      </c>
      <c r="J1113" s="14">
        <f>IF(F1113=0,0,H1113+I1113+'vehicle data'!$E$7)</f>
        <v>922.17612770447442</v>
      </c>
      <c r="K1113" s="14">
        <f t="shared" si="189"/>
        <v>922.17612770447442</v>
      </c>
      <c r="L1113" s="14">
        <f t="shared" si="190"/>
        <v>0</v>
      </c>
      <c r="M1113" s="14">
        <f t="shared" si="191"/>
        <v>15.958770209996876</v>
      </c>
      <c r="N1113" s="14">
        <f t="shared" si="187"/>
        <v>15.958770209996876</v>
      </c>
      <c r="O1113" s="14">
        <f t="shared" si="192"/>
        <v>0</v>
      </c>
      <c r="P1113" s="14">
        <f>S1113*0.75</f>
        <v>0</v>
      </c>
      <c r="Q1113" s="14" t="str">
        <f t="shared" si="193"/>
        <v/>
      </c>
      <c r="R1113" s="14">
        <f>(0.5*'vehicle data'!$C$4*(WLTC_class_3!F1113^2))/1000</f>
        <v>199.75466280864194</v>
      </c>
      <c r="S1113" s="14">
        <f>IF(O1113&gt;0,R1113,0)</f>
        <v>0</v>
      </c>
      <c r="T1113" s="14">
        <f>IF(N1113&gt;0,R1113,0)</f>
        <v>199.75466280864194</v>
      </c>
      <c r="U1113" s="14">
        <f t="shared" si="196"/>
        <v>52202.353564814744</v>
      </c>
      <c r="V1113" s="14">
        <f t="shared" si="197"/>
        <v>20256.201228395061</v>
      </c>
      <c r="W1113" s="14">
        <f t="shared" si="194"/>
        <v>139.82826396604935</v>
      </c>
    </row>
    <row r="1114" spans="2:23" x14ac:dyDescent="0.3">
      <c r="B1114" s="10" t="s">
        <v>9</v>
      </c>
      <c r="C1114" s="10">
        <v>1106</v>
      </c>
      <c r="D1114" s="10">
        <v>84</v>
      </c>
      <c r="E1114" s="11">
        <v>63.9</v>
      </c>
      <c r="F1114" s="21">
        <f t="shared" si="188"/>
        <v>17.75</v>
      </c>
      <c r="G1114" s="14">
        <f t="shared" si="195"/>
        <v>0.30555555555555597</v>
      </c>
      <c r="H1114" s="14">
        <f>('vehicle data'!$C$4)*(G1114)</f>
        <v>407.61111111111165</v>
      </c>
      <c r="I1114" s="14">
        <f>0.5*1.225*F1114^2*('vehicle data'!$F$4)*('vehicle data'!$G$4)</f>
        <v>83.751489062499999</v>
      </c>
      <c r="J1114" s="14">
        <f>IF(F1114=0,0,H1114+I1114+'vehicle data'!$E$7)</f>
        <v>648.40108017361172</v>
      </c>
      <c r="K1114" s="14">
        <f t="shared" si="189"/>
        <v>648.40108017361172</v>
      </c>
      <c r="L1114" s="14">
        <f t="shared" si="190"/>
        <v>0</v>
      </c>
      <c r="M1114" s="14">
        <f t="shared" si="191"/>
        <v>11.509119173081608</v>
      </c>
      <c r="N1114" s="14">
        <f t="shared" si="187"/>
        <v>11.509119173081608</v>
      </c>
      <c r="O1114" s="14">
        <f t="shared" si="192"/>
        <v>0</v>
      </c>
      <c r="P1114" s="14">
        <f>S1114*0.75</f>
        <v>0</v>
      </c>
      <c r="Q1114" s="14" t="str">
        <f t="shared" si="193"/>
        <v/>
      </c>
      <c r="R1114" s="14">
        <f>(0.5*'vehicle data'!$C$4*(WLTC_class_3!F1114^2))/1000</f>
        <v>210.14668750000001</v>
      </c>
      <c r="S1114" s="14">
        <f>IF(O1114&gt;0,R1114,0)</f>
        <v>0</v>
      </c>
      <c r="T1114" s="14">
        <f>IF(N1114&gt;0,R1114,0)</f>
        <v>210.14668750000001</v>
      </c>
      <c r="U1114" s="14">
        <f t="shared" si="196"/>
        <v>52412.500252314741</v>
      </c>
      <c r="V1114" s="14">
        <f t="shared" si="197"/>
        <v>20256.201228395061</v>
      </c>
      <c r="W1114" s="14">
        <f t="shared" si="194"/>
        <v>147.10268124999999</v>
      </c>
    </row>
    <row r="1115" spans="2:23" x14ac:dyDescent="0.3">
      <c r="B1115" s="10" t="s">
        <v>9</v>
      </c>
      <c r="C1115" s="10">
        <v>1107</v>
      </c>
      <c r="D1115" s="10">
        <v>85</v>
      </c>
      <c r="E1115" s="11">
        <v>64.5</v>
      </c>
      <c r="F1115" s="21">
        <f t="shared" si="188"/>
        <v>17.916666666666668</v>
      </c>
      <c r="G1115" s="14">
        <f t="shared" si="195"/>
        <v>6.9444444444445433E-2</v>
      </c>
      <c r="H1115" s="14">
        <f>('vehicle data'!$C$4)*(G1115)</f>
        <v>92.638888888890207</v>
      </c>
      <c r="I1115" s="14">
        <f>0.5*1.225*F1115^2*('vehicle data'!$F$4)*('vehicle data'!$G$4)</f>
        <v>85.331671006944475</v>
      </c>
      <c r="J1115" s="14">
        <f>IF(F1115=0,0,H1115+I1115+'vehicle data'!$E$7)</f>
        <v>335.00903989583469</v>
      </c>
      <c r="K1115" s="14">
        <f t="shared" si="189"/>
        <v>335.00903989583469</v>
      </c>
      <c r="L1115" s="14">
        <f t="shared" si="190"/>
        <v>0</v>
      </c>
      <c r="M1115" s="14">
        <f t="shared" si="191"/>
        <v>6.0022452981337056</v>
      </c>
      <c r="N1115" s="14">
        <f t="shared" si="187"/>
        <v>6.0022452981337056</v>
      </c>
      <c r="O1115" s="14">
        <f t="shared" si="192"/>
        <v>0</v>
      </c>
      <c r="P1115" s="14">
        <f>S1115*0.75</f>
        <v>0</v>
      </c>
      <c r="Q1115" s="14" t="str">
        <f t="shared" si="193"/>
        <v/>
      </c>
      <c r="R1115" s="14">
        <f>(0.5*'vehicle data'!$C$4*(WLTC_class_3!F1115^2))/1000</f>
        <v>214.1116319444445</v>
      </c>
      <c r="S1115" s="14">
        <f>IF(O1115&gt;0,R1115,0)</f>
        <v>0</v>
      </c>
      <c r="T1115" s="14">
        <f>IF(N1115&gt;0,R1115,0)</f>
        <v>214.1116319444445</v>
      </c>
      <c r="U1115" s="14">
        <f t="shared" si="196"/>
        <v>52626.611884259182</v>
      </c>
      <c r="V1115" s="14">
        <f t="shared" si="197"/>
        <v>20256.201228395061</v>
      </c>
      <c r="W1115" s="14">
        <f t="shared" si="194"/>
        <v>149.87814236111114</v>
      </c>
    </row>
    <row r="1116" spans="2:23" x14ac:dyDescent="0.3">
      <c r="B1116" s="10" t="s">
        <v>9</v>
      </c>
      <c r="C1116" s="10">
        <v>1108</v>
      </c>
      <c r="D1116" s="10">
        <v>86</v>
      </c>
      <c r="E1116" s="11">
        <v>64.400000000000006</v>
      </c>
      <c r="F1116" s="21">
        <f t="shared" si="188"/>
        <v>17.888888888888889</v>
      </c>
      <c r="G1116" s="14">
        <f t="shared" si="195"/>
        <v>-0.1388888888888889</v>
      </c>
      <c r="H1116" s="14">
        <f>('vehicle data'!$C$4)*(G1116)</f>
        <v>-185.2777777777778</v>
      </c>
      <c r="I1116" s="14">
        <f>0.5*1.225*F1116^2*('vehicle data'!$F$4)*('vehicle data'!$G$4)</f>
        <v>85.067281790123459</v>
      </c>
      <c r="J1116" s="14">
        <f>IF(F1116=0,0,H1116+I1116+'vehicle data'!$E$7)</f>
        <v>56.827984012345681</v>
      </c>
      <c r="K1116" s="14">
        <f t="shared" si="189"/>
        <v>56.827984012345681</v>
      </c>
      <c r="L1116" s="14">
        <f t="shared" si="190"/>
        <v>0</v>
      </c>
      <c r="M1116" s="14">
        <f t="shared" si="191"/>
        <v>1.0165894917764062</v>
      </c>
      <c r="N1116" s="14">
        <f t="shared" si="187"/>
        <v>1.0165894917764062</v>
      </c>
      <c r="O1116" s="14">
        <f t="shared" si="192"/>
        <v>0</v>
      </c>
      <c r="P1116" s="14">
        <f>S1116*0.75</f>
        <v>0</v>
      </c>
      <c r="Q1116" s="14">
        <f t="shared" si="193"/>
        <v>0</v>
      </c>
      <c r="R1116" s="14">
        <f>(0.5*'vehicle data'!$C$4*(WLTC_class_3!F1116^2))/1000</f>
        <v>213.44823456790124</v>
      </c>
      <c r="S1116" s="14">
        <f>IF(O1116&gt;0,R1116,0)</f>
        <v>0</v>
      </c>
      <c r="T1116" s="14">
        <f>IF(N1116&gt;0,R1116,0)</f>
        <v>213.44823456790124</v>
      </c>
      <c r="U1116" s="14">
        <f t="shared" si="196"/>
        <v>52840.060118827081</v>
      </c>
      <c r="V1116" s="14">
        <f t="shared" si="197"/>
        <v>20256.201228395061</v>
      </c>
      <c r="W1116" s="14">
        <f t="shared" si="194"/>
        <v>149.41376419753087</v>
      </c>
    </row>
    <row r="1117" spans="2:23" x14ac:dyDescent="0.3">
      <c r="B1117" s="10" t="s">
        <v>9</v>
      </c>
      <c r="C1117" s="10">
        <v>1109</v>
      </c>
      <c r="D1117" s="10">
        <v>87</v>
      </c>
      <c r="E1117" s="11">
        <v>63.5</v>
      </c>
      <c r="F1117" s="21">
        <f t="shared" si="188"/>
        <v>17.638888888888889</v>
      </c>
      <c r="G1117" s="14">
        <f t="shared" si="195"/>
        <v>-0.33333333333333409</v>
      </c>
      <c r="H1117" s="14">
        <f>('vehicle data'!$C$4)*(G1117)</f>
        <v>-444.66666666666765</v>
      </c>
      <c r="I1117" s="14">
        <f>0.5*1.225*F1117^2*('vehicle data'!$F$4)*('vehicle data'!$G$4)</f>
        <v>82.706238908179017</v>
      </c>
      <c r="J1117" s="14">
        <f>IF(F1117=0,0,H1117+I1117+'vehicle data'!$E$7)</f>
        <v>-204.92194775848864</v>
      </c>
      <c r="K1117" s="14">
        <f t="shared" si="189"/>
        <v>0</v>
      </c>
      <c r="L1117" s="14">
        <f t="shared" si="190"/>
        <v>204.92194775848864</v>
      </c>
      <c r="M1117" s="14">
        <f t="shared" si="191"/>
        <v>-3.6145954674066747</v>
      </c>
      <c r="N1117" s="14">
        <f t="shared" si="187"/>
        <v>0</v>
      </c>
      <c r="O1117" s="14">
        <f t="shared" si="192"/>
        <v>3.6145954674066747</v>
      </c>
      <c r="P1117" s="14">
        <f>S1117*0.75</f>
        <v>155.64298321759259</v>
      </c>
      <c r="Q1117" s="14">
        <f t="shared" si="193"/>
        <v>155.64298321759259</v>
      </c>
      <c r="R1117" s="14">
        <f>(0.5*'vehicle data'!$C$4*(WLTC_class_3!F1117^2))/1000</f>
        <v>207.5239776234568</v>
      </c>
      <c r="S1117" s="14">
        <f>IF(O1117&gt;0,R1117,0)</f>
        <v>207.5239776234568</v>
      </c>
      <c r="T1117" s="14">
        <f>IF(N1117&gt;0,R1117,0)</f>
        <v>0</v>
      </c>
      <c r="U1117" s="14">
        <f t="shared" si="196"/>
        <v>52840.060118827081</v>
      </c>
      <c r="V1117" s="14">
        <f t="shared" si="197"/>
        <v>20463.725206018516</v>
      </c>
      <c r="W1117" s="14">
        <f t="shared" si="194"/>
        <v>0</v>
      </c>
    </row>
    <row r="1118" spans="2:23" x14ac:dyDescent="0.3">
      <c r="B1118" s="10" t="s">
        <v>9</v>
      </c>
      <c r="C1118" s="10">
        <v>1110</v>
      </c>
      <c r="D1118" s="10">
        <v>88</v>
      </c>
      <c r="E1118" s="11">
        <v>62</v>
      </c>
      <c r="F1118" s="21">
        <f t="shared" si="188"/>
        <v>17.222222222222221</v>
      </c>
      <c r="G1118" s="14">
        <f t="shared" si="195"/>
        <v>-0.31944444444444403</v>
      </c>
      <c r="H1118" s="14">
        <f>('vehicle data'!$C$4)*(G1118)</f>
        <v>-426.13888888888835</v>
      </c>
      <c r="I1118" s="14">
        <f>0.5*1.225*F1118^2*('vehicle data'!$F$4)*('vehicle data'!$G$4)</f>
        <v>78.845007716049381</v>
      </c>
      <c r="J1118" s="14">
        <f>IF(F1118=0,0,H1118+I1118+'vehicle data'!$E$7)</f>
        <v>-190.25540117283893</v>
      </c>
      <c r="K1118" s="14">
        <f t="shared" si="189"/>
        <v>0</v>
      </c>
      <c r="L1118" s="14">
        <f t="shared" si="190"/>
        <v>190.25540117283893</v>
      </c>
      <c r="M1118" s="14">
        <f t="shared" si="191"/>
        <v>-3.2766207979766704</v>
      </c>
      <c r="N1118" s="14">
        <f t="shared" si="187"/>
        <v>0</v>
      </c>
      <c r="O1118" s="14">
        <f t="shared" si="192"/>
        <v>3.2766207979766704</v>
      </c>
      <c r="P1118" s="14">
        <f>S1118*0.75</f>
        <v>148.37662037037038</v>
      </c>
      <c r="Q1118" s="14">
        <f t="shared" si="193"/>
        <v>148.37662037037038</v>
      </c>
      <c r="R1118" s="14">
        <f>(0.5*'vehicle data'!$C$4*(WLTC_class_3!F1118^2))/1000</f>
        <v>197.83549382716049</v>
      </c>
      <c r="S1118" s="14">
        <f>IF(O1118&gt;0,R1118,0)</f>
        <v>197.83549382716049</v>
      </c>
      <c r="T1118" s="14">
        <f>IF(N1118&gt;0,R1118,0)</f>
        <v>0</v>
      </c>
      <c r="U1118" s="14">
        <f t="shared" si="196"/>
        <v>52840.060118827081</v>
      </c>
      <c r="V1118" s="14">
        <f t="shared" si="197"/>
        <v>20661.560699845679</v>
      </c>
      <c r="W1118" s="14">
        <f t="shared" si="194"/>
        <v>0</v>
      </c>
    </row>
    <row r="1119" spans="2:23" x14ac:dyDescent="0.3">
      <c r="B1119" s="10" t="s">
        <v>9</v>
      </c>
      <c r="C1119" s="10">
        <v>1111</v>
      </c>
      <c r="D1119" s="10">
        <v>89</v>
      </c>
      <c r="E1119" s="11">
        <v>61.2</v>
      </c>
      <c r="F1119" s="21">
        <f t="shared" si="188"/>
        <v>17</v>
      </c>
      <c r="G1119" s="14">
        <f t="shared" si="195"/>
        <v>-9.7222222222222612E-2</v>
      </c>
      <c r="H1119" s="14">
        <f>('vehicle data'!$C$4)*(G1119)</f>
        <v>-129.69444444444497</v>
      </c>
      <c r="I1119" s="14">
        <f>0.5*1.225*F1119^2*('vehicle data'!$F$4)*('vehicle data'!$G$4)</f>
        <v>76.823425</v>
      </c>
      <c r="J1119" s="14">
        <f>IF(F1119=0,0,H1119+I1119+'vehicle data'!$E$7)</f>
        <v>104.16746055555505</v>
      </c>
      <c r="K1119" s="14">
        <f t="shared" si="189"/>
        <v>104.16746055555505</v>
      </c>
      <c r="L1119" s="14">
        <f t="shared" si="190"/>
        <v>0</v>
      </c>
      <c r="M1119" s="14">
        <f t="shared" si="191"/>
        <v>1.7708468294444357</v>
      </c>
      <c r="N1119" s="14">
        <f t="shared" si="187"/>
        <v>1.7708468294444357</v>
      </c>
      <c r="O1119" s="14">
        <f t="shared" si="192"/>
        <v>0</v>
      </c>
      <c r="P1119" s="14">
        <f>S1119*0.75</f>
        <v>0</v>
      </c>
      <c r="Q1119" s="14">
        <f t="shared" si="193"/>
        <v>0</v>
      </c>
      <c r="R1119" s="14">
        <f>(0.5*'vehicle data'!$C$4*(WLTC_class_3!F1119^2))/1000</f>
        <v>192.76300000000001</v>
      </c>
      <c r="S1119" s="14">
        <f>IF(O1119&gt;0,R1119,0)</f>
        <v>0</v>
      </c>
      <c r="T1119" s="14">
        <f>IF(N1119&gt;0,R1119,0)</f>
        <v>192.76300000000001</v>
      </c>
      <c r="U1119" s="14">
        <f t="shared" si="196"/>
        <v>53032.82311882708</v>
      </c>
      <c r="V1119" s="14">
        <f t="shared" si="197"/>
        <v>20661.560699845679</v>
      </c>
      <c r="W1119" s="14">
        <f t="shared" si="194"/>
        <v>134.9341</v>
      </c>
    </row>
    <row r="1120" spans="2:23" x14ac:dyDescent="0.3">
      <c r="B1120" s="10" t="s">
        <v>9</v>
      </c>
      <c r="C1120" s="10">
        <v>1112</v>
      </c>
      <c r="D1120" s="10">
        <v>90</v>
      </c>
      <c r="E1120" s="11">
        <v>61.3</v>
      </c>
      <c r="F1120" s="21">
        <f t="shared" si="188"/>
        <v>17.027777777777775</v>
      </c>
      <c r="G1120" s="14">
        <f t="shared" si="195"/>
        <v>0.19444444444444425</v>
      </c>
      <c r="H1120" s="14">
        <f>('vehicle data'!$C$4)*(G1120)</f>
        <v>259.38888888888863</v>
      </c>
      <c r="I1120" s="14">
        <f>0.5*1.225*F1120^2*('vehicle data'!$F$4)*('vehicle data'!$G$4)</f>
        <v>77.074687056327136</v>
      </c>
      <c r="J1120" s="14">
        <f>IF(F1120=0,0,H1120+I1120+'vehicle data'!$E$7)</f>
        <v>493.50205594521583</v>
      </c>
      <c r="K1120" s="14">
        <f t="shared" si="189"/>
        <v>493.50205594521583</v>
      </c>
      <c r="L1120" s="14">
        <f t="shared" si="190"/>
        <v>0</v>
      </c>
      <c r="M1120" s="14">
        <f t="shared" si="191"/>
        <v>8.4032433415115904</v>
      </c>
      <c r="N1120" s="14">
        <f t="shared" si="187"/>
        <v>8.4032433415115904</v>
      </c>
      <c r="O1120" s="14">
        <f t="shared" si="192"/>
        <v>0</v>
      </c>
      <c r="P1120" s="14">
        <f>S1120*0.75</f>
        <v>0</v>
      </c>
      <c r="Q1120" s="14" t="str">
        <f t="shared" si="193"/>
        <v/>
      </c>
      <c r="R1120" s="14">
        <f>(0.5*'vehicle data'!$C$4*(WLTC_class_3!F1120^2))/1000</f>
        <v>193.39345910493819</v>
      </c>
      <c r="S1120" s="14">
        <f>IF(O1120&gt;0,R1120,0)</f>
        <v>0</v>
      </c>
      <c r="T1120" s="14">
        <f>IF(N1120&gt;0,R1120,0)</f>
        <v>193.39345910493819</v>
      </c>
      <c r="U1120" s="14">
        <f t="shared" si="196"/>
        <v>53226.21657793202</v>
      </c>
      <c r="V1120" s="14">
        <f t="shared" si="197"/>
        <v>20661.560699845679</v>
      </c>
      <c r="W1120" s="14">
        <f t="shared" si="194"/>
        <v>135.37542137345673</v>
      </c>
    </row>
    <row r="1121" spans="2:23" x14ac:dyDescent="0.3">
      <c r="B1121" s="10" t="s">
        <v>9</v>
      </c>
      <c r="C1121" s="10">
        <v>1113</v>
      </c>
      <c r="D1121" s="10">
        <v>91</v>
      </c>
      <c r="E1121" s="11">
        <v>62.6</v>
      </c>
      <c r="F1121" s="21">
        <f t="shared" si="188"/>
        <v>17.388888888888889</v>
      </c>
      <c r="G1121" s="14">
        <f t="shared" si="195"/>
        <v>0.55555555555555558</v>
      </c>
      <c r="H1121" s="14">
        <f>('vehicle data'!$C$4)*(G1121)</f>
        <v>741.1111111111112</v>
      </c>
      <c r="I1121" s="14">
        <f>0.5*1.225*F1121^2*('vehicle data'!$F$4)*('vehicle data'!$G$4)</f>
        <v>80.378424151234569</v>
      </c>
      <c r="J1121" s="14">
        <f>IF(F1121=0,0,H1121+I1121+'vehicle data'!$E$7)</f>
        <v>978.52801526234578</v>
      </c>
      <c r="K1121" s="14">
        <f t="shared" si="189"/>
        <v>978.52801526234578</v>
      </c>
      <c r="L1121" s="14">
        <f t="shared" si="190"/>
        <v>0</v>
      </c>
      <c r="M1121" s="14">
        <f t="shared" si="191"/>
        <v>17.015514932061901</v>
      </c>
      <c r="N1121" s="14">
        <f t="shared" si="187"/>
        <v>17.015514932061901</v>
      </c>
      <c r="O1121" s="14">
        <f t="shared" si="192"/>
        <v>0</v>
      </c>
      <c r="P1121" s="14">
        <f>S1121*0.75</f>
        <v>0</v>
      </c>
      <c r="Q1121" s="14" t="str">
        <f t="shared" si="193"/>
        <v/>
      </c>
      <c r="R1121" s="14">
        <f>(0.5*'vehicle data'!$C$4*(WLTC_class_3!F1121^2))/1000</f>
        <v>201.68309567901235</v>
      </c>
      <c r="S1121" s="14">
        <f>IF(O1121&gt;0,R1121,0)</f>
        <v>0</v>
      </c>
      <c r="T1121" s="14">
        <f>IF(N1121&gt;0,R1121,0)</f>
        <v>201.68309567901235</v>
      </c>
      <c r="U1121" s="14">
        <f t="shared" si="196"/>
        <v>53427.899673611035</v>
      </c>
      <c r="V1121" s="14">
        <f t="shared" si="197"/>
        <v>20661.560699845679</v>
      </c>
      <c r="W1121" s="14">
        <f t="shared" si="194"/>
        <v>141.17816697530864</v>
      </c>
    </row>
    <row r="1122" spans="2:23" x14ac:dyDescent="0.3">
      <c r="B1122" s="10" t="s">
        <v>9</v>
      </c>
      <c r="C1122" s="10">
        <v>1114</v>
      </c>
      <c r="D1122" s="10">
        <v>92</v>
      </c>
      <c r="E1122" s="11">
        <v>65.3</v>
      </c>
      <c r="F1122" s="21">
        <f t="shared" si="188"/>
        <v>18.138888888888889</v>
      </c>
      <c r="G1122" s="14">
        <f t="shared" si="195"/>
        <v>0.74999999999999978</v>
      </c>
      <c r="H1122" s="14">
        <f>('vehicle data'!$C$4)*(G1122)</f>
        <v>1000.4999999999997</v>
      </c>
      <c r="I1122" s="14">
        <f>0.5*1.225*F1122^2*('vehicle data'!$F$4)*('vehicle data'!$G$4)</f>
        <v>87.46155279706791</v>
      </c>
      <c r="J1122" s="14">
        <f>IF(F1122=0,0,H1122+I1122+'vehicle data'!$E$7)</f>
        <v>1245.0000327970674</v>
      </c>
      <c r="K1122" s="14">
        <f t="shared" si="189"/>
        <v>1245.0000327970674</v>
      </c>
      <c r="L1122" s="14">
        <f t="shared" si="190"/>
        <v>0</v>
      </c>
      <c r="M1122" s="14">
        <f t="shared" si="191"/>
        <v>22.58291726156903</v>
      </c>
      <c r="N1122" s="14">
        <f t="shared" si="187"/>
        <v>22.58291726156903</v>
      </c>
      <c r="O1122" s="14">
        <f t="shared" si="192"/>
        <v>0</v>
      </c>
      <c r="P1122" s="14">
        <f>S1122*0.75</f>
        <v>0</v>
      </c>
      <c r="Q1122" s="14" t="str">
        <f t="shared" si="193"/>
        <v/>
      </c>
      <c r="R1122" s="14">
        <f>(0.5*'vehicle data'!$C$4*(WLTC_class_3!F1122^2))/1000</f>
        <v>219.45586651234569</v>
      </c>
      <c r="S1122" s="14">
        <f>IF(O1122&gt;0,R1122,0)</f>
        <v>0</v>
      </c>
      <c r="T1122" s="14">
        <f>IF(N1122&gt;0,R1122,0)</f>
        <v>219.45586651234569</v>
      </c>
      <c r="U1122" s="14">
        <f t="shared" si="196"/>
        <v>53647.355540123383</v>
      </c>
      <c r="V1122" s="14">
        <f t="shared" si="197"/>
        <v>20661.560699845679</v>
      </c>
      <c r="W1122" s="14">
        <f t="shared" si="194"/>
        <v>153.61910655864199</v>
      </c>
    </row>
    <row r="1123" spans="2:23" x14ac:dyDescent="0.3">
      <c r="B1123" s="10" t="s">
        <v>9</v>
      </c>
      <c r="C1123" s="10">
        <v>1115</v>
      </c>
      <c r="D1123" s="10">
        <v>93</v>
      </c>
      <c r="E1123" s="11">
        <v>68</v>
      </c>
      <c r="F1123" s="21">
        <f t="shared" si="188"/>
        <v>18.888888888888889</v>
      </c>
      <c r="G1123" s="14">
        <f t="shared" si="195"/>
        <v>0.56944444444444564</v>
      </c>
      <c r="H1123" s="14">
        <f>('vehicle data'!$C$4)*(G1123)</f>
        <v>759.63888888889051</v>
      </c>
      <c r="I1123" s="14">
        <f>0.5*1.225*F1123^2*('vehicle data'!$F$4)*('vehicle data'!$G$4)</f>
        <v>94.843734567901237</v>
      </c>
      <c r="J1123" s="14">
        <f>IF(F1123=0,0,H1123+I1123+'vehicle data'!$E$7)</f>
        <v>1011.5211034567918</v>
      </c>
      <c r="K1123" s="14">
        <f t="shared" si="189"/>
        <v>1011.5211034567918</v>
      </c>
      <c r="L1123" s="14">
        <f t="shared" si="190"/>
        <v>0</v>
      </c>
      <c r="M1123" s="14">
        <f t="shared" si="191"/>
        <v>19.106509731961626</v>
      </c>
      <c r="N1123" s="14">
        <f t="shared" si="187"/>
        <v>19.106509731961626</v>
      </c>
      <c r="O1123" s="14">
        <f t="shared" si="192"/>
        <v>0</v>
      </c>
      <c r="P1123" s="14">
        <f>S1123*0.75</f>
        <v>0</v>
      </c>
      <c r="Q1123" s="14" t="str">
        <f t="shared" si="193"/>
        <v/>
      </c>
      <c r="R1123" s="14">
        <f>(0.5*'vehicle data'!$C$4*(WLTC_class_3!F1123^2))/1000</f>
        <v>237.97901234567902</v>
      </c>
      <c r="S1123" s="14">
        <f>IF(O1123&gt;0,R1123,0)</f>
        <v>0</v>
      </c>
      <c r="T1123" s="14">
        <f>IF(N1123&gt;0,R1123,0)</f>
        <v>237.97901234567902</v>
      </c>
      <c r="U1123" s="14">
        <f t="shared" si="196"/>
        <v>53885.334552469059</v>
      </c>
      <c r="V1123" s="14">
        <f t="shared" si="197"/>
        <v>20661.560699845679</v>
      </c>
      <c r="W1123" s="14">
        <f t="shared" si="194"/>
        <v>166.5853086419753</v>
      </c>
    </row>
    <row r="1124" spans="2:23" x14ac:dyDescent="0.3">
      <c r="B1124" s="10" t="s">
        <v>9</v>
      </c>
      <c r="C1124" s="10">
        <v>1116</v>
      </c>
      <c r="D1124" s="10">
        <v>94</v>
      </c>
      <c r="E1124" s="11">
        <v>69.400000000000006</v>
      </c>
      <c r="F1124" s="21">
        <f t="shared" si="188"/>
        <v>19.277777777777779</v>
      </c>
      <c r="G1124" s="14">
        <f t="shared" si="195"/>
        <v>0.23611111111111149</v>
      </c>
      <c r="H1124" s="14">
        <f>('vehicle data'!$C$4)*(G1124)</f>
        <v>314.97222222222274</v>
      </c>
      <c r="I1124" s="14">
        <f>0.5*1.225*F1124^2*('vehicle data'!$F$4)*('vehicle data'!$G$4)</f>
        <v>98.78926674382717</v>
      </c>
      <c r="J1124" s="14">
        <f>IF(F1124=0,0,H1124+I1124+'vehicle data'!$E$7)</f>
        <v>570.79996896604996</v>
      </c>
      <c r="K1124" s="14">
        <f t="shared" si="189"/>
        <v>570.79996896604996</v>
      </c>
      <c r="L1124" s="14">
        <f t="shared" si="190"/>
        <v>0</v>
      </c>
      <c r="M1124" s="14">
        <f t="shared" si="191"/>
        <v>11.003754957289964</v>
      </c>
      <c r="N1124" s="14">
        <f t="shared" si="187"/>
        <v>11.003754957289964</v>
      </c>
      <c r="O1124" s="14">
        <f t="shared" si="192"/>
        <v>0</v>
      </c>
      <c r="P1124" s="14">
        <f>S1124*0.75</f>
        <v>0</v>
      </c>
      <c r="Q1124" s="14" t="str">
        <f t="shared" si="193"/>
        <v/>
      </c>
      <c r="R1124" s="14">
        <f>(0.5*'vehicle data'!$C$4*(WLTC_class_3!F1124^2))/1000</f>
        <v>247.87902160493829</v>
      </c>
      <c r="S1124" s="14">
        <f>IF(O1124&gt;0,R1124,0)</f>
        <v>0</v>
      </c>
      <c r="T1124" s="14">
        <f>IF(N1124&gt;0,R1124,0)</f>
        <v>247.87902160493829</v>
      </c>
      <c r="U1124" s="14">
        <f t="shared" si="196"/>
        <v>54133.213574073998</v>
      </c>
      <c r="V1124" s="14">
        <f t="shared" si="197"/>
        <v>20661.560699845679</v>
      </c>
      <c r="W1124" s="14">
        <f t="shared" si="194"/>
        <v>173.51531512345679</v>
      </c>
    </row>
    <row r="1125" spans="2:23" x14ac:dyDescent="0.3">
      <c r="B1125" s="10" t="s">
        <v>9</v>
      </c>
      <c r="C1125" s="10">
        <v>1117</v>
      </c>
      <c r="D1125" s="10">
        <v>95</v>
      </c>
      <c r="E1125" s="11">
        <v>69.7</v>
      </c>
      <c r="F1125" s="21">
        <f t="shared" si="188"/>
        <v>19.361111111111111</v>
      </c>
      <c r="G1125" s="14">
        <f t="shared" si="195"/>
        <v>-1.3888888888890073E-2</v>
      </c>
      <c r="H1125" s="14">
        <f>('vehicle data'!$C$4)*(G1125)</f>
        <v>-18.527777777779356</v>
      </c>
      <c r="I1125" s="14">
        <f>0.5*1.225*F1125^2*('vehicle data'!$F$4)*('vehicle data'!$G$4)</f>
        <v>99.645198630401239</v>
      </c>
      <c r="J1125" s="14">
        <f>IF(F1125=0,0,H1125+I1125+'vehicle data'!$E$7)</f>
        <v>238.1559008526219</v>
      </c>
      <c r="K1125" s="14">
        <f t="shared" si="189"/>
        <v>238.1559008526219</v>
      </c>
      <c r="L1125" s="14">
        <f t="shared" si="190"/>
        <v>0</v>
      </c>
      <c r="M1125" s="14">
        <f t="shared" si="191"/>
        <v>4.610962858174374</v>
      </c>
      <c r="N1125" s="14">
        <f t="shared" si="187"/>
        <v>4.610962858174374</v>
      </c>
      <c r="O1125" s="14">
        <f t="shared" si="192"/>
        <v>0</v>
      </c>
      <c r="P1125" s="14">
        <f>S1125*0.75</f>
        <v>0</v>
      </c>
      <c r="Q1125" s="14">
        <f t="shared" si="193"/>
        <v>0</v>
      </c>
      <c r="R1125" s="14">
        <f>(0.5*'vehicle data'!$C$4*(WLTC_class_3!F1125^2))/1000</f>
        <v>250.02669984567902</v>
      </c>
      <c r="S1125" s="14">
        <f>IF(O1125&gt;0,R1125,0)</f>
        <v>0</v>
      </c>
      <c r="T1125" s="14">
        <f>IF(N1125&gt;0,R1125,0)</f>
        <v>250.02669984567902</v>
      </c>
      <c r="U1125" s="14">
        <f t="shared" si="196"/>
        <v>54383.240273919677</v>
      </c>
      <c r="V1125" s="14">
        <f t="shared" si="197"/>
        <v>20661.560699845679</v>
      </c>
      <c r="W1125" s="14">
        <f t="shared" si="194"/>
        <v>175.0186898919753</v>
      </c>
    </row>
    <row r="1126" spans="2:23" x14ac:dyDescent="0.3">
      <c r="B1126" s="10" t="s">
        <v>9</v>
      </c>
      <c r="C1126" s="10">
        <v>1118</v>
      </c>
      <c r="D1126" s="10">
        <v>96</v>
      </c>
      <c r="E1126" s="11">
        <v>69.3</v>
      </c>
      <c r="F1126" s="21">
        <f t="shared" si="188"/>
        <v>19.25</v>
      </c>
      <c r="G1126" s="14">
        <f t="shared" si="195"/>
        <v>-0.2222222222222234</v>
      </c>
      <c r="H1126" s="14">
        <f>('vehicle data'!$C$4)*(G1126)</f>
        <v>-296.44444444444599</v>
      </c>
      <c r="I1126" s="14">
        <f>0.5*1.225*F1126^2*('vehicle data'!$F$4)*('vehicle data'!$G$4)</f>
        <v>98.504776562499998</v>
      </c>
      <c r="J1126" s="14">
        <f>IF(F1126=0,0,H1126+I1126+'vehicle data'!$E$7)</f>
        <v>-40.901187881945958</v>
      </c>
      <c r="K1126" s="14">
        <f t="shared" si="189"/>
        <v>0</v>
      </c>
      <c r="L1126" s="14">
        <f t="shared" si="190"/>
        <v>40.901187881945958</v>
      </c>
      <c r="M1126" s="14">
        <f t="shared" si="191"/>
        <v>-0.78734786672745971</v>
      </c>
      <c r="N1126" s="14">
        <f t="shared" si="187"/>
        <v>0</v>
      </c>
      <c r="O1126" s="14">
        <f t="shared" si="192"/>
        <v>0.78734786672745971</v>
      </c>
      <c r="P1126" s="14">
        <f>S1126*0.75</f>
        <v>185.373890625</v>
      </c>
      <c r="Q1126" s="14">
        <f t="shared" si="193"/>
        <v>185.373890625</v>
      </c>
      <c r="R1126" s="14">
        <f>(0.5*'vehicle data'!$C$4*(WLTC_class_3!F1126^2))/1000</f>
        <v>247.1651875</v>
      </c>
      <c r="S1126" s="14">
        <f>IF(O1126&gt;0,R1126,0)</f>
        <v>247.1651875</v>
      </c>
      <c r="T1126" s="14">
        <f>IF(N1126&gt;0,R1126,0)</f>
        <v>0</v>
      </c>
      <c r="U1126" s="14">
        <f t="shared" si="196"/>
        <v>54383.240273919677</v>
      </c>
      <c r="V1126" s="14">
        <f t="shared" si="197"/>
        <v>20908.725887345678</v>
      </c>
      <c r="W1126" s="14">
        <f t="shared" si="194"/>
        <v>0</v>
      </c>
    </row>
    <row r="1127" spans="2:23" x14ac:dyDescent="0.3">
      <c r="B1127" s="10" t="s">
        <v>9</v>
      </c>
      <c r="C1127" s="10">
        <v>1119</v>
      </c>
      <c r="D1127" s="10">
        <v>97</v>
      </c>
      <c r="E1127" s="11">
        <v>68.099999999999994</v>
      </c>
      <c r="F1127" s="21">
        <f t="shared" si="188"/>
        <v>18.916666666666664</v>
      </c>
      <c r="G1127" s="14">
        <f t="shared" si="195"/>
        <v>-0.33333333333333215</v>
      </c>
      <c r="H1127" s="14">
        <f>('vehicle data'!$C$4)*(G1127)</f>
        <v>-444.66666666666509</v>
      </c>
      <c r="I1127" s="14">
        <f>0.5*1.225*F1127^2*('vehicle data'!$F$4)*('vehicle data'!$G$4)</f>
        <v>95.122891840277759</v>
      </c>
      <c r="J1127" s="14">
        <f>IF(F1127=0,0,H1127+I1127+'vehicle data'!$E$7)</f>
        <v>-192.50529482638731</v>
      </c>
      <c r="K1127" s="14">
        <f t="shared" si="189"/>
        <v>0</v>
      </c>
      <c r="L1127" s="14">
        <f t="shared" si="190"/>
        <v>192.50529482638731</v>
      </c>
      <c r="M1127" s="14">
        <f t="shared" si="191"/>
        <v>-3.6415584937991592</v>
      </c>
      <c r="N1127" s="14">
        <f t="shared" si="187"/>
        <v>0</v>
      </c>
      <c r="O1127" s="14">
        <f t="shared" si="192"/>
        <v>3.6415584937991592</v>
      </c>
      <c r="P1127" s="14">
        <f>S1127*0.75</f>
        <v>179.0095989583333</v>
      </c>
      <c r="Q1127" s="14">
        <f t="shared" si="193"/>
        <v>179.0095989583333</v>
      </c>
      <c r="R1127" s="14">
        <f>(0.5*'vehicle data'!$C$4*(WLTC_class_3!F1127^2))/1000</f>
        <v>238.67946527777772</v>
      </c>
      <c r="S1127" s="14">
        <f>IF(O1127&gt;0,R1127,0)</f>
        <v>238.67946527777772</v>
      </c>
      <c r="T1127" s="14">
        <f>IF(N1127&gt;0,R1127,0)</f>
        <v>0</v>
      </c>
      <c r="U1127" s="14">
        <f t="shared" si="196"/>
        <v>54383.240273919677</v>
      </c>
      <c r="V1127" s="14">
        <f t="shared" si="197"/>
        <v>21147.405352623457</v>
      </c>
      <c r="W1127" s="14">
        <f t="shared" si="194"/>
        <v>0</v>
      </c>
    </row>
    <row r="1128" spans="2:23" x14ac:dyDescent="0.3">
      <c r="B1128" s="10" t="s">
        <v>9</v>
      </c>
      <c r="C1128" s="10">
        <v>1120</v>
      </c>
      <c r="D1128" s="10">
        <v>98</v>
      </c>
      <c r="E1128" s="11">
        <v>66.900000000000006</v>
      </c>
      <c r="F1128" s="21">
        <f t="shared" si="188"/>
        <v>18.583333333333336</v>
      </c>
      <c r="G1128" s="14">
        <f t="shared" si="195"/>
        <v>-0.26388888888888767</v>
      </c>
      <c r="H1128" s="14">
        <f>('vehicle data'!$C$4)*(G1128)</f>
        <v>-352.02777777777618</v>
      </c>
      <c r="I1128" s="14">
        <f>0.5*1.225*F1128^2*('vehicle data'!$F$4)*('vehicle data'!$G$4)</f>
        <v>91.800079340277819</v>
      </c>
      <c r="J1128" s="14">
        <f>IF(F1128=0,0,H1128+I1128+'vehicle data'!$E$7)</f>
        <v>-103.18921843749834</v>
      </c>
      <c r="K1128" s="14">
        <f t="shared" si="189"/>
        <v>0</v>
      </c>
      <c r="L1128" s="14">
        <f t="shared" si="190"/>
        <v>103.18921843749834</v>
      </c>
      <c r="M1128" s="14">
        <f t="shared" si="191"/>
        <v>-1.9175996426301776</v>
      </c>
      <c r="N1128" s="14">
        <f t="shared" si="187"/>
        <v>0</v>
      </c>
      <c r="O1128" s="14">
        <f t="shared" si="192"/>
        <v>1.9175996426301776</v>
      </c>
      <c r="P1128" s="14">
        <f>S1128*0.75</f>
        <v>172.75647395833337</v>
      </c>
      <c r="Q1128" s="14">
        <f t="shared" si="193"/>
        <v>172.75647395833337</v>
      </c>
      <c r="R1128" s="14">
        <f>(0.5*'vehicle data'!$C$4*(WLTC_class_3!F1128^2))/1000</f>
        <v>230.34196527777783</v>
      </c>
      <c r="S1128" s="14">
        <f>IF(O1128&gt;0,R1128,0)</f>
        <v>230.34196527777783</v>
      </c>
      <c r="T1128" s="14">
        <f>IF(N1128&gt;0,R1128,0)</f>
        <v>0</v>
      </c>
      <c r="U1128" s="14">
        <f t="shared" si="196"/>
        <v>54383.240273919677</v>
      </c>
      <c r="V1128" s="14">
        <f t="shared" si="197"/>
        <v>21377.747317901234</v>
      </c>
      <c r="W1128" s="14">
        <f t="shared" si="194"/>
        <v>0</v>
      </c>
    </row>
    <row r="1129" spans="2:23" x14ac:dyDescent="0.3">
      <c r="B1129" s="10" t="s">
        <v>9</v>
      </c>
      <c r="C1129" s="10">
        <v>1121</v>
      </c>
      <c r="D1129" s="10">
        <v>99</v>
      </c>
      <c r="E1129" s="11">
        <v>66.2</v>
      </c>
      <c r="F1129" s="21">
        <f t="shared" si="188"/>
        <v>18.388888888888889</v>
      </c>
      <c r="G1129" s="14">
        <f t="shared" si="195"/>
        <v>-0.16666666666666705</v>
      </c>
      <c r="H1129" s="14">
        <f>('vehicle data'!$C$4)*(G1129)</f>
        <v>-222.33333333333383</v>
      </c>
      <c r="I1129" s="14">
        <f>0.5*1.225*F1129^2*('vehicle data'!$F$4)*('vehicle data'!$G$4)</f>
        <v>89.889051929012354</v>
      </c>
      <c r="J1129" s="14">
        <f>IF(F1129=0,0,H1129+I1129+'vehicle data'!$E$7)</f>
        <v>24.594198595678535</v>
      </c>
      <c r="K1129" s="14">
        <f t="shared" si="189"/>
        <v>24.594198595678535</v>
      </c>
      <c r="L1129" s="14">
        <f t="shared" si="190"/>
        <v>0</v>
      </c>
      <c r="M1129" s="14">
        <f t="shared" si="191"/>
        <v>0.45225998528719974</v>
      </c>
      <c r="N1129" s="14">
        <f t="shared" si="187"/>
        <v>0.45225998528719974</v>
      </c>
      <c r="O1129" s="14">
        <f t="shared" si="192"/>
        <v>0</v>
      </c>
      <c r="P1129" s="14">
        <f>S1129*0.75</f>
        <v>0</v>
      </c>
      <c r="Q1129" s="14">
        <f t="shared" si="193"/>
        <v>0</v>
      </c>
      <c r="R1129" s="14">
        <f>(0.5*'vehicle data'!$C$4*(WLTC_class_3!F1129^2))/1000</f>
        <v>225.54687345679014</v>
      </c>
      <c r="S1129" s="14">
        <f>IF(O1129&gt;0,R1129,0)</f>
        <v>0</v>
      </c>
      <c r="T1129" s="14">
        <f>IF(N1129&gt;0,R1129,0)</f>
        <v>225.54687345679014</v>
      </c>
      <c r="U1129" s="14">
        <f t="shared" si="196"/>
        <v>54608.787147376468</v>
      </c>
      <c r="V1129" s="14">
        <f t="shared" si="197"/>
        <v>21377.747317901234</v>
      </c>
      <c r="W1129" s="14">
        <f t="shared" si="194"/>
        <v>157.8828114197531</v>
      </c>
    </row>
    <row r="1130" spans="2:23" x14ac:dyDescent="0.3">
      <c r="B1130" s="10" t="s">
        <v>9</v>
      </c>
      <c r="C1130" s="10">
        <v>1122</v>
      </c>
      <c r="D1130" s="10">
        <v>100</v>
      </c>
      <c r="E1130" s="11">
        <v>65.7</v>
      </c>
      <c r="F1130" s="21">
        <f t="shared" si="188"/>
        <v>18.25</v>
      </c>
      <c r="G1130" s="14">
        <f t="shared" si="195"/>
        <v>-0.18055555555555516</v>
      </c>
      <c r="H1130" s="14">
        <f>('vehicle data'!$C$4)*(G1130)</f>
        <v>-240.8611111111106</v>
      </c>
      <c r="I1130" s="14">
        <f>0.5*1.225*F1130^2*('vehicle data'!$F$4)*('vehicle data'!$G$4)</f>
        <v>88.536339062499991</v>
      </c>
      <c r="J1130" s="14">
        <f>IF(F1130=0,0,H1130+I1130+'vehicle data'!$E$7)</f>
        <v>4.7137079513894093</v>
      </c>
      <c r="K1130" s="14">
        <f t="shared" si="189"/>
        <v>4.7137079513894093</v>
      </c>
      <c r="L1130" s="14">
        <f t="shared" si="190"/>
        <v>0</v>
      </c>
      <c r="M1130" s="14">
        <f t="shared" si="191"/>
        <v>8.6025170112856722E-2</v>
      </c>
      <c r="N1130" s="14">
        <f t="shared" si="187"/>
        <v>8.6025170112856722E-2</v>
      </c>
      <c r="O1130" s="14">
        <f t="shared" si="192"/>
        <v>0</v>
      </c>
      <c r="P1130" s="14">
        <f>S1130*0.75</f>
        <v>0</v>
      </c>
      <c r="Q1130" s="14">
        <f t="shared" si="193"/>
        <v>0</v>
      </c>
      <c r="R1130" s="14">
        <f>(0.5*'vehicle data'!$C$4*(WLTC_class_3!F1130^2))/1000</f>
        <v>222.15268750000001</v>
      </c>
      <c r="S1130" s="14">
        <f>IF(O1130&gt;0,R1130,0)</f>
        <v>0</v>
      </c>
      <c r="T1130" s="14">
        <f>IF(N1130&gt;0,R1130,0)</f>
        <v>222.15268750000001</v>
      </c>
      <c r="U1130" s="14">
        <f t="shared" si="196"/>
        <v>54830.939834876466</v>
      </c>
      <c r="V1130" s="14">
        <f t="shared" si="197"/>
        <v>21377.747317901234</v>
      </c>
      <c r="W1130" s="14">
        <f t="shared" si="194"/>
        <v>155.50688124999999</v>
      </c>
    </row>
    <row r="1131" spans="2:23" x14ac:dyDescent="0.3">
      <c r="B1131" s="10" t="s">
        <v>9</v>
      </c>
      <c r="C1131" s="10">
        <v>1123</v>
      </c>
      <c r="D1131" s="10">
        <v>101</v>
      </c>
      <c r="E1131" s="11">
        <v>64.900000000000006</v>
      </c>
      <c r="F1131" s="21">
        <f t="shared" si="188"/>
        <v>18.027777777777779</v>
      </c>
      <c r="G1131" s="14">
        <f t="shared" si="195"/>
        <v>-0.34722222222222221</v>
      </c>
      <c r="H1131" s="14">
        <f>('vehicle data'!$C$4)*(G1131)</f>
        <v>-463.1944444444444</v>
      </c>
      <c r="I1131" s="14">
        <f>0.5*1.225*F1131^2*('vehicle data'!$F$4)*('vehicle data'!$G$4)</f>
        <v>86.393330111882719</v>
      </c>
      <c r="J1131" s="14">
        <f>IF(F1131=0,0,H1131+I1131+'vehicle data'!$E$7)</f>
        <v>-219.76263433256165</v>
      </c>
      <c r="K1131" s="14">
        <f t="shared" si="189"/>
        <v>0</v>
      </c>
      <c r="L1131" s="14">
        <f t="shared" si="190"/>
        <v>219.76263433256165</v>
      </c>
      <c r="M1131" s="14">
        <f t="shared" si="191"/>
        <v>-3.9618319356064591</v>
      </c>
      <c r="N1131" s="14">
        <f t="shared" si="187"/>
        <v>0</v>
      </c>
      <c r="O1131" s="14">
        <f t="shared" si="192"/>
        <v>3.9618319356064591</v>
      </c>
      <c r="P1131" s="14">
        <f>S1131*0.75</f>
        <v>162.58163599537036</v>
      </c>
      <c r="Q1131" s="14">
        <f t="shared" si="193"/>
        <v>162.58163599537036</v>
      </c>
      <c r="R1131" s="14">
        <f>(0.5*'vehicle data'!$C$4*(WLTC_class_3!F1131^2))/1000</f>
        <v>216.77551466049383</v>
      </c>
      <c r="S1131" s="14">
        <f>IF(O1131&gt;0,R1131,0)</f>
        <v>216.77551466049383</v>
      </c>
      <c r="T1131" s="14">
        <f>IF(N1131&gt;0,R1131,0)</f>
        <v>0</v>
      </c>
      <c r="U1131" s="14">
        <f t="shared" si="196"/>
        <v>54830.939834876466</v>
      </c>
      <c r="V1131" s="14">
        <f t="shared" si="197"/>
        <v>21594.522832561728</v>
      </c>
      <c r="W1131" s="14">
        <f t="shared" si="194"/>
        <v>0</v>
      </c>
    </row>
    <row r="1132" spans="2:23" x14ac:dyDescent="0.3">
      <c r="B1132" s="10" t="s">
        <v>9</v>
      </c>
      <c r="C1132" s="10">
        <v>1124</v>
      </c>
      <c r="D1132" s="10">
        <v>102</v>
      </c>
      <c r="E1132" s="11">
        <v>63.2</v>
      </c>
      <c r="F1132" s="21">
        <f t="shared" si="188"/>
        <v>17.555555555555557</v>
      </c>
      <c r="G1132" s="14">
        <f t="shared" si="195"/>
        <v>-0.63888888888889006</v>
      </c>
      <c r="H1132" s="14">
        <f>('vehicle data'!$C$4)*(G1132)</f>
        <v>-852.27777777777931</v>
      </c>
      <c r="I1132" s="14">
        <f>0.5*1.225*F1132^2*('vehicle data'!$F$4)*('vehicle data'!$G$4)</f>
        <v>81.926608641975321</v>
      </c>
      <c r="J1132" s="14">
        <f>IF(F1132=0,0,H1132+I1132+'vehicle data'!$E$7)</f>
        <v>-613.31268913580391</v>
      </c>
      <c r="K1132" s="14">
        <f t="shared" si="189"/>
        <v>0</v>
      </c>
      <c r="L1132" s="14">
        <f t="shared" si="190"/>
        <v>613.31268913580391</v>
      </c>
      <c r="M1132" s="14">
        <f t="shared" si="191"/>
        <v>-10.767044987050779</v>
      </c>
      <c r="N1132" s="14">
        <f t="shared" si="187"/>
        <v>0</v>
      </c>
      <c r="O1132" s="14">
        <f t="shared" si="192"/>
        <v>10.767044987050779</v>
      </c>
      <c r="P1132" s="14">
        <f>S1132*0.75</f>
        <v>154.17581481481483</v>
      </c>
      <c r="Q1132" s="14">
        <f t="shared" si="193"/>
        <v>154.17581481481483</v>
      </c>
      <c r="R1132" s="14">
        <f>(0.5*'vehicle data'!$C$4*(WLTC_class_3!F1132^2))/1000</f>
        <v>205.56775308641977</v>
      </c>
      <c r="S1132" s="14">
        <f>IF(O1132&gt;0,R1132,0)</f>
        <v>205.56775308641977</v>
      </c>
      <c r="T1132" s="14">
        <f>IF(N1132&gt;0,R1132,0)</f>
        <v>0</v>
      </c>
      <c r="U1132" s="14">
        <f t="shared" si="196"/>
        <v>54830.939834876466</v>
      </c>
      <c r="V1132" s="14">
        <f t="shared" si="197"/>
        <v>21800.090585648148</v>
      </c>
      <c r="W1132" s="14">
        <f t="shared" si="194"/>
        <v>0</v>
      </c>
    </row>
    <row r="1133" spans="2:23" x14ac:dyDescent="0.3">
      <c r="B1133" s="10" t="s">
        <v>9</v>
      </c>
      <c r="C1133" s="10">
        <v>1125</v>
      </c>
      <c r="D1133" s="10">
        <v>103</v>
      </c>
      <c r="E1133" s="11">
        <v>60.3</v>
      </c>
      <c r="F1133" s="21">
        <f t="shared" si="188"/>
        <v>16.75</v>
      </c>
      <c r="G1133" s="14">
        <f t="shared" si="195"/>
        <v>-1.0277777777777786</v>
      </c>
      <c r="H1133" s="14">
        <f>('vehicle data'!$C$4)*(G1133)</f>
        <v>-1371.0555555555566</v>
      </c>
      <c r="I1133" s="14">
        <f>0.5*1.225*F1133^2*('vehicle data'!$F$4)*('vehicle data'!$G$4)</f>
        <v>74.580526562500012</v>
      </c>
      <c r="J1133" s="14">
        <f>IF(F1133=0,0,H1133+I1133+'vehicle data'!$E$7)</f>
        <v>-1139.4365489930567</v>
      </c>
      <c r="K1133" s="14">
        <f t="shared" si="189"/>
        <v>0</v>
      </c>
      <c r="L1133" s="14">
        <f t="shared" si="190"/>
        <v>1139.4365489930567</v>
      </c>
      <c r="M1133" s="14">
        <f t="shared" si="191"/>
        <v>-19.085562195633699</v>
      </c>
      <c r="N1133" s="14">
        <f t="shared" si="187"/>
        <v>0</v>
      </c>
      <c r="O1133" s="14">
        <f t="shared" si="192"/>
        <v>19.085562195633699</v>
      </c>
      <c r="P1133" s="14">
        <f>S1133*0.75</f>
        <v>140.35139062499999</v>
      </c>
      <c r="Q1133" s="14">
        <f t="shared" si="193"/>
        <v>140.35139062499999</v>
      </c>
      <c r="R1133" s="14">
        <f>(0.5*'vehicle data'!$C$4*(WLTC_class_3!F1133^2))/1000</f>
        <v>187.1351875</v>
      </c>
      <c r="S1133" s="14">
        <f>IF(O1133&gt;0,R1133,0)</f>
        <v>187.1351875</v>
      </c>
      <c r="T1133" s="14">
        <f>IF(N1133&gt;0,R1133,0)</f>
        <v>0</v>
      </c>
      <c r="U1133" s="14">
        <f t="shared" si="196"/>
        <v>54830.939834876466</v>
      </c>
      <c r="V1133" s="14">
        <f t="shared" si="197"/>
        <v>21987.225773148148</v>
      </c>
      <c r="W1133" s="14">
        <f t="shared" si="194"/>
        <v>0</v>
      </c>
    </row>
    <row r="1134" spans="2:23" x14ac:dyDescent="0.3">
      <c r="B1134" s="10" t="s">
        <v>9</v>
      </c>
      <c r="C1134" s="10">
        <v>1126</v>
      </c>
      <c r="D1134" s="10">
        <v>104</v>
      </c>
      <c r="E1134" s="11">
        <v>55.8</v>
      </c>
      <c r="F1134" s="21">
        <f t="shared" si="188"/>
        <v>15.499999999999998</v>
      </c>
      <c r="G1134" s="14">
        <f t="shared" si="195"/>
        <v>-1.3611111111111107</v>
      </c>
      <c r="H1134" s="14">
        <f>('vehicle data'!$C$4)*(G1134)</f>
        <v>-1815.7222222222217</v>
      </c>
      <c r="I1134" s="14">
        <f>0.5*1.225*F1134^2*('vehicle data'!$F$4)*('vehicle data'!$G$4)</f>
        <v>63.864456249999989</v>
      </c>
      <c r="J1134" s="14">
        <f>IF(F1134=0,0,H1134+I1134+'vehicle data'!$E$7)</f>
        <v>-1594.8192859722219</v>
      </c>
      <c r="K1134" s="14">
        <f t="shared" si="189"/>
        <v>0</v>
      </c>
      <c r="L1134" s="14">
        <f t="shared" si="190"/>
        <v>1594.8192859722219</v>
      </c>
      <c r="M1134" s="14">
        <f t="shared" si="191"/>
        <v>-24.719698932569436</v>
      </c>
      <c r="N1134" s="14">
        <f t="shared" si="187"/>
        <v>0</v>
      </c>
      <c r="O1134" s="14">
        <f t="shared" si="192"/>
        <v>24.719698932569436</v>
      </c>
      <c r="P1134" s="14">
        <f>S1134*0.75</f>
        <v>120.18506249999997</v>
      </c>
      <c r="Q1134" s="14">
        <f t="shared" si="193"/>
        <v>120.18506249999997</v>
      </c>
      <c r="R1134" s="14">
        <f>(0.5*'vehicle data'!$C$4*(WLTC_class_3!F1134^2))/1000</f>
        <v>160.24674999999996</v>
      </c>
      <c r="S1134" s="14">
        <f>IF(O1134&gt;0,R1134,0)</f>
        <v>160.24674999999996</v>
      </c>
      <c r="T1134" s="14">
        <f>IF(N1134&gt;0,R1134,0)</f>
        <v>0</v>
      </c>
      <c r="U1134" s="14">
        <f t="shared" si="196"/>
        <v>54830.939834876466</v>
      </c>
      <c r="V1134" s="14">
        <f t="shared" si="197"/>
        <v>22147.472523148146</v>
      </c>
      <c r="W1134" s="14">
        <f t="shared" si="194"/>
        <v>0</v>
      </c>
    </row>
    <row r="1135" spans="2:23" x14ac:dyDescent="0.3">
      <c r="B1135" s="10" t="s">
        <v>9</v>
      </c>
      <c r="C1135" s="10">
        <v>1127</v>
      </c>
      <c r="D1135" s="10">
        <v>105</v>
      </c>
      <c r="E1135" s="11">
        <v>50.5</v>
      </c>
      <c r="F1135" s="21">
        <f t="shared" si="188"/>
        <v>14.027777777777777</v>
      </c>
      <c r="G1135" s="14">
        <f t="shared" si="195"/>
        <v>-1.4722222222222214</v>
      </c>
      <c r="H1135" s="14">
        <f>('vehicle data'!$C$4)*(G1135)</f>
        <v>-1963.9444444444434</v>
      </c>
      <c r="I1135" s="14">
        <f>0.5*1.225*F1135^2*('vehicle data'!$F$4)*('vehicle data'!$G$4)</f>
        <v>52.308657889660481</v>
      </c>
      <c r="J1135" s="14">
        <f>IF(F1135=0,0,H1135+I1135+'vehicle data'!$E$7)</f>
        <v>-1754.597306554783</v>
      </c>
      <c r="K1135" s="14">
        <f t="shared" si="189"/>
        <v>0</v>
      </c>
      <c r="L1135" s="14">
        <f t="shared" si="190"/>
        <v>1754.597306554783</v>
      </c>
      <c r="M1135" s="14">
        <f t="shared" si="191"/>
        <v>-24.613101105837927</v>
      </c>
      <c r="N1135" s="14">
        <f t="shared" si="187"/>
        <v>0</v>
      </c>
      <c r="O1135" s="14">
        <f t="shared" si="192"/>
        <v>24.613101105837927</v>
      </c>
      <c r="P1135" s="14">
        <f>S1135*0.75</f>
        <v>98.438469328703704</v>
      </c>
      <c r="Q1135" s="14">
        <f t="shared" si="193"/>
        <v>98.438469328703704</v>
      </c>
      <c r="R1135" s="14">
        <f>(0.5*'vehicle data'!$C$4*(WLTC_class_3!F1135^2))/1000</f>
        <v>131.25129243827161</v>
      </c>
      <c r="S1135" s="14">
        <f>IF(O1135&gt;0,R1135,0)</f>
        <v>131.25129243827161</v>
      </c>
      <c r="T1135" s="14">
        <f>IF(N1135&gt;0,R1135,0)</f>
        <v>0</v>
      </c>
      <c r="U1135" s="14">
        <f t="shared" si="196"/>
        <v>54830.939834876466</v>
      </c>
      <c r="V1135" s="14">
        <f t="shared" si="197"/>
        <v>22278.723815586418</v>
      </c>
      <c r="W1135" s="14">
        <f t="shared" si="194"/>
        <v>0</v>
      </c>
    </row>
    <row r="1136" spans="2:23" x14ac:dyDescent="0.3">
      <c r="B1136" s="10" t="s">
        <v>9</v>
      </c>
      <c r="C1136" s="10">
        <v>1128</v>
      </c>
      <c r="D1136" s="10">
        <v>106</v>
      </c>
      <c r="E1136" s="11">
        <v>45.2</v>
      </c>
      <c r="F1136" s="21">
        <f t="shared" si="188"/>
        <v>12.555555555555555</v>
      </c>
      <c r="G1136" s="14">
        <f t="shared" si="195"/>
        <v>-1.4444444444444442</v>
      </c>
      <c r="H1136" s="14">
        <f>('vehicle data'!$C$4)*(G1136)</f>
        <v>-1926.8888888888885</v>
      </c>
      <c r="I1136" s="14">
        <f>0.5*1.225*F1136^2*('vehicle data'!$F$4)*('vehicle data'!$G$4)</f>
        <v>41.90517808641976</v>
      </c>
      <c r="J1136" s="14">
        <f>IF(F1136=0,0,H1136+I1136+'vehicle data'!$E$7)</f>
        <v>-1727.9452308024688</v>
      </c>
      <c r="K1136" s="14">
        <f t="shared" si="189"/>
        <v>0</v>
      </c>
      <c r="L1136" s="14">
        <f t="shared" si="190"/>
        <v>1727.9452308024688</v>
      </c>
      <c r="M1136" s="14">
        <f t="shared" si="191"/>
        <v>-21.695312342297665</v>
      </c>
      <c r="N1136" s="14">
        <f t="shared" si="187"/>
        <v>0</v>
      </c>
      <c r="O1136" s="14">
        <f t="shared" si="192"/>
        <v>21.695312342297665</v>
      </c>
      <c r="P1136" s="14">
        <f>S1136*0.75</f>
        <v>78.86039814814815</v>
      </c>
      <c r="Q1136" s="14">
        <f t="shared" si="193"/>
        <v>78.86039814814815</v>
      </c>
      <c r="R1136" s="14">
        <f>(0.5*'vehicle data'!$C$4*(WLTC_class_3!F1136^2))/1000</f>
        <v>105.1471975308642</v>
      </c>
      <c r="S1136" s="14">
        <f>IF(O1136&gt;0,R1136,0)</f>
        <v>105.1471975308642</v>
      </c>
      <c r="T1136" s="14">
        <f>IF(N1136&gt;0,R1136,0)</f>
        <v>0</v>
      </c>
      <c r="U1136" s="14">
        <f t="shared" si="196"/>
        <v>54830.939834876466</v>
      </c>
      <c r="V1136" s="14">
        <f t="shared" si="197"/>
        <v>22383.871013117281</v>
      </c>
      <c r="W1136" s="14">
        <f t="shared" si="194"/>
        <v>0</v>
      </c>
    </row>
    <row r="1137" spans="2:23" x14ac:dyDescent="0.3">
      <c r="B1137" s="10" t="s">
        <v>9</v>
      </c>
      <c r="C1137" s="10">
        <v>1129</v>
      </c>
      <c r="D1137" s="10">
        <v>107</v>
      </c>
      <c r="E1137" s="11">
        <v>40.1</v>
      </c>
      <c r="F1137" s="21">
        <f t="shared" si="188"/>
        <v>11.138888888888889</v>
      </c>
      <c r="G1137" s="14">
        <f t="shared" si="195"/>
        <v>-1.25</v>
      </c>
      <c r="H1137" s="14">
        <f>('vehicle data'!$C$4)*(G1137)</f>
        <v>-1667.5</v>
      </c>
      <c r="I1137" s="14">
        <f>0.5*1.225*F1137^2*('vehicle data'!$F$4)*('vehicle data'!$G$4)</f>
        <v>32.982195852623455</v>
      </c>
      <c r="J1137" s="14">
        <f>IF(F1137=0,0,H1137+I1137+'vehicle data'!$E$7)</f>
        <v>-1477.4793241473767</v>
      </c>
      <c r="K1137" s="14">
        <f t="shared" si="189"/>
        <v>0</v>
      </c>
      <c r="L1137" s="14">
        <f t="shared" si="190"/>
        <v>1477.4793241473767</v>
      </c>
      <c r="M1137" s="14">
        <f t="shared" si="191"/>
        <v>-16.45747802730828</v>
      </c>
      <c r="N1137" s="14">
        <f t="shared" si="187"/>
        <v>0</v>
      </c>
      <c r="O1137" s="14">
        <f t="shared" si="192"/>
        <v>16.45747802730828</v>
      </c>
      <c r="P1137" s="14">
        <f>S1137*0.75</f>
        <v>62.068441550925925</v>
      </c>
      <c r="Q1137" s="14">
        <f t="shared" si="193"/>
        <v>62.068441550925925</v>
      </c>
      <c r="R1137" s="14">
        <f>(0.5*'vehicle data'!$C$4*(WLTC_class_3!F1137^2))/1000</f>
        <v>82.757922067901234</v>
      </c>
      <c r="S1137" s="14">
        <f>IF(O1137&gt;0,R1137,0)</f>
        <v>82.757922067901234</v>
      </c>
      <c r="T1137" s="14">
        <f>IF(N1137&gt;0,R1137,0)</f>
        <v>0</v>
      </c>
      <c r="U1137" s="14">
        <f t="shared" si="196"/>
        <v>54830.939834876466</v>
      </c>
      <c r="V1137" s="14">
        <f t="shared" si="197"/>
        <v>22466.628935185181</v>
      </c>
      <c r="W1137" s="14">
        <f t="shared" si="194"/>
        <v>0</v>
      </c>
    </row>
    <row r="1138" spans="2:23" x14ac:dyDescent="0.3">
      <c r="B1138" s="10" t="s">
        <v>9</v>
      </c>
      <c r="C1138" s="10">
        <v>1130</v>
      </c>
      <c r="D1138" s="10">
        <v>108</v>
      </c>
      <c r="E1138" s="11">
        <v>36.200000000000003</v>
      </c>
      <c r="F1138" s="21">
        <f t="shared" si="188"/>
        <v>10.055555555555555</v>
      </c>
      <c r="G1138" s="14">
        <f t="shared" si="195"/>
        <v>-1.0000000000000004</v>
      </c>
      <c r="H1138" s="14">
        <f>('vehicle data'!$C$4)*(G1138)</f>
        <v>-1334.0000000000007</v>
      </c>
      <c r="I1138" s="14">
        <f>0.5*1.225*F1138^2*('vehicle data'!$F$4)*('vehicle data'!$G$4)</f>
        <v>26.878681558641976</v>
      </c>
      <c r="J1138" s="14">
        <f>IF(F1138=0,0,H1138+I1138+'vehicle data'!$E$7)</f>
        <v>-1150.0828384413587</v>
      </c>
      <c r="K1138" s="14">
        <f t="shared" si="189"/>
        <v>0</v>
      </c>
      <c r="L1138" s="14">
        <f t="shared" si="190"/>
        <v>1150.0828384413587</v>
      </c>
      <c r="M1138" s="14">
        <f t="shared" si="191"/>
        <v>-11.564721875438106</v>
      </c>
      <c r="N1138" s="14">
        <f t="shared" si="187"/>
        <v>0</v>
      </c>
      <c r="O1138" s="14">
        <f t="shared" si="192"/>
        <v>11.564721875438106</v>
      </c>
      <c r="P1138" s="14">
        <f>S1138*0.75</f>
        <v>50.582377314814821</v>
      </c>
      <c r="Q1138" s="14">
        <f t="shared" si="193"/>
        <v>50.582377314814821</v>
      </c>
      <c r="R1138" s="14">
        <f>(0.5*'vehicle data'!$C$4*(WLTC_class_3!F1138^2))/1000</f>
        <v>67.443169753086423</v>
      </c>
      <c r="S1138" s="14">
        <f>IF(O1138&gt;0,R1138,0)</f>
        <v>67.443169753086423</v>
      </c>
      <c r="T1138" s="14">
        <f>IF(N1138&gt;0,R1138,0)</f>
        <v>0</v>
      </c>
      <c r="U1138" s="14">
        <f t="shared" si="196"/>
        <v>54830.939834876466</v>
      </c>
      <c r="V1138" s="14">
        <f t="shared" si="197"/>
        <v>22534.072104938266</v>
      </c>
      <c r="W1138" s="14">
        <f t="shared" si="194"/>
        <v>0</v>
      </c>
    </row>
    <row r="1139" spans="2:23" x14ac:dyDescent="0.3">
      <c r="B1139" s="10" t="s">
        <v>9</v>
      </c>
      <c r="C1139" s="10">
        <v>1131</v>
      </c>
      <c r="D1139" s="10">
        <v>109</v>
      </c>
      <c r="E1139" s="11">
        <v>32.9</v>
      </c>
      <c r="F1139" s="21">
        <f t="shared" si="188"/>
        <v>9.1388888888888875</v>
      </c>
      <c r="G1139" s="14">
        <f t="shared" si="195"/>
        <v>-0.88888888888888917</v>
      </c>
      <c r="H1139" s="14">
        <f>('vehicle data'!$C$4)*(G1139)</f>
        <v>-1185.7777777777781</v>
      </c>
      <c r="I1139" s="14">
        <f>0.5*1.225*F1139^2*('vehicle data'!$F$4)*('vehicle data'!$G$4)</f>
        <v>22.201515297067896</v>
      </c>
      <c r="J1139" s="14">
        <f>IF(F1139=0,0,H1139+I1139+'vehicle data'!$E$7)</f>
        <v>-1006.53778248071</v>
      </c>
      <c r="K1139" s="14">
        <f t="shared" si="189"/>
        <v>0</v>
      </c>
      <c r="L1139" s="14">
        <f t="shared" si="190"/>
        <v>1006.53778248071</v>
      </c>
      <c r="M1139" s="14">
        <f t="shared" si="191"/>
        <v>-9.1986369565598203</v>
      </c>
      <c r="N1139" s="14">
        <f t="shared" si="187"/>
        <v>0</v>
      </c>
      <c r="O1139" s="14">
        <f t="shared" si="192"/>
        <v>9.1986369565598203</v>
      </c>
      <c r="P1139" s="14">
        <f>S1139*0.75</f>
        <v>41.78052488425925</v>
      </c>
      <c r="Q1139" s="14">
        <f t="shared" si="193"/>
        <v>41.78052488425925</v>
      </c>
      <c r="R1139" s="14">
        <f>(0.5*'vehicle data'!$C$4*(WLTC_class_3!F1139^2))/1000</f>
        <v>55.707366512345665</v>
      </c>
      <c r="S1139" s="14">
        <f>IF(O1139&gt;0,R1139,0)</f>
        <v>55.707366512345665</v>
      </c>
      <c r="T1139" s="14">
        <f>IF(N1139&gt;0,R1139,0)</f>
        <v>0</v>
      </c>
      <c r="U1139" s="14">
        <f t="shared" si="196"/>
        <v>54830.939834876466</v>
      </c>
      <c r="V1139" s="14">
        <f t="shared" si="197"/>
        <v>22589.779471450613</v>
      </c>
      <c r="W1139" s="14">
        <f t="shared" si="194"/>
        <v>0</v>
      </c>
    </row>
    <row r="1140" spans="2:23" x14ac:dyDescent="0.3">
      <c r="B1140" s="10" t="s">
        <v>9</v>
      </c>
      <c r="C1140" s="10">
        <v>1132</v>
      </c>
      <c r="D1140" s="10">
        <v>110</v>
      </c>
      <c r="E1140" s="11">
        <v>29.8</v>
      </c>
      <c r="F1140" s="21">
        <f t="shared" si="188"/>
        <v>8.2777777777777786</v>
      </c>
      <c r="G1140" s="14">
        <f t="shared" si="195"/>
        <v>-0.87499999999999956</v>
      </c>
      <c r="H1140" s="14">
        <f>('vehicle data'!$C$4)*(G1140)</f>
        <v>-1167.2499999999993</v>
      </c>
      <c r="I1140" s="14">
        <f>0.5*1.225*F1140^2*('vehicle data'!$F$4)*('vehicle data'!$G$4)</f>
        <v>18.214755632716052</v>
      </c>
      <c r="J1140" s="14">
        <f>IF(F1140=0,0,H1140+I1140+'vehicle data'!$E$7)</f>
        <v>-991.99676436728316</v>
      </c>
      <c r="K1140" s="14">
        <f t="shared" si="189"/>
        <v>0</v>
      </c>
      <c r="L1140" s="14">
        <f t="shared" si="190"/>
        <v>991.99676436728316</v>
      </c>
      <c r="M1140" s="14">
        <f t="shared" si="191"/>
        <v>-8.2115287717069556</v>
      </c>
      <c r="N1140" s="14">
        <f t="shared" si="187"/>
        <v>0</v>
      </c>
      <c r="O1140" s="14">
        <f t="shared" si="192"/>
        <v>8.2115287717069556</v>
      </c>
      <c r="P1140" s="14">
        <f>S1140*0.75</f>
        <v>34.277932870370378</v>
      </c>
      <c r="Q1140" s="14">
        <f t="shared" si="193"/>
        <v>34.277932870370378</v>
      </c>
      <c r="R1140" s="14">
        <f>(0.5*'vehicle data'!$C$4*(WLTC_class_3!F1140^2))/1000</f>
        <v>45.703910493827173</v>
      </c>
      <c r="S1140" s="14">
        <f>IF(O1140&gt;0,R1140,0)</f>
        <v>45.703910493827173</v>
      </c>
      <c r="T1140" s="14">
        <f>IF(N1140&gt;0,R1140,0)</f>
        <v>0</v>
      </c>
      <c r="U1140" s="14">
        <f t="shared" si="196"/>
        <v>54830.939834876466</v>
      </c>
      <c r="V1140" s="14">
        <f t="shared" si="197"/>
        <v>22635.483381944439</v>
      </c>
      <c r="W1140" s="14">
        <f t="shared" si="194"/>
        <v>0</v>
      </c>
    </row>
    <row r="1141" spans="2:23" x14ac:dyDescent="0.3">
      <c r="B1141" s="10" t="s">
        <v>9</v>
      </c>
      <c r="C1141" s="10">
        <v>1133</v>
      </c>
      <c r="D1141" s="10">
        <v>111</v>
      </c>
      <c r="E1141" s="11">
        <v>26.6</v>
      </c>
      <c r="F1141" s="21">
        <f t="shared" si="188"/>
        <v>7.3888888888888893</v>
      </c>
      <c r="G1141" s="14">
        <f t="shared" si="195"/>
        <v>-0.94444444444444453</v>
      </c>
      <c r="H1141" s="14">
        <f>('vehicle data'!$C$4)*(G1141)</f>
        <v>-1259.8888888888889</v>
      </c>
      <c r="I1141" s="14">
        <f>0.5*1.225*F1141^2*('vehicle data'!$F$4)*('vehicle data'!$G$4)</f>
        <v>14.51289637345679</v>
      </c>
      <c r="J1141" s="14">
        <f>IF(F1141=0,0,H1141+I1141+'vehicle data'!$E$7)</f>
        <v>-1088.3375125154321</v>
      </c>
      <c r="K1141" s="14">
        <f t="shared" si="189"/>
        <v>0</v>
      </c>
      <c r="L1141" s="14">
        <f t="shared" si="190"/>
        <v>1088.3375125154321</v>
      </c>
      <c r="M1141" s="14">
        <f t="shared" si="191"/>
        <v>-8.0416049535862477</v>
      </c>
      <c r="N1141" s="14">
        <f t="shared" si="187"/>
        <v>0</v>
      </c>
      <c r="O1141" s="14">
        <f t="shared" si="192"/>
        <v>8.0416049535862477</v>
      </c>
      <c r="P1141" s="14">
        <f>S1141*0.75</f>
        <v>27.31148842592593</v>
      </c>
      <c r="Q1141" s="14">
        <f t="shared" si="193"/>
        <v>27.31148842592593</v>
      </c>
      <c r="R1141" s="14">
        <f>(0.5*'vehicle data'!$C$4*(WLTC_class_3!F1141^2))/1000</f>
        <v>36.415317901234573</v>
      </c>
      <c r="S1141" s="14">
        <f>IF(O1141&gt;0,R1141,0)</f>
        <v>36.415317901234573</v>
      </c>
      <c r="T1141" s="14">
        <f>IF(N1141&gt;0,R1141,0)</f>
        <v>0</v>
      </c>
      <c r="U1141" s="14">
        <f t="shared" si="196"/>
        <v>54830.939834876466</v>
      </c>
      <c r="V1141" s="14">
        <f t="shared" si="197"/>
        <v>22671.898699845675</v>
      </c>
      <c r="W1141" s="14">
        <f t="shared" si="194"/>
        <v>0</v>
      </c>
    </row>
    <row r="1142" spans="2:23" x14ac:dyDescent="0.3">
      <c r="B1142" s="10" t="s">
        <v>9</v>
      </c>
      <c r="C1142" s="10">
        <v>1134</v>
      </c>
      <c r="D1142" s="10">
        <v>112</v>
      </c>
      <c r="E1142" s="11">
        <v>23</v>
      </c>
      <c r="F1142" s="21">
        <f t="shared" si="188"/>
        <v>6.3888888888888884</v>
      </c>
      <c r="G1142" s="14">
        <f t="shared" si="195"/>
        <v>-1.0000000000000004</v>
      </c>
      <c r="H1142" s="14">
        <f>('vehicle data'!$C$4)*(G1142)</f>
        <v>-1334.0000000000007</v>
      </c>
      <c r="I1142" s="14">
        <f>0.5*1.225*F1142^2*('vehicle data'!$F$4)*('vehicle data'!$G$4)</f>
        <v>10.850418595679011</v>
      </c>
      <c r="J1142" s="14">
        <f>IF(F1142=0,0,H1142+I1142+'vehicle data'!$E$7)</f>
        <v>-1166.1111014043217</v>
      </c>
      <c r="K1142" s="14">
        <f t="shared" si="189"/>
        <v>0</v>
      </c>
      <c r="L1142" s="14">
        <f t="shared" si="190"/>
        <v>1166.1111014043217</v>
      </c>
      <c r="M1142" s="14">
        <f t="shared" si="191"/>
        <v>-7.4501542589720549</v>
      </c>
      <c r="N1142" s="14">
        <f t="shared" si="187"/>
        <v>0</v>
      </c>
      <c r="O1142" s="14">
        <f t="shared" si="192"/>
        <v>7.4501542589720549</v>
      </c>
      <c r="P1142" s="14">
        <f>S1142*0.75</f>
        <v>20.41915509259259</v>
      </c>
      <c r="Q1142" s="14">
        <f t="shared" si="193"/>
        <v>20.41915509259259</v>
      </c>
      <c r="R1142" s="14">
        <f>(0.5*'vehicle data'!$C$4*(WLTC_class_3!F1142^2))/1000</f>
        <v>27.225540123456788</v>
      </c>
      <c r="S1142" s="14">
        <f>IF(O1142&gt;0,R1142,0)</f>
        <v>27.225540123456788</v>
      </c>
      <c r="T1142" s="14">
        <f>IF(N1142&gt;0,R1142,0)</f>
        <v>0</v>
      </c>
      <c r="U1142" s="14">
        <f t="shared" si="196"/>
        <v>54830.939834876466</v>
      </c>
      <c r="V1142" s="14">
        <f t="shared" si="197"/>
        <v>22699.124239969133</v>
      </c>
      <c r="W1142" s="14">
        <f t="shared" si="194"/>
        <v>0</v>
      </c>
    </row>
    <row r="1143" spans="2:23" x14ac:dyDescent="0.3">
      <c r="B1143" s="10" t="s">
        <v>9</v>
      </c>
      <c r="C1143" s="10">
        <v>1135</v>
      </c>
      <c r="D1143" s="10">
        <v>113</v>
      </c>
      <c r="E1143" s="11">
        <v>19.399999999999999</v>
      </c>
      <c r="F1143" s="21">
        <f t="shared" si="188"/>
        <v>5.3888888888888884</v>
      </c>
      <c r="G1143" s="14">
        <f t="shared" si="195"/>
        <v>-0.93055555555555547</v>
      </c>
      <c r="H1143" s="14">
        <f>('vehicle data'!$C$4)*(G1143)</f>
        <v>-1241.3611111111111</v>
      </c>
      <c r="I1143" s="14">
        <f>0.5*1.225*F1143^2*('vehicle data'!$F$4)*('vehicle data'!$G$4)</f>
        <v>7.7195908179012331</v>
      </c>
      <c r="J1143" s="14">
        <f>IF(F1143=0,0,H1143+I1143+'vehicle data'!$E$7)</f>
        <v>-1076.6030402932099</v>
      </c>
      <c r="K1143" s="14">
        <f t="shared" si="189"/>
        <v>0</v>
      </c>
      <c r="L1143" s="14">
        <f t="shared" si="190"/>
        <v>1076.6030402932099</v>
      </c>
      <c r="M1143" s="14">
        <f t="shared" si="191"/>
        <v>-5.801694161580075</v>
      </c>
      <c r="N1143" s="14">
        <f t="shared" si="187"/>
        <v>0</v>
      </c>
      <c r="O1143" s="14">
        <f t="shared" si="192"/>
        <v>5.801694161580075</v>
      </c>
      <c r="P1143" s="14">
        <f>S1143*0.75</f>
        <v>14.527321759259259</v>
      </c>
      <c r="Q1143" s="14">
        <f t="shared" si="193"/>
        <v>14.527321759259259</v>
      </c>
      <c r="R1143" s="14">
        <f>(0.5*'vehicle data'!$C$4*(WLTC_class_3!F1143^2))/1000</f>
        <v>19.36976234567901</v>
      </c>
      <c r="S1143" s="14">
        <f>IF(O1143&gt;0,R1143,0)</f>
        <v>19.36976234567901</v>
      </c>
      <c r="T1143" s="14">
        <f>IF(N1143&gt;0,R1143,0)</f>
        <v>0</v>
      </c>
      <c r="U1143" s="14">
        <f t="shared" si="196"/>
        <v>54830.939834876466</v>
      </c>
      <c r="V1143" s="14">
        <f t="shared" si="197"/>
        <v>22718.494002314812</v>
      </c>
      <c r="W1143" s="14">
        <f t="shared" si="194"/>
        <v>0</v>
      </c>
    </row>
    <row r="1144" spans="2:23" x14ac:dyDescent="0.3">
      <c r="B1144" s="10" t="s">
        <v>9</v>
      </c>
      <c r="C1144" s="10">
        <v>1136</v>
      </c>
      <c r="D1144" s="10">
        <v>114</v>
      </c>
      <c r="E1144" s="11">
        <v>16.3</v>
      </c>
      <c r="F1144" s="21">
        <f t="shared" si="188"/>
        <v>4.5277777777777777</v>
      </c>
      <c r="G1144" s="14">
        <f t="shared" si="195"/>
        <v>-0.66666666666666652</v>
      </c>
      <c r="H1144" s="14">
        <f>('vehicle data'!$C$4)*(G1144)</f>
        <v>-889.33333333333314</v>
      </c>
      <c r="I1144" s="14">
        <f>0.5*1.225*F1144^2*('vehicle data'!$F$4)*('vehicle data'!$G$4)</f>
        <v>5.4496176118827169</v>
      </c>
      <c r="J1144" s="14">
        <f>IF(F1144=0,0,H1144+I1144+'vehicle data'!$E$7)</f>
        <v>-726.84523572145042</v>
      </c>
      <c r="K1144" s="14">
        <f t="shared" si="189"/>
        <v>0</v>
      </c>
      <c r="L1144" s="14">
        <f t="shared" si="190"/>
        <v>726.84523572145042</v>
      </c>
      <c r="M1144" s="14">
        <f t="shared" si="191"/>
        <v>-3.2909937061832339</v>
      </c>
      <c r="N1144" s="14">
        <f t="shared" si="187"/>
        <v>0</v>
      </c>
      <c r="O1144" s="14">
        <f t="shared" si="192"/>
        <v>3.2909937061832339</v>
      </c>
      <c r="P1144" s="14">
        <f>S1144*0.75</f>
        <v>10.25551099537037</v>
      </c>
      <c r="Q1144" s="14">
        <f t="shared" si="193"/>
        <v>10.25551099537037</v>
      </c>
      <c r="R1144" s="14">
        <f>(0.5*'vehicle data'!$C$4*(WLTC_class_3!F1144^2))/1000</f>
        <v>13.674014660493826</v>
      </c>
      <c r="S1144" s="14">
        <f>IF(O1144&gt;0,R1144,0)</f>
        <v>13.674014660493826</v>
      </c>
      <c r="T1144" s="14">
        <f>IF(N1144&gt;0,R1144,0)</f>
        <v>0</v>
      </c>
      <c r="U1144" s="14">
        <f t="shared" si="196"/>
        <v>54830.939834876466</v>
      </c>
      <c r="V1144" s="14">
        <f t="shared" si="197"/>
        <v>22732.168016975305</v>
      </c>
      <c r="W1144" s="14">
        <f t="shared" si="194"/>
        <v>0</v>
      </c>
    </row>
    <row r="1145" spans="2:23" x14ac:dyDescent="0.3">
      <c r="B1145" s="10" t="s">
        <v>9</v>
      </c>
      <c r="C1145" s="10">
        <v>1137</v>
      </c>
      <c r="D1145" s="10">
        <v>115</v>
      </c>
      <c r="E1145" s="11">
        <v>14.6</v>
      </c>
      <c r="F1145" s="21">
        <f t="shared" si="188"/>
        <v>4.0555555555555554</v>
      </c>
      <c r="G1145" s="14">
        <f t="shared" si="195"/>
        <v>-0.29166666666666685</v>
      </c>
      <c r="H1145" s="14">
        <f>('vehicle data'!$C$4)*(G1145)</f>
        <v>-389.0833333333336</v>
      </c>
      <c r="I1145" s="14">
        <f>0.5*1.225*F1145^2*('vehicle data'!$F$4)*('vehicle data'!$G$4)</f>
        <v>4.3721648919753076</v>
      </c>
      <c r="J1145" s="14">
        <f>IF(F1145=0,0,H1145+I1145+'vehicle data'!$E$7)</f>
        <v>-227.67268844135825</v>
      </c>
      <c r="K1145" s="14">
        <f t="shared" si="189"/>
        <v>0</v>
      </c>
      <c r="L1145" s="14">
        <f t="shared" si="190"/>
        <v>227.67268844135825</v>
      </c>
      <c r="M1145" s="14">
        <f t="shared" si="191"/>
        <v>-0.92333923645661942</v>
      </c>
      <c r="N1145" s="14">
        <f t="shared" si="187"/>
        <v>0</v>
      </c>
      <c r="O1145" s="14">
        <f t="shared" si="192"/>
        <v>0.92333923645661942</v>
      </c>
      <c r="P1145" s="14">
        <f>S1145*0.75</f>
        <v>8.2278773148148119</v>
      </c>
      <c r="Q1145" s="14">
        <f t="shared" si="193"/>
        <v>8.2278773148148119</v>
      </c>
      <c r="R1145" s="14">
        <f>(0.5*'vehicle data'!$C$4*(WLTC_class_3!F1145^2))/1000</f>
        <v>10.97050308641975</v>
      </c>
      <c r="S1145" s="14">
        <f>IF(O1145&gt;0,R1145,0)</f>
        <v>10.97050308641975</v>
      </c>
      <c r="T1145" s="14">
        <f>IF(N1145&gt;0,R1145,0)</f>
        <v>0</v>
      </c>
      <c r="U1145" s="14">
        <f t="shared" si="196"/>
        <v>54830.939834876466</v>
      </c>
      <c r="V1145" s="14">
        <f t="shared" si="197"/>
        <v>22743.138520061726</v>
      </c>
      <c r="W1145" s="14">
        <f t="shared" si="194"/>
        <v>0</v>
      </c>
    </row>
    <row r="1146" spans="2:23" x14ac:dyDescent="0.3">
      <c r="B1146" s="10" t="s">
        <v>9</v>
      </c>
      <c r="C1146" s="10">
        <v>1138</v>
      </c>
      <c r="D1146" s="10">
        <v>116</v>
      </c>
      <c r="E1146" s="11">
        <v>14.2</v>
      </c>
      <c r="F1146" s="21">
        <f t="shared" si="188"/>
        <v>3.9444444444444442</v>
      </c>
      <c r="G1146" s="14">
        <f t="shared" si="195"/>
        <v>-4.1666666666666519E-2</v>
      </c>
      <c r="H1146" s="14">
        <f>('vehicle data'!$C$4)*(G1146)</f>
        <v>-55.583333333333137</v>
      </c>
      <c r="I1146" s="14">
        <f>0.5*1.225*F1146^2*('vehicle data'!$F$4)*('vehicle data'!$G$4)</f>
        <v>4.1358760030864197</v>
      </c>
      <c r="J1146" s="14">
        <f>IF(F1146=0,0,H1146+I1146+'vehicle data'!$E$7)</f>
        <v>105.5910226697533</v>
      </c>
      <c r="K1146" s="14">
        <f t="shared" si="189"/>
        <v>105.5910226697533</v>
      </c>
      <c r="L1146" s="14">
        <f t="shared" si="190"/>
        <v>0</v>
      </c>
      <c r="M1146" s="14">
        <f t="shared" si="191"/>
        <v>0.41649792275291575</v>
      </c>
      <c r="N1146" s="14">
        <f t="shared" si="187"/>
        <v>0.41649792275291575</v>
      </c>
      <c r="O1146" s="14">
        <f t="shared" si="192"/>
        <v>0</v>
      </c>
      <c r="P1146" s="14">
        <f>S1146*0.75</f>
        <v>0</v>
      </c>
      <c r="Q1146" s="14">
        <f t="shared" si="193"/>
        <v>0</v>
      </c>
      <c r="R1146" s="14">
        <f>(0.5*'vehicle data'!$C$4*(WLTC_class_3!F1146^2))/1000</f>
        <v>10.377614197530864</v>
      </c>
      <c r="S1146" s="14">
        <f>IF(O1146&gt;0,R1146,0)</f>
        <v>0</v>
      </c>
      <c r="T1146" s="14">
        <f>IF(N1146&gt;0,R1146,0)</f>
        <v>10.377614197530864</v>
      </c>
      <c r="U1146" s="14">
        <f t="shared" si="196"/>
        <v>54841.317449073998</v>
      </c>
      <c r="V1146" s="14">
        <f t="shared" si="197"/>
        <v>22743.138520061726</v>
      </c>
      <c r="W1146" s="14">
        <f t="shared" si="194"/>
        <v>7.2643299382716044</v>
      </c>
    </row>
    <row r="1147" spans="2:23" x14ac:dyDescent="0.3">
      <c r="B1147" s="10" t="s">
        <v>9</v>
      </c>
      <c r="C1147" s="10">
        <v>1139</v>
      </c>
      <c r="D1147" s="10">
        <v>117</v>
      </c>
      <c r="E1147" s="11">
        <v>14.3</v>
      </c>
      <c r="F1147" s="21">
        <f t="shared" si="188"/>
        <v>3.9722222222222223</v>
      </c>
      <c r="G1147" s="14">
        <f t="shared" si="195"/>
        <v>5.5555555555555601E-2</v>
      </c>
      <c r="H1147" s="14">
        <f>('vehicle data'!$C$4)*(G1147)</f>
        <v>74.111111111111171</v>
      </c>
      <c r="I1147" s="14">
        <f>0.5*1.225*F1147^2*('vehicle data'!$F$4)*('vehicle data'!$G$4)</f>
        <v>4.1943328896604939</v>
      </c>
      <c r="J1147" s="14">
        <f>IF(F1147=0,0,H1147+I1147+'vehicle data'!$E$7)</f>
        <v>235.34392400077169</v>
      </c>
      <c r="K1147" s="14">
        <f t="shared" si="189"/>
        <v>235.34392400077169</v>
      </c>
      <c r="L1147" s="14">
        <f t="shared" si="190"/>
        <v>0</v>
      </c>
      <c r="M1147" s="14">
        <f t="shared" si="191"/>
        <v>0.93483836478084315</v>
      </c>
      <c r="N1147" s="14">
        <f t="shared" si="187"/>
        <v>0.93483836478084315</v>
      </c>
      <c r="O1147" s="14">
        <f t="shared" si="192"/>
        <v>0</v>
      </c>
      <c r="P1147" s="14">
        <f>S1147*0.75</f>
        <v>0</v>
      </c>
      <c r="Q1147" s="14" t="str">
        <f t="shared" si="193"/>
        <v/>
      </c>
      <c r="R1147" s="14">
        <f>(0.5*'vehicle data'!$C$4*(WLTC_class_3!F1147^2))/1000</f>
        <v>10.524292438271607</v>
      </c>
      <c r="S1147" s="14">
        <f>IF(O1147&gt;0,R1147,0)</f>
        <v>0</v>
      </c>
      <c r="T1147" s="14">
        <f>IF(N1147&gt;0,R1147,0)</f>
        <v>10.524292438271607</v>
      </c>
      <c r="U1147" s="14">
        <f t="shared" si="196"/>
        <v>54851.841741512268</v>
      </c>
      <c r="V1147" s="14">
        <f t="shared" si="197"/>
        <v>22743.138520061726</v>
      </c>
      <c r="W1147" s="14">
        <f t="shared" si="194"/>
        <v>7.3670047067901239</v>
      </c>
    </row>
    <row r="1148" spans="2:23" x14ac:dyDescent="0.3">
      <c r="B1148" s="10" t="s">
        <v>9</v>
      </c>
      <c r="C1148" s="10">
        <v>1140</v>
      </c>
      <c r="D1148" s="10">
        <v>118</v>
      </c>
      <c r="E1148" s="11">
        <v>14.6</v>
      </c>
      <c r="F1148" s="21">
        <f t="shared" si="188"/>
        <v>4.0555555555555554</v>
      </c>
      <c r="G1148" s="14">
        <f t="shared" si="195"/>
        <v>0.11111111111111097</v>
      </c>
      <c r="H1148" s="14">
        <f>('vehicle data'!$C$4)*(G1148)</f>
        <v>148.22222222222203</v>
      </c>
      <c r="I1148" s="14">
        <f>0.5*1.225*F1148^2*('vehicle data'!$F$4)*('vehicle data'!$G$4)</f>
        <v>4.3721648919753076</v>
      </c>
      <c r="J1148" s="14">
        <f>IF(F1148=0,0,H1148+I1148+'vehicle data'!$E$7)</f>
        <v>309.63286711419732</v>
      </c>
      <c r="K1148" s="14">
        <f t="shared" si="189"/>
        <v>309.63286711419732</v>
      </c>
      <c r="L1148" s="14">
        <f t="shared" si="190"/>
        <v>0</v>
      </c>
      <c r="M1148" s="14">
        <f t="shared" si="191"/>
        <v>1.2557332944075779</v>
      </c>
      <c r="N1148" s="14">
        <f t="shared" si="187"/>
        <v>1.2557332944075779</v>
      </c>
      <c r="O1148" s="14">
        <f t="shared" si="192"/>
        <v>0</v>
      </c>
      <c r="P1148" s="14">
        <f>S1148*0.75</f>
        <v>0</v>
      </c>
      <c r="Q1148" s="14" t="str">
        <f t="shared" si="193"/>
        <v/>
      </c>
      <c r="R1148" s="14">
        <f>(0.5*'vehicle data'!$C$4*(WLTC_class_3!F1148^2))/1000</f>
        <v>10.97050308641975</v>
      </c>
      <c r="S1148" s="14">
        <f>IF(O1148&gt;0,R1148,0)</f>
        <v>0</v>
      </c>
      <c r="T1148" s="14">
        <f>IF(N1148&gt;0,R1148,0)</f>
        <v>10.97050308641975</v>
      </c>
      <c r="U1148" s="14">
        <f t="shared" si="196"/>
        <v>54862.812244598688</v>
      </c>
      <c r="V1148" s="14">
        <f t="shared" si="197"/>
        <v>22743.138520061726</v>
      </c>
      <c r="W1148" s="14">
        <f t="shared" si="194"/>
        <v>7.6793521604938251</v>
      </c>
    </row>
    <row r="1149" spans="2:23" x14ac:dyDescent="0.3">
      <c r="B1149" s="10" t="s">
        <v>9</v>
      </c>
      <c r="C1149" s="10">
        <v>1141</v>
      </c>
      <c r="D1149" s="10">
        <v>119</v>
      </c>
      <c r="E1149" s="11">
        <v>15.1</v>
      </c>
      <c r="F1149" s="21">
        <f t="shared" si="188"/>
        <v>4.1944444444444446</v>
      </c>
      <c r="G1149" s="14">
        <f t="shared" si="195"/>
        <v>0.24999999999999983</v>
      </c>
      <c r="H1149" s="14">
        <f>('vehicle data'!$C$4)*(G1149)</f>
        <v>333.49999999999977</v>
      </c>
      <c r="I1149" s="14">
        <f>0.5*1.225*F1149^2*('vehicle data'!$F$4)*('vehicle data'!$G$4)</f>
        <v>4.6767560378086435</v>
      </c>
      <c r="J1149" s="14">
        <f>IF(F1149=0,0,H1149+I1149+'vehicle data'!$E$7)</f>
        <v>495.21523603780838</v>
      </c>
      <c r="K1149" s="14">
        <f t="shared" si="189"/>
        <v>495.21523603780838</v>
      </c>
      <c r="L1149" s="14">
        <f t="shared" si="190"/>
        <v>0</v>
      </c>
      <c r="M1149" s="14">
        <f t="shared" si="191"/>
        <v>2.0771527956030296</v>
      </c>
      <c r="N1149" s="14">
        <f t="shared" si="187"/>
        <v>2.0771527956030296</v>
      </c>
      <c r="O1149" s="14">
        <f t="shared" si="192"/>
        <v>0</v>
      </c>
      <c r="P1149" s="14">
        <f>S1149*0.75</f>
        <v>0</v>
      </c>
      <c r="Q1149" s="14" t="str">
        <f t="shared" si="193"/>
        <v/>
      </c>
      <c r="R1149" s="14">
        <f>(0.5*'vehicle data'!$C$4*(WLTC_class_3!F1149^2))/1000</f>
        <v>11.734773919753088</v>
      </c>
      <c r="S1149" s="14">
        <f>IF(O1149&gt;0,R1149,0)</f>
        <v>0</v>
      </c>
      <c r="T1149" s="14">
        <f>IF(N1149&gt;0,R1149,0)</f>
        <v>11.734773919753088</v>
      </c>
      <c r="U1149" s="14">
        <f t="shared" si="196"/>
        <v>54874.547018518439</v>
      </c>
      <c r="V1149" s="14">
        <f t="shared" si="197"/>
        <v>22743.138520061726</v>
      </c>
      <c r="W1149" s="14">
        <f t="shared" si="194"/>
        <v>8.2143417438271609</v>
      </c>
    </row>
    <row r="1150" spans="2:23" x14ac:dyDescent="0.3">
      <c r="B1150" s="10" t="s">
        <v>9</v>
      </c>
      <c r="C1150" s="10">
        <v>1142</v>
      </c>
      <c r="D1150" s="10">
        <v>120</v>
      </c>
      <c r="E1150" s="11">
        <v>16.399999999999999</v>
      </c>
      <c r="F1150" s="21">
        <f t="shared" si="188"/>
        <v>4.5555555555555554</v>
      </c>
      <c r="G1150" s="14">
        <f t="shared" si="195"/>
        <v>0.5555555555555558</v>
      </c>
      <c r="H1150" s="14">
        <f>('vehicle data'!$C$4)*(G1150)</f>
        <v>741.11111111111143</v>
      </c>
      <c r="I1150" s="14">
        <f>0.5*1.225*F1150^2*('vehicle data'!$F$4)*('vehicle data'!$G$4)</f>
        <v>5.5166891975308641</v>
      </c>
      <c r="J1150" s="14">
        <f>IF(F1150=0,0,H1150+I1150+'vehicle data'!$E$7)</f>
        <v>903.66628030864229</v>
      </c>
      <c r="K1150" s="14">
        <f t="shared" si="189"/>
        <v>903.66628030864229</v>
      </c>
      <c r="L1150" s="14">
        <f t="shared" si="190"/>
        <v>0</v>
      </c>
      <c r="M1150" s="14">
        <f t="shared" si="191"/>
        <v>4.116701943628259</v>
      </c>
      <c r="N1150" s="14">
        <f t="shared" si="187"/>
        <v>4.116701943628259</v>
      </c>
      <c r="O1150" s="14">
        <f t="shared" si="192"/>
        <v>0</v>
      </c>
      <c r="P1150" s="14">
        <f>S1150*0.75</f>
        <v>0</v>
      </c>
      <c r="Q1150" s="14" t="str">
        <f t="shared" si="193"/>
        <v/>
      </c>
      <c r="R1150" s="14">
        <f>(0.5*'vehicle data'!$C$4*(WLTC_class_3!F1150^2))/1000</f>
        <v>13.842308641975308</v>
      </c>
      <c r="S1150" s="14">
        <f>IF(O1150&gt;0,R1150,0)</f>
        <v>0</v>
      </c>
      <c r="T1150" s="14">
        <f>IF(N1150&gt;0,R1150,0)</f>
        <v>13.842308641975308</v>
      </c>
      <c r="U1150" s="14">
        <f t="shared" si="196"/>
        <v>54888.389327160417</v>
      </c>
      <c r="V1150" s="14">
        <f t="shared" si="197"/>
        <v>22743.138520061726</v>
      </c>
      <c r="W1150" s="14">
        <f t="shared" si="194"/>
        <v>9.6896160493827139</v>
      </c>
    </row>
    <row r="1151" spans="2:23" x14ac:dyDescent="0.3">
      <c r="B1151" s="10" t="s">
        <v>9</v>
      </c>
      <c r="C1151" s="10">
        <v>1143</v>
      </c>
      <c r="D1151" s="10">
        <v>121</v>
      </c>
      <c r="E1151" s="11">
        <v>19.100000000000001</v>
      </c>
      <c r="F1151" s="21">
        <f t="shared" si="188"/>
        <v>5.3055555555555562</v>
      </c>
      <c r="G1151" s="14">
        <f t="shared" si="195"/>
        <v>0.84722222222222243</v>
      </c>
      <c r="H1151" s="14">
        <f>('vehicle data'!$C$4)*(G1151)</f>
        <v>1130.1944444444448</v>
      </c>
      <c r="I1151" s="14">
        <f>0.5*1.225*F1151^2*('vehicle data'!$F$4)*('vehicle data'!$G$4)</f>
        <v>7.4826865933641997</v>
      </c>
      <c r="J1151" s="14">
        <f>IF(F1151=0,0,H1151+I1151+'vehicle data'!$E$7)</f>
        <v>1294.7156110378089</v>
      </c>
      <c r="K1151" s="14">
        <f t="shared" si="189"/>
        <v>1294.7156110378089</v>
      </c>
      <c r="L1151" s="14">
        <f t="shared" si="190"/>
        <v>0</v>
      </c>
      <c r="M1151" s="14">
        <f t="shared" si="191"/>
        <v>6.8691856030061533</v>
      </c>
      <c r="N1151" s="14">
        <f t="shared" si="187"/>
        <v>6.8691856030061533</v>
      </c>
      <c r="O1151" s="14">
        <f t="shared" si="192"/>
        <v>0</v>
      </c>
      <c r="P1151" s="14">
        <f>S1151*0.75</f>
        <v>0</v>
      </c>
      <c r="Q1151" s="14" t="str">
        <f t="shared" si="193"/>
        <v/>
      </c>
      <c r="R1151" s="14">
        <f>(0.5*'vehicle data'!$C$4*(WLTC_class_3!F1151^2))/1000</f>
        <v>18.775329475308649</v>
      </c>
      <c r="S1151" s="14">
        <f>IF(O1151&gt;0,R1151,0)</f>
        <v>0</v>
      </c>
      <c r="T1151" s="14">
        <f>IF(N1151&gt;0,R1151,0)</f>
        <v>18.775329475308649</v>
      </c>
      <c r="U1151" s="14">
        <f t="shared" si="196"/>
        <v>54907.164656635723</v>
      </c>
      <c r="V1151" s="14">
        <f t="shared" si="197"/>
        <v>22743.138520061726</v>
      </c>
      <c r="W1151" s="14">
        <f t="shared" si="194"/>
        <v>13.142730632716054</v>
      </c>
    </row>
    <row r="1152" spans="2:23" x14ac:dyDescent="0.3">
      <c r="B1152" s="10" t="s">
        <v>9</v>
      </c>
      <c r="C1152" s="10">
        <v>1144</v>
      </c>
      <c r="D1152" s="10">
        <v>122</v>
      </c>
      <c r="E1152" s="11">
        <v>22.5</v>
      </c>
      <c r="F1152" s="21">
        <f t="shared" si="188"/>
        <v>6.25</v>
      </c>
      <c r="G1152" s="14">
        <f t="shared" si="195"/>
        <v>0.73611111111111072</v>
      </c>
      <c r="H1152" s="14">
        <f>('vehicle data'!$C$4)*(G1152)</f>
        <v>981.97222222222172</v>
      </c>
      <c r="I1152" s="14">
        <f>0.5*1.225*F1152^2*('vehicle data'!$F$4)*('vehicle data'!$G$4)</f>
        <v>10.3837890625</v>
      </c>
      <c r="J1152" s="14">
        <f>IF(F1152=0,0,H1152+I1152+'vehicle data'!$E$7)</f>
        <v>1149.3944912847217</v>
      </c>
      <c r="K1152" s="14">
        <f t="shared" si="189"/>
        <v>1149.3944912847217</v>
      </c>
      <c r="L1152" s="14">
        <f t="shared" si="190"/>
        <v>0</v>
      </c>
      <c r="M1152" s="14">
        <f t="shared" si="191"/>
        <v>7.1837155705295102</v>
      </c>
      <c r="N1152" s="14">
        <f t="shared" si="187"/>
        <v>7.1837155705295102</v>
      </c>
      <c r="O1152" s="14">
        <f t="shared" si="192"/>
        <v>0</v>
      </c>
      <c r="P1152" s="14">
        <f>S1152*0.75</f>
        <v>0</v>
      </c>
      <c r="Q1152" s="14" t="str">
        <f t="shared" si="193"/>
        <v/>
      </c>
      <c r="R1152" s="14">
        <f>(0.5*'vehicle data'!$C$4*(WLTC_class_3!F1152^2))/1000</f>
        <v>26.0546875</v>
      </c>
      <c r="S1152" s="14">
        <f>IF(O1152&gt;0,R1152,0)</f>
        <v>0</v>
      </c>
      <c r="T1152" s="14">
        <f>IF(N1152&gt;0,R1152,0)</f>
        <v>26.0546875</v>
      </c>
      <c r="U1152" s="14">
        <f t="shared" si="196"/>
        <v>54933.219344135723</v>
      </c>
      <c r="V1152" s="14">
        <f t="shared" si="197"/>
        <v>22743.138520061726</v>
      </c>
      <c r="W1152" s="14">
        <f t="shared" si="194"/>
        <v>18.23828125</v>
      </c>
    </row>
    <row r="1153" spans="2:23" x14ac:dyDescent="0.3">
      <c r="B1153" s="10" t="s">
        <v>9</v>
      </c>
      <c r="C1153" s="10">
        <v>1145</v>
      </c>
      <c r="D1153" s="10">
        <v>123</v>
      </c>
      <c r="E1153" s="11">
        <v>24.4</v>
      </c>
      <c r="F1153" s="21">
        <f t="shared" si="188"/>
        <v>6.7777777777777768</v>
      </c>
      <c r="G1153" s="14">
        <f t="shared" si="195"/>
        <v>0.31944444444444453</v>
      </c>
      <c r="H1153" s="14">
        <f>('vehicle data'!$C$4)*(G1153)</f>
        <v>426.13888888888903</v>
      </c>
      <c r="I1153" s="14">
        <f>0.5*1.225*F1153^2*('vehicle data'!$F$4)*('vehicle data'!$G$4)</f>
        <v>12.211541049382712</v>
      </c>
      <c r="J1153" s="14">
        <f>IF(F1153=0,0,H1153+I1153+'vehicle data'!$E$7)</f>
        <v>595.38890993827181</v>
      </c>
      <c r="K1153" s="14">
        <f t="shared" si="189"/>
        <v>595.38890993827181</v>
      </c>
      <c r="L1153" s="14">
        <f t="shared" si="190"/>
        <v>0</v>
      </c>
      <c r="M1153" s="14">
        <f t="shared" si="191"/>
        <v>4.0354137229149529</v>
      </c>
      <c r="N1153" s="14">
        <f t="shared" si="187"/>
        <v>4.0354137229149529</v>
      </c>
      <c r="O1153" s="14">
        <f t="shared" si="192"/>
        <v>0</v>
      </c>
      <c r="P1153" s="14">
        <f>S1153*0.75</f>
        <v>0</v>
      </c>
      <c r="Q1153" s="14" t="str">
        <f t="shared" si="193"/>
        <v/>
      </c>
      <c r="R1153" s="14">
        <f>(0.5*'vehicle data'!$C$4*(WLTC_class_3!F1153^2))/1000</f>
        <v>30.640827160493817</v>
      </c>
      <c r="S1153" s="14">
        <f>IF(O1153&gt;0,R1153,0)</f>
        <v>0</v>
      </c>
      <c r="T1153" s="14">
        <f>IF(N1153&gt;0,R1153,0)</f>
        <v>30.640827160493817</v>
      </c>
      <c r="U1153" s="14">
        <f t="shared" si="196"/>
        <v>54963.860171296219</v>
      </c>
      <c r="V1153" s="14">
        <f t="shared" si="197"/>
        <v>22743.138520061726</v>
      </c>
      <c r="W1153" s="14">
        <f t="shared" si="194"/>
        <v>21.448579012345672</v>
      </c>
    </row>
    <row r="1154" spans="2:23" x14ac:dyDescent="0.3">
      <c r="B1154" s="10" t="s">
        <v>9</v>
      </c>
      <c r="C1154" s="10">
        <v>1146</v>
      </c>
      <c r="D1154" s="10">
        <v>124</v>
      </c>
      <c r="E1154" s="11">
        <v>24.8</v>
      </c>
      <c r="F1154" s="21">
        <f t="shared" si="188"/>
        <v>6.8888888888888893</v>
      </c>
      <c r="G1154" s="14">
        <f t="shared" si="195"/>
        <v>-0.23611111111111099</v>
      </c>
      <c r="H1154" s="14">
        <f>('vehicle data'!$C$4)*(G1154)</f>
        <v>-314.97222222222206</v>
      </c>
      <c r="I1154" s="14">
        <f>0.5*1.225*F1154^2*('vehicle data'!$F$4)*('vehicle data'!$G$4)</f>
        <v>12.615201234567904</v>
      </c>
      <c r="J1154" s="14">
        <f>IF(F1154=0,0,H1154+I1154+'vehicle data'!$E$7)</f>
        <v>-145.31854098765413</v>
      </c>
      <c r="K1154" s="14">
        <f t="shared" si="189"/>
        <v>0</v>
      </c>
      <c r="L1154" s="14">
        <f t="shared" si="190"/>
        <v>145.31854098765413</v>
      </c>
      <c r="M1154" s="14">
        <f t="shared" si="191"/>
        <v>-1.0010832823593951</v>
      </c>
      <c r="N1154" s="14">
        <f t="shared" si="187"/>
        <v>0</v>
      </c>
      <c r="O1154" s="14">
        <f t="shared" si="192"/>
        <v>1.0010832823593951</v>
      </c>
      <c r="P1154" s="14">
        <f>S1154*0.75</f>
        <v>23.740259259259261</v>
      </c>
      <c r="Q1154" s="14">
        <f t="shared" si="193"/>
        <v>23.740259259259261</v>
      </c>
      <c r="R1154" s="14">
        <f>(0.5*'vehicle data'!$C$4*(WLTC_class_3!F1154^2))/1000</f>
        <v>31.653679012345684</v>
      </c>
      <c r="S1154" s="14">
        <f>IF(O1154&gt;0,R1154,0)</f>
        <v>31.653679012345684</v>
      </c>
      <c r="T1154" s="14">
        <f>IF(N1154&gt;0,R1154,0)</f>
        <v>0</v>
      </c>
      <c r="U1154" s="14">
        <f t="shared" si="196"/>
        <v>54963.860171296219</v>
      </c>
      <c r="V1154" s="14">
        <f t="shared" si="197"/>
        <v>22774.792199074072</v>
      </c>
      <c r="W1154" s="14">
        <f t="shared" si="194"/>
        <v>0</v>
      </c>
    </row>
    <row r="1155" spans="2:23" x14ac:dyDescent="0.3">
      <c r="B1155" s="10" t="s">
        <v>9</v>
      </c>
      <c r="C1155" s="10">
        <v>1147</v>
      </c>
      <c r="D1155" s="10">
        <v>125</v>
      </c>
      <c r="E1155" s="11">
        <v>22.7</v>
      </c>
      <c r="F1155" s="21">
        <f t="shared" si="188"/>
        <v>6.3055555555555554</v>
      </c>
      <c r="G1155" s="14">
        <f t="shared" si="195"/>
        <v>-1.0277777777777781</v>
      </c>
      <c r="H1155" s="14">
        <f>('vehicle data'!$C$4)*(G1155)</f>
        <v>-1371.0555555555561</v>
      </c>
      <c r="I1155" s="14">
        <f>0.5*1.225*F1155^2*('vehicle data'!$F$4)*('vehicle data'!$G$4)</f>
        <v>10.56921020447531</v>
      </c>
      <c r="J1155" s="14">
        <f>IF(F1155=0,0,H1155+I1155+'vehicle data'!$E$7)</f>
        <v>-1203.447865351081</v>
      </c>
      <c r="K1155" s="14">
        <f t="shared" si="189"/>
        <v>0</v>
      </c>
      <c r="L1155" s="14">
        <f t="shared" si="190"/>
        <v>1203.447865351081</v>
      </c>
      <c r="M1155" s="14">
        <f t="shared" si="191"/>
        <v>-7.5884073731859827</v>
      </c>
      <c r="N1155" s="14">
        <f t="shared" si="187"/>
        <v>0</v>
      </c>
      <c r="O1155" s="14">
        <f t="shared" si="192"/>
        <v>7.5884073731859827</v>
      </c>
      <c r="P1155" s="14">
        <f>S1155*0.75</f>
        <v>19.889955439814816</v>
      </c>
      <c r="Q1155" s="14">
        <f t="shared" si="193"/>
        <v>19.889955439814816</v>
      </c>
      <c r="R1155" s="14">
        <f>(0.5*'vehicle data'!$C$4*(WLTC_class_3!F1155^2))/1000</f>
        <v>26.519940586419754</v>
      </c>
      <c r="S1155" s="14">
        <f>IF(O1155&gt;0,R1155,0)</f>
        <v>26.519940586419754</v>
      </c>
      <c r="T1155" s="14">
        <f>IF(N1155&gt;0,R1155,0)</f>
        <v>0</v>
      </c>
      <c r="U1155" s="14">
        <f t="shared" si="196"/>
        <v>54963.860171296219</v>
      </c>
      <c r="V1155" s="14">
        <f t="shared" si="197"/>
        <v>22801.312139660491</v>
      </c>
      <c r="W1155" s="14">
        <f t="shared" si="194"/>
        <v>0</v>
      </c>
    </row>
    <row r="1156" spans="2:23" x14ac:dyDescent="0.3">
      <c r="B1156" s="10" t="s">
        <v>9</v>
      </c>
      <c r="C1156" s="10">
        <v>1148</v>
      </c>
      <c r="D1156" s="10">
        <v>126</v>
      </c>
      <c r="E1156" s="11">
        <v>17.399999999999999</v>
      </c>
      <c r="F1156" s="21">
        <f t="shared" si="188"/>
        <v>4.833333333333333</v>
      </c>
      <c r="G1156" s="14">
        <f t="shared" si="195"/>
        <v>-1.2361111111111109</v>
      </c>
      <c r="H1156" s="14">
        <f>('vehicle data'!$C$4)*(G1156)</f>
        <v>-1648.9722222222219</v>
      </c>
      <c r="I1156" s="14">
        <f>0.5*1.225*F1156^2*('vehicle data'!$F$4)*('vehicle data'!$G$4)</f>
        <v>6.2099673611111106</v>
      </c>
      <c r="J1156" s="14">
        <f>IF(F1156=0,0,H1156+I1156+'vehicle data'!$E$7)</f>
        <v>-1485.723774861111</v>
      </c>
      <c r="K1156" s="14">
        <f t="shared" si="189"/>
        <v>0</v>
      </c>
      <c r="L1156" s="14">
        <f t="shared" si="190"/>
        <v>1485.723774861111</v>
      </c>
      <c r="M1156" s="14">
        <f t="shared" si="191"/>
        <v>-7.1809982451620362</v>
      </c>
      <c r="N1156" s="14">
        <f t="shared" si="187"/>
        <v>0</v>
      </c>
      <c r="O1156" s="14">
        <f t="shared" si="192"/>
        <v>7.1809982451620362</v>
      </c>
      <c r="P1156" s="14">
        <f>S1156*0.75</f>
        <v>11.68639583333333</v>
      </c>
      <c r="Q1156" s="14">
        <f t="shared" si="193"/>
        <v>11.68639583333333</v>
      </c>
      <c r="R1156" s="14">
        <f>(0.5*'vehicle data'!$C$4*(WLTC_class_3!F1156^2))/1000</f>
        <v>15.581861111111108</v>
      </c>
      <c r="S1156" s="14">
        <f>IF(O1156&gt;0,R1156,0)</f>
        <v>15.581861111111108</v>
      </c>
      <c r="T1156" s="14">
        <f>IF(N1156&gt;0,R1156,0)</f>
        <v>0</v>
      </c>
      <c r="U1156" s="14">
        <f t="shared" si="196"/>
        <v>54963.860171296219</v>
      </c>
      <c r="V1156" s="14">
        <f t="shared" si="197"/>
        <v>22816.894000771601</v>
      </c>
      <c r="W1156" s="14">
        <f t="shared" si="194"/>
        <v>0</v>
      </c>
    </row>
    <row r="1157" spans="2:23" x14ac:dyDescent="0.3">
      <c r="B1157" s="10" t="s">
        <v>9</v>
      </c>
      <c r="C1157" s="10">
        <v>1149</v>
      </c>
      <c r="D1157" s="10">
        <v>127</v>
      </c>
      <c r="E1157" s="11">
        <v>13.8</v>
      </c>
      <c r="F1157" s="21">
        <f t="shared" si="188"/>
        <v>3.8333333333333335</v>
      </c>
      <c r="G1157" s="14">
        <f t="shared" si="195"/>
        <v>-0.74999999999999978</v>
      </c>
      <c r="H1157" s="14">
        <f>('vehicle data'!$C$4)*(G1157)</f>
        <v>-1000.4999999999997</v>
      </c>
      <c r="I1157" s="14">
        <f>0.5*1.225*F1157^2*('vehicle data'!$F$4)*('vehicle data'!$G$4)</f>
        <v>3.9061506944444453</v>
      </c>
      <c r="J1157" s="14">
        <f>IF(F1157=0,0,H1157+I1157+'vehicle data'!$E$7)</f>
        <v>-839.55536930555513</v>
      </c>
      <c r="K1157" s="14">
        <f t="shared" si="189"/>
        <v>0</v>
      </c>
      <c r="L1157" s="14">
        <f t="shared" si="190"/>
        <v>839.55536930555513</v>
      </c>
      <c r="M1157" s="14">
        <f t="shared" si="191"/>
        <v>-3.2182955823379618</v>
      </c>
      <c r="N1157" s="14">
        <f t="shared" si="187"/>
        <v>0</v>
      </c>
      <c r="O1157" s="14">
        <f t="shared" si="192"/>
        <v>3.2182955823379618</v>
      </c>
      <c r="P1157" s="14">
        <f>S1157*0.75</f>
        <v>7.3508958333333334</v>
      </c>
      <c r="Q1157" s="14">
        <f t="shared" si="193"/>
        <v>7.3508958333333334</v>
      </c>
      <c r="R1157" s="14">
        <f>(0.5*'vehicle data'!$C$4*(WLTC_class_3!F1157^2))/1000</f>
        <v>9.8011944444444445</v>
      </c>
      <c r="S1157" s="14">
        <f>IF(O1157&gt;0,R1157,0)</f>
        <v>9.8011944444444445</v>
      </c>
      <c r="T1157" s="14">
        <f>IF(N1157&gt;0,R1157,0)</f>
        <v>0</v>
      </c>
      <c r="U1157" s="14">
        <f t="shared" si="196"/>
        <v>54963.860171296219</v>
      </c>
      <c r="V1157" s="14">
        <f t="shared" si="197"/>
        <v>22826.695195216045</v>
      </c>
      <c r="W1157" s="14">
        <f t="shared" si="194"/>
        <v>0</v>
      </c>
    </row>
    <row r="1158" spans="2:23" x14ac:dyDescent="0.3">
      <c r="B1158" s="10" t="s">
        <v>9</v>
      </c>
      <c r="C1158" s="10">
        <v>1150</v>
      </c>
      <c r="D1158" s="10">
        <v>128</v>
      </c>
      <c r="E1158" s="11">
        <v>12</v>
      </c>
      <c r="F1158" s="21">
        <f t="shared" si="188"/>
        <v>3.333333333333333</v>
      </c>
      <c r="G1158" s="14">
        <f t="shared" si="195"/>
        <v>-0.25000000000000011</v>
      </c>
      <c r="H1158" s="14">
        <f>('vehicle data'!$C$4)*(G1158)</f>
        <v>-333.50000000000017</v>
      </c>
      <c r="I1158" s="14">
        <f>0.5*1.225*F1158^2*('vehicle data'!$F$4)*('vehicle data'!$G$4)</f>
        <v>2.9536111111111105</v>
      </c>
      <c r="J1158" s="14">
        <f>IF(F1158=0,0,H1158+I1158+'vehicle data'!$E$7)</f>
        <v>-173.50790888888903</v>
      </c>
      <c r="K1158" s="14">
        <f t="shared" si="189"/>
        <v>0</v>
      </c>
      <c r="L1158" s="14">
        <f t="shared" si="190"/>
        <v>173.50790888888903</v>
      </c>
      <c r="M1158" s="14">
        <f t="shared" si="191"/>
        <v>-0.5783596962962968</v>
      </c>
      <c r="N1158" s="14">
        <f t="shared" si="187"/>
        <v>0</v>
      </c>
      <c r="O1158" s="14">
        <f t="shared" si="192"/>
        <v>0.5783596962962968</v>
      </c>
      <c r="P1158" s="14">
        <f>S1158*0.75</f>
        <v>5.5583333333333318</v>
      </c>
      <c r="Q1158" s="14">
        <f t="shared" si="193"/>
        <v>5.5583333333333318</v>
      </c>
      <c r="R1158" s="14">
        <f>(0.5*'vehicle data'!$C$4*(WLTC_class_3!F1158^2))/1000</f>
        <v>7.4111111111111097</v>
      </c>
      <c r="S1158" s="14">
        <f>IF(O1158&gt;0,R1158,0)</f>
        <v>7.4111111111111097</v>
      </c>
      <c r="T1158" s="14">
        <f>IF(N1158&gt;0,R1158,0)</f>
        <v>0</v>
      </c>
      <c r="U1158" s="14">
        <f t="shared" si="196"/>
        <v>54963.860171296219</v>
      </c>
      <c r="V1158" s="14">
        <f t="shared" si="197"/>
        <v>22834.106306327158</v>
      </c>
      <c r="W1158" s="14">
        <f t="shared" si="194"/>
        <v>0</v>
      </c>
    </row>
    <row r="1159" spans="2:23" x14ac:dyDescent="0.3">
      <c r="B1159" s="10" t="s">
        <v>9</v>
      </c>
      <c r="C1159" s="10">
        <v>1151</v>
      </c>
      <c r="D1159" s="10">
        <v>129</v>
      </c>
      <c r="E1159" s="11">
        <v>12</v>
      </c>
      <c r="F1159" s="21">
        <f t="shared" si="188"/>
        <v>3.333333333333333</v>
      </c>
      <c r="G1159" s="14">
        <f t="shared" si="195"/>
        <v>0</v>
      </c>
      <c r="H1159" s="14">
        <f>('vehicle data'!$C$4)*(G1159)</f>
        <v>0</v>
      </c>
      <c r="I1159" s="14">
        <f>0.5*1.225*F1159^2*('vehicle data'!$F$4)*('vehicle data'!$G$4)</f>
        <v>2.9536111111111105</v>
      </c>
      <c r="J1159" s="14">
        <f>IF(F1159=0,0,H1159+I1159+'vehicle data'!$E$7)</f>
        <v>159.99209111111114</v>
      </c>
      <c r="K1159" s="14">
        <f t="shared" si="189"/>
        <v>159.99209111111114</v>
      </c>
      <c r="L1159" s="14">
        <f t="shared" si="190"/>
        <v>0</v>
      </c>
      <c r="M1159" s="14">
        <f t="shared" si="191"/>
        <v>0.53330697037037045</v>
      </c>
      <c r="N1159" s="14">
        <f t="shared" si="187"/>
        <v>0.53330697037037045</v>
      </c>
      <c r="O1159" s="14">
        <f t="shared" si="192"/>
        <v>0</v>
      </c>
      <c r="P1159" s="14">
        <f>S1159*0.75</f>
        <v>0</v>
      </c>
      <c r="Q1159" s="14" t="str">
        <f t="shared" si="193"/>
        <v/>
      </c>
      <c r="R1159" s="14">
        <f>(0.5*'vehicle data'!$C$4*(WLTC_class_3!F1159^2))/1000</f>
        <v>7.4111111111111097</v>
      </c>
      <c r="S1159" s="14">
        <f>IF(O1159&gt;0,R1159,0)</f>
        <v>0</v>
      </c>
      <c r="T1159" s="14">
        <f>IF(N1159&gt;0,R1159,0)</f>
        <v>7.4111111111111097</v>
      </c>
      <c r="U1159" s="14">
        <f t="shared" si="196"/>
        <v>54971.271282407331</v>
      </c>
      <c r="V1159" s="14">
        <f t="shared" si="197"/>
        <v>22834.106306327158</v>
      </c>
      <c r="W1159" s="14">
        <f t="shared" si="194"/>
        <v>5.187777777777776</v>
      </c>
    </row>
    <row r="1160" spans="2:23" x14ac:dyDescent="0.3">
      <c r="B1160" s="10" t="s">
        <v>9</v>
      </c>
      <c r="C1160" s="10">
        <v>1152</v>
      </c>
      <c r="D1160" s="10">
        <v>130</v>
      </c>
      <c r="E1160" s="11">
        <v>12</v>
      </c>
      <c r="F1160" s="21">
        <f t="shared" si="188"/>
        <v>3.333333333333333</v>
      </c>
      <c r="G1160" s="14">
        <f t="shared" si="195"/>
        <v>0.26388888888888895</v>
      </c>
      <c r="H1160" s="14">
        <f>('vehicle data'!$C$4)*(G1160)</f>
        <v>352.02777777777789</v>
      </c>
      <c r="I1160" s="14">
        <f>0.5*1.225*F1160^2*('vehicle data'!$F$4)*('vehicle data'!$G$4)</f>
        <v>2.9536111111111105</v>
      </c>
      <c r="J1160" s="14">
        <f>IF(F1160=0,0,H1160+I1160+'vehicle data'!$E$7)</f>
        <v>512.01986888888905</v>
      </c>
      <c r="K1160" s="14">
        <f t="shared" si="189"/>
        <v>512.01986888888905</v>
      </c>
      <c r="L1160" s="14">
        <f t="shared" si="190"/>
        <v>0</v>
      </c>
      <c r="M1160" s="14">
        <f t="shared" si="191"/>
        <v>1.7067328962962967</v>
      </c>
      <c r="N1160" s="14">
        <f t="shared" ref="N1160:N1223" si="198">IF(M1160&gt;0,M1160,0)</f>
        <v>1.7067328962962967</v>
      </c>
      <c r="O1160" s="14">
        <f t="shared" si="192"/>
        <v>0</v>
      </c>
      <c r="P1160" s="14">
        <f>S1160*0.75</f>
        <v>0</v>
      </c>
      <c r="Q1160" s="14" t="str">
        <f t="shared" si="193"/>
        <v/>
      </c>
      <c r="R1160" s="14">
        <f>(0.5*'vehicle data'!$C$4*(WLTC_class_3!F1160^2))/1000</f>
        <v>7.4111111111111097</v>
      </c>
      <c r="S1160" s="14">
        <f>IF(O1160&gt;0,R1160,0)</f>
        <v>0</v>
      </c>
      <c r="T1160" s="14">
        <f>IF(N1160&gt;0,R1160,0)</f>
        <v>7.4111111111111097</v>
      </c>
      <c r="U1160" s="14">
        <f t="shared" si="196"/>
        <v>54978.682393518444</v>
      </c>
      <c r="V1160" s="14">
        <f t="shared" si="197"/>
        <v>22834.106306327158</v>
      </c>
      <c r="W1160" s="14">
        <f t="shared" si="194"/>
        <v>5.187777777777776</v>
      </c>
    </row>
    <row r="1161" spans="2:23" x14ac:dyDescent="0.3">
      <c r="B1161" s="10" t="s">
        <v>9</v>
      </c>
      <c r="C1161" s="10">
        <v>1153</v>
      </c>
      <c r="D1161" s="10">
        <v>131</v>
      </c>
      <c r="E1161" s="11">
        <v>13.9</v>
      </c>
      <c r="F1161" s="21">
        <f t="shared" ref="F1161:F1224" si="199">E1161/3.6</f>
        <v>3.8611111111111112</v>
      </c>
      <c r="G1161" s="14">
        <f t="shared" si="195"/>
        <v>0.94444444444444453</v>
      </c>
      <c r="H1161" s="14">
        <f>('vehicle data'!$C$4)*(G1161)</f>
        <v>1259.8888888888889</v>
      </c>
      <c r="I1161" s="14">
        <f>0.5*1.225*F1161^2*('vehicle data'!$F$4)*('vehicle data'!$G$4)</f>
        <v>3.9629666859567898</v>
      </c>
      <c r="J1161" s="14">
        <f>IF(F1161=0,0,H1161+I1161+'vehicle data'!$E$7)</f>
        <v>1420.8903355748457</v>
      </c>
      <c r="K1161" s="14">
        <f t="shared" ref="K1161:K1224" si="200">IF(J1161&lt;=0,0,J1161)</f>
        <v>1420.8903355748457</v>
      </c>
      <c r="L1161" s="14">
        <f t="shared" ref="L1161:L1224" si="201">IF(J1161&lt;0,J1161*-1,0)</f>
        <v>0</v>
      </c>
      <c r="M1161" s="14">
        <f t="shared" ref="M1161:M1224" si="202">(J1161*F1161)/1000</f>
        <v>5.486215462358432</v>
      </c>
      <c r="N1161" s="14">
        <f t="shared" si="198"/>
        <v>5.486215462358432</v>
      </c>
      <c r="O1161" s="14">
        <f t="shared" ref="O1161:O1224" si="203">IF(M1161&lt;0,M1161*-1,0)</f>
        <v>0</v>
      </c>
      <c r="P1161" s="14">
        <f>S1161*0.75</f>
        <v>0</v>
      </c>
      <c r="Q1161" s="14" t="str">
        <f t="shared" ref="Q1161:Q1224" si="204">IF(G1161&lt;0,P1161,"")</f>
        <v/>
      </c>
      <c r="R1161" s="14">
        <f>(0.5*'vehicle data'!$C$4*(WLTC_class_3!F1161^2))/1000</f>
        <v>9.9437554012345686</v>
      </c>
      <c r="S1161" s="14">
        <f>IF(O1161&gt;0,R1161,0)</f>
        <v>0</v>
      </c>
      <c r="T1161" s="14">
        <f>IF(N1161&gt;0,R1161,0)</f>
        <v>9.9437554012345686</v>
      </c>
      <c r="U1161" s="14">
        <f t="shared" si="196"/>
        <v>54988.626148919677</v>
      </c>
      <c r="V1161" s="14">
        <f t="shared" si="197"/>
        <v>22834.106306327158</v>
      </c>
      <c r="W1161" s="14">
        <f t="shared" ref="W1161:W1224" si="205">T1161*0.7</f>
        <v>6.960628780864198</v>
      </c>
    </row>
    <row r="1162" spans="2:23" x14ac:dyDescent="0.3">
      <c r="B1162" s="10" t="s">
        <v>9</v>
      </c>
      <c r="C1162" s="10">
        <v>1154</v>
      </c>
      <c r="D1162" s="10">
        <v>132</v>
      </c>
      <c r="E1162" s="11">
        <v>18.8</v>
      </c>
      <c r="F1162" s="21">
        <f t="shared" si="199"/>
        <v>5.2222222222222223</v>
      </c>
      <c r="G1162" s="14">
        <f t="shared" ref="G1162:G1225" si="206">($E1163-$E1161)/2/3.6</f>
        <v>1.5555555555555556</v>
      </c>
      <c r="H1162" s="14">
        <f>('vehicle data'!$C$4)*(G1162)</f>
        <v>2075.1111111111113</v>
      </c>
      <c r="I1162" s="14">
        <f>0.5*1.225*F1162^2*('vehicle data'!$F$4)*('vehicle data'!$G$4)</f>
        <v>7.2494743827160493</v>
      </c>
      <c r="J1162" s="14">
        <f>IF(F1162=0,0,H1162+I1162+'vehicle data'!$E$7)</f>
        <v>2239.3990654938275</v>
      </c>
      <c r="K1162" s="14">
        <f t="shared" si="200"/>
        <v>2239.3990654938275</v>
      </c>
      <c r="L1162" s="14">
        <f t="shared" si="201"/>
        <v>0</v>
      </c>
      <c r="M1162" s="14">
        <f t="shared" si="202"/>
        <v>11.694639564245545</v>
      </c>
      <c r="N1162" s="14">
        <f t="shared" si="198"/>
        <v>11.694639564245545</v>
      </c>
      <c r="O1162" s="14">
        <f t="shared" si="203"/>
        <v>0</v>
      </c>
      <c r="P1162" s="14">
        <f>S1162*0.75</f>
        <v>0</v>
      </c>
      <c r="Q1162" s="14" t="str">
        <f t="shared" si="204"/>
        <v/>
      </c>
      <c r="R1162" s="14">
        <f>(0.5*'vehicle data'!$C$4*(WLTC_class_3!F1162^2))/1000</f>
        <v>18.190160493827161</v>
      </c>
      <c r="S1162" s="14">
        <f>IF(O1162&gt;0,R1162,0)</f>
        <v>0</v>
      </c>
      <c r="T1162" s="14">
        <f>IF(N1162&gt;0,R1162,0)</f>
        <v>18.190160493827161</v>
      </c>
      <c r="U1162" s="14">
        <f t="shared" si="196"/>
        <v>55006.816309413502</v>
      </c>
      <c r="V1162" s="14">
        <f t="shared" si="197"/>
        <v>22834.106306327158</v>
      </c>
      <c r="W1162" s="14">
        <f t="shared" si="205"/>
        <v>12.733112345679013</v>
      </c>
    </row>
    <row r="1163" spans="2:23" x14ac:dyDescent="0.3">
      <c r="B1163" s="10" t="s">
        <v>9</v>
      </c>
      <c r="C1163" s="10">
        <v>1155</v>
      </c>
      <c r="D1163" s="10">
        <v>133</v>
      </c>
      <c r="E1163" s="11">
        <v>25.1</v>
      </c>
      <c r="F1163" s="21">
        <f t="shared" si="199"/>
        <v>6.9722222222222223</v>
      </c>
      <c r="G1163" s="14">
        <f t="shared" si="206"/>
        <v>1.5277777777777777</v>
      </c>
      <c r="H1163" s="14">
        <f>('vehicle data'!$C$4)*(G1163)</f>
        <v>2038.0555555555554</v>
      </c>
      <c r="I1163" s="14">
        <f>0.5*1.225*F1163^2*('vehicle data'!$F$4)*('vehicle data'!$G$4)</f>
        <v>12.922253722993828</v>
      </c>
      <c r="J1163" s="14">
        <f>IF(F1163=0,0,H1163+I1163+'vehicle data'!$E$7)</f>
        <v>2208.0162892785493</v>
      </c>
      <c r="K1163" s="14">
        <f t="shared" si="200"/>
        <v>2208.0162892785493</v>
      </c>
      <c r="L1163" s="14">
        <f t="shared" si="201"/>
        <v>0</v>
      </c>
      <c r="M1163" s="14">
        <f t="shared" si="202"/>
        <v>15.394780239136551</v>
      </c>
      <c r="N1163" s="14">
        <f t="shared" si="198"/>
        <v>15.394780239136551</v>
      </c>
      <c r="O1163" s="14">
        <f t="shared" si="203"/>
        <v>0</v>
      </c>
      <c r="P1163" s="14">
        <f>S1163*0.75</f>
        <v>0</v>
      </c>
      <c r="Q1163" s="14" t="str">
        <f t="shared" si="204"/>
        <v/>
      </c>
      <c r="R1163" s="14">
        <f>(0.5*'vehicle data'!$C$4*(WLTC_class_3!F1163^2))/1000</f>
        <v>32.424125771604942</v>
      </c>
      <c r="S1163" s="14">
        <f>IF(O1163&gt;0,R1163,0)</f>
        <v>0</v>
      </c>
      <c r="T1163" s="14">
        <f>IF(N1163&gt;0,R1163,0)</f>
        <v>32.424125771604942</v>
      </c>
      <c r="U1163" s="14">
        <f t="shared" ref="U1163:U1226" si="207">U1162+T1163</f>
        <v>55039.240435185107</v>
      </c>
      <c r="V1163" s="14">
        <f t="shared" ref="V1163:V1226" si="208">V1162+S1163</f>
        <v>22834.106306327158</v>
      </c>
      <c r="W1163" s="14">
        <f t="shared" si="205"/>
        <v>22.696888040123458</v>
      </c>
    </row>
    <row r="1164" spans="2:23" x14ac:dyDescent="0.3">
      <c r="B1164" s="10" t="s">
        <v>9</v>
      </c>
      <c r="C1164" s="10">
        <v>1156</v>
      </c>
      <c r="D1164" s="10">
        <v>134</v>
      </c>
      <c r="E1164" s="11">
        <v>29.8</v>
      </c>
      <c r="F1164" s="21">
        <f t="shared" si="199"/>
        <v>8.2777777777777786</v>
      </c>
      <c r="G1164" s="14">
        <f t="shared" si="206"/>
        <v>1.2083333333333328</v>
      </c>
      <c r="H1164" s="14">
        <f>('vehicle data'!$C$4)*(G1164)</f>
        <v>1611.9166666666661</v>
      </c>
      <c r="I1164" s="14">
        <f>0.5*1.225*F1164^2*('vehicle data'!$F$4)*('vehicle data'!$G$4)</f>
        <v>18.214755632716052</v>
      </c>
      <c r="J1164" s="14">
        <f>IF(F1164=0,0,H1164+I1164+'vehicle data'!$E$7)</f>
        <v>1787.1699022993821</v>
      </c>
      <c r="K1164" s="14">
        <f t="shared" si="200"/>
        <v>1787.1699022993821</v>
      </c>
      <c r="L1164" s="14">
        <f t="shared" si="201"/>
        <v>0</v>
      </c>
      <c r="M1164" s="14">
        <f t="shared" si="202"/>
        <v>14.793795302367108</v>
      </c>
      <c r="N1164" s="14">
        <f t="shared" si="198"/>
        <v>14.793795302367108</v>
      </c>
      <c r="O1164" s="14">
        <f t="shared" si="203"/>
        <v>0</v>
      </c>
      <c r="P1164" s="14">
        <f>S1164*0.75</f>
        <v>0</v>
      </c>
      <c r="Q1164" s="14" t="str">
        <f t="shared" si="204"/>
        <v/>
      </c>
      <c r="R1164" s="14">
        <f>(0.5*'vehicle data'!$C$4*(WLTC_class_3!F1164^2))/1000</f>
        <v>45.703910493827173</v>
      </c>
      <c r="S1164" s="14">
        <f>IF(O1164&gt;0,R1164,0)</f>
        <v>0</v>
      </c>
      <c r="T1164" s="14">
        <f>IF(N1164&gt;0,R1164,0)</f>
        <v>45.703910493827173</v>
      </c>
      <c r="U1164" s="14">
        <f t="shared" si="207"/>
        <v>55084.944345678938</v>
      </c>
      <c r="V1164" s="14">
        <f t="shared" si="208"/>
        <v>22834.106306327158</v>
      </c>
      <c r="W1164" s="14">
        <f t="shared" si="205"/>
        <v>31.992737345679018</v>
      </c>
    </row>
    <row r="1165" spans="2:23" x14ac:dyDescent="0.3">
      <c r="B1165" s="10" t="s">
        <v>9</v>
      </c>
      <c r="C1165" s="10">
        <v>1157</v>
      </c>
      <c r="D1165" s="10">
        <v>135</v>
      </c>
      <c r="E1165" s="11">
        <v>33.799999999999997</v>
      </c>
      <c r="F1165" s="21">
        <f t="shared" si="199"/>
        <v>9.3888888888888875</v>
      </c>
      <c r="G1165" s="14">
        <f t="shared" si="206"/>
        <v>1.166666666666667</v>
      </c>
      <c r="H1165" s="14">
        <f>('vehicle data'!$C$4)*(G1165)</f>
        <v>1556.3333333333337</v>
      </c>
      <c r="I1165" s="14">
        <f>0.5*1.225*F1165^2*('vehicle data'!$F$4)*('vehicle data'!$G$4)</f>
        <v>23.432801929012339</v>
      </c>
      <c r="J1165" s="14">
        <f>IF(F1165=0,0,H1165+I1165+'vehicle data'!$E$7)</f>
        <v>1736.804615262346</v>
      </c>
      <c r="K1165" s="14">
        <f t="shared" si="200"/>
        <v>1736.804615262346</v>
      </c>
      <c r="L1165" s="14">
        <f t="shared" si="201"/>
        <v>0</v>
      </c>
      <c r="M1165" s="14">
        <f t="shared" si="202"/>
        <v>16.30666555440758</v>
      </c>
      <c r="N1165" s="14">
        <f t="shared" si="198"/>
        <v>16.30666555440758</v>
      </c>
      <c r="O1165" s="14">
        <f t="shared" si="203"/>
        <v>0</v>
      </c>
      <c r="P1165" s="14">
        <f>S1165*0.75</f>
        <v>0</v>
      </c>
      <c r="Q1165" s="14" t="str">
        <f t="shared" si="204"/>
        <v/>
      </c>
      <c r="R1165" s="14">
        <f>(0.5*'vehicle data'!$C$4*(WLTC_class_3!F1165^2))/1000</f>
        <v>58.796873456790109</v>
      </c>
      <c r="S1165" s="14">
        <f>IF(O1165&gt;0,R1165,0)</f>
        <v>0</v>
      </c>
      <c r="T1165" s="14">
        <f>IF(N1165&gt;0,R1165,0)</f>
        <v>58.796873456790109</v>
      </c>
      <c r="U1165" s="14">
        <f t="shared" si="207"/>
        <v>55143.741219135729</v>
      </c>
      <c r="V1165" s="14">
        <f t="shared" si="208"/>
        <v>22834.106306327158</v>
      </c>
      <c r="W1165" s="14">
        <f t="shared" si="205"/>
        <v>41.157811419753074</v>
      </c>
    </row>
    <row r="1166" spans="2:23" x14ac:dyDescent="0.3">
      <c r="B1166" s="10" t="s">
        <v>9</v>
      </c>
      <c r="C1166" s="10">
        <v>1158</v>
      </c>
      <c r="D1166" s="10">
        <v>136</v>
      </c>
      <c r="E1166" s="11">
        <v>38.200000000000003</v>
      </c>
      <c r="F1166" s="21">
        <f t="shared" si="199"/>
        <v>10.611111111111112</v>
      </c>
      <c r="G1166" s="14">
        <f t="shared" si="206"/>
        <v>1.3333333333333335</v>
      </c>
      <c r="H1166" s="14">
        <f>('vehicle data'!$C$4)*(G1166)</f>
        <v>1778.666666666667</v>
      </c>
      <c r="I1166" s="14">
        <f>0.5*1.225*F1166^2*('vehicle data'!$F$4)*('vehicle data'!$G$4)</f>
        <v>29.930746373456799</v>
      </c>
      <c r="J1166" s="14">
        <f>IF(F1166=0,0,H1166+I1166+'vehicle data'!$E$7)</f>
        <v>1965.6358930401236</v>
      </c>
      <c r="K1166" s="14">
        <f t="shared" si="200"/>
        <v>1965.6358930401236</v>
      </c>
      <c r="L1166" s="14">
        <f t="shared" si="201"/>
        <v>0</v>
      </c>
      <c r="M1166" s="14">
        <f t="shared" si="202"/>
        <v>20.857580865036869</v>
      </c>
      <c r="N1166" s="14">
        <f t="shared" si="198"/>
        <v>20.857580865036869</v>
      </c>
      <c r="O1166" s="14">
        <f t="shared" si="203"/>
        <v>0</v>
      </c>
      <c r="P1166" s="14">
        <f>S1166*0.75</f>
        <v>0</v>
      </c>
      <c r="Q1166" s="14" t="str">
        <f t="shared" si="204"/>
        <v/>
      </c>
      <c r="R1166" s="14">
        <f>(0.5*'vehicle data'!$C$4*(WLTC_class_3!F1166^2))/1000</f>
        <v>75.101317901234594</v>
      </c>
      <c r="S1166" s="14">
        <f>IF(O1166&gt;0,R1166,0)</f>
        <v>0</v>
      </c>
      <c r="T1166" s="14">
        <f>IF(N1166&gt;0,R1166,0)</f>
        <v>75.101317901234594</v>
      </c>
      <c r="U1166" s="14">
        <f t="shared" si="207"/>
        <v>55218.842537036966</v>
      </c>
      <c r="V1166" s="14">
        <f t="shared" si="208"/>
        <v>22834.106306327158</v>
      </c>
      <c r="W1166" s="14">
        <f t="shared" si="205"/>
        <v>52.570922530864216</v>
      </c>
    </row>
    <row r="1167" spans="2:23" x14ac:dyDescent="0.3">
      <c r="B1167" s="10" t="s">
        <v>9</v>
      </c>
      <c r="C1167" s="10">
        <v>1159</v>
      </c>
      <c r="D1167" s="10">
        <v>137</v>
      </c>
      <c r="E1167" s="11">
        <v>43.4</v>
      </c>
      <c r="F1167" s="21">
        <f t="shared" si="199"/>
        <v>12.055555555555555</v>
      </c>
      <c r="G1167" s="14">
        <f t="shared" si="206"/>
        <v>1.4861111111111105</v>
      </c>
      <c r="H1167" s="14">
        <f>('vehicle data'!$C$4)*(G1167)</f>
        <v>1982.4722222222215</v>
      </c>
      <c r="I1167" s="14">
        <f>0.5*1.225*F1167^2*('vehicle data'!$F$4)*('vehicle data'!$G$4)</f>
        <v>38.634053780864193</v>
      </c>
      <c r="J1167" s="14">
        <f>IF(F1167=0,0,H1167+I1167+'vehicle data'!$E$7)</f>
        <v>2178.1447560030856</v>
      </c>
      <c r="K1167" s="14">
        <f t="shared" si="200"/>
        <v>2178.1447560030856</v>
      </c>
      <c r="L1167" s="14">
        <f t="shared" si="201"/>
        <v>0</v>
      </c>
      <c r="M1167" s="14">
        <f t="shared" si="202"/>
        <v>26.2587451140372</v>
      </c>
      <c r="N1167" s="14">
        <f t="shared" si="198"/>
        <v>26.2587451140372</v>
      </c>
      <c r="O1167" s="14">
        <f t="shared" si="203"/>
        <v>0</v>
      </c>
      <c r="P1167" s="14">
        <f>S1167*0.75</f>
        <v>0</v>
      </c>
      <c r="Q1167" s="14" t="str">
        <f t="shared" si="204"/>
        <v/>
      </c>
      <c r="R1167" s="14">
        <f>(0.5*'vehicle data'!$C$4*(WLTC_class_3!F1167^2))/1000</f>
        <v>96.939391975308638</v>
      </c>
      <c r="S1167" s="14">
        <f>IF(O1167&gt;0,R1167,0)</f>
        <v>0</v>
      </c>
      <c r="T1167" s="14">
        <f>IF(N1167&gt;0,R1167,0)</f>
        <v>96.939391975308638</v>
      </c>
      <c r="U1167" s="14">
        <f t="shared" si="207"/>
        <v>55315.781929012272</v>
      </c>
      <c r="V1167" s="14">
        <f t="shared" si="208"/>
        <v>22834.106306327158</v>
      </c>
      <c r="W1167" s="14">
        <f t="shared" si="205"/>
        <v>67.857574382716038</v>
      </c>
    </row>
    <row r="1168" spans="2:23" x14ac:dyDescent="0.3">
      <c r="B1168" s="10" t="s">
        <v>9</v>
      </c>
      <c r="C1168" s="10">
        <v>1160</v>
      </c>
      <c r="D1168" s="10">
        <v>138</v>
      </c>
      <c r="E1168" s="11">
        <v>48.9</v>
      </c>
      <c r="F1168" s="21">
        <f t="shared" si="199"/>
        <v>13.583333333333332</v>
      </c>
      <c r="G1168" s="14">
        <f t="shared" si="206"/>
        <v>1.4444444444444442</v>
      </c>
      <c r="H1168" s="14">
        <f>('vehicle data'!$C$4)*(G1168)</f>
        <v>1926.8888888888885</v>
      </c>
      <c r="I1168" s="14">
        <f>0.5*1.225*F1168^2*('vehicle data'!$F$4)*('vehicle data'!$G$4)</f>
        <v>49.046558506944429</v>
      </c>
      <c r="J1168" s="14">
        <f>IF(F1168=0,0,H1168+I1168+'vehicle data'!$E$7)</f>
        <v>2132.973927395833</v>
      </c>
      <c r="K1168" s="14">
        <f t="shared" si="200"/>
        <v>2132.973927395833</v>
      </c>
      <c r="L1168" s="14">
        <f t="shared" si="201"/>
        <v>0</v>
      </c>
      <c r="M1168" s="14">
        <f t="shared" si="202"/>
        <v>28.972895847126729</v>
      </c>
      <c r="N1168" s="14">
        <f t="shared" si="198"/>
        <v>28.972895847126729</v>
      </c>
      <c r="O1168" s="14">
        <f t="shared" si="203"/>
        <v>0</v>
      </c>
      <c r="P1168" s="14">
        <f>S1168*0.75</f>
        <v>0</v>
      </c>
      <c r="Q1168" s="14" t="str">
        <f t="shared" si="204"/>
        <v/>
      </c>
      <c r="R1168" s="14">
        <f>(0.5*'vehicle data'!$C$4*(WLTC_class_3!F1168^2))/1000</f>
        <v>123.06613194444441</v>
      </c>
      <c r="S1168" s="14">
        <f>IF(O1168&gt;0,R1168,0)</f>
        <v>0</v>
      </c>
      <c r="T1168" s="14">
        <f>IF(N1168&gt;0,R1168,0)</f>
        <v>123.06613194444441</v>
      </c>
      <c r="U1168" s="14">
        <f t="shared" si="207"/>
        <v>55438.84806095672</v>
      </c>
      <c r="V1168" s="14">
        <f t="shared" si="208"/>
        <v>22834.106306327158</v>
      </c>
      <c r="W1168" s="14">
        <f t="shared" si="205"/>
        <v>86.14629236111108</v>
      </c>
    </row>
    <row r="1169" spans="2:23" x14ac:dyDescent="0.3">
      <c r="B1169" s="10" t="s">
        <v>9</v>
      </c>
      <c r="C1169" s="10">
        <v>1161</v>
      </c>
      <c r="D1169" s="10">
        <v>139</v>
      </c>
      <c r="E1169" s="11">
        <v>53.8</v>
      </c>
      <c r="F1169" s="21">
        <f t="shared" si="199"/>
        <v>14.944444444444443</v>
      </c>
      <c r="G1169" s="14">
        <f t="shared" si="206"/>
        <v>1.2361111111111109</v>
      </c>
      <c r="H1169" s="14">
        <f>('vehicle data'!$C$4)*(G1169)</f>
        <v>1648.9722222222219</v>
      </c>
      <c r="I1169" s="14">
        <f>0.5*1.225*F1169^2*('vehicle data'!$F$4)*('vehicle data'!$G$4)</f>
        <v>59.368403780864178</v>
      </c>
      <c r="J1169" s="14">
        <f>IF(F1169=0,0,H1169+I1169+'vehicle data'!$E$7)</f>
        <v>1865.379106003086</v>
      </c>
      <c r="K1169" s="14">
        <f t="shared" si="200"/>
        <v>1865.379106003086</v>
      </c>
      <c r="L1169" s="14">
        <f t="shared" si="201"/>
        <v>0</v>
      </c>
      <c r="M1169" s="14">
        <f t="shared" si="202"/>
        <v>27.877054417490559</v>
      </c>
      <c r="N1169" s="14">
        <f t="shared" si="198"/>
        <v>27.877054417490559</v>
      </c>
      <c r="O1169" s="14">
        <f t="shared" si="203"/>
        <v>0</v>
      </c>
      <c r="P1169" s="14">
        <f>S1169*0.75</f>
        <v>0</v>
      </c>
      <c r="Q1169" s="14" t="str">
        <f t="shared" si="204"/>
        <v/>
      </c>
      <c r="R1169" s="14">
        <f>(0.5*'vehicle data'!$C$4*(WLTC_class_3!F1169^2))/1000</f>
        <v>148.96539197530862</v>
      </c>
      <c r="S1169" s="14">
        <f>IF(O1169&gt;0,R1169,0)</f>
        <v>0</v>
      </c>
      <c r="T1169" s="14">
        <f>IF(N1169&gt;0,R1169,0)</f>
        <v>148.96539197530862</v>
      </c>
      <c r="U1169" s="14">
        <f t="shared" si="207"/>
        <v>55587.81345293203</v>
      </c>
      <c r="V1169" s="14">
        <f t="shared" si="208"/>
        <v>22834.106306327158</v>
      </c>
      <c r="W1169" s="14">
        <f t="shared" si="205"/>
        <v>104.27577438271602</v>
      </c>
    </row>
    <row r="1170" spans="2:23" x14ac:dyDescent="0.3">
      <c r="B1170" s="10" t="s">
        <v>9</v>
      </c>
      <c r="C1170" s="10">
        <v>1162</v>
      </c>
      <c r="D1170" s="10">
        <v>140</v>
      </c>
      <c r="E1170" s="11">
        <v>57.8</v>
      </c>
      <c r="F1170" s="21">
        <f t="shared" si="199"/>
        <v>16.055555555555554</v>
      </c>
      <c r="G1170" s="14">
        <f t="shared" si="206"/>
        <v>1.0694444444444449</v>
      </c>
      <c r="H1170" s="14">
        <f>('vehicle data'!$C$4)*(G1170)</f>
        <v>1426.6388888888894</v>
      </c>
      <c r="I1170" s="14">
        <f>0.5*1.225*F1170^2*('vehicle data'!$F$4)*('vehicle data'!$G$4)</f>
        <v>68.524598225308608</v>
      </c>
      <c r="J1170" s="14">
        <f>IF(F1170=0,0,H1170+I1170+'vehicle data'!$E$7)</f>
        <v>1652.2019671141979</v>
      </c>
      <c r="K1170" s="14">
        <f t="shared" si="200"/>
        <v>1652.2019671141979</v>
      </c>
      <c r="L1170" s="14">
        <f t="shared" si="201"/>
        <v>0</v>
      </c>
      <c r="M1170" s="14">
        <f t="shared" si="202"/>
        <v>26.527020472000174</v>
      </c>
      <c r="N1170" s="14">
        <f t="shared" si="198"/>
        <v>26.527020472000174</v>
      </c>
      <c r="O1170" s="14">
        <f t="shared" si="203"/>
        <v>0</v>
      </c>
      <c r="P1170" s="14">
        <f>S1170*0.75</f>
        <v>0</v>
      </c>
      <c r="Q1170" s="14" t="str">
        <f t="shared" si="204"/>
        <v/>
      </c>
      <c r="R1170" s="14">
        <f>(0.5*'vehicle data'!$C$4*(WLTC_class_3!F1170^2))/1000</f>
        <v>171.93983641975302</v>
      </c>
      <c r="S1170" s="14">
        <f>IF(O1170&gt;0,R1170,0)</f>
        <v>0</v>
      </c>
      <c r="T1170" s="14">
        <f>IF(N1170&gt;0,R1170,0)</f>
        <v>171.93983641975302</v>
      </c>
      <c r="U1170" s="14">
        <f t="shared" si="207"/>
        <v>55759.753289351785</v>
      </c>
      <c r="V1170" s="14">
        <f t="shared" si="208"/>
        <v>22834.106306327158</v>
      </c>
      <c r="W1170" s="14">
        <f t="shared" si="205"/>
        <v>120.35788549382711</v>
      </c>
    </row>
    <row r="1171" spans="2:23" x14ac:dyDescent="0.3">
      <c r="B1171" s="10" t="s">
        <v>9</v>
      </c>
      <c r="C1171" s="10">
        <v>1163</v>
      </c>
      <c r="D1171" s="10">
        <v>141</v>
      </c>
      <c r="E1171" s="11">
        <v>61.5</v>
      </c>
      <c r="F1171" s="21">
        <f t="shared" si="199"/>
        <v>17.083333333333332</v>
      </c>
      <c r="G1171" s="14">
        <f t="shared" si="206"/>
        <v>1.0000000000000004</v>
      </c>
      <c r="H1171" s="14">
        <f>('vehicle data'!$C$4)*(G1171)</f>
        <v>1334.0000000000007</v>
      </c>
      <c r="I1171" s="14">
        <f>0.5*1.225*F1171^2*('vehicle data'!$F$4)*('vehicle data'!$G$4)</f>
        <v>77.578441840277762</v>
      </c>
      <c r="J1171" s="14">
        <f>IF(F1171=0,0,H1171+I1171+'vehicle data'!$E$7)</f>
        <v>1568.6169218402783</v>
      </c>
      <c r="K1171" s="14">
        <f t="shared" si="200"/>
        <v>1568.6169218402783</v>
      </c>
      <c r="L1171" s="14">
        <f t="shared" si="201"/>
        <v>0</v>
      </c>
      <c r="M1171" s="14">
        <f t="shared" si="202"/>
        <v>26.797205748104751</v>
      </c>
      <c r="N1171" s="14">
        <f t="shared" si="198"/>
        <v>26.797205748104751</v>
      </c>
      <c r="O1171" s="14">
        <f t="shared" si="203"/>
        <v>0</v>
      </c>
      <c r="P1171" s="14">
        <f>S1171*0.75</f>
        <v>0</v>
      </c>
      <c r="Q1171" s="14" t="str">
        <f t="shared" si="204"/>
        <v/>
      </c>
      <c r="R1171" s="14">
        <f>(0.5*'vehicle data'!$C$4*(WLTC_class_3!F1171^2))/1000</f>
        <v>194.65746527777773</v>
      </c>
      <c r="S1171" s="14">
        <f>IF(O1171&gt;0,R1171,0)</f>
        <v>0</v>
      </c>
      <c r="T1171" s="14">
        <f>IF(N1171&gt;0,R1171,0)</f>
        <v>194.65746527777773</v>
      </c>
      <c r="U1171" s="14">
        <f t="shared" si="207"/>
        <v>55954.410754629564</v>
      </c>
      <c r="V1171" s="14">
        <f t="shared" si="208"/>
        <v>22834.106306327158</v>
      </c>
      <c r="W1171" s="14">
        <f t="shared" si="205"/>
        <v>136.26022569444442</v>
      </c>
    </row>
    <row r="1172" spans="2:23" x14ac:dyDescent="0.3">
      <c r="B1172" s="10" t="s">
        <v>9</v>
      </c>
      <c r="C1172" s="10">
        <v>1164</v>
      </c>
      <c r="D1172" s="10">
        <v>142</v>
      </c>
      <c r="E1172" s="11">
        <v>65</v>
      </c>
      <c r="F1172" s="21">
        <f t="shared" si="199"/>
        <v>18.055555555555554</v>
      </c>
      <c r="G1172" s="14">
        <f t="shared" si="206"/>
        <v>0.95833333333333415</v>
      </c>
      <c r="H1172" s="14">
        <f>('vehicle data'!$C$4)*(G1172)</f>
        <v>1278.4166666666677</v>
      </c>
      <c r="I1172" s="14">
        <f>0.5*1.225*F1172^2*('vehicle data'!$F$4)*('vehicle data'!$G$4)</f>
        <v>86.659770447530846</v>
      </c>
      <c r="J1172" s="14">
        <f>IF(F1172=0,0,H1172+I1172+'vehicle data'!$E$7)</f>
        <v>1522.1149171141985</v>
      </c>
      <c r="K1172" s="14">
        <f t="shared" si="200"/>
        <v>1522.1149171141985</v>
      </c>
      <c r="L1172" s="14">
        <f t="shared" si="201"/>
        <v>0</v>
      </c>
      <c r="M1172" s="14">
        <f t="shared" si="202"/>
        <v>27.482630447895247</v>
      </c>
      <c r="N1172" s="14">
        <f t="shared" si="198"/>
        <v>27.482630447895247</v>
      </c>
      <c r="O1172" s="14">
        <f t="shared" si="203"/>
        <v>0</v>
      </c>
      <c r="P1172" s="14">
        <f>S1172*0.75</f>
        <v>0</v>
      </c>
      <c r="Q1172" s="14" t="str">
        <f t="shared" si="204"/>
        <v/>
      </c>
      <c r="R1172" s="14">
        <f>(0.5*'vehicle data'!$C$4*(WLTC_class_3!F1172^2))/1000</f>
        <v>217.44405864197526</v>
      </c>
      <c r="S1172" s="14">
        <f>IF(O1172&gt;0,R1172,0)</f>
        <v>0</v>
      </c>
      <c r="T1172" s="14">
        <f>IF(N1172&gt;0,R1172,0)</f>
        <v>217.44405864197526</v>
      </c>
      <c r="U1172" s="14">
        <f t="shared" si="207"/>
        <v>56171.854813271537</v>
      </c>
      <c r="V1172" s="14">
        <f t="shared" si="208"/>
        <v>22834.106306327158</v>
      </c>
      <c r="W1172" s="14">
        <f t="shared" si="205"/>
        <v>152.21084104938268</v>
      </c>
    </row>
    <row r="1173" spans="2:23" x14ac:dyDescent="0.3">
      <c r="B1173" s="10" t="s">
        <v>9</v>
      </c>
      <c r="C1173" s="10">
        <v>1165</v>
      </c>
      <c r="D1173" s="10">
        <v>143</v>
      </c>
      <c r="E1173" s="11">
        <v>68.400000000000006</v>
      </c>
      <c r="F1173" s="21">
        <f t="shared" si="199"/>
        <v>19</v>
      </c>
      <c r="G1173" s="14">
        <f t="shared" si="206"/>
        <v>0.91666666666666585</v>
      </c>
      <c r="H1173" s="14">
        <f>('vehicle data'!$C$4)*(G1173)</f>
        <v>1222.8333333333323</v>
      </c>
      <c r="I1173" s="14">
        <f>0.5*1.225*F1173^2*('vehicle data'!$F$4)*('vehicle data'!$G$4)</f>
        <v>95.962824999999995</v>
      </c>
      <c r="J1173" s="14">
        <f>IF(F1173=0,0,H1173+I1173+'vehicle data'!$E$7)</f>
        <v>1475.8346383333324</v>
      </c>
      <c r="K1173" s="14">
        <f t="shared" si="200"/>
        <v>1475.8346383333324</v>
      </c>
      <c r="L1173" s="14">
        <f t="shared" si="201"/>
        <v>0</v>
      </c>
      <c r="M1173" s="14">
        <f t="shared" si="202"/>
        <v>28.040858128333316</v>
      </c>
      <c r="N1173" s="14">
        <f t="shared" si="198"/>
        <v>28.040858128333316</v>
      </c>
      <c r="O1173" s="14">
        <f t="shared" si="203"/>
        <v>0</v>
      </c>
      <c r="P1173" s="14">
        <f>S1173*0.75</f>
        <v>0</v>
      </c>
      <c r="Q1173" s="14" t="str">
        <f t="shared" si="204"/>
        <v/>
      </c>
      <c r="R1173" s="14">
        <f>(0.5*'vehicle data'!$C$4*(WLTC_class_3!F1173^2))/1000</f>
        <v>240.78700000000001</v>
      </c>
      <c r="S1173" s="14">
        <f>IF(O1173&gt;0,R1173,0)</f>
        <v>0</v>
      </c>
      <c r="T1173" s="14">
        <f>IF(N1173&gt;0,R1173,0)</f>
        <v>240.78700000000001</v>
      </c>
      <c r="U1173" s="14">
        <f t="shared" si="207"/>
        <v>56412.641813271533</v>
      </c>
      <c r="V1173" s="14">
        <f t="shared" si="208"/>
        <v>22834.106306327158</v>
      </c>
      <c r="W1173" s="14">
        <f t="shared" si="205"/>
        <v>168.55089999999998</v>
      </c>
    </row>
    <row r="1174" spans="2:23" x14ac:dyDescent="0.3">
      <c r="B1174" s="10" t="s">
        <v>9</v>
      </c>
      <c r="C1174" s="10">
        <v>1166</v>
      </c>
      <c r="D1174" s="10">
        <v>144</v>
      </c>
      <c r="E1174" s="11">
        <v>71.599999999999994</v>
      </c>
      <c r="F1174" s="21">
        <f t="shared" si="199"/>
        <v>19.888888888888886</v>
      </c>
      <c r="G1174" s="14">
        <f t="shared" si="206"/>
        <v>0.63888888888888806</v>
      </c>
      <c r="H1174" s="14">
        <f>('vehicle data'!$C$4)*(G1174)</f>
        <v>852.27777777777669</v>
      </c>
      <c r="I1174" s="14">
        <f>0.5*1.225*F1174^2*('vehicle data'!$F$4)*('vehicle data'!$G$4)</f>
        <v>105.15183734567898</v>
      </c>
      <c r="J1174" s="14">
        <f>IF(F1174=0,0,H1174+I1174+'vehicle data'!$E$7)</f>
        <v>1114.4680951234557</v>
      </c>
      <c r="K1174" s="14">
        <f t="shared" si="200"/>
        <v>1114.4680951234557</v>
      </c>
      <c r="L1174" s="14">
        <f t="shared" si="201"/>
        <v>0</v>
      </c>
      <c r="M1174" s="14">
        <f t="shared" si="202"/>
        <v>22.165532114122058</v>
      </c>
      <c r="N1174" s="14">
        <f t="shared" si="198"/>
        <v>22.165532114122058</v>
      </c>
      <c r="O1174" s="14">
        <f t="shared" si="203"/>
        <v>0</v>
      </c>
      <c r="P1174" s="14">
        <f>S1174*0.75</f>
        <v>0</v>
      </c>
      <c r="Q1174" s="14" t="str">
        <f t="shared" si="204"/>
        <v/>
      </c>
      <c r="R1174" s="14">
        <f>(0.5*'vehicle data'!$C$4*(WLTC_class_3!F1174^2))/1000</f>
        <v>263.84379012345676</v>
      </c>
      <c r="S1174" s="14">
        <f>IF(O1174&gt;0,R1174,0)</f>
        <v>0</v>
      </c>
      <c r="T1174" s="14">
        <f>IF(N1174&gt;0,R1174,0)</f>
        <v>263.84379012345676</v>
      </c>
      <c r="U1174" s="14">
        <f t="shared" si="207"/>
        <v>56676.485603394991</v>
      </c>
      <c r="V1174" s="14">
        <f t="shared" si="208"/>
        <v>22834.106306327158</v>
      </c>
      <c r="W1174" s="14">
        <f t="shared" si="205"/>
        <v>184.69065308641973</v>
      </c>
    </row>
    <row r="1175" spans="2:23" x14ac:dyDescent="0.3">
      <c r="B1175" s="10" t="s">
        <v>9</v>
      </c>
      <c r="C1175" s="10">
        <v>1167</v>
      </c>
      <c r="D1175" s="10">
        <v>145</v>
      </c>
      <c r="E1175" s="11">
        <v>73</v>
      </c>
      <c r="F1175" s="21">
        <f t="shared" si="199"/>
        <v>20.277777777777779</v>
      </c>
      <c r="G1175" s="14">
        <f t="shared" si="206"/>
        <v>0.37500000000000039</v>
      </c>
      <c r="H1175" s="14">
        <f>('vehicle data'!$C$4)*(G1175)</f>
        <v>500.25000000000051</v>
      </c>
      <c r="I1175" s="14">
        <f>0.5*1.225*F1175^2*('vehicle data'!$F$4)*('vehicle data'!$G$4)</f>
        <v>109.30412229938273</v>
      </c>
      <c r="J1175" s="14">
        <f>IF(F1175=0,0,H1175+I1175+'vehicle data'!$E$7)</f>
        <v>766.59260229938332</v>
      </c>
      <c r="K1175" s="14">
        <f t="shared" si="200"/>
        <v>766.59260229938332</v>
      </c>
      <c r="L1175" s="14">
        <f t="shared" si="201"/>
        <v>0</v>
      </c>
      <c r="M1175" s="14">
        <f t="shared" si="202"/>
        <v>15.544794435515273</v>
      </c>
      <c r="N1175" s="14">
        <f t="shared" si="198"/>
        <v>15.544794435515273</v>
      </c>
      <c r="O1175" s="14">
        <f t="shared" si="203"/>
        <v>0</v>
      </c>
      <c r="P1175" s="14">
        <f>S1175*0.75</f>
        <v>0</v>
      </c>
      <c r="Q1175" s="14" t="str">
        <f t="shared" si="204"/>
        <v/>
      </c>
      <c r="R1175" s="14">
        <f>(0.5*'vehicle data'!$C$4*(WLTC_class_3!F1175^2))/1000</f>
        <v>274.26257716049383</v>
      </c>
      <c r="S1175" s="14">
        <f>IF(O1175&gt;0,R1175,0)</f>
        <v>0</v>
      </c>
      <c r="T1175" s="14">
        <f>IF(N1175&gt;0,R1175,0)</f>
        <v>274.26257716049383</v>
      </c>
      <c r="U1175" s="14">
        <f t="shared" si="207"/>
        <v>56950.748180555485</v>
      </c>
      <c r="V1175" s="14">
        <f t="shared" si="208"/>
        <v>22834.106306327158</v>
      </c>
      <c r="W1175" s="14">
        <f t="shared" si="205"/>
        <v>191.98380401234567</v>
      </c>
    </row>
    <row r="1176" spans="2:23" x14ac:dyDescent="0.3">
      <c r="B1176" s="10" t="s">
        <v>9</v>
      </c>
      <c r="C1176" s="10">
        <v>1168</v>
      </c>
      <c r="D1176" s="10">
        <v>146</v>
      </c>
      <c r="E1176" s="11">
        <v>74.3</v>
      </c>
      <c r="F1176" s="21">
        <f t="shared" si="199"/>
        <v>20.638888888888889</v>
      </c>
      <c r="G1176" s="14">
        <f t="shared" si="206"/>
        <v>0.44444444444444481</v>
      </c>
      <c r="H1176" s="14">
        <f>('vehicle data'!$C$4)*(G1176)</f>
        <v>592.88888888888937</v>
      </c>
      <c r="I1176" s="14">
        <f>0.5*1.225*F1176^2*('vehicle data'!$F$4)*('vehicle data'!$G$4)</f>
        <v>113.23180974151235</v>
      </c>
      <c r="J1176" s="14">
        <f>IF(F1176=0,0,H1176+I1176+'vehicle data'!$E$7)</f>
        <v>863.15917863040181</v>
      </c>
      <c r="K1176" s="14">
        <f t="shared" si="200"/>
        <v>863.15917863040181</v>
      </c>
      <c r="L1176" s="14">
        <f t="shared" si="201"/>
        <v>0</v>
      </c>
      <c r="M1176" s="14">
        <f t="shared" si="202"/>
        <v>17.814646381177461</v>
      </c>
      <c r="N1176" s="14">
        <f t="shared" si="198"/>
        <v>17.814646381177461</v>
      </c>
      <c r="O1176" s="14">
        <f t="shared" si="203"/>
        <v>0</v>
      </c>
      <c r="P1176" s="14">
        <f>S1176*0.75</f>
        <v>0</v>
      </c>
      <c r="Q1176" s="14" t="str">
        <f t="shared" si="204"/>
        <v/>
      </c>
      <c r="R1176" s="14">
        <f>(0.5*'vehicle data'!$C$4*(WLTC_class_3!F1176^2))/1000</f>
        <v>284.11781095679015</v>
      </c>
      <c r="S1176" s="14">
        <f>IF(O1176&gt;0,R1176,0)</f>
        <v>0</v>
      </c>
      <c r="T1176" s="14">
        <f>IF(N1176&gt;0,R1176,0)</f>
        <v>284.11781095679015</v>
      </c>
      <c r="U1176" s="14">
        <f t="shared" si="207"/>
        <v>57234.865991512277</v>
      </c>
      <c r="V1176" s="14">
        <f t="shared" si="208"/>
        <v>22834.106306327158</v>
      </c>
      <c r="W1176" s="14">
        <f t="shared" si="205"/>
        <v>198.88246766975308</v>
      </c>
    </row>
    <row r="1177" spans="2:23" x14ac:dyDescent="0.3">
      <c r="B1177" s="10" t="s">
        <v>9</v>
      </c>
      <c r="C1177" s="10">
        <v>1169</v>
      </c>
      <c r="D1177" s="10">
        <v>147</v>
      </c>
      <c r="E1177" s="11">
        <v>76.2</v>
      </c>
      <c r="F1177" s="21">
        <f t="shared" si="199"/>
        <v>21.166666666666668</v>
      </c>
      <c r="G1177" s="14">
        <f t="shared" si="206"/>
        <v>0.50000000000000122</v>
      </c>
      <c r="H1177" s="14">
        <f>('vehicle data'!$C$4)*(G1177)</f>
        <v>667.00000000000159</v>
      </c>
      <c r="I1177" s="14">
        <f>0.5*1.225*F1177^2*('vehicle data'!$F$4)*('vehicle data'!$G$4)</f>
        <v>119.09698402777781</v>
      </c>
      <c r="J1177" s="14">
        <f>IF(F1177=0,0,H1177+I1177+'vehicle data'!$E$7)</f>
        <v>943.13546402777945</v>
      </c>
      <c r="K1177" s="14">
        <f t="shared" si="200"/>
        <v>943.13546402777945</v>
      </c>
      <c r="L1177" s="14">
        <f t="shared" si="201"/>
        <v>0</v>
      </c>
      <c r="M1177" s="14">
        <f t="shared" si="202"/>
        <v>19.963033988587998</v>
      </c>
      <c r="N1177" s="14">
        <f t="shared" si="198"/>
        <v>19.963033988587998</v>
      </c>
      <c r="O1177" s="14">
        <f t="shared" si="203"/>
        <v>0</v>
      </c>
      <c r="P1177" s="14">
        <f>S1177*0.75</f>
        <v>0</v>
      </c>
      <c r="Q1177" s="14" t="str">
        <f t="shared" si="204"/>
        <v/>
      </c>
      <c r="R1177" s="14">
        <f>(0.5*'vehicle data'!$C$4*(WLTC_class_3!F1177^2))/1000</f>
        <v>298.83452777777779</v>
      </c>
      <c r="S1177" s="14">
        <f>IF(O1177&gt;0,R1177,0)</f>
        <v>0</v>
      </c>
      <c r="T1177" s="14">
        <f>IF(N1177&gt;0,R1177,0)</f>
        <v>298.83452777777779</v>
      </c>
      <c r="U1177" s="14">
        <f t="shared" si="207"/>
        <v>57533.700519290054</v>
      </c>
      <c r="V1177" s="14">
        <f t="shared" si="208"/>
        <v>22834.106306327158</v>
      </c>
      <c r="W1177" s="14">
        <f t="shared" si="205"/>
        <v>209.18416944444445</v>
      </c>
    </row>
    <row r="1178" spans="2:23" x14ac:dyDescent="0.3">
      <c r="B1178" s="10" t="s">
        <v>9</v>
      </c>
      <c r="C1178" s="10">
        <v>1170</v>
      </c>
      <c r="D1178" s="10">
        <v>148</v>
      </c>
      <c r="E1178" s="11">
        <v>77.900000000000006</v>
      </c>
      <c r="F1178" s="21">
        <f t="shared" si="199"/>
        <v>21.638888888888889</v>
      </c>
      <c r="G1178" s="14">
        <f t="shared" si="206"/>
        <v>0.45833333333333293</v>
      </c>
      <c r="H1178" s="14">
        <f>('vehicle data'!$C$4)*(G1178)</f>
        <v>611.41666666666617</v>
      </c>
      <c r="I1178" s="14">
        <f>0.5*1.225*F1178^2*('vehicle data'!$F$4)*('vehicle data'!$G$4)</f>
        <v>124.47030001929012</v>
      </c>
      <c r="J1178" s="14">
        <f>IF(F1178=0,0,H1178+I1178+'vehicle data'!$E$7)</f>
        <v>892.92544668595633</v>
      </c>
      <c r="K1178" s="14">
        <f t="shared" si="200"/>
        <v>892.92544668595633</v>
      </c>
      <c r="L1178" s="14">
        <f t="shared" si="201"/>
        <v>0</v>
      </c>
      <c r="M1178" s="14">
        <f t="shared" si="202"/>
        <v>19.32191452689889</v>
      </c>
      <c r="N1178" s="14">
        <f t="shared" si="198"/>
        <v>19.32191452689889</v>
      </c>
      <c r="O1178" s="14">
        <f t="shared" si="203"/>
        <v>0</v>
      </c>
      <c r="P1178" s="14">
        <f>S1178*0.75</f>
        <v>0</v>
      </c>
      <c r="Q1178" s="14" t="str">
        <f t="shared" si="204"/>
        <v/>
      </c>
      <c r="R1178" s="14">
        <f>(0.5*'vehicle data'!$C$4*(WLTC_class_3!F1178^2))/1000</f>
        <v>312.3170887345679</v>
      </c>
      <c r="S1178" s="14">
        <f>IF(O1178&gt;0,R1178,0)</f>
        <v>0</v>
      </c>
      <c r="T1178" s="14">
        <f>IF(N1178&gt;0,R1178,0)</f>
        <v>312.3170887345679</v>
      </c>
      <c r="U1178" s="14">
        <f t="shared" si="207"/>
        <v>57846.017608024624</v>
      </c>
      <c r="V1178" s="14">
        <f t="shared" si="208"/>
        <v>22834.106306327158</v>
      </c>
      <c r="W1178" s="14">
        <f t="shared" si="205"/>
        <v>218.62196211419752</v>
      </c>
    </row>
    <row r="1179" spans="2:23" x14ac:dyDescent="0.3">
      <c r="B1179" s="10" t="s">
        <v>9</v>
      </c>
      <c r="C1179" s="10">
        <v>1171</v>
      </c>
      <c r="D1179" s="10">
        <v>149</v>
      </c>
      <c r="E1179" s="11">
        <v>79.5</v>
      </c>
      <c r="F1179" s="21">
        <f t="shared" si="199"/>
        <v>22.083333333333332</v>
      </c>
      <c r="G1179" s="14">
        <f t="shared" si="206"/>
        <v>0.43055555555555475</v>
      </c>
      <c r="H1179" s="14">
        <f>('vehicle data'!$C$4)*(G1179)</f>
        <v>574.36111111111006</v>
      </c>
      <c r="I1179" s="14">
        <f>0.5*1.225*F1179^2*('vehicle data'!$F$4)*('vehicle data'!$G$4)</f>
        <v>129.63583767361109</v>
      </c>
      <c r="J1179" s="14">
        <f>IF(F1179=0,0,H1179+I1179+'vehicle data'!$E$7)</f>
        <v>861.03542878472115</v>
      </c>
      <c r="K1179" s="14">
        <f t="shared" si="200"/>
        <v>861.03542878472115</v>
      </c>
      <c r="L1179" s="14">
        <f t="shared" si="201"/>
        <v>0</v>
      </c>
      <c r="M1179" s="14">
        <f t="shared" si="202"/>
        <v>19.014532385662591</v>
      </c>
      <c r="N1179" s="14">
        <f t="shared" si="198"/>
        <v>19.014532385662591</v>
      </c>
      <c r="O1179" s="14">
        <f t="shared" si="203"/>
        <v>0</v>
      </c>
      <c r="P1179" s="14">
        <f>S1179*0.75</f>
        <v>0</v>
      </c>
      <c r="Q1179" s="14" t="str">
        <f t="shared" si="204"/>
        <v/>
      </c>
      <c r="R1179" s="14">
        <f>(0.5*'vehicle data'!$C$4*(WLTC_class_3!F1179^2))/1000</f>
        <v>325.27829861111104</v>
      </c>
      <c r="S1179" s="14">
        <f>IF(O1179&gt;0,R1179,0)</f>
        <v>0</v>
      </c>
      <c r="T1179" s="14">
        <f>IF(N1179&gt;0,R1179,0)</f>
        <v>325.27829861111104</v>
      </c>
      <c r="U1179" s="14">
        <f t="shared" si="207"/>
        <v>58171.295906635736</v>
      </c>
      <c r="V1179" s="14">
        <f t="shared" si="208"/>
        <v>22834.106306327158</v>
      </c>
      <c r="W1179" s="14">
        <f t="shared" si="205"/>
        <v>227.69480902777772</v>
      </c>
    </row>
    <row r="1180" spans="2:23" x14ac:dyDescent="0.3">
      <c r="B1180" s="10" t="s">
        <v>9</v>
      </c>
      <c r="C1180" s="10">
        <v>1172</v>
      </c>
      <c r="D1180" s="10">
        <v>150</v>
      </c>
      <c r="E1180" s="11">
        <v>81</v>
      </c>
      <c r="F1180" s="21">
        <f t="shared" si="199"/>
        <v>22.5</v>
      </c>
      <c r="G1180" s="14">
        <f t="shared" si="206"/>
        <v>0.38888888888888851</v>
      </c>
      <c r="H1180" s="14">
        <f>('vehicle data'!$C$4)*(G1180)</f>
        <v>518.77777777777726</v>
      </c>
      <c r="I1180" s="14">
        <f>0.5*1.225*F1180^2*('vehicle data'!$F$4)*('vehicle data'!$G$4)</f>
        <v>134.57390624999999</v>
      </c>
      <c r="J1180" s="14">
        <f>IF(F1180=0,0,H1180+I1180+'vehicle data'!$E$7)</f>
        <v>810.39016402777736</v>
      </c>
      <c r="K1180" s="14">
        <f t="shared" si="200"/>
        <v>810.39016402777736</v>
      </c>
      <c r="L1180" s="14">
        <f t="shared" si="201"/>
        <v>0</v>
      </c>
      <c r="M1180" s="14">
        <f t="shared" si="202"/>
        <v>18.233778690624991</v>
      </c>
      <c r="N1180" s="14">
        <f t="shared" si="198"/>
        <v>18.233778690624991</v>
      </c>
      <c r="O1180" s="14">
        <f t="shared" si="203"/>
        <v>0</v>
      </c>
      <c r="P1180" s="14">
        <f>S1180*0.75</f>
        <v>0</v>
      </c>
      <c r="Q1180" s="14" t="str">
        <f t="shared" si="204"/>
        <v/>
      </c>
      <c r="R1180" s="14">
        <f>(0.5*'vehicle data'!$C$4*(WLTC_class_3!F1180^2))/1000</f>
        <v>337.66874999999999</v>
      </c>
      <c r="S1180" s="14">
        <f>IF(O1180&gt;0,R1180,0)</f>
        <v>0</v>
      </c>
      <c r="T1180" s="14">
        <f>IF(N1180&gt;0,R1180,0)</f>
        <v>337.66874999999999</v>
      </c>
      <c r="U1180" s="14">
        <f t="shared" si="207"/>
        <v>58508.964656635733</v>
      </c>
      <c r="V1180" s="14">
        <f t="shared" si="208"/>
        <v>22834.106306327158</v>
      </c>
      <c r="W1180" s="14">
        <f t="shared" si="205"/>
        <v>236.36812499999996</v>
      </c>
    </row>
    <row r="1181" spans="2:23" x14ac:dyDescent="0.3">
      <c r="B1181" s="10" t="s">
        <v>9</v>
      </c>
      <c r="C1181" s="10">
        <v>1173</v>
      </c>
      <c r="D1181" s="10">
        <v>151</v>
      </c>
      <c r="E1181" s="11">
        <v>82.3</v>
      </c>
      <c r="F1181" s="21">
        <f t="shared" si="199"/>
        <v>22.861111111111111</v>
      </c>
      <c r="G1181" s="14">
        <f t="shared" si="206"/>
        <v>0.34722222222222221</v>
      </c>
      <c r="H1181" s="14">
        <f>('vehicle data'!$C$4)*(G1181)</f>
        <v>463.1944444444444</v>
      </c>
      <c r="I1181" s="14">
        <f>0.5*1.225*F1181^2*('vehicle data'!$F$4)*('vehicle data'!$G$4)</f>
        <v>138.928226408179</v>
      </c>
      <c r="J1181" s="14">
        <f>IF(F1181=0,0,H1181+I1181+'vehicle data'!$E$7)</f>
        <v>759.16115085262345</v>
      </c>
      <c r="K1181" s="14">
        <f t="shared" si="200"/>
        <v>759.16115085262345</v>
      </c>
      <c r="L1181" s="14">
        <f t="shared" si="201"/>
        <v>0</v>
      </c>
      <c r="M1181" s="14">
        <f t="shared" si="202"/>
        <v>17.355267420880811</v>
      </c>
      <c r="N1181" s="14">
        <f t="shared" si="198"/>
        <v>17.355267420880811</v>
      </c>
      <c r="O1181" s="14">
        <f t="shared" si="203"/>
        <v>0</v>
      </c>
      <c r="P1181" s="14">
        <f>S1181*0.75</f>
        <v>0</v>
      </c>
      <c r="Q1181" s="14" t="str">
        <f t="shared" si="204"/>
        <v/>
      </c>
      <c r="R1181" s="14">
        <f>(0.5*'vehicle data'!$C$4*(WLTC_class_3!F1181^2))/1000</f>
        <v>348.59447762345678</v>
      </c>
      <c r="S1181" s="14">
        <f>IF(O1181&gt;0,R1181,0)</f>
        <v>0</v>
      </c>
      <c r="T1181" s="14">
        <f>IF(N1181&gt;0,R1181,0)</f>
        <v>348.59447762345678</v>
      </c>
      <c r="U1181" s="14">
        <f t="shared" si="207"/>
        <v>58857.559134259187</v>
      </c>
      <c r="V1181" s="14">
        <f t="shared" si="208"/>
        <v>22834.106306327158</v>
      </c>
      <c r="W1181" s="14">
        <f t="shared" si="205"/>
        <v>244.01613433641973</v>
      </c>
    </row>
    <row r="1182" spans="2:23" x14ac:dyDescent="0.3">
      <c r="B1182" s="10" t="s">
        <v>9</v>
      </c>
      <c r="C1182" s="10">
        <v>1174</v>
      </c>
      <c r="D1182" s="10">
        <v>152</v>
      </c>
      <c r="E1182" s="11">
        <v>83.5</v>
      </c>
      <c r="F1182" s="21">
        <f t="shared" si="199"/>
        <v>23.194444444444443</v>
      </c>
      <c r="G1182" s="14">
        <f t="shared" si="206"/>
        <v>0.31944444444444403</v>
      </c>
      <c r="H1182" s="14">
        <f>('vehicle data'!$C$4)*(G1182)</f>
        <v>426.13888888888835</v>
      </c>
      <c r="I1182" s="14">
        <f>0.5*1.225*F1182^2*('vehicle data'!$F$4)*('vehicle data'!$G$4)</f>
        <v>143.00913242669751</v>
      </c>
      <c r="J1182" s="14">
        <f>IF(F1182=0,0,H1182+I1182+'vehicle data'!$E$7)</f>
        <v>726.18650131558593</v>
      </c>
      <c r="K1182" s="14">
        <f t="shared" si="200"/>
        <v>726.18650131558593</v>
      </c>
      <c r="L1182" s="14">
        <f t="shared" si="201"/>
        <v>0</v>
      </c>
      <c r="M1182" s="14">
        <f t="shared" si="202"/>
        <v>16.84349246106984</v>
      </c>
      <c r="N1182" s="14">
        <f t="shared" si="198"/>
        <v>16.84349246106984</v>
      </c>
      <c r="O1182" s="14">
        <f t="shared" si="203"/>
        <v>0</v>
      </c>
      <c r="P1182" s="14">
        <f>S1182*0.75</f>
        <v>0</v>
      </c>
      <c r="Q1182" s="14" t="str">
        <f t="shared" si="204"/>
        <v/>
      </c>
      <c r="R1182" s="14">
        <f>(0.5*'vehicle data'!$C$4*(WLTC_class_3!F1182^2))/1000</f>
        <v>358.83416280864191</v>
      </c>
      <c r="S1182" s="14">
        <f>IF(O1182&gt;0,R1182,0)</f>
        <v>0</v>
      </c>
      <c r="T1182" s="14">
        <f>IF(N1182&gt;0,R1182,0)</f>
        <v>358.83416280864191</v>
      </c>
      <c r="U1182" s="14">
        <f t="shared" si="207"/>
        <v>59216.393297067829</v>
      </c>
      <c r="V1182" s="14">
        <f t="shared" si="208"/>
        <v>22834.106306327158</v>
      </c>
      <c r="W1182" s="14">
        <f t="shared" si="205"/>
        <v>251.18391396604932</v>
      </c>
    </row>
    <row r="1183" spans="2:23" x14ac:dyDescent="0.3">
      <c r="B1183" s="10" t="s">
        <v>9</v>
      </c>
      <c r="C1183" s="10">
        <v>1175</v>
      </c>
      <c r="D1183" s="10">
        <v>153</v>
      </c>
      <c r="E1183" s="11">
        <v>84.6</v>
      </c>
      <c r="F1183" s="21">
        <f t="shared" si="199"/>
        <v>23.499999999999996</v>
      </c>
      <c r="G1183" s="14">
        <f t="shared" si="206"/>
        <v>0.27777777777777779</v>
      </c>
      <c r="H1183" s="14">
        <f>('vehicle data'!$C$4)*(G1183)</f>
        <v>370.5555555555556</v>
      </c>
      <c r="I1183" s="14">
        <f>0.5*1.225*F1183^2*('vehicle data'!$F$4)*('vehicle data'!$G$4)</f>
        <v>146.80185624999996</v>
      </c>
      <c r="J1183" s="14">
        <f>IF(F1183=0,0,H1183+I1183+'vehicle data'!$E$7)</f>
        <v>674.39589180555561</v>
      </c>
      <c r="K1183" s="14">
        <f t="shared" si="200"/>
        <v>674.39589180555561</v>
      </c>
      <c r="L1183" s="14">
        <f t="shared" si="201"/>
        <v>0</v>
      </c>
      <c r="M1183" s="14">
        <f t="shared" si="202"/>
        <v>15.848303457430555</v>
      </c>
      <c r="N1183" s="14">
        <f t="shared" si="198"/>
        <v>15.848303457430555</v>
      </c>
      <c r="O1183" s="14">
        <f t="shared" si="203"/>
        <v>0</v>
      </c>
      <c r="P1183" s="14">
        <f>S1183*0.75</f>
        <v>0</v>
      </c>
      <c r="Q1183" s="14" t="str">
        <f t="shared" si="204"/>
        <v/>
      </c>
      <c r="R1183" s="14">
        <f>(0.5*'vehicle data'!$C$4*(WLTC_class_3!F1183^2))/1000</f>
        <v>368.35074999999995</v>
      </c>
      <c r="S1183" s="14">
        <f>IF(O1183&gt;0,R1183,0)</f>
        <v>0</v>
      </c>
      <c r="T1183" s="14">
        <f>IF(N1183&gt;0,R1183,0)</f>
        <v>368.35074999999995</v>
      </c>
      <c r="U1183" s="14">
        <f t="shared" si="207"/>
        <v>59584.744047067827</v>
      </c>
      <c r="V1183" s="14">
        <f t="shared" si="208"/>
        <v>22834.106306327158</v>
      </c>
      <c r="W1183" s="14">
        <f t="shared" si="205"/>
        <v>257.84552499999995</v>
      </c>
    </row>
    <row r="1184" spans="2:23" x14ac:dyDescent="0.3">
      <c r="B1184" s="10" t="s">
        <v>9</v>
      </c>
      <c r="C1184" s="10">
        <v>1176</v>
      </c>
      <c r="D1184" s="10">
        <v>154</v>
      </c>
      <c r="E1184" s="11">
        <v>85.5</v>
      </c>
      <c r="F1184" s="21">
        <f t="shared" si="199"/>
        <v>23.75</v>
      </c>
      <c r="G1184" s="14">
        <f t="shared" si="206"/>
        <v>0.23611111111111149</v>
      </c>
      <c r="H1184" s="14">
        <f>('vehicle data'!$C$4)*(G1184)</f>
        <v>314.97222222222274</v>
      </c>
      <c r="I1184" s="14">
        <f>0.5*1.225*F1184^2*('vehicle data'!$F$4)*('vehicle data'!$G$4)</f>
        <v>149.94191406249999</v>
      </c>
      <c r="J1184" s="14">
        <f>IF(F1184=0,0,H1184+I1184+'vehicle data'!$E$7)</f>
        <v>621.95261628472281</v>
      </c>
      <c r="K1184" s="14">
        <f t="shared" si="200"/>
        <v>621.95261628472281</v>
      </c>
      <c r="L1184" s="14">
        <f t="shared" si="201"/>
        <v>0</v>
      </c>
      <c r="M1184" s="14">
        <f t="shared" si="202"/>
        <v>14.771374636762166</v>
      </c>
      <c r="N1184" s="14">
        <f t="shared" si="198"/>
        <v>14.771374636762166</v>
      </c>
      <c r="O1184" s="14">
        <f t="shared" si="203"/>
        <v>0</v>
      </c>
      <c r="P1184" s="14">
        <f>S1184*0.75</f>
        <v>0</v>
      </c>
      <c r="Q1184" s="14" t="str">
        <f t="shared" si="204"/>
        <v/>
      </c>
      <c r="R1184" s="14">
        <f>(0.5*'vehicle data'!$C$4*(WLTC_class_3!F1184^2))/1000</f>
        <v>376.22968750000001</v>
      </c>
      <c r="S1184" s="14">
        <f>IF(O1184&gt;0,R1184,0)</f>
        <v>0</v>
      </c>
      <c r="T1184" s="14">
        <f>IF(N1184&gt;0,R1184,0)</f>
        <v>376.22968750000001</v>
      </c>
      <c r="U1184" s="14">
        <f t="shared" si="207"/>
        <v>59960.97373456783</v>
      </c>
      <c r="V1184" s="14">
        <f t="shared" si="208"/>
        <v>22834.106306327158</v>
      </c>
      <c r="W1184" s="14">
        <f t="shared" si="205"/>
        <v>263.36078125</v>
      </c>
    </row>
    <row r="1185" spans="2:23" x14ac:dyDescent="0.3">
      <c r="B1185" s="10" t="s">
        <v>9</v>
      </c>
      <c r="C1185" s="10">
        <v>1177</v>
      </c>
      <c r="D1185" s="10">
        <v>155</v>
      </c>
      <c r="E1185" s="11">
        <v>86.3</v>
      </c>
      <c r="F1185" s="21">
        <f t="shared" si="199"/>
        <v>23.972222222222221</v>
      </c>
      <c r="G1185" s="14">
        <f t="shared" si="206"/>
        <v>0.22222222222222143</v>
      </c>
      <c r="H1185" s="14">
        <f>('vehicle data'!$C$4)*(G1185)</f>
        <v>296.44444444444338</v>
      </c>
      <c r="I1185" s="14">
        <f>0.5*1.225*F1185^2*('vehicle data'!$F$4)*('vehicle data'!$G$4)</f>
        <v>152.76097177854936</v>
      </c>
      <c r="J1185" s="14">
        <f>IF(F1185=0,0,H1185+I1185+'vehicle data'!$E$7)</f>
        <v>606.24389622299282</v>
      </c>
      <c r="K1185" s="14">
        <f t="shared" si="200"/>
        <v>606.24389622299282</v>
      </c>
      <c r="L1185" s="14">
        <f t="shared" si="201"/>
        <v>0</v>
      </c>
      <c r="M1185" s="14">
        <f t="shared" si="202"/>
        <v>14.53301340112341</v>
      </c>
      <c r="N1185" s="14">
        <f t="shared" si="198"/>
        <v>14.53301340112341</v>
      </c>
      <c r="O1185" s="14">
        <f t="shared" si="203"/>
        <v>0</v>
      </c>
      <c r="P1185" s="14">
        <f>S1185*0.75</f>
        <v>0</v>
      </c>
      <c r="Q1185" s="14" t="str">
        <f t="shared" si="204"/>
        <v/>
      </c>
      <c r="R1185" s="14">
        <f>(0.5*'vehicle data'!$C$4*(WLTC_class_3!F1185^2))/1000</f>
        <v>383.30318132716047</v>
      </c>
      <c r="S1185" s="14">
        <f>IF(O1185&gt;0,R1185,0)</f>
        <v>0</v>
      </c>
      <c r="T1185" s="14">
        <f>IF(N1185&gt;0,R1185,0)</f>
        <v>383.30318132716047</v>
      </c>
      <c r="U1185" s="14">
        <f t="shared" si="207"/>
        <v>60344.276915894989</v>
      </c>
      <c r="V1185" s="14">
        <f t="shared" si="208"/>
        <v>22834.106306327158</v>
      </c>
      <c r="W1185" s="14">
        <f t="shared" si="205"/>
        <v>268.3122269290123</v>
      </c>
    </row>
    <row r="1186" spans="2:23" x14ac:dyDescent="0.3">
      <c r="B1186" s="10" t="s">
        <v>9</v>
      </c>
      <c r="C1186" s="10">
        <v>1178</v>
      </c>
      <c r="D1186" s="10">
        <v>156</v>
      </c>
      <c r="E1186" s="11">
        <v>87.1</v>
      </c>
      <c r="F1186" s="21">
        <f t="shared" si="199"/>
        <v>24.194444444444443</v>
      </c>
      <c r="G1186" s="14">
        <f t="shared" si="206"/>
        <v>0.24999999999999961</v>
      </c>
      <c r="H1186" s="14">
        <f>('vehicle data'!$C$4)*(G1186)</f>
        <v>333.49999999999949</v>
      </c>
      <c r="I1186" s="14">
        <f>0.5*1.225*F1186^2*('vehicle data'!$F$4)*('vehicle data'!$G$4)</f>
        <v>155.60628381558638</v>
      </c>
      <c r="J1186" s="14">
        <f>IF(F1186=0,0,H1186+I1186+'vehicle data'!$E$7)</f>
        <v>646.14476381558586</v>
      </c>
      <c r="K1186" s="14">
        <f t="shared" si="200"/>
        <v>646.14476381558586</v>
      </c>
      <c r="L1186" s="14">
        <f t="shared" si="201"/>
        <v>0</v>
      </c>
      <c r="M1186" s="14">
        <f t="shared" si="202"/>
        <v>15.633113591204868</v>
      </c>
      <c r="N1186" s="14">
        <f t="shared" si="198"/>
        <v>15.633113591204868</v>
      </c>
      <c r="O1186" s="14">
        <f t="shared" si="203"/>
        <v>0</v>
      </c>
      <c r="P1186" s="14">
        <f>S1186*0.75</f>
        <v>0</v>
      </c>
      <c r="Q1186" s="14" t="str">
        <f t="shared" si="204"/>
        <v/>
      </c>
      <c r="R1186" s="14">
        <f>(0.5*'vehicle data'!$C$4*(WLTC_class_3!F1186^2))/1000</f>
        <v>390.4425516975308</v>
      </c>
      <c r="S1186" s="14">
        <f>IF(O1186&gt;0,R1186,0)</f>
        <v>0</v>
      </c>
      <c r="T1186" s="14">
        <f>IF(N1186&gt;0,R1186,0)</f>
        <v>390.4425516975308</v>
      </c>
      <c r="U1186" s="14">
        <f t="shared" si="207"/>
        <v>60734.71946759252</v>
      </c>
      <c r="V1186" s="14">
        <f t="shared" si="208"/>
        <v>22834.106306327158</v>
      </c>
      <c r="W1186" s="14">
        <f t="shared" si="205"/>
        <v>273.30978618827152</v>
      </c>
    </row>
    <row r="1187" spans="2:23" x14ac:dyDescent="0.3">
      <c r="B1187" s="10" t="s">
        <v>9</v>
      </c>
      <c r="C1187" s="10">
        <v>1179</v>
      </c>
      <c r="D1187" s="10">
        <v>157</v>
      </c>
      <c r="E1187" s="11">
        <v>88.1</v>
      </c>
      <c r="F1187" s="21">
        <f t="shared" si="199"/>
        <v>24.472222222222221</v>
      </c>
      <c r="G1187" s="14">
        <f t="shared" si="206"/>
        <v>0.27777777777777779</v>
      </c>
      <c r="H1187" s="14">
        <f>('vehicle data'!$C$4)*(G1187)</f>
        <v>370.5555555555556</v>
      </c>
      <c r="I1187" s="14">
        <f>0.5*1.225*F1187^2*('vehicle data'!$F$4)*('vehicle data'!$G$4)</f>
        <v>159.19984400077161</v>
      </c>
      <c r="J1187" s="14">
        <f>IF(F1187=0,0,H1187+I1187+'vehicle data'!$E$7)</f>
        <v>686.79387955632728</v>
      </c>
      <c r="K1187" s="14">
        <f t="shared" si="200"/>
        <v>686.79387955632728</v>
      </c>
      <c r="L1187" s="14">
        <f t="shared" si="201"/>
        <v>0</v>
      </c>
      <c r="M1187" s="14">
        <f t="shared" si="202"/>
        <v>16.807372441364564</v>
      </c>
      <c r="N1187" s="14">
        <f t="shared" si="198"/>
        <v>16.807372441364564</v>
      </c>
      <c r="O1187" s="14">
        <f t="shared" si="203"/>
        <v>0</v>
      </c>
      <c r="P1187" s="14">
        <f>S1187*0.75</f>
        <v>0</v>
      </c>
      <c r="Q1187" s="14" t="str">
        <f t="shared" si="204"/>
        <v/>
      </c>
      <c r="R1187" s="14">
        <f>(0.5*'vehicle data'!$C$4*(WLTC_class_3!F1187^2))/1000</f>
        <v>399.45940354938267</v>
      </c>
      <c r="S1187" s="14">
        <f>IF(O1187&gt;0,R1187,0)</f>
        <v>0</v>
      </c>
      <c r="T1187" s="14">
        <f>IF(N1187&gt;0,R1187,0)</f>
        <v>399.45940354938267</v>
      </c>
      <c r="U1187" s="14">
        <f t="shared" si="207"/>
        <v>61134.178871141899</v>
      </c>
      <c r="V1187" s="14">
        <f t="shared" si="208"/>
        <v>22834.106306327158</v>
      </c>
      <c r="W1187" s="14">
        <f t="shared" si="205"/>
        <v>279.62158248456785</v>
      </c>
    </row>
    <row r="1188" spans="2:23" x14ac:dyDescent="0.3">
      <c r="B1188" s="10" t="s">
        <v>9</v>
      </c>
      <c r="C1188" s="10">
        <v>1180</v>
      </c>
      <c r="D1188" s="10">
        <v>158</v>
      </c>
      <c r="E1188" s="11">
        <v>89.1</v>
      </c>
      <c r="F1188" s="21">
        <f t="shared" si="199"/>
        <v>24.749999999999996</v>
      </c>
      <c r="G1188" s="14">
        <f t="shared" si="206"/>
        <v>0.27777777777777779</v>
      </c>
      <c r="H1188" s="14">
        <f>('vehicle data'!$C$4)*(G1188)</f>
        <v>370.5555555555556</v>
      </c>
      <c r="I1188" s="14">
        <f>0.5*1.225*F1188^2*('vehicle data'!$F$4)*('vehicle data'!$G$4)</f>
        <v>162.83442656249994</v>
      </c>
      <c r="J1188" s="14">
        <f>IF(F1188=0,0,H1188+I1188+'vehicle data'!$E$7)</f>
        <v>690.42846211805556</v>
      </c>
      <c r="K1188" s="14">
        <f t="shared" si="200"/>
        <v>690.42846211805556</v>
      </c>
      <c r="L1188" s="14">
        <f t="shared" si="201"/>
        <v>0</v>
      </c>
      <c r="M1188" s="14">
        <f t="shared" si="202"/>
        <v>17.088104437421872</v>
      </c>
      <c r="N1188" s="14">
        <f t="shared" si="198"/>
        <v>17.088104437421872</v>
      </c>
      <c r="O1188" s="14">
        <f t="shared" si="203"/>
        <v>0</v>
      </c>
      <c r="P1188" s="14">
        <f>S1188*0.75</f>
        <v>0</v>
      </c>
      <c r="Q1188" s="14" t="str">
        <f t="shared" si="204"/>
        <v/>
      </c>
      <c r="R1188" s="14">
        <f>(0.5*'vehicle data'!$C$4*(WLTC_class_3!F1188^2))/1000</f>
        <v>408.57918749999982</v>
      </c>
      <c r="S1188" s="14">
        <f>IF(O1188&gt;0,R1188,0)</f>
        <v>0</v>
      </c>
      <c r="T1188" s="14">
        <f>IF(N1188&gt;0,R1188,0)</f>
        <v>408.57918749999982</v>
      </c>
      <c r="U1188" s="14">
        <f t="shared" si="207"/>
        <v>61542.758058641899</v>
      </c>
      <c r="V1188" s="14">
        <f t="shared" si="208"/>
        <v>22834.106306327158</v>
      </c>
      <c r="W1188" s="14">
        <f t="shared" si="205"/>
        <v>286.00543124999984</v>
      </c>
    </row>
    <row r="1189" spans="2:23" x14ac:dyDescent="0.3">
      <c r="B1189" s="10" t="s">
        <v>9</v>
      </c>
      <c r="C1189" s="10">
        <v>1181</v>
      </c>
      <c r="D1189" s="10">
        <v>159</v>
      </c>
      <c r="E1189" s="11">
        <v>90.1</v>
      </c>
      <c r="F1189" s="21">
        <f t="shared" si="199"/>
        <v>25.027777777777775</v>
      </c>
      <c r="G1189" s="14">
        <f t="shared" si="206"/>
        <v>0.26388888888888967</v>
      </c>
      <c r="H1189" s="14">
        <f>('vehicle data'!$C$4)*(G1189)</f>
        <v>352.02777777777879</v>
      </c>
      <c r="I1189" s="14">
        <f>0.5*1.225*F1189^2*('vehicle data'!$F$4)*('vehicle data'!$G$4)</f>
        <v>166.51003150077156</v>
      </c>
      <c r="J1189" s="14">
        <f>IF(F1189=0,0,H1189+I1189+'vehicle data'!$E$7)</f>
        <v>675.57628927855046</v>
      </c>
      <c r="K1189" s="14">
        <f t="shared" si="200"/>
        <v>675.57628927855046</v>
      </c>
      <c r="L1189" s="14">
        <f t="shared" si="201"/>
        <v>0</v>
      </c>
      <c r="M1189" s="14">
        <f t="shared" si="202"/>
        <v>16.908173239999275</v>
      </c>
      <c r="N1189" s="14">
        <f t="shared" si="198"/>
        <v>16.908173239999275</v>
      </c>
      <c r="O1189" s="14">
        <f t="shared" si="203"/>
        <v>0</v>
      </c>
      <c r="P1189" s="14">
        <f>S1189*0.75</f>
        <v>0</v>
      </c>
      <c r="Q1189" s="14" t="str">
        <f t="shared" si="204"/>
        <v/>
      </c>
      <c r="R1189" s="14">
        <f>(0.5*'vehicle data'!$C$4*(WLTC_class_3!F1189^2))/1000</f>
        <v>417.80190354938264</v>
      </c>
      <c r="S1189" s="14">
        <f>IF(O1189&gt;0,R1189,0)</f>
        <v>0</v>
      </c>
      <c r="T1189" s="14">
        <f>IF(N1189&gt;0,R1189,0)</f>
        <v>417.80190354938264</v>
      </c>
      <c r="U1189" s="14">
        <f t="shared" si="207"/>
        <v>61960.559962191284</v>
      </c>
      <c r="V1189" s="14">
        <f t="shared" si="208"/>
        <v>22834.106306327158</v>
      </c>
      <c r="W1189" s="14">
        <f t="shared" si="205"/>
        <v>292.46133248456783</v>
      </c>
    </row>
    <row r="1190" spans="2:23" x14ac:dyDescent="0.3">
      <c r="B1190" s="10" t="s">
        <v>9</v>
      </c>
      <c r="C1190" s="10">
        <v>1182</v>
      </c>
      <c r="D1190" s="10">
        <v>160</v>
      </c>
      <c r="E1190" s="11">
        <v>91</v>
      </c>
      <c r="F1190" s="21">
        <f t="shared" si="199"/>
        <v>25.277777777777779</v>
      </c>
      <c r="G1190" s="14">
        <f t="shared" si="206"/>
        <v>0.2222222222222234</v>
      </c>
      <c r="H1190" s="14">
        <f>('vehicle data'!$C$4)*(G1190)</f>
        <v>296.44444444444599</v>
      </c>
      <c r="I1190" s="14">
        <f>0.5*1.225*F1190^2*('vehicle data'!$F$4)*('vehicle data'!$G$4)</f>
        <v>169.85315007716051</v>
      </c>
      <c r="J1190" s="14">
        <f>IF(F1190=0,0,H1190+I1190+'vehicle data'!$E$7)</f>
        <v>623.33607452160652</v>
      </c>
      <c r="K1190" s="14">
        <f t="shared" si="200"/>
        <v>623.33607452160652</v>
      </c>
      <c r="L1190" s="14">
        <f t="shared" si="201"/>
        <v>0</v>
      </c>
      <c r="M1190" s="14">
        <f t="shared" si="202"/>
        <v>15.756550772629499</v>
      </c>
      <c r="N1190" s="14">
        <f t="shared" si="198"/>
        <v>15.756550772629499</v>
      </c>
      <c r="O1190" s="14">
        <f t="shared" si="203"/>
        <v>0</v>
      </c>
      <c r="P1190" s="14">
        <f>S1190*0.75</f>
        <v>0</v>
      </c>
      <c r="Q1190" s="14" t="str">
        <f t="shared" si="204"/>
        <v/>
      </c>
      <c r="R1190" s="14">
        <f>(0.5*'vehicle data'!$C$4*(WLTC_class_3!F1190^2))/1000</f>
        <v>426.19035493827164</v>
      </c>
      <c r="S1190" s="14">
        <f>IF(O1190&gt;0,R1190,0)</f>
        <v>0</v>
      </c>
      <c r="T1190" s="14">
        <f>IF(N1190&gt;0,R1190,0)</f>
        <v>426.19035493827164</v>
      </c>
      <c r="U1190" s="14">
        <f t="shared" si="207"/>
        <v>62386.750317129554</v>
      </c>
      <c r="V1190" s="14">
        <f t="shared" si="208"/>
        <v>22834.106306327158</v>
      </c>
      <c r="W1190" s="14">
        <f t="shared" si="205"/>
        <v>298.3332484567901</v>
      </c>
    </row>
    <row r="1191" spans="2:23" x14ac:dyDescent="0.3">
      <c r="B1191" s="10" t="s">
        <v>9</v>
      </c>
      <c r="C1191" s="10">
        <v>1183</v>
      </c>
      <c r="D1191" s="10">
        <v>161</v>
      </c>
      <c r="E1191" s="11">
        <v>91.7</v>
      </c>
      <c r="F1191" s="21">
        <f t="shared" si="199"/>
        <v>25.472222222222221</v>
      </c>
      <c r="G1191" s="14">
        <f t="shared" si="206"/>
        <v>0.18055555555555516</v>
      </c>
      <c r="H1191" s="14">
        <f>('vehicle data'!$C$4)*(G1191)</f>
        <v>240.8611111111106</v>
      </c>
      <c r="I1191" s="14">
        <f>0.5*1.225*F1191^2*('vehicle data'!$F$4)*('vehicle data'!$G$4)</f>
        <v>172.47632594521605</v>
      </c>
      <c r="J1191" s="14">
        <f>IF(F1191=0,0,H1191+I1191+'vehicle data'!$E$7)</f>
        <v>570.37591705632667</v>
      </c>
      <c r="K1191" s="14">
        <f t="shared" si="200"/>
        <v>570.37591705632667</v>
      </c>
      <c r="L1191" s="14">
        <f t="shared" si="201"/>
        <v>0</v>
      </c>
      <c r="M1191" s="14">
        <f t="shared" si="202"/>
        <v>14.528742109462543</v>
      </c>
      <c r="N1191" s="14">
        <f t="shared" si="198"/>
        <v>14.528742109462543</v>
      </c>
      <c r="O1191" s="14">
        <f t="shared" si="203"/>
        <v>0</v>
      </c>
      <c r="P1191" s="14">
        <f>S1191*0.75</f>
        <v>0</v>
      </c>
      <c r="Q1191" s="14" t="str">
        <f t="shared" si="204"/>
        <v/>
      </c>
      <c r="R1191" s="14">
        <f>(0.5*'vehicle data'!$C$4*(WLTC_class_3!F1191^2))/1000</f>
        <v>432.77234799382711</v>
      </c>
      <c r="S1191" s="14">
        <f>IF(O1191&gt;0,R1191,0)</f>
        <v>0</v>
      </c>
      <c r="T1191" s="14">
        <f>IF(N1191&gt;0,R1191,0)</f>
        <v>432.77234799382711</v>
      </c>
      <c r="U1191" s="14">
        <f t="shared" si="207"/>
        <v>62819.522665123382</v>
      </c>
      <c r="V1191" s="14">
        <f t="shared" si="208"/>
        <v>22834.106306327158</v>
      </c>
      <c r="W1191" s="14">
        <f t="shared" si="205"/>
        <v>302.94064359567898</v>
      </c>
    </row>
    <row r="1192" spans="2:23" x14ac:dyDescent="0.3">
      <c r="B1192" s="10" t="s">
        <v>9</v>
      </c>
      <c r="C1192" s="10">
        <v>1184</v>
      </c>
      <c r="D1192" s="10">
        <v>162</v>
      </c>
      <c r="E1192" s="11">
        <v>92.3</v>
      </c>
      <c r="F1192" s="21">
        <f t="shared" si="199"/>
        <v>25.638888888888886</v>
      </c>
      <c r="G1192" s="14">
        <f t="shared" si="206"/>
        <v>0.15277777777777699</v>
      </c>
      <c r="H1192" s="14">
        <f>('vehicle data'!$C$4)*(G1192)</f>
        <v>203.80555555555449</v>
      </c>
      <c r="I1192" s="14">
        <f>0.5*1.225*F1192^2*('vehicle data'!$F$4)*('vehicle data'!$G$4)</f>
        <v>174.74076113040121</v>
      </c>
      <c r="J1192" s="14">
        <f>IF(F1192=0,0,H1192+I1192+'vehicle data'!$E$7)</f>
        <v>535.58479668595578</v>
      </c>
      <c r="K1192" s="14">
        <f t="shared" si="200"/>
        <v>535.58479668595578</v>
      </c>
      <c r="L1192" s="14">
        <f t="shared" si="201"/>
        <v>0</v>
      </c>
      <c r="M1192" s="14">
        <f t="shared" si="202"/>
        <v>13.731799092809364</v>
      </c>
      <c r="N1192" s="14">
        <f t="shared" si="198"/>
        <v>13.731799092809364</v>
      </c>
      <c r="O1192" s="14">
        <f t="shared" si="203"/>
        <v>0</v>
      </c>
      <c r="P1192" s="14">
        <f>S1192*0.75</f>
        <v>0</v>
      </c>
      <c r="Q1192" s="14" t="str">
        <f t="shared" si="204"/>
        <v/>
      </c>
      <c r="R1192" s="14">
        <f>(0.5*'vehicle data'!$C$4*(WLTC_class_3!F1192^2))/1000</f>
        <v>438.45419984567894</v>
      </c>
      <c r="S1192" s="14">
        <f>IF(O1192&gt;0,R1192,0)</f>
        <v>0</v>
      </c>
      <c r="T1192" s="14">
        <f>IF(N1192&gt;0,R1192,0)</f>
        <v>438.45419984567894</v>
      </c>
      <c r="U1192" s="14">
        <f t="shared" si="207"/>
        <v>63257.97686496906</v>
      </c>
      <c r="V1192" s="14">
        <f t="shared" si="208"/>
        <v>22834.106306327158</v>
      </c>
      <c r="W1192" s="14">
        <f t="shared" si="205"/>
        <v>306.91793989197527</v>
      </c>
    </row>
    <row r="1193" spans="2:23" x14ac:dyDescent="0.3">
      <c r="B1193" s="10" t="s">
        <v>9</v>
      </c>
      <c r="C1193" s="10">
        <v>1185</v>
      </c>
      <c r="D1193" s="10">
        <v>163</v>
      </c>
      <c r="E1193" s="11">
        <v>92.8</v>
      </c>
      <c r="F1193" s="21">
        <f t="shared" si="199"/>
        <v>25.777777777777775</v>
      </c>
      <c r="G1193" s="14">
        <f t="shared" si="206"/>
        <v>0.11111111111111072</v>
      </c>
      <c r="H1193" s="14">
        <f>('vehicle data'!$C$4)*(G1193)</f>
        <v>148.22222222222169</v>
      </c>
      <c r="I1193" s="14">
        <f>0.5*1.225*F1193^2*('vehicle data'!$F$4)*('vehicle data'!$G$4)</f>
        <v>176.63907160493824</v>
      </c>
      <c r="J1193" s="14">
        <f>IF(F1193=0,0,H1193+I1193+'vehicle data'!$E$7)</f>
        <v>481.89977382715995</v>
      </c>
      <c r="K1193" s="14">
        <f t="shared" si="200"/>
        <v>481.89977382715995</v>
      </c>
      <c r="L1193" s="14">
        <f t="shared" si="201"/>
        <v>0</v>
      </c>
      <c r="M1193" s="14">
        <f t="shared" si="202"/>
        <v>12.4223052808779</v>
      </c>
      <c r="N1193" s="14">
        <f t="shared" si="198"/>
        <v>12.4223052808779</v>
      </c>
      <c r="O1193" s="14">
        <f t="shared" si="203"/>
        <v>0</v>
      </c>
      <c r="P1193" s="14">
        <f>S1193*0.75</f>
        <v>0</v>
      </c>
      <c r="Q1193" s="14" t="str">
        <f t="shared" si="204"/>
        <v/>
      </c>
      <c r="R1193" s="14">
        <f>(0.5*'vehicle data'!$C$4*(WLTC_class_3!F1193^2))/1000</f>
        <v>443.21738271604926</v>
      </c>
      <c r="S1193" s="14">
        <f>IF(O1193&gt;0,R1193,0)</f>
        <v>0</v>
      </c>
      <c r="T1193" s="14">
        <f>IF(N1193&gt;0,R1193,0)</f>
        <v>443.21738271604926</v>
      </c>
      <c r="U1193" s="14">
        <f t="shared" si="207"/>
        <v>63701.194247685111</v>
      </c>
      <c r="V1193" s="14">
        <f t="shared" si="208"/>
        <v>22834.106306327158</v>
      </c>
      <c r="W1193" s="14">
        <f t="shared" si="205"/>
        <v>310.25216790123449</v>
      </c>
    </row>
    <row r="1194" spans="2:23" x14ac:dyDescent="0.3">
      <c r="B1194" s="10" t="s">
        <v>9</v>
      </c>
      <c r="C1194" s="10">
        <v>1186</v>
      </c>
      <c r="D1194" s="10">
        <v>164</v>
      </c>
      <c r="E1194" s="11">
        <v>93.1</v>
      </c>
      <c r="F1194" s="21">
        <f t="shared" si="199"/>
        <v>25.861111111111107</v>
      </c>
      <c r="G1194" s="14">
        <f t="shared" si="206"/>
        <v>4.1666666666666269E-2</v>
      </c>
      <c r="H1194" s="14">
        <f>('vehicle data'!$C$4)*(G1194)</f>
        <v>55.583333333332803</v>
      </c>
      <c r="I1194" s="14">
        <f>0.5*1.225*F1194^2*('vehicle data'!$F$4)*('vehicle data'!$G$4)</f>
        <v>177.78298057484565</v>
      </c>
      <c r="J1194" s="14">
        <f>IF(F1194=0,0,H1194+I1194+'vehicle data'!$E$7)</f>
        <v>390.40479390817848</v>
      </c>
      <c r="K1194" s="14">
        <f t="shared" si="200"/>
        <v>390.40479390817848</v>
      </c>
      <c r="L1194" s="14">
        <f t="shared" si="201"/>
        <v>0</v>
      </c>
      <c r="M1194" s="14">
        <f t="shared" si="202"/>
        <v>10.096301753569836</v>
      </c>
      <c r="N1194" s="14">
        <f t="shared" si="198"/>
        <v>10.096301753569836</v>
      </c>
      <c r="O1194" s="14">
        <f t="shared" si="203"/>
        <v>0</v>
      </c>
      <c r="P1194" s="14">
        <f>S1194*0.75</f>
        <v>0</v>
      </c>
      <c r="Q1194" s="14" t="str">
        <f t="shared" si="204"/>
        <v/>
      </c>
      <c r="R1194" s="14">
        <f>(0.5*'vehicle data'!$C$4*(WLTC_class_3!F1194^2))/1000</f>
        <v>446.08764429012336</v>
      </c>
      <c r="S1194" s="14">
        <f>IF(O1194&gt;0,R1194,0)</f>
        <v>0</v>
      </c>
      <c r="T1194" s="14">
        <f>IF(N1194&gt;0,R1194,0)</f>
        <v>446.08764429012336</v>
      </c>
      <c r="U1194" s="14">
        <f t="shared" si="207"/>
        <v>64147.281891975232</v>
      </c>
      <c r="V1194" s="14">
        <f t="shared" si="208"/>
        <v>22834.106306327158</v>
      </c>
      <c r="W1194" s="14">
        <f t="shared" si="205"/>
        <v>312.26135100308636</v>
      </c>
    </row>
    <row r="1195" spans="2:23" x14ac:dyDescent="0.3">
      <c r="B1195" s="10" t="s">
        <v>9</v>
      </c>
      <c r="C1195" s="10">
        <v>1187</v>
      </c>
      <c r="D1195" s="10">
        <v>165</v>
      </c>
      <c r="E1195" s="11">
        <v>93.1</v>
      </c>
      <c r="F1195" s="21">
        <f t="shared" si="199"/>
        <v>25.861111111111107</v>
      </c>
      <c r="G1195" s="14">
        <f t="shared" si="206"/>
        <v>0</v>
      </c>
      <c r="H1195" s="14">
        <f>('vehicle data'!$C$4)*(G1195)</f>
        <v>0</v>
      </c>
      <c r="I1195" s="14">
        <f>0.5*1.225*F1195^2*('vehicle data'!$F$4)*('vehicle data'!$G$4)</f>
        <v>177.78298057484565</v>
      </c>
      <c r="J1195" s="14">
        <f>IF(F1195=0,0,H1195+I1195+'vehicle data'!$E$7)</f>
        <v>334.82146057484567</v>
      </c>
      <c r="K1195" s="14">
        <f t="shared" si="200"/>
        <v>334.82146057484567</v>
      </c>
      <c r="L1195" s="14">
        <f t="shared" si="201"/>
        <v>0</v>
      </c>
      <c r="M1195" s="14">
        <f t="shared" si="202"/>
        <v>8.658854994310591</v>
      </c>
      <c r="N1195" s="14">
        <f t="shared" si="198"/>
        <v>8.658854994310591</v>
      </c>
      <c r="O1195" s="14">
        <f t="shared" si="203"/>
        <v>0</v>
      </c>
      <c r="P1195" s="14">
        <f>S1195*0.75</f>
        <v>0</v>
      </c>
      <c r="Q1195" s="14" t="str">
        <f t="shared" si="204"/>
        <v/>
      </c>
      <c r="R1195" s="14">
        <f>(0.5*'vehicle data'!$C$4*(WLTC_class_3!F1195^2))/1000</f>
        <v>446.08764429012336</v>
      </c>
      <c r="S1195" s="14">
        <f>IF(O1195&gt;0,R1195,0)</f>
        <v>0</v>
      </c>
      <c r="T1195" s="14">
        <f>IF(N1195&gt;0,R1195,0)</f>
        <v>446.08764429012336</v>
      </c>
      <c r="U1195" s="14">
        <f t="shared" si="207"/>
        <v>64593.369536265353</v>
      </c>
      <c r="V1195" s="14">
        <f t="shared" si="208"/>
        <v>22834.106306327158</v>
      </c>
      <c r="W1195" s="14">
        <f t="shared" si="205"/>
        <v>312.26135100308636</v>
      </c>
    </row>
    <row r="1196" spans="2:23" x14ac:dyDescent="0.3">
      <c r="B1196" s="10" t="s">
        <v>9</v>
      </c>
      <c r="C1196" s="10">
        <v>1188</v>
      </c>
      <c r="D1196" s="10">
        <v>166</v>
      </c>
      <c r="E1196" s="11">
        <v>93.1</v>
      </c>
      <c r="F1196" s="21">
        <f t="shared" si="199"/>
        <v>25.861111111111107</v>
      </c>
      <c r="G1196" s="14">
        <f t="shared" si="206"/>
        <v>0</v>
      </c>
      <c r="H1196" s="14">
        <f>('vehicle data'!$C$4)*(G1196)</f>
        <v>0</v>
      </c>
      <c r="I1196" s="14">
        <f>0.5*1.225*F1196^2*('vehicle data'!$F$4)*('vehicle data'!$G$4)</f>
        <v>177.78298057484565</v>
      </c>
      <c r="J1196" s="14">
        <f>IF(F1196=0,0,H1196+I1196+'vehicle data'!$E$7)</f>
        <v>334.82146057484567</v>
      </c>
      <c r="K1196" s="14">
        <f t="shared" si="200"/>
        <v>334.82146057484567</v>
      </c>
      <c r="L1196" s="14">
        <f t="shared" si="201"/>
        <v>0</v>
      </c>
      <c r="M1196" s="14">
        <f t="shared" si="202"/>
        <v>8.658854994310591</v>
      </c>
      <c r="N1196" s="14">
        <f t="shared" si="198"/>
        <v>8.658854994310591</v>
      </c>
      <c r="O1196" s="14">
        <f t="shared" si="203"/>
        <v>0</v>
      </c>
      <c r="P1196" s="14">
        <f>S1196*0.75</f>
        <v>0</v>
      </c>
      <c r="Q1196" s="14" t="str">
        <f t="shared" si="204"/>
        <v/>
      </c>
      <c r="R1196" s="14">
        <f>(0.5*'vehicle data'!$C$4*(WLTC_class_3!F1196^2))/1000</f>
        <v>446.08764429012336</v>
      </c>
      <c r="S1196" s="14">
        <f>IF(O1196&gt;0,R1196,0)</f>
        <v>0</v>
      </c>
      <c r="T1196" s="14">
        <f>IF(N1196&gt;0,R1196,0)</f>
        <v>446.08764429012336</v>
      </c>
      <c r="U1196" s="14">
        <f t="shared" si="207"/>
        <v>65039.457180555473</v>
      </c>
      <c r="V1196" s="14">
        <f t="shared" si="208"/>
        <v>22834.106306327158</v>
      </c>
      <c r="W1196" s="14">
        <f t="shared" si="205"/>
        <v>312.26135100308636</v>
      </c>
    </row>
    <row r="1197" spans="2:23" x14ac:dyDescent="0.3">
      <c r="B1197" s="10" t="s">
        <v>9</v>
      </c>
      <c r="C1197" s="10">
        <v>1189</v>
      </c>
      <c r="D1197" s="10">
        <v>167</v>
      </c>
      <c r="E1197" s="11">
        <v>93.1</v>
      </c>
      <c r="F1197" s="21">
        <f t="shared" si="199"/>
        <v>25.861111111111107</v>
      </c>
      <c r="G1197" s="14">
        <f t="shared" si="206"/>
        <v>0</v>
      </c>
      <c r="H1197" s="14">
        <f>('vehicle data'!$C$4)*(G1197)</f>
        <v>0</v>
      </c>
      <c r="I1197" s="14">
        <f>0.5*1.225*F1197^2*('vehicle data'!$F$4)*('vehicle data'!$G$4)</f>
        <v>177.78298057484565</v>
      </c>
      <c r="J1197" s="14">
        <f>IF(F1197=0,0,H1197+I1197+'vehicle data'!$E$7)</f>
        <v>334.82146057484567</v>
      </c>
      <c r="K1197" s="14">
        <f t="shared" si="200"/>
        <v>334.82146057484567</v>
      </c>
      <c r="L1197" s="14">
        <f t="shared" si="201"/>
        <v>0</v>
      </c>
      <c r="M1197" s="14">
        <f t="shared" si="202"/>
        <v>8.658854994310591</v>
      </c>
      <c r="N1197" s="14">
        <f t="shared" si="198"/>
        <v>8.658854994310591</v>
      </c>
      <c r="O1197" s="14">
        <f t="shared" si="203"/>
        <v>0</v>
      </c>
      <c r="P1197" s="14">
        <f>S1197*0.75</f>
        <v>0</v>
      </c>
      <c r="Q1197" s="14" t="str">
        <f t="shared" si="204"/>
        <v/>
      </c>
      <c r="R1197" s="14">
        <f>(0.5*'vehicle data'!$C$4*(WLTC_class_3!F1197^2))/1000</f>
        <v>446.08764429012336</v>
      </c>
      <c r="S1197" s="14">
        <f>IF(O1197&gt;0,R1197,0)</f>
        <v>0</v>
      </c>
      <c r="T1197" s="14">
        <f>IF(N1197&gt;0,R1197,0)</f>
        <v>446.08764429012336</v>
      </c>
      <c r="U1197" s="14">
        <f t="shared" si="207"/>
        <v>65485.544824845594</v>
      </c>
      <c r="V1197" s="14">
        <f t="shared" si="208"/>
        <v>22834.106306327158</v>
      </c>
      <c r="W1197" s="14">
        <f t="shared" si="205"/>
        <v>312.26135100308636</v>
      </c>
    </row>
    <row r="1198" spans="2:23" x14ac:dyDescent="0.3">
      <c r="B1198" s="10" t="s">
        <v>9</v>
      </c>
      <c r="C1198" s="10">
        <v>1190</v>
      </c>
      <c r="D1198" s="10">
        <v>168</v>
      </c>
      <c r="E1198" s="11">
        <v>93.1</v>
      </c>
      <c r="F1198" s="21">
        <f t="shared" si="199"/>
        <v>25.861111111111107</v>
      </c>
      <c r="G1198" s="14">
        <f t="shared" si="206"/>
        <v>0</v>
      </c>
      <c r="H1198" s="14">
        <f>('vehicle data'!$C$4)*(G1198)</f>
        <v>0</v>
      </c>
      <c r="I1198" s="14">
        <f>0.5*1.225*F1198^2*('vehicle data'!$F$4)*('vehicle data'!$G$4)</f>
        <v>177.78298057484565</v>
      </c>
      <c r="J1198" s="14">
        <f>IF(F1198=0,0,H1198+I1198+'vehicle data'!$E$7)</f>
        <v>334.82146057484567</v>
      </c>
      <c r="K1198" s="14">
        <f t="shared" si="200"/>
        <v>334.82146057484567</v>
      </c>
      <c r="L1198" s="14">
        <f t="shared" si="201"/>
        <v>0</v>
      </c>
      <c r="M1198" s="14">
        <f t="shared" si="202"/>
        <v>8.658854994310591</v>
      </c>
      <c r="N1198" s="14">
        <f t="shared" si="198"/>
        <v>8.658854994310591</v>
      </c>
      <c r="O1198" s="14">
        <f t="shared" si="203"/>
        <v>0</v>
      </c>
      <c r="P1198" s="14">
        <f>S1198*0.75</f>
        <v>0</v>
      </c>
      <c r="Q1198" s="14" t="str">
        <f t="shared" si="204"/>
        <v/>
      </c>
      <c r="R1198" s="14">
        <f>(0.5*'vehicle data'!$C$4*(WLTC_class_3!F1198^2))/1000</f>
        <v>446.08764429012336</v>
      </c>
      <c r="S1198" s="14">
        <f>IF(O1198&gt;0,R1198,0)</f>
        <v>0</v>
      </c>
      <c r="T1198" s="14">
        <f>IF(N1198&gt;0,R1198,0)</f>
        <v>446.08764429012336</v>
      </c>
      <c r="U1198" s="14">
        <f t="shared" si="207"/>
        <v>65931.632469135715</v>
      </c>
      <c r="V1198" s="14">
        <f t="shared" si="208"/>
        <v>22834.106306327158</v>
      </c>
      <c r="W1198" s="14">
        <f t="shared" si="205"/>
        <v>312.26135100308636</v>
      </c>
    </row>
    <row r="1199" spans="2:23" x14ac:dyDescent="0.3">
      <c r="B1199" s="10" t="s">
        <v>9</v>
      </c>
      <c r="C1199" s="10">
        <v>1191</v>
      </c>
      <c r="D1199" s="10">
        <v>169</v>
      </c>
      <c r="E1199" s="11">
        <v>93.1</v>
      </c>
      <c r="F1199" s="21">
        <f t="shared" si="199"/>
        <v>25.861111111111107</v>
      </c>
      <c r="G1199" s="14">
        <f t="shared" si="206"/>
        <v>0</v>
      </c>
      <c r="H1199" s="14">
        <f>('vehicle data'!$C$4)*(G1199)</f>
        <v>0</v>
      </c>
      <c r="I1199" s="14">
        <f>0.5*1.225*F1199^2*('vehicle data'!$F$4)*('vehicle data'!$G$4)</f>
        <v>177.78298057484565</v>
      </c>
      <c r="J1199" s="14">
        <f>IF(F1199=0,0,H1199+I1199+'vehicle data'!$E$7)</f>
        <v>334.82146057484567</v>
      </c>
      <c r="K1199" s="14">
        <f t="shared" si="200"/>
        <v>334.82146057484567</v>
      </c>
      <c r="L1199" s="14">
        <f t="shared" si="201"/>
        <v>0</v>
      </c>
      <c r="M1199" s="14">
        <f t="shared" si="202"/>
        <v>8.658854994310591</v>
      </c>
      <c r="N1199" s="14">
        <f t="shared" si="198"/>
        <v>8.658854994310591</v>
      </c>
      <c r="O1199" s="14">
        <f t="shared" si="203"/>
        <v>0</v>
      </c>
      <c r="P1199" s="14">
        <f>S1199*0.75</f>
        <v>0</v>
      </c>
      <c r="Q1199" s="14" t="str">
        <f t="shared" si="204"/>
        <v/>
      </c>
      <c r="R1199" s="14">
        <f>(0.5*'vehicle data'!$C$4*(WLTC_class_3!F1199^2))/1000</f>
        <v>446.08764429012336</v>
      </c>
      <c r="S1199" s="14">
        <f>IF(O1199&gt;0,R1199,0)</f>
        <v>0</v>
      </c>
      <c r="T1199" s="14">
        <f>IF(N1199&gt;0,R1199,0)</f>
        <v>446.08764429012336</v>
      </c>
      <c r="U1199" s="14">
        <f t="shared" si="207"/>
        <v>66377.720113425836</v>
      </c>
      <c r="V1199" s="14">
        <f t="shared" si="208"/>
        <v>22834.106306327158</v>
      </c>
      <c r="W1199" s="14">
        <f t="shared" si="205"/>
        <v>312.26135100308636</v>
      </c>
    </row>
    <row r="1200" spans="2:23" x14ac:dyDescent="0.3">
      <c r="B1200" s="10" t="s">
        <v>9</v>
      </c>
      <c r="C1200" s="10">
        <v>1192</v>
      </c>
      <c r="D1200" s="10">
        <v>170</v>
      </c>
      <c r="E1200" s="11">
        <v>93.1</v>
      </c>
      <c r="F1200" s="21">
        <f t="shared" si="199"/>
        <v>25.861111111111107</v>
      </c>
      <c r="G1200" s="14">
        <f t="shared" si="206"/>
        <v>0</v>
      </c>
      <c r="H1200" s="14">
        <f>('vehicle data'!$C$4)*(G1200)</f>
        <v>0</v>
      </c>
      <c r="I1200" s="14">
        <f>0.5*1.225*F1200^2*('vehicle data'!$F$4)*('vehicle data'!$G$4)</f>
        <v>177.78298057484565</v>
      </c>
      <c r="J1200" s="14">
        <f>IF(F1200=0,0,H1200+I1200+'vehicle data'!$E$7)</f>
        <v>334.82146057484567</v>
      </c>
      <c r="K1200" s="14">
        <f t="shared" si="200"/>
        <v>334.82146057484567</v>
      </c>
      <c r="L1200" s="14">
        <f t="shared" si="201"/>
        <v>0</v>
      </c>
      <c r="M1200" s="14">
        <f t="shared" si="202"/>
        <v>8.658854994310591</v>
      </c>
      <c r="N1200" s="14">
        <f t="shared" si="198"/>
        <v>8.658854994310591</v>
      </c>
      <c r="O1200" s="14">
        <f t="shared" si="203"/>
        <v>0</v>
      </c>
      <c r="P1200" s="14">
        <f>S1200*0.75</f>
        <v>0</v>
      </c>
      <c r="Q1200" s="14" t="str">
        <f t="shared" si="204"/>
        <v/>
      </c>
      <c r="R1200" s="14">
        <f>(0.5*'vehicle data'!$C$4*(WLTC_class_3!F1200^2))/1000</f>
        <v>446.08764429012336</v>
      </c>
      <c r="S1200" s="14">
        <f>IF(O1200&gt;0,R1200,0)</f>
        <v>0</v>
      </c>
      <c r="T1200" s="14">
        <f>IF(N1200&gt;0,R1200,0)</f>
        <v>446.08764429012336</v>
      </c>
      <c r="U1200" s="14">
        <f t="shared" si="207"/>
        <v>66823.807757715957</v>
      </c>
      <c r="V1200" s="14">
        <f t="shared" si="208"/>
        <v>22834.106306327158</v>
      </c>
      <c r="W1200" s="14">
        <f t="shared" si="205"/>
        <v>312.26135100308636</v>
      </c>
    </row>
    <row r="1201" spans="2:23" x14ac:dyDescent="0.3">
      <c r="B1201" s="10" t="s">
        <v>9</v>
      </c>
      <c r="C1201" s="10">
        <v>1193</v>
      </c>
      <c r="D1201" s="10">
        <v>171</v>
      </c>
      <c r="E1201" s="11">
        <v>93.1</v>
      </c>
      <c r="F1201" s="21">
        <f t="shared" si="199"/>
        <v>25.861111111111107</v>
      </c>
      <c r="G1201" s="14">
        <f t="shared" si="206"/>
        <v>0</v>
      </c>
      <c r="H1201" s="14">
        <f>('vehicle data'!$C$4)*(G1201)</f>
        <v>0</v>
      </c>
      <c r="I1201" s="14">
        <f>0.5*1.225*F1201^2*('vehicle data'!$F$4)*('vehicle data'!$G$4)</f>
        <v>177.78298057484565</v>
      </c>
      <c r="J1201" s="14">
        <f>IF(F1201=0,0,H1201+I1201+'vehicle data'!$E$7)</f>
        <v>334.82146057484567</v>
      </c>
      <c r="K1201" s="14">
        <f t="shared" si="200"/>
        <v>334.82146057484567</v>
      </c>
      <c r="L1201" s="14">
        <f t="shared" si="201"/>
        <v>0</v>
      </c>
      <c r="M1201" s="14">
        <f t="shared" si="202"/>
        <v>8.658854994310591</v>
      </c>
      <c r="N1201" s="14">
        <f t="shared" si="198"/>
        <v>8.658854994310591</v>
      </c>
      <c r="O1201" s="14">
        <f t="shared" si="203"/>
        <v>0</v>
      </c>
      <c r="P1201" s="14">
        <f>S1201*0.75</f>
        <v>0</v>
      </c>
      <c r="Q1201" s="14" t="str">
        <f t="shared" si="204"/>
        <v/>
      </c>
      <c r="R1201" s="14">
        <f>(0.5*'vehicle data'!$C$4*(WLTC_class_3!F1201^2))/1000</f>
        <v>446.08764429012336</v>
      </c>
      <c r="S1201" s="14">
        <f>IF(O1201&gt;0,R1201,0)</f>
        <v>0</v>
      </c>
      <c r="T1201" s="14">
        <f>IF(N1201&gt;0,R1201,0)</f>
        <v>446.08764429012336</v>
      </c>
      <c r="U1201" s="14">
        <f t="shared" si="207"/>
        <v>67269.895402006077</v>
      </c>
      <c r="V1201" s="14">
        <f t="shared" si="208"/>
        <v>22834.106306327158</v>
      </c>
      <c r="W1201" s="14">
        <f t="shared" si="205"/>
        <v>312.26135100308636</v>
      </c>
    </row>
    <row r="1202" spans="2:23" x14ac:dyDescent="0.3">
      <c r="B1202" s="10" t="s">
        <v>9</v>
      </c>
      <c r="C1202" s="10">
        <v>1194</v>
      </c>
      <c r="D1202" s="10">
        <v>172</v>
      </c>
      <c r="E1202" s="11">
        <v>93.1</v>
      </c>
      <c r="F1202" s="21">
        <f t="shared" si="199"/>
        <v>25.861111111111107</v>
      </c>
      <c r="G1202" s="14">
        <f t="shared" si="206"/>
        <v>0</v>
      </c>
      <c r="H1202" s="14">
        <f>('vehicle data'!$C$4)*(G1202)</f>
        <v>0</v>
      </c>
      <c r="I1202" s="14">
        <f>0.5*1.225*F1202^2*('vehicle data'!$F$4)*('vehicle data'!$G$4)</f>
        <v>177.78298057484565</v>
      </c>
      <c r="J1202" s="14">
        <f>IF(F1202=0,0,H1202+I1202+'vehicle data'!$E$7)</f>
        <v>334.82146057484567</v>
      </c>
      <c r="K1202" s="14">
        <f t="shared" si="200"/>
        <v>334.82146057484567</v>
      </c>
      <c r="L1202" s="14">
        <f t="shared" si="201"/>
        <v>0</v>
      </c>
      <c r="M1202" s="14">
        <f t="shared" si="202"/>
        <v>8.658854994310591</v>
      </c>
      <c r="N1202" s="14">
        <f t="shared" si="198"/>
        <v>8.658854994310591</v>
      </c>
      <c r="O1202" s="14">
        <f t="shared" si="203"/>
        <v>0</v>
      </c>
      <c r="P1202" s="14">
        <f>S1202*0.75</f>
        <v>0</v>
      </c>
      <c r="Q1202" s="14" t="str">
        <f t="shared" si="204"/>
        <v/>
      </c>
      <c r="R1202" s="14">
        <f>(0.5*'vehicle data'!$C$4*(WLTC_class_3!F1202^2))/1000</f>
        <v>446.08764429012336</v>
      </c>
      <c r="S1202" s="14">
        <f>IF(O1202&gt;0,R1202,0)</f>
        <v>0</v>
      </c>
      <c r="T1202" s="14">
        <f>IF(N1202&gt;0,R1202,0)</f>
        <v>446.08764429012336</v>
      </c>
      <c r="U1202" s="14">
        <f t="shared" si="207"/>
        <v>67715.983046296198</v>
      </c>
      <c r="V1202" s="14">
        <f t="shared" si="208"/>
        <v>22834.106306327158</v>
      </c>
      <c r="W1202" s="14">
        <f t="shared" si="205"/>
        <v>312.26135100308636</v>
      </c>
    </row>
    <row r="1203" spans="2:23" x14ac:dyDescent="0.3">
      <c r="B1203" s="10" t="s">
        <v>9</v>
      </c>
      <c r="C1203" s="10">
        <v>1195</v>
      </c>
      <c r="D1203" s="10">
        <v>173</v>
      </c>
      <c r="E1203" s="11">
        <v>93.1</v>
      </c>
      <c r="F1203" s="21">
        <f t="shared" si="199"/>
        <v>25.861111111111107</v>
      </c>
      <c r="G1203" s="14">
        <f t="shared" si="206"/>
        <v>1.3888888888890073E-2</v>
      </c>
      <c r="H1203" s="14">
        <f>('vehicle data'!$C$4)*(G1203)</f>
        <v>18.527777777779356</v>
      </c>
      <c r="I1203" s="14">
        <f>0.5*1.225*F1203^2*('vehicle data'!$F$4)*('vehicle data'!$G$4)</f>
        <v>177.78298057484565</v>
      </c>
      <c r="J1203" s="14">
        <f>IF(F1203=0,0,H1203+I1203+'vehicle data'!$E$7)</f>
        <v>353.34923835262504</v>
      </c>
      <c r="K1203" s="14">
        <f t="shared" si="200"/>
        <v>353.34923835262504</v>
      </c>
      <c r="L1203" s="14">
        <f t="shared" si="201"/>
        <v>0</v>
      </c>
      <c r="M1203" s="14">
        <f t="shared" si="202"/>
        <v>9.1380039140637184</v>
      </c>
      <c r="N1203" s="14">
        <f t="shared" si="198"/>
        <v>9.1380039140637184</v>
      </c>
      <c r="O1203" s="14">
        <f t="shared" si="203"/>
        <v>0</v>
      </c>
      <c r="P1203" s="14">
        <f>S1203*0.75</f>
        <v>0</v>
      </c>
      <c r="Q1203" s="14" t="str">
        <f t="shared" si="204"/>
        <v/>
      </c>
      <c r="R1203" s="14">
        <f>(0.5*'vehicle data'!$C$4*(WLTC_class_3!F1203^2))/1000</f>
        <v>446.08764429012336</v>
      </c>
      <c r="S1203" s="14">
        <f>IF(O1203&gt;0,R1203,0)</f>
        <v>0</v>
      </c>
      <c r="T1203" s="14">
        <f>IF(N1203&gt;0,R1203,0)</f>
        <v>446.08764429012336</v>
      </c>
      <c r="U1203" s="14">
        <f t="shared" si="207"/>
        <v>68162.070690586319</v>
      </c>
      <c r="V1203" s="14">
        <f t="shared" si="208"/>
        <v>22834.106306327158</v>
      </c>
      <c r="W1203" s="14">
        <f t="shared" si="205"/>
        <v>312.26135100308636</v>
      </c>
    </row>
    <row r="1204" spans="2:23" x14ac:dyDescent="0.3">
      <c r="B1204" s="10" t="s">
        <v>9</v>
      </c>
      <c r="C1204" s="10">
        <v>1196</v>
      </c>
      <c r="D1204" s="10">
        <v>174</v>
      </c>
      <c r="E1204" s="11">
        <v>93.2</v>
      </c>
      <c r="F1204" s="21">
        <f t="shared" si="199"/>
        <v>25.888888888888889</v>
      </c>
      <c r="G1204" s="14">
        <f t="shared" si="206"/>
        <v>1.3888888888890073E-2</v>
      </c>
      <c r="H1204" s="14">
        <f>('vehicle data'!$C$4)*(G1204)</f>
        <v>18.527777777779356</v>
      </c>
      <c r="I1204" s="14">
        <f>0.5*1.225*F1204^2*('vehicle data'!$F$4)*('vehicle data'!$G$4)</f>
        <v>178.16510401234569</v>
      </c>
      <c r="J1204" s="14">
        <f>IF(F1204=0,0,H1204+I1204+'vehicle data'!$E$7)</f>
        <v>353.73136179012511</v>
      </c>
      <c r="K1204" s="14">
        <f t="shared" si="200"/>
        <v>353.73136179012511</v>
      </c>
      <c r="L1204" s="14">
        <f t="shared" si="201"/>
        <v>0</v>
      </c>
      <c r="M1204" s="14">
        <f t="shared" si="202"/>
        <v>9.1577119218999048</v>
      </c>
      <c r="N1204" s="14">
        <f t="shared" si="198"/>
        <v>9.1577119218999048</v>
      </c>
      <c r="O1204" s="14">
        <f t="shared" si="203"/>
        <v>0</v>
      </c>
      <c r="P1204" s="14">
        <f>S1204*0.75</f>
        <v>0</v>
      </c>
      <c r="Q1204" s="14" t="str">
        <f t="shared" si="204"/>
        <v/>
      </c>
      <c r="R1204" s="14">
        <f>(0.5*'vehicle data'!$C$4*(WLTC_class_3!F1204^2))/1000</f>
        <v>447.0464567901235</v>
      </c>
      <c r="S1204" s="14">
        <f>IF(O1204&gt;0,R1204,0)</f>
        <v>0</v>
      </c>
      <c r="T1204" s="14">
        <f>IF(N1204&gt;0,R1204,0)</f>
        <v>447.0464567901235</v>
      </c>
      <c r="U1204" s="14">
        <f t="shared" si="207"/>
        <v>68609.117147376441</v>
      </c>
      <c r="V1204" s="14">
        <f t="shared" si="208"/>
        <v>22834.106306327158</v>
      </c>
      <c r="W1204" s="14">
        <f t="shared" si="205"/>
        <v>312.93251975308641</v>
      </c>
    </row>
    <row r="1205" spans="2:23" x14ac:dyDescent="0.3">
      <c r="B1205" s="10" t="s">
        <v>9</v>
      </c>
      <c r="C1205" s="10">
        <v>1197</v>
      </c>
      <c r="D1205" s="10">
        <v>175</v>
      </c>
      <c r="E1205" s="11">
        <v>93.2</v>
      </c>
      <c r="F1205" s="21">
        <f t="shared" si="199"/>
        <v>25.888888888888889</v>
      </c>
      <c r="G1205" s="14">
        <f t="shared" si="206"/>
        <v>1.3888888888888099E-2</v>
      </c>
      <c r="H1205" s="14">
        <f>('vehicle data'!$C$4)*(G1205)</f>
        <v>18.527777777776723</v>
      </c>
      <c r="I1205" s="14">
        <f>0.5*1.225*F1205^2*('vehicle data'!$F$4)*('vehicle data'!$G$4)</f>
        <v>178.16510401234569</v>
      </c>
      <c r="J1205" s="14">
        <f>IF(F1205=0,0,H1205+I1205+'vehicle data'!$E$7)</f>
        <v>353.73136179012243</v>
      </c>
      <c r="K1205" s="14">
        <f t="shared" si="200"/>
        <v>353.73136179012243</v>
      </c>
      <c r="L1205" s="14">
        <f t="shared" si="201"/>
        <v>0</v>
      </c>
      <c r="M1205" s="14">
        <f t="shared" si="202"/>
        <v>9.1577119218998355</v>
      </c>
      <c r="N1205" s="14">
        <f t="shared" si="198"/>
        <v>9.1577119218998355</v>
      </c>
      <c r="O1205" s="14">
        <f t="shared" si="203"/>
        <v>0</v>
      </c>
      <c r="P1205" s="14">
        <f>S1205*0.75</f>
        <v>0</v>
      </c>
      <c r="Q1205" s="14" t="str">
        <f t="shared" si="204"/>
        <v/>
      </c>
      <c r="R1205" s="14">
        <f>(0.5*'vehicle data'!$C$4*(WLTC_class_3!F1205^2))/1000</f>
        <v>447.0464567901235</v>
      </c>
      <c r="S1205" s="14">
        <f>IF(O1205&gt;0,R1205,0)</f>
        <v>0</v>
      </c>
      <c r="T1205" s="14">
        <f>IF(N1205&gt;0,R1205,0)</f>
        <v>447.0464567901235</v>
      </c>
      <c r="U1205" s="14">
        <f t="shared" si="207"/>
        <v>69056.163604166562</v>
      </c>
      <c r="V1205" s="14">
        <f t="shared" si="208"/>
        <v>22834.106306327158</v>
      </c>
      <c r="W1205" s="14">
        <f t="shared" si="205"/>
        <v>312.93251975308641</v>
      </c>
    </row>
    <row r="1206" spans="2:23" x14ac:dyDescent="0.3">
      <c r="B1206" s="10" t="s">
        <v>9</v>
      </c>
      <c r="C1206" s="10">
        <v>1198</v>
      </c>
      <c r="D1206" s="10">
        <v>176</v>
      </c>
      <c r="E1206" s="11">
        <v>93.3</v>
      </c>
      <c r="F1206" s="21">
        <f t="shared" si="199"/>
        <v>25.916666666666664</v>
      </c>
      <c r="G1206" s="14">
        <f t="shared" si="206"/>
        <v>6.9444444444444448E-2</v>
      </c>
      <c r="H1206" s="14">
        <f>('vehicle data'!$C$4)*(G1206)</f>
        <v>92.6388888888889</v>
      </c>
      <c r="I1206" s="14">
        <f>0.5*1.225*F1206^2*('vehicle data'!$F$4)*('vehicle data'!$G$4)</f>
        <v>178.54763767361106</v>
      </c>
      <c r="J1206" s="14">
        <f>IF(F1206=0,0,H1206+I1206+'vehicle data'!$E$7)</f>
        <v>428.22500656249997</v>
      </c>
      <c r="K1206" s="14">
        <f t="shared" si="200"/>
        <v>428.22500656249997</v>
      </c>
      <c r="L1206" s="14">
        <f t="shared" si="201"/>
        <v>0</v>
      </c>
      <c r="M1206" s="14">
        <f t="shared" si="202"/>
        <v>11.098164753411456</v>
      </c>
      <c r="N1206" s="14">
        <f t="shared" si="198"/>
        <v>11.098164753411456</v>
      </c>
      <c r="O1206" s="14">
        <f t="shared" si="203"/>
        <v>0</v>
      </c>
      <c r="P1206" s="14">
        <f>S1206*0.75</f>
        <v>0</v>
      </c>
      <c r="Q1206" s="14" t="str">
        <f t="shared" si="204"/>
        <v/>
      </c>
      <c r="R1206" s="14">
        <f>(0.5*'vehicle data'!$C$4*(WLTC_class_3!F1206^2))/1000</f>
        <v>448.00629861111099</v>
      </c>
      <c r="S1206" s="14">
        <f>IF(O1206&gt;0,R1206,0)</f>
        <v>0</v>
      </c>
      <c r="T1206" s="14">
        <f>IF(N1206&gt;0,R1206,0)</f>
        <v>448.00629861111099</v>
      </c>
      <c r="U1206" s="14">
        <f t="shared" si="207"/>
        <v>69504.169902777678</v>
      </c>
      <c r="V1206" s="14">
        <f t="shared" si="208"/>
        <v>22834.106306327158</v>
      </c>
      <c r="W1206" s="14">
        <f t="shared" si="205"/>
        <v>313.60440902777765</v>
      </c>
    </row>
    <row r="1207" spans="2:23" x14ac:dyDescent="0.3">
      <c r="B1207" s="10" t="s">
        <v>9</v>
      </c>
      <c r="C1207" s="10">
        <v>1199</v>
      </c>
      <c r="D1207" s="10">
        <v>177</v>
      </c>
      <c r="E1207" s="11">
        <v>93.7</v>
      </c>
      <c r="F1207" s="21">
        <f t="shared" si="199"/>
        <v>26.027777777777779</v>
      </c>
      <c r="G1207" s="14">
        <f t="shared" si="206"/>
        <v>0.12500000000000078</v>
      </c>
      <c r="H1207" s="14">
        <f>('vehicle data'!$C$4)*(G1207)</f>
        <v>166.75000000000102</v>
      </c>
      <c r="I1207" s="14">
        <f>0.5*1.225*F1207^2*('vehicle data'!$F$4)*('vehicle data'!$G$4)</f>
        <v>180.08187455632716</v>
      </c>
      <c r="J1207" s="14">
        <f>IF(F1207=0,0,H1207+I1207+'vehicle data'!$E$7)</f>
        <v>503.87035455632827</v>
      </c>
      <c r="K1207" s="14">
        <f t="shared" si="200"/>
        <v>503.87035455632827</v>
      </c>
      <c r="L1207" s="14">
        <f t="shared" si="201"/>
        <v>0</v>
      </c>
      <c r="M1207" s="14">
        <f t="shared" si="202"/>
        <v>13.114625617202211</v>
      </c>
      <c r="N1207" s="14">
        <f t="shared" si="198"/>
        <v>13.114625617202211</v>
      </c>
      <c r="O1207" s="14">
        <f t="shared" si="203"/>
        <v>0</v>
      </c>
      <c r="P1207" s="14">
        <f>S1207*0.75</f>
        <v>0</v>
      </c>
      <c r="Q1207" s="14" t="str">
        <f t="shared" si="204"/>
        <v/>
      </c>
      <c r="R1207" s="14">
        <f>(0.5*'vehicle data'!$C$4*(WLTC_class_3!F1207^2))/1000</f>
        <v>451.85595910493834</v>
      </c>
      <c r="S1207" s="14">
        <f>IF(O1207&gt;0,R1207,0)</f>
        <v>0</v>
      </c>
      <c r="T1207" s="14">
        <f>IF(N1207&gt;0,R1207,0)</f>
        <v>451.85595910493834</v>
      </c>
      <c r="U1207" s="14">
        <f t="shared" si="207"/>
        <v>69956.025861882619</v>
      </c>
      <c r="V1207" s="14">
        <f t="shared" si="208"/>
        <v>22834.106306327158</v>
      </c>
      <c r="W1207" s="14">
        <f t="shared" si="205"/>
        <v>316.29917137345683</v>
      </c>
    </row>
    <row r="1208" spans="2:23" x14ac:dyDescent="0.3">
      <c r="B1208" s="10" t="s">
        <v>9</v>
      </c>
      <c r="C1208" s="10">
        <v>1200</v>
      </c>
      <c r="D1208" s="10">
        <v>178</v>
      </c>
      <c r="E1208" s="11">
        <v>94.2</v>
      </c>
      <c r="F1208" s="21">
        <f t="shared" si="199"/>
        <v>26.166666666666668</v>
      </c>
      <c r="G1208" s="14">
        <f t="shared" si="206"/>
        <v>0.18055555555555516</v>
      </c>
      <c r="H1208" s="14">
        <f>('vehicle data'!$C$4)*(G1208)</f>
        <v>240.8611111111106</v>
      </c>
      <c r="I1208" s="14">
        <f>0.5*1.225*F1208^2*('vehicle data'!$F$4)*('vehicle data'!$G$4)</f>
        <v>182.00890069444446</v>
      </c>
      <c r="J1208" s="14">
        <f>IF(F1208=0,0,H1208+I1208+'vehicle data'!$E$7)</f>
        <v>579.90849180555506</v>
      </c>
      <c r="K1208" s="14">
        <f t="shared" si="200"/>
        <v>579.90849180555506</v>
      </c>
      <c r="L1208" s="14">
        <f t="shared" si="201"/>
        <v>0</v>
      </c>
      <c r="M1208" s="14">
        <f t="shared" si="202"/>
        <v>15.174272202245358</v>
      </c>
      <c r="N1208" s="14">
        <f t="shared" si="198"/>
        <v>15.174272202245358</v>
      </c>
      <c r="O1208" s="14">
        <f t="shared" si="203"/>
        <v>0</v>
      </c>
      <c r="P1208" s="14">
        <f>S1208*0.75</f>
        <v>0</v>
      </c>
      <c r="Q1208" s="14" t="str">
        <f t="shared" si="204"/>
        <v/>
      </c>
      <c r="R1208" s="14">
        <f>(0.5*'vehicle data'!$C$4*(WLTC_class_3!F1208^2))/1000</f>
        <v>456.69119444444442</v>
      </c>
      <c r="S1208" s="14">
        <f>IF(O1208&gt;0,R1208,0)</f>
        <v>0</v>
      </c>
      <c r="T1208" s="14">
        <f>IF(N1208&gt;0,R1208,0)</f>
        <v>456.69119444444442</v>
      </c>
      <c r="U1208" s="14">
        <f t="shared" si="207"/>
        <v>70412.717056327063</v>
      </c>
      <c r="V1208" s="14">
        <f t="shared" si="208"/>
        <v>22834.106306327158</v>
      </c>
      <c r="W1208" s="14">
        <f t="shared" si="205"/>
        <v>319.68383611111108</v>
      </c>
    </row>
    <row r="1209" spans="2:23" x14ac:dyDescent="0.3">
      <c r="B1209" s="10" t="s">
        <v>9</v>
      </c>
      <c r="C1209" s="10">
        <v>1201</v>
      </c>
      <c r="D1209" s="10">
        <v>179</v>
      </c>
      <c r="E1209" s="11">
        <v>95</v>
      </c>
      <c r="F1209" s="21">
        <f t="shared" si="199"/>
        <v>26.388888888888889</v>
      </c>
      <c r="G1209" s="14">
        <f t="shared" si="206"/>
        <v>0.22222222222222143</v>
      </c>
      <c r="H1209" s="14">
        <f>('vehicle data'!$C$4)*(G1209)</f>
        <v>296.44444444444338</v>
      </c>
      <c r="I1209" s="14">
        <f>0.5*1.225*F1209^2*('vehicle data'!$F$4)*('vehicle data'!$G$4)</f>
        <v>185.11347415123456</v>
      </c>
      <c r="J1209" s="14">
        <f>IF(F1209=0,0,H1209+I1209+'vehicle data'!$E$7)</f>
        <v>638.59639859567801</v>
      </c>
      <c r="K1209" s="14">
        <f t="shared" si="200"/>
        <v>638.59639859567801</v>
      </c>
      <c r="L1209" s="14">
        <f t="shared" si="201"/>
        <v>0</v>
      </c>
      <c r="M1209" s="14">
        <f t="shared" si="202"/>
        <v>16.851849407385949</v>
      </c>
      <c r="N1209" s="14">
        <f t="shared" si="198"/>
        <v>16.851849407385949</v>
      </c>
      <c r="O1209" s="14">
        <f t="shared" si="203"/>
        <v>0</v>
      </c>
      <c r="P1209" s="14">
        <f>S1209*0.75</f>
        <v>0</v>
      </c>
      <c r="Q1209" s="14" t="str">
        <f t="shared" si="204"/>
        <v/>
      </c>
      <c r="R1209" s="14">
        <f>(0.5*'vehicle data'!$C$4*(WLTC_class_3!F1209^2))/1000</f>
        <v>464.48109567901236</v>
      </c>
      <c r="S1209" s="14">
        <f>IF(O1209&gt;0,R1209,0)</f>
        <v>0</v>
      </c>
      <c r="T1209" s="14">
        <f>IF(N1209&gt;0,R1209,0)</f>
        <v>464.48109567901236</v>
      </c>
      <c r="U1209" s="14">
        <f t="shared" si="207"/>
        <v>70877.19815200608</v>
      </c>
      <c r="V1209" s="14">
        <f t="shared" si="208"/>
        <v>22834.106306327158</v>
      </c>
      <c r="W1209" s="14">
        <f t="shared" si="205"/>
        <v>325.1367669753086</v>
      </c>
    </row>
    <row r="1210" spans="2:23" x14ac:dyDescent="0.3">
      <c r="B1210" s="10" t="s">
        <v>9</v>
      </c>
      <c r="C1210" s="10">
        <v>1202</v>
      </c>
      <c r="D1210" s="10">
        <v>180</v>
      </c>
      <c r="E1210" s="11">
        <v>95.8</v>
      </c>
      <c r="F1210" s="21">
        <f t="shared" si="199"/>
        <v>26.611111111111111</v>
      </c>
      <c r="G1210" s="14">
        <f t="shared" si="206"/>
        <v>0.19444444444444522</v>
      </c>
      <c r="H1210" s="14">
        <f>('vehicle data'!$C$4)*(G1210)</f>
        <v>259.38888888888994</v>
      </c>
      <c r="I1210" s="14">
        <f>0.5*1.225*F1210^2*('vehicle data'!$F$4)*('vehicle data'!$G$4)</f>
        <v>188.24430192901232</v>
      </c>
      <c r="J1210" s="14">
        <f>IF(F1210=0,0,H1210+I1210+'vehicle data'!$E$7)</f>
        <v>604.67167081790228</v>
      </c>
      <c r="K1210" s="14">
        <f t="shared" si="200"/>
        <v>604.67167081790228</v>
      </c>
      <c r="L1210" s="14">
        <f t="shared" si="201"/>
        <v>0</v>
      </c>
      <c r="M1210" s="14">
        <f t="shared" si="202"/>
        <v>16.090985017876399</v>
      </c>
      <c r="N1210" s="14">
        <f t="shared" si="198"/>
        <v>16.090985017876399</v>
      </c>
      <c r="O1210" s="14">
        <f t="shared" si="203"/>
        <v>0</v>
      </c>
      <c r="P1210" s="14">
        <f>S1210*0.75</f>
        <v>0</v>
      </c>
      <c r="Q1210" s="14" t="str">
        <f t="shared" si="204"/>
        <v/>
      </c>
      <c r="R1210" s="14">
        <f>(0.5*'vehicle data'!$C$4*(WLTC_class_3!F1210^2))/1000</f>
        <v>472.33687345679016</v>
      </c>
      <c r="S1210" s="14">
        <f>IF(O1210&gt;0,R1210,0)</f>
        <v>0</v>
      </c>
      <c r="T1210" s="14">
        <f>IF(N1210&gt;0,R1210,0)</f>
        <v>472.33687345679016</v>
      </c>
      <c r="U1210" s="14">
        <f t="shared" si="207"/>
        <v>71349.535025462872</v>
      </c>
      <c r="V1210" s="14">
        <f t="shared" si="208"/>
        <v>22834.106306327158</v>
      </c>
      <c r="W1210" s="14">
        <f t="shared" si="205"/>
        <v>330.63581141975311</v>
      </c>
    </row>
    <row r="1211" spans="2:23" x14ac:dyDescent="0.3">
      <c r="B1211" s="10" t="s">
        <v>9</v>
      </c>
      <c r="C1211" s="10">
        <v>1203</v>
      </c>
      <c r="D1211" s="10">
        <v>181</v>
      </c>
      <c r="E1211" s="11">
        <v>96.4</v>
      </c>
      <c r="F1211" s="21">
        <f t="shared" si="199"/>
        <v>26.777777777777779</v>
      </c>
      <c r="G1211" s="14">
        <f t="shared" si="206"/>
        <v>0.1388888888888889</v>
      </c>
      <c r="H1211" s="14">
        <f>('vehicle data'!$C$4)*(G1211)</f>
        <v>185.2777777777778</v>
      </c>
      <c r="I1211" s="14">
        <f>0.5*1.225*F1211^2*('vehicle data'!$F$4)*('vehicle data'!$G$4)</f>
        <v>190.60965216049385</v>
      </c>
      <c r="J1211" s="14">
        <f>IF(F1211=0,0,H1211+I1211+'vehicle data'!$E$7)</f>
        <v>532.92590993827173</v>
      </c>
      <c r="K1211" s="14">
        <f t="shared" si="200"/>
        <v>532.92590993827173</v>
      </c>
      <c r="L1211" s="14">
        <f t="shared" si="201"/>
        <v>0</v>
      </c>
      <c r="M1211" s="14">
        <f t="shared" si="202"/>
        <v>14.270571588347055</v>
      </c>
      <c r="N1211" s="14">
        <f t="shared" si="198"/>
        <v>14.270571588347055</v>
      </c>
      <c r="O1211" s="14">
        <f t="shared" si="203"/>
        <v>0</v>
      </c>
      <c r="P1211" s="14">
        <f>S1211*0.75</f>
        <v>0</v>
      </c>
      <c r="Q1211" s="14" t="str">
        <f t="shared" si="204"/>
        <v/>
      </c>
      <c r="R1211" s="14">
        <f>(0.5*'vehicle data'!$C$4*(WLTC_class_3!F1211^2))/1000</f>
        <v>478.27193827160494</v>
      </c>
      <c r="S1211" s="14">
        <f>IF(O1211&gt;0,R1211,0)</f>
        <v>0</v>
      </c>
      <c r="T1211" s="14">
        <f>IF(N1211&gt;0,R1211,0)</f>
        <v>478.27193827160494</v>
      </c>
      <c r="U1211" s="14">
        <f t="shared" si="207"/>
        <v>71827.806963734474</v>
      </c>
      <c r="V1211" s="14">
        <f t="shared" si="208"/>
        <v>22834.106306327158</v>
      </c>
      <c r="W1211" s="14">
        <f t="shared" si="205"/>
        <v>334.79035679012344</v>
      </c>
    </row>
    <row r="1212" spans="2:23" x14ac:dyDescent="0.3">
      <c r="B1212" s="10" t="s">
        <v>9</v>
      </c>
      <c r="C1212" s="10">
        <v>1204</v>
      </c>
      <c r="D1212" s="10">
        <v>182</v>
      </c>
      <c r="E1212" s="11">
        <v>96.8</v>
      </c>
      <c r="F1212" s="21">
        <f t="shared" si="199"/>
        <v>26.888888888888886</v>
      </c>
      <c r="G1212" s="14">
        <f t="shared" si="206"/>
        <v>8.3333333333332538E-2</v>
      </c>
      <c r="H1212" s="14">
        <f>('vehicle data'!$C$4)*(G1212)</f>
        <v>111.16666666666561</v>
      </c>
      <c r="I1212" s="14">
        <f>0.5*1.225*F1212^2*('vehicle data'!$F$4)*('vehicle data'!$G$4)</f>
        <v>192.19475679012339</v>
      </c>
      <c r="J1212" s="14">
        <f>IF(F1212=0,0,H1212+I1212+'vehicle data'!$E$7)</f>
        <v>460.39990345678905</v>
      </c>
      <c r="K1212" s="14">
        <f t="shared" si="200"/>
        <v>460.39990345678905</v>
      </c>
      <c r="L1212" s="14">
        <f t="shared" si="201"/>
        <v>0</v>
      </c>
      <c r="M1212" s="14">
        <f t="shared" si="202"/>
        <v>12.37964184850477</v>
      </c>
      <c r="N1212" s="14">
        <f t="shared" si="198"/>
        <v>12.37964184850477</v>
      </c>
      <c r="O1212" s="14">
        <f t="shared" si="203"/>
        <v>0</v>
      </c>
      <c r="P1212" s="14">
        <f>S1212*0.75</f>
        <v>0</v>
      </c>
      <c r="Q1212" s="14" t="str">
        <f t="shared" si="204"/>
        <v/>
      </c>
      <c r="R1212" s="14">
        <f>(0.5*'vehicle data'!$C$4*(WLTC_class_3!F1212^2))/1000</f>
        <v>482.24923456790106</v>
      </c>
      <c r="S1212" s="14">
        <f>IF(O1212&gt;0,R1212,0)</f>
        <v>0</v>
      </c>
      <c r="T1212" s="14">
        <f>IF(N1212&gt;0,R1212,0)</f>
        <v>482.24923456790106</v>
      </c>
      <c r="U1212" s="14">
        <f t="shared" si="207"/>
        <v>72310.05619830238</v>
      </c>
      <c r="V1212" s="14">
        <f t="shared" si="208"/>
        <v>22834.106306327158</v>
      </c>
      <c r="W1212" s="14">
        <f t="shared" si="205"/>
        <v>337.57446419753074</v>
      </c>
    </row>
    <row r="1213" spans="2:23" x14ac:dyDescent="0.3">
      <c r="B1213" s="10" t="s">
        <v>9</v>
      </c>
      <c r="C1213" s="10">
        <v>1205</v>
      </c>
      <c r="D1213" s="10">
        <v>183</v>
      </c>
      <c r="E1213" s="11">
        <v>97</v>
      </c>
      <c r="F1213" s="21">
        <f t="shared" si="199"/>
        <v>26.944444444444443</v>
      </c>
      <c r="G1213" s="14">
        <f t="shared" si="206"/>
        <v>4.1666666666666269E-2</v>
      </c>
      <c r="H1213" s="14">
        <f>('vehicle data'!$C$4)*(G1213)</f>
        <v>55.583333333332803</v>
      </c>
      <c r="I1213" s="14">
        <f>0.5*1.225*F1213^2*('vehicle data'!$F$4)*('vehicle data'!$G$4)</f>
        <v>192.98977044753082</v>
      </c>
      <c r="J1213" s="14">
        <f>IF(F1213=0,0,H1213+I1213+'vehicle data'!$E$7)</f>
        <v>405.61158378086361</v>
      </c>
      <c r="K1213" s="14">
        <f t="shared" si="200"/>
        <v>405.61158378086361</v>
      </c>
      <c r="L1213" s="14">
        <f t="shared" si="201"/>
        <v>0</v>
      </c>
      <c r="M1213" s="14">
        <f t="shared" si="202"/>
        <v>10.928978785206603</v>
      </c>
      <c r="N1213" s="14">
        <f t="shared" si="198"/>
        <v>10.928978785206603</v>
      </c>
      <c r="O1213" s="14">
        <f t="shared" si="203"/>
        <v>0</v>
      </c>
      <c r="P1213" s="14">
        <f>S1213*0.75</f>
        <v>0</v>
      </c>
      <c r="Q1213" s="14" t="str">
        <f t="shared" si="204"/>
        <v/>
      </c>
      <c r="R1213" s="14">
        <f>(0.5*'vehicle data'!$C$4*(WLTC_class_3!F1213^2))/1000</f>
        <v>484.2440586419753</v>
      </c>
      <c r="S1213" s="14">
        <f>IF(O1213&gt;0,R1213,0)</f>
        <v>0</v>
      </c>
      <c r="T1213" s="14">
        <f>IF(N1213&gt;0,R1213,0)</f>
        <v>484.2440586419753</v>
      </c>
      <c r="U1213" s="14">
        <f t="shared" si="207"/>
        <v>72794.300256944349</v>
      </c>
      <c r="V1213" s="14">
        <f t="shared" si="208"/>
        <v>22834.106306327158</v>
      </c>
      <c r="W1213" s="14">
        <f t="shared" si="205"/>
        <v>338.97084104938267</v>
      </c>
    </row>
    <row r="1214" spans="2:23" x14ac:dyDescent="0.3">
      <c r="B1214" s="10" t="s">
        <v>9</v>
      </c>
      <c r="C1214" s="10">
        <v>1206</v>
      </c>
      <c r="D1214" s="10">
        <v>184</v>
      </c>
      <c r="E1214" s="11">
        <v>97.1</v>
      </c>
      <c r="F1214" s="21">
        <f t="shared" si="199"/>
        <v>26.972222222222221</v>
      </c>
      <c r="G1214" s="14">
        <f t="shared" si="206"/>
        <v>2.7777777777778172E-2</v>
      </c>
      <c r="H1214" s="14">
        <f>('vehicle data'!$C$4)*(G1214)</f>
        <v>37.055555555556083</v>
      </c>
      <c r="I1214" s="14">
        <f>0.5*1.225*F1214^2*('vehicle data'!$F$4)*('vehicle data'!$G$4)</f>
        <v>193.38789261188271</v>
      </c>
      <c r="J1214" s="14">
        <f>IF(F1214=0,0,H1214+I1214+'vehicle data'!$E$7)</f>
        <v>387.48192816743881</v>
      </c>
      <c r="K1214" s="14">
        <f t="shared" si="200"/>
        <v>387.48192816743881</v>
      </c>
      <c r="L1214" s="14">
        <f t="shared" si="201"/>
        <v>0</v>
      </c>
      <c r="M1214" s="14">
        <f t="shared" si="202"/>
        <v>10.451248673627308</v>
      </c>
      <c r="N1214" s="14">
        <f t="shared" si="198"/>
        <v>10.451248673627308</v>
      </c>
      <c r="O1214" s="14">
        <f t="shared" si="203"/>
        <v>0</v>
      </c>
      <c r="P1214" s="14">
        <f>S1214*0.75</f>
        <v>0</v>
      </c>
      <c r="Q1214" s="14" t="str">
        <f t="shared" si="204"/>
        <v/>
      </c>
      <c r="R1214" s="14">
        <f>(0.5*'vehicle data'!$C$4*(WLTC_class_3!F1214^2))/1000</f>
        <v>485.24301466049383</v>
      </c>
      <c r="S1214" s="14">
        <f>IF(O1214&gt;0,R1214,0)</f>
        <v>0</v>
      </c>
      <c r="T1214" s="14">
        <f>IF(N1214&gt;0,R1214,0)</f>
        <v>485.24301466049383</v>
      </c>
      <c r="U1214" s="14">
        <f t="shared" si="207"/>
        <v>73279.543271604838</v>
      </c>
      <c r="V1214" s="14">
        <f t="shared" si="208"/>
        <v>22834.106306327158</v>
      </c>
      <c r="W1214" s="14">
        <f t="shared" si="205"/>
        <v>339.67011026234564</v>
      </c>
    </row>
    <row r="1215" spans="2:23" x14ac:dyDescent="0.3">
      <c r="B1215" s="10" t="s">
        <v>9</v>
      </c>
      <c r="C1215" s="10">
        <v>1207</v>
      </c>
      <c r="D1215" s="10">
        <v>185</v>
      </c>
      <c r="E1215" s="11">
        <v>97.2</v>
      </c>
      <c r="F1215" s="21">
        <f t="shared" si="199"/>
        <v>27</v>
      </c>
      <c r="G1215" s="14">
        <f t="shared" si="206"/>
        <v>2.7777777777778172E-2</v>
      </c>
      <c r="H1215" s="14">
        <f>('vehicle data'!$C$4)*(G1215)</f>
        <v>37.055555555556083</v>
      </c>
      <c r="I1215" s="14">
        <f>0.5*1.225*F1215^2*('vehicle data'!$F$4)*('vehicle data'!$G$4)</f>
        <v>193.78642500000001</v>
      </c>
      <c r="J1215" s="14">
        <f>IF(F1215=0,0,H1215+I1215+'vehicle data'!$E$7)</f>
        <v>387.88046055555611</v>
      </c>
      <c r="K1215" s="14">
        <f t="shared" si="200"/>
        <v>387.88046055555611</v>
      </c>
      <c r="L1215" s="14">
        <f t="shared" si="201"/>
        <v>0</v>
      </c>
      <c r="M1215" s="14">
        <f t="shared" si="202"/>
        <v>10.472772435000016</v>
      </c>
      <c r="N1215" s="14">
        <f t="shared" si="198"/>
        <v>10.472772435000016</v>
      </c>
      <c r="O1215" s="14">
        <f t="shared" si="203"/>
        <v>0</v>
      </c>
      <c r="P1215" s="14">
        <f>S1215*0.75</f>
        <v>0</v>
      </c>
      <c r="Q1215" s="14" t="str">
        <f t="shared" si="204"/>
        <v/>
      </c>
      <c r="R1215" s="14">
        <f>(0.5*'vehicle data'!$C$4*(WLTC_class_3!F1215^2))/1000</f>
        <v>486.24299999999999</v>
      </c>
      <c r="S1215" s="14">
        <f>IF(O1215&gt;0,R1215,0)</f>
        <v>0</v>
      </c>
      <c r="T1215" s="14">
        <f>IF(N1215&gt;0,R1215,0)</f>
        <v>486.24299999999999</v>
      </c>
      <c r="U1215" s="14">
        <f t="shared" si="207"/>
        <v>73765.78627160484</v>
      </c>
      <c r="V1215" s="14">
        <f t="shared" si="208"/>
        <v>22834.106306327158</v>
      </c>
      <c r="W1215" s="14">
        <f t="shared" si="205"/>
        <v>340.37009999999998</v>
      </c>
    </row>
    <row r="1216" spans="2:23" x14ac:dyDescent="0.3">
      <c r="B1216" s="10" t="s">
        <v>9</v>
      </c>
      <c r="C1216" s="10">
        <v>1208</v>
      </c>
      <c r="D1216" s="10">
        <v>186</v>
      </c>
      <c r="E1216" s="11">
        <v>97.3</v>
      </c>
      <c r="F1216" s="21">
        <f t="shared" si="199"/>
        <v>27.027777777777775</v>
      </c>
      <c r="G1216" s="14">
        <f t="shared" si="206"/>
        <v>2.7777777777778172E-2</v>
      </c>
      <c r="H1216" s="14">
        <f>('vehicle data'!$C$4)*(G1216)</f>
        <v>37.055555555556083</v>
      </c>
      <c r="I1216" s="14">
        <f>0.5*1.225*F1216^2*('vehicle data'!$F$4)*('vehicle data'!$G$4)</f>
        <v>194.18536761188267</v>
      </c>
      <c r="J1216" s="14">
        <f>IF(F1216=0,0,H1216+I1216+'vehicle data'!$E$7)</f>
        <v>388.27940316743877</v>
      </c>
      <c r="K1216" s="14">
        <f t="shared" si="200"/>
        <v>388.27940316743877</v>
      </c>
      <c r="L1216" s="14">
        <f t="shared" si="201"/>
        <v>0</v>
      </c>
      <c r="M1216" s="14">
        <f t="shared" si="202"/>
        <v>10.494329424497719</v>
      </c>
      <c r="N1216" s="14">
        <f t="shared" si="198"/>
        <v>10.494329424497719</v>
      </c>
      <c r="O1216" s="14">
        <f t="shared" si="203"/>
        <v>0</v>
      </c>
      <c r="P1216" s="14">
        <f>S1216*0.75</f>
        <v>0</v>
      </c>
      <c r="Q1216" s="14" t="str">
        <f t="shared" si="204"/>
        <v/>
      </c>
      <c r="R1216" s="14">
        <f>(0.5*'vehicle data'!$C$4*(WLTC_class_3!F1216^2))/1000</f>
        <v>487.24401466049369</v>
      </c>
      <c r="S1216" s="14">
        <f>IF(O1216&gt;0,R1216,0)</f>
        <v>0</v>
      </c>
      <c r="T1216" s="14">
        <f>IF(N1216&gt;0,R1216,0)</f>
        <v>487.24401466049369</v>
      </c>
      <c r="U1216" s="14">
        <f t="shared" si="207"/>
        <v>74253.030286265333</v>
      </c>
      <c r="V1216" s="14">
        <f t="shared" si="208"/>
        <v>22834.106306327158</v>
      </c>
      <c r="W1216" s="14">
        <f t="shared" si="205"/>
        <v>341.07081026234556</v>
      </c>
    </row>
    <row r="1217" spans="2:23" x14ac:dyDescent="0.3">
      <c r="B1217" s="10" t="s">
        <v>9</v>
      </c>
      <c r="C1217" s="10">
        <v>1209</v>
      </c>
      <c r="D1217" s="10">
        <v>187</v>
      </c>
      <c r="E1217" s="11">
        <v>97.4</v>
      </c>
      <c r="F1217" s="21">
        <f t="shared" si="199"/>
        <v>27.055555555555557</v>
      </c>
      <c r="G1217" s="14">
        <f t="shared" si="206"/>
        <v>1.3888888888890073E-2</v>
      </c>
      <c r="H1217" s="14">
        <f>('vehicle data'!$C$4)*(G1217)</f>
        <v>18.527777777779356</v>
      </c>
      <c r="I1217" s="14">
        <f>0.5*1.225*F1217^2*('vehicle data'!$F$4)*('vehicle data'!$G$4)</f>
        <v>194.58472044753086</v>
      </c>
      <c r="J1217" s="14">
        <f>IF(F1217=0,0,H1217+I1217+'vehicle data'!$E$7)</f>
        <v>370.15097822531027</v>
      </c>
      <c r="K1217" s="14">
        <f t="shared" si="200"/>
        <v>370.15097822531027</v>
      </c>
      <c r="L1217" s="14">
        <f t="shared" si="201"/>
        <v>0</v>
      </c>
      <c r="M1217" s="14">
        <f t="shared" si="202"/>
        <v>10.014640355318118</v>
      </c>
      <c r="N1217" s="14">
        <f t="shared" si="198"/>
        <v>10.014640355318118</v>
      </c>
      <c r="O1217" s="14">
        <f t="shared" si="203"/>
        <v>0</v>
      </c>
      <c r="P1217" s="14">
        <f>S1217*0.75</f>
        <v>0</v>
      </c>
      <c r="Q1217" s="14" t="str">
        <f t="shared" si="204"/>
        <v/>
      </c>
      <c r="R1217" s="14">
        <f>(0.5*'vehicle data'!$C$4*(WLTC_class_3!F1217^2))/1000</f>
        <v>488.24605864197531</v>
      </c>
      <c r="S1217" s="14">
        <f>IF(O1217&gt;0,R1217,0)</f>
        <v>0</v>
      </c>
      <c r="T1217" s="14">
        <f>IF(N1217&gt;0,R1217,0)</f>
        <v>488.24605864197531</v>
      </c>
      <c r="U1217" s="14">
        <f t="shared" si="207"/>
        <v>74741.27634490731</v>
      </c>
      <c r="V1217" s="14">
        <f t="shared" si="208"/>
        <v>22834.106306327158</v>
      </c>
      <c r="W1217" s="14">
        <f t="shared" si="205"/>
        <v>341.77224104938267</v>
      </c>
    </row>
    <row r="1218" spans="2:23" x14ac:dyDescent="0.3">
      <c r="B1218" s="10" t="s">
        <v>9</v>
      </c>
      <c r="C1218" s="10">
        <v>1210</v>
      </c>
      <c r="D1218" s="10">
        <v>188</v>
      </c>
      <c r="E1218" s="11">
        <v>97.4</v>
      </c>
      <c r="F1218" s="21">
        <f t="shared" si="199"/>
        <v>27.055555555555557</v>
      </c>
      <c r="G1218" s="14">
        <f t="shared" si="206"/>
        <v>0</v>
      </c>
      <c r="H1218" s="14">
        <f>('vehicle data'!$C$4)*(G1218)</f>
        <v>0</v>
      </c>
      <c r="I1218" s="14">
        <f>0.5*1.225*F1218^2*('vehicle data'!$F$4)*('vehicle data'!$G$4)</f>
        <v>194.58472044753086</v>
      </c>
      <c r="J1218" s="14">
        <f>IF(F1218=0,0,H1218+I1218+'vehicle data'!$E$7)</f>
        <v>351.62320044753085</v>
      </c>
      <c r="K1218" s="14">
        <f t="shared" si="200"/>
        <v>351.62320044753085</v>
      </c>
      <c r="L1218" s="14">
        <f t="shared" si="201"/>
        <v>0</v>
      </c>
      <c r="M1218" s="14">
        <f t="shared" si="202"/>
        <v>9.5133610343304191</v>
      </c>
      <c r="N1218" s="14">
        <f t="shared" si="198"/>
        <v>9.5133610343304191</v>
      </c>
      <c r="O1218" s="14">
        <f t="shared" si="203"/>
        <v>0</v>
      </c>
      <c r="P1218" s="14">
        <f>S1218*0.75</f>
        <v>0</v>
      </c>
      <c r="Q1218" s="14" t="str">
        <f t="shared" si="204"/>
        <v/>
      </c>
      <c r="R1218" s="14">
        <f>(0.5*'vehicle data'!$C$4*(WLTC_class_3!F1218^2))/1000</f>
        <v>488.24605864197531</v>
      </c>
      <c r="S1218" s="14">
        <f>IF(O1218&gt;0,R1218,0)</f>
        <v>0</v>
      </c>
      <c r="T1218" s="14">
        <f>IF(N1218&gt;0,R1218,0)</f>
        <v>488.24605864197531</v>
      </c>
      <c r="U1218" s="14">
        <f t="shared" si="207"/>
        <v>75229.522403549287</v>
      </c>
      <c r="V1218" s="14">
        <f t="shared" si="208"/>
        <v>22834.106306327158</v>
      </c>
      <c r="W1218" s="14">
        <f t="shared" si="205"/>
        <v>341.77224104938267</v>
      </c>
    </row>
    <row r="1219" spans="2:23" x14ac:dyDescent="0.3">
      <c r="B1219" s="10" t="s">
        <v>9</v>
      </c>
      <c r="C1219" s="10">
        <v>1211</v>
      </c>
      <c r="D1219" s="10">
        <v>189</v>
      </c>
      <c r="E1219" s="11">
        <v>97.4</v>
      </c>
      <c r="F1219" s="21">
        <f t="shared" si="199"/>
        <v>27.055555555555557</v>
      </c>
      <c r="G1219" s="14">
        <f t="shared" si="206"/>
        <v>0</v>
      </c>
      <c r="H1219" s="14">
        <f>('vehicle data'!$C$4)*(G1219)</f>
        <v>0</v>
      </c>
      <c r="I1219" s="14">
        <f>0.5*1.225*F1219^2*('vehicle data'!$F$4)*('vehicle data'!$G$4)</f>
        <v>194.58472044753086</v>
      </c>
      <c r="J1219" s="14">
        <f>IF(F1219=0,0,H1219+I1219+'vehicle data'!$E$7)</f>
        <v>351.62320044753085</v>
      </c>
      <c r="K1219" s="14">
        <f t="shared" si="200"/>
        <v>351.62320044753085</v>
      </c>
      <c r="L1219" s="14">
        <f t="shared" si="201"/>
        <v>0</v>
      </c>
      <c r="M1219" s="14">
        <f t="shared" si="202"/>
        <v>9.5133610343304191</v>
      </c>
      <c r="N1219" s="14">
        <f t="shared" si="198"/>
        <v>9.5133610343304191</v>
      </c>
      <c r="O1219" s="14">
        <f t="shared" si="203"/>
        <v>0</v>
      </c>
      <c r="P1219" s="14">
        <f>S1219*0.75</f>
        <v>0</v>
      </c>
      <c r="Q1219" s="14" t="str">
        <f t="shared" si="204"/>
        <v/>
      </c>
      <c r="R1219" s="14">
        <f>(0.5*'vehicle data'!$C$4*(WLTC_class_3!F1219^2))/1000</f>
        <v>488.24605864197531</v>
      </c>
      <c r="S1219" s="14">
        <f>IF(O1219&gt;0,R1219,0)</f>
        <v>0</v>
      </c>
      <c r="T1219" s="14">
        <f>IF(N1219&gt;0,R1219,0)</f>
        <v>488.24605864197531</v>
      </c>
      <c r="U1219" s="14">
        <f t="shared" si="207"/>
        <v>75717.768462191263</v>
      </c>
      <c r="V1219" s="14">
        <f t="shared" si="208"/>
        <v>22834.106306327158</v>
      </c>
      <c r="W1219" s="14">
        <f t="shared" si="205"/>
        <v>341.77224104938267</v>
      </c>
    </row>
    <row r="1220" spans="2:23" x14ac:dyDescent="0.3">
      <c r="B1220" s="10" t="s">
        <v>9</v>
      </c>
      <c r="C1220" s="10">
        <v>1212</v>
      </c>
      <c r="D1220" s="10">
        <v>190</v>
      </c>
      <c r="E1220" s="11">
        <v>97.4</v>
      </c>
      <c r="F1220" s="21">
        <f t="shared" si="199"/>
        <v>27.055555555555557</v>
      </c>
      <c r="G1220" s="14">
        <f t="shared" si="206"/>
        <v>-1.3888888888890073E-2</v>
      </c>
      <c r="H1220" s="14">
        <f>('vehicle data'!$C$4)*(G1220)</f>
        <v>-18.527777777779356</v>
      </c>
      <c r="I1220" s="14">
        <f>0.5*1.225*F1220^2*('vehicle data'!$F$4)*('vehicle data'!$G$4)</f>
        <v>194.58472044753086</v>
      </c>
      <c r="J1220" s="14">
        <f>IF(F1220=0,0,H1220+I1220+'vehicle data'!$E$7)</f>
        <v>333.09542266975154</v>
      </c>
      <c r="K1220" s="14">
        <f t="shared" si="200"/>
        <v>333.09542266975154</v>
      </c>
      <c r="L1220" s="14">
        <f t="shared" si="201"/>
        <v>0</v>
      </c>
      <c r="M1220" s="14">
        <f t="shared" si="202"/>
        <v>9.012081713342722</v>
      </c>
      <c r="N1220" s="14">
        <f t="shared" si="198"/>
        <v>9.012081713342722</v>
      </c>
      <c r="O1220" s="14">
        <f t="shared" si="203"/>
        <v>0</v>
      </c>
      <c r="P1220" s="14">
        <f>S1220*0.75</f>
        <v>0</v>
      </c>
      <c r="Q1220" s="14">
        <f t="shared" si="204"/>
        <v>0</v>
      </c>
      <c r="R1220" s="14">
        <f>(0.5*'vehicle data'!$C$4*(WLTC_class_3!F1220^2))/1000</f>
        <v>488.24605864197531</v>
      </c>
      <c r="S1220" s="14">
        <f>IF(O1220&gt;0,R1220,0)</f>
        <v>0</v>
      </c>
      <c r="T1220" s="14">
        <f>IF(N1220&gt;0,R1220,0)</f>
        <v>488.24605864197531</v>
      </c>
      <c r="U1220" s="14">
        <f t="shared" si="207"/>
        <v>76206.01452083324</v>
      </c>
      <c r="V1220" s="14">
        <f t="shared" si="208"/>
        <v>22834.106306327158</v>
      </c>
      <c r="W1220" s="14">
        <f t="shared" si="205"/>
        <v>341.77224104938267</v>
      </c>
    </row>
    <row r="1221" spans="2:23" x14ac:dyDescent="0.3">
      <c r="B1221" s="10" t="s">
        <v>9</v>
      </c>
      <c r="C1221" s="10">
        <v>1213</v>
      </c>
      <c r="D1221" s="10">
        <v>191</v>
      </c>
      <c r="E1221" s="11">
        <v>97.3</v>
      </c>
      <c r="F1221" s="21">
        <f t="shared" si="199"/>
        <v>27.027777777777775</v>
      </c>
      <c r="G1221" s="14">
        <f t="shared" si="206"/>
        <v>-1.3888888888890073E-2</v>
      </c>
      <c r="H1221" s="14">
        <f>('vehicle data'!$C$4)*(G1221)</f>
        <v>-18.527777777779356</v>
      </c>
      <c r="I1221" s="14">
        <f>0.5*1.225*F1221^2*('vehicle data'!$F$4)*('vehicle data'!$G$4)</f>
        <v>194.18536761188267</v>
      </c>
      <c r="J1221" s="14">
        <f>IF(F1221=0,0,H1221+I1221+'vehicle data'!$E$7)</f>
        <v>332.69606983410335</v>
      </c>
      <c r="K1221" s="14">
        <f t="shared" si="200"/>
        <v>332.69606983410335</v>
      </c>
      <c r="L1221" s="14">
        <f t="shared" si="201"/>
        <v>0</v>
      </c>
      <c r="M1221" s="14">
        <f t="shared" si="202"/>
        <v>8.9920354430161797</v>
      </c>
      <c r="N1221" s="14">
        <f t="shared" si="198"/>
        <v>8.9920354430161797</v>
      </c>
      <c r="O1221" s="14">
        <f t="shared" si="203"/>
        <v>0</v>
      </c>
      <c r="P1221" s="14">
        <f>S1221*0.75</f>
        <v>0</v>
      </c>
      <c r="Q1221" s="14">
        <f t="shared" si="204"/>
        <v>0</v>
      </c>
      <c r="R1221" s="14">
        <f>(0.5*'vehicle data'!$C$4*(WLTC_class_3!F1221^2))/1000</f>
        <v>487.24401466049369</v>
      </c>
      <c r="S1221" s="14">
        <f>IF(O1221&gt;0,R1221,0)</f>
        <v>0</v>
      </c>
      <c r="T1221" s="14">
        <f>IF(N1221&gt;0,R1221,0)</f>
        <v>487.24401466049369</v>
      </c>
      <c r="U1221" s="14">
        <f t="shared" si="207"/>
        <v>76693.258535493733</v>
      </c>
      <c r="V1221" s="14">
        <f t="shared" si="208"/>
        <v>22834.106306327158</v>
      </c>
      <c r="W1221" s="14">
        <f t="shared" si="205"/>
        <v>341.07081026234556</v>
      </c>
    </row>
    <row r="1222" spans="2:23" x14ac:dyDescent="0.3">
      <c r="B1222" s="10" t="s">
        <v>9</v>
      </c>
      <c r="C1222" s="10">
        <v>1214</v>
      </c>
      <c r="D1222" s="10">
        <v>192</v>
      </c>
      <c r="E1222" s="11">
        <v>97.3</v>
      </c>
      <c r="F1222" s="21">
        <f t="shared" si="199"/>
        <v>27.027777777777775</v>
      </c>
      <c r="G1222" s="14">
        <f t="shared" si="206"/>
        <v>0</v>
      </c>
      <c r="H1222" s="14">
        <f>('vehicle data'!$C$4)*(G1222)</f>
        <v>0</v>
      </c>
      <c r="I1222" s="14">
        <f>0.5*1.225*F1222^2*('vehicle data'!$F$4)*('vehicle data'!$G$4)</f>
        <v>194.18536761188267</v>
      </c>
      <c r="J1222" s="14">
        <f>IF(F1222=0,0,H1222+I1222+'vehicle data'!$E$7)</f>
        <v>351.22384761188266</v>
      </c>
      <c r="K1222" s="14">
        <f t="shared" si="200"/>
        <v>351.22384761188266</v>
      </c>
      <c r="L1222" s="14">
        <f t="shared" si="201"/>
        <v>0</v>
      </c>
      <c r="M1222" s="14">
        <f t="shared" si="202"/>
        <v>9.4928001035100493</v>
      </c>
      <c r="N1222" s="14">
        <f t="shared" si="198"/>
        <v>9.4928001035100493</v>
      </c>
      <c r="O1222" s="14">
        <f t="shared" si="203"/>
        <v>0</v>
      </c>
      <c r="P1222" s="14">
        <f>S1222*0.75</f>
        <v>0</v>
      </c>
      <c r="Q1222" s="14" t="str">
        <f t="shared" si="204"/>
        <v/>
      </c>
      <c r="R1222" s="14">
        <f>(0.5*'vehicle data'!$C$4*(WLTC_class_3!F1222^2))/1000</f>
        <v>487.24401466049369</v>
      </c>
      <c r="S1222" s="14">
        <f>IF(O1222&gt;0,R1222,0)</f>
        <v>0</v>
      </c>
      <c r="T1222" s="14">
        <f>IF(N1222&gt;0,R1222,0)</f>
        <v>487.24401466049369</v>
      </c>
      <c r="U1222" s="14">
        <f t="shared" si="207"/>
        <v>77180.502550154226</v>
      </c>
      <c r="V1222" s="14">
        <f t="shared" si="208"/>
        <v>22834.106306327158</v>
      </c>
      <c r="W1222" s="14">
        <f t="shared" si="205"/>
        <v>341.07081026234556</v>
      </c>
    </row>
    <row r="1223" spans="2:23" x14ac:dyDescent="0.3">
      <c r="B1223" s="10" t="s">
        <v>9</v>
      </c>
      <c r="C1223" s="10">
        <v>1215</v>
      </c>
      <c r="D1223" s="10">
        <v>193</v>
      </c>
      <c r="E1223" s="11">
        <v>97.3</v>
      </c>
      <c r="F1223" s="21">
        <f t="shared" si="199"/>
        <v>27.027777777777775</v>
      </c>
      <c r="G1223" s="14">
        <f t="shared" si="206"/>
        <v>0</v>
      </c>
      <c r="H1223" s="14">
        <f>('vehicle data'!$C$4)*(G1223)</f>
        <v>0</v>
      </c>
      <c r="I1223" s="14">
        <f>0.5*1.225*F1223^2*('vehicle data'!$F$4)*('vehicle data'!$G$4)</f>
        <v>194.18536761188267</v>
      </c>
      <c r="J1223" s="14">
        <f>IF(F1223=0,0,H1223+I1223+'vehicle data'!$E$7)</f>
        <v>351.22384761188266</v>
      </c>
      <c r="K1223" s="14">
        <f t="shared" si="200"/>
        <v>351.22384761188266</v>
      </c>
      <c r="L1223" s="14">
        <f t="shared" si="201"/>
        <v>0</v>
      </c>
      <c r="M1223" s="14">
        <f t="shared" si="202"/>
        <v>9.4928001035100493</v>
      </c>
      <c r="N1223" s="14">
        <f t="shared" si="198"/>
        <v>9.4928001035100493</v>
      </c>
      <c r="O1223" s="14">
        <f t="shared" si="203"/>
        <v>0</v>
      </c>
      <c r="P1223" s="14">
        <f>S1223*0.75</f>
        <v>0</v>
      </c>
      <c r="Q1223" s="14" t="str">
        <f t="shared" si="204"/>
        <v/>
      </c>
      <c r="R1223" s="14">
        <f>(0.5*'vehicle data'!$C$4*(WLTC_class_3!F1223^2))/1000</f>
        <v>487.24401466049369</v>
      </c>
      <c r="S1223" s="14">
        <f>IF(O1223&gt;0,R1223,0)</f>
        <v>0</v>
      </c>
      <c r="T1223" s="14">
        <f>IF(N1223&gt;0,R1223,0)</f>
        <v>487.24401466049369</v>
      </c>
      <c r="U1223" s="14">
        <f t="shared" si="207"/>
        <v>77667.746564814719</v>
      </c>
      <c r="V1223" s="14">
        <f t="shared" si="208"/>
        <v>22834.106306327158</v>
      </c>
      <c r="W1223" s="14">
        <f t="shared" si="205"/>
        <v>341.07081026234556</v>
      </c>
    </row>
    <row r="1224" spans="2:23" x14ac:dyDescent="0.3">
      <c r="B1224" s="10" t="s">
        <v>9</v>
      </c>
      <c r="C1224" s="10">
        <v>1216</v>
      </c>
      <c r="D1224" s="10">
        <v>194</v>
      </c>
      <c r="E1224" s="11">
        <v>97.3</v>
      </c>
      <c r="F1224" s="21">
        <f t="shared" si="199"/>
        <v>27.027777777777775</v>
      </c>
      <c r="G1224" s="14">
        <f t="shared" si="206"/>
        <v>-1.3888888888888099E-2</v>
      </c>
      <c r="H1224" s="14">
        <f>('vehicle data'!$C$4)*(G1224)</f>
        <v>-18.527777777776723</v>
      </c>
      <c r="I1224" s="14">
        <f>0.5*1.225*F1224^2*('vehicle data'!$F$4)*('vehicle data'!$G$4)</f>
        <v>194.18536761188267</v>
      </c>
      <c r="J1224" s="14">
        <f>IF(F1224=0,0,H1224+I1224+'vehicle data'!$E$7)</f>
        <v>332.69606983410597</v>
      </c>
      <c r="K1224" s="14">
        <f t="shared" si="200"/>
        <v>332.69606983410597</v>
      </c>
      <c r="L1224" s="14">
        <f t="shared" si="201"/>
        <v>0</v>
      </c>
      <c r="M1224" s="14">
        <f t="shared" si="202"/>
        <v>8.9920354430162508</v>
      </c>
      <c r="N1224" s="14">
        <f t="shared" ref="N1224:N1287" si="209">IF(M1224&gt;0,M1224,0)</f>
        <v>8.9920354430162508</v>
      </c>
      <c r="O1224" s="14">
        <f t="shared" si="203"/>
        <v>0</v>
      </c>
      <c r="P1224" s="14">
        <f>S1224*0.75</f>
        <v>0</v>
      </c>
      <c r="Q1224" s="14">
        <f t="shared" si="204"/>
        <v>0</v>
      </c>
      <c r="R1224" s="14">
        <f>(0.5*'vehicle data'!$C$4*(WLTC_class_3!F1224^2))/1000</f>
        <v>487.24401466049369</v>
      </c>
      <c r="S1224" s="14">
        <f>IF(O1224&gt;0,R1224,0)</f>
        <v>0</v>
      </c>
      <c r="T1224" s="14">
        <f>IF(N1224&gt;0,R1224,0)</f>
        <v>487.24401466049369</v>
      </c>
      <c r="U1224" s="14">
        <f t="shared" si="207"/>
        <v>78154.990579475212</v>
      </c>
      <c r="V1224" s="14">
        <f t="shared" si="208"/>
        <v>22834.106306327158</v>
      </c>
      <c r="W1224" s="14">
        <f t="shared" si="205"/>
        <v>341.07081026234556</v>
      </c>
    </row>
    <row r="1225" spans="2:23" x14ac:dyDescent="0.3">
      <c r="B1225" s="10" t="s">
        <v>9</v>
      </c>
      <c r="C1225" s="10">
        <v>1217</v>
      </c>
      <c r="D1225" s="10">
        <v>195</v>
      </c>
      <c r="E1225" s="11">
        <v>97.2</v>
      </c>
      <c r="F1225" s="21">
        <f t="shared" ref="F1225:F1288" si="210">E1225/3.6</f>
        <v>27</v>
      </c>
      <c r="G1225" s="14">
        <f t="shared" si="206"/>
        <v>-2.7777777777778172E-2</v>
      </c>
      <c r="H1225" s="14">
        <f>('vehicle data'!$C$4)*(G1225)</f>
        <v>-37.055555555556083</v>
      </c>
      <c r="I1225" s="14">
        <f>0.5*1.225*F1225^2*('vehicle data'!$F$4)*('vehicle data'!$G$4)</f>
        <v>193.78642500000001</v>
      </c>
      <c r="J1225" s="14">
        <f>IF(F1225=0,0,H1225+I1225+'vehicle data'!$E$7)</f>
        <v>313.76934944444395</v>
      </c>
      <c r="K1225" s="14">
        <f t="shared" ref="K1225:K1288" si="211">IF(J1225&lt;=0,0,J1225)</f>
        <v>313.76934944444395</v>
      </c>
      <c r="L1225" s="14">
        <f t="shared" ref="L1225:L1288" si="212">IF(J1225&lt;0,J1225*-1,0)</f>
        <v>0</v>
      </c>
      <c r="M1225" s="14">
        <f t="shared" ref="M1225:M1288" si="213">(J1225*F1225)/1000</f>
        <v>8.4717724349999859</v>
      </c>
      <c r="N1225" s="14">
        <f t="shared" si="209"/>
        <v>8.4717724349999859</v>
      </c>
      <c r="O1225" s="14">
        <f t="shared" ref="O1225:O1288" si="214">IF(M1225&lt;0,M1225*-1,0)</f>
        <v>0</v>
      </c>
      <c r="P1225" s="14">
        <f>S1225*0.75</f>
        <v>0</v>
      </c>
      <c r="Q1225" s="14">
        <f t="shared" ref="Q1225:Q1288" si="215">IF(G1225&lt;0,P1225,"")</f>
        <v>0</v>
      </c>
      <c r="R1225" s="14">
        <f>(0.5*'vehicle data'!$C$4*(WLTC_class_3!F1225^2))/1000</f>
        <v>486.24299999999999</v>
      </c>
      <c r="S1225" s="14">
        <f>IF(O1225&gt;0,R1225,0)</f>
        <v>0</v>
      </c>
      <c r="T1225" s="14">
        <f>IF(N1225&gt;0,R1225,0)</f>
        <v>486.24299999999999</v>
      </c>
      <c r="U1225" s="14">
        <f t="shared" si="207"/>
        <v>78641.233579475214</v>
      </c>
      <c r="V1225" s="14">
        <f t="shared" si="208"/>
        <v>22834.106306327158</v>
      </c>
      <c r="W1225" s="14">
        <f t="shared" ref="W1225:W1288" si="216">T1225*0.7</f>
        <v>340.37009999999998</v>
      </c>
    </row>
    <row r="1226" spans="2:23" x14ac:dyDescent="0.3">
      <c r="B1226" s="10" t="s">
        <v>9</v>
      </c>
      <c r="C1226" s="10">
        <v>1218</v>
      </c>
      <c r="D1226" s="10">
        <v>196</v>
      </c>
      <c r="E1226" s="11">
        <v>97.1</v>
      </c>
      <c r="F1226" s="21">
        <f t="shared" si="210"/>
        <v>26.972222222222221</v>
      </c>
      <c r="G1226" s="14">
        <f t="shared" ref="G1226:G1289" si="217">($E1227-$E1225)/2/3.6</f>
        <v>-2.7777777777778172E-2</v>
      </c>
      <c r="H1226" s="14">
        <f>('vehicle data'!$C$4)*(G1226)</f>
        <v>-37.055555555556083</v>
      </c>
      <c r="I1226" s="14">
        <f>0.5*1.225*F1226^2*('vehicle data'!$F$4)*('vehicle data'!$G$4)</f>
        <v>193.38789261188271</v>
      </c>
      <c r="J1226" s="14">
        <f>IF(F1226=0,0,H1226+I1226+'vehicle data'!$E$7)</f>
        <v>313.37081705632664</v>
      </c>
      <c r="K1226" s="14">
        <f t="shared" si="211"/>
        <v>313.37081705632664</v>
      </c>
      <c r="L1226" s="14">
        <f t="shared" si="212"/>
        <v>0</v>
      </c>
      <c r="M1226" s="14">
        <f t="shared" si="213"/>
        <v>8.452307315602587</v>
      </c>
      <c r="N1226" s="14">
        <f t="shared" si="209"/>
        <v>8.452307315602587</v>
      </c>
      <c r="O1226" s="14">
        <f t="shared" si="214"/>
        <v>0</v>
      </c>
      <c r="P1226" s="14">
        <f>S1226*0.75</f>
        <v>0</v>
      </c>
      <c r="Q1226" s="14">
        <f t="shared" si="215"/>
        <v>0</v>
      </c>
      <c r="R1226" s="14">
        <f>(0.5*'vehicle data'!$C$4*(WLTC_class_3!F1226^2))/1000</f>
        <v>485.24301466049383</v>
      </c>
      <c r="S1226" s="14">
        <f>IF(O1226&gt;0,R1226,0)</f>
        <v>0</v>
      </c>
      <c r="T1226" s="14">
        <f>IF(N1226&gt;0,R1226,0)</f>
        <v>485.24301466049383</v>
      </c>
      <c r="U1226" s="14">
        <f t="shared" si="207"/>
        <v>79126.476594135704</v>
      </c>
      <c r="V1226" s="14">
        <f t="shared" si="208"/>
        <v>22834.106306327158</v>
      </c>
      <c r="W1226" s="14">
        <f t="shared" si="216"/>
        <v>339.67011026234564</v>
      </c>
    </row>
    <row r="1227" spans="2:23" x14ac:dyDescent="0.3">
      <c r="B1227" s="10" t="s">
        <v>9</v>
      </c>
      <c r="C1227" s="10">
        <v>1219</v>
      </c>
      <c r="D1227" s="10">
        <v>197</v>
      </c>
      <c r="E1227" s="11">
        <v>97</v>
      </c>
      <c r="F1227" s="21">
        <f t="shared" si="210"/>
        <v>26.944444444444443</v>
      </c>
      <c r="G1227" s="14">
        <f t="shared" si="217"/>
        <v>-2.7777777777776198E-2</v>
      </c>
      <c r="H1227" s="14">
        <f>('vehicle data'!$C$4)*(G1227)</f>
        <v>-37.055555555553447</v>
      </c>
      <c r="I1227" s="14">
        <f>0.5*1.225*F1227^2*('vehicle data'!$F$4)*('vehicle data'!$G$4)</f>
        <v>192.98977044753082</v>
      </c>
      <c r="J1227" s="14">
        <f>IF(F1227=0,0,H1227+I1227+'vehicle data'!$E$7)</f>
        <v>312.97269489197743</v>
      </c>
      <c r="K1227" s="14">
        <f t="shared" si="211"/>
        <v>312.97269489197743</v>
      </c>
      <c r="L1227" s="14">
        <f t="shared" si="212"/>
        <v>0</v>
      </c>
      <c r="M1227" s="14">
        <f t="shared" si="213"/>
        <v>8.4328753901449467</v>
      </c>
      <c r="N1227" s="14">
        <f t="shared" si="209"/>
        <v>8.4328753901449467</v>
      </c>
      <c r="O1227" s="14">
        <f t="shared" si="214"/>
        <v>0</v>
      </c>
      <c r="P1227" s="14">
        <f>S1227*0.75</f>
        <v>0</v>
      </c>
      <c r="Q1227" s="14">
        <f t="shared" si="215"/>
        <v>0</v>
      </c>
      <c r="R1227" s="14">
        <f>(0.5*'vehicle data'!$C$4*(WLTC_class_3!F1227^2))/1000</f>
        <v>484.2440586419753</v>
      </c>
      <c r="S1227" s="14">
        <f>IF(O1227&gt;0,R1227,0)</f>
        <v>0</v>
      </c>
      <c r="T1227" s="14">
        <f>IF(N1227&gt;0,R1227,0)</f>
        <v>484.2440586419753</v>
      </c>
      <c r="U1227" s="14">
        <f t="shared" ref="U1227:U1290" si="218">U1226+T1227</f>
        <v>79610.720652777673</v>
      </c>
      <c r="V1227" s="14">
        <f t="shared" ref="V1227:V1290" si="219">V1226+S1227</f>
        <v>22834.106306327158</v>
      </c>
      <c r="W1227" s="14">
        <f t="shared" si="216"/>
        <v>338.97084104938267</v>
      </c>
    </row>
    <row r="1228" spans="2:23" x14ac:dyDescent="0.3">
      <c r="B1228" s="10" t="s">
        <v>9</v>
      </c>
      <c r="C1228" s="10">
        <v>1220</v>
      </c>
      <c r="D1228" s="10">
        <v>198</v>
      </c>
      <c r="E1228" s="11">
        <v>96.9</v>
      </c>
      <c r="F1228" s="21">
        <f t="shared" si="210"/>
        <v>26.916666666666668</v>
      </c>
      <c r="G1228" s="14">
        <f t="shared" si="217"/>
        <v>-4.1666666666666269E-2</v>
      </c>
      <c r="H1228" s="14">
        <f>('vehicle data'!$C$4)*(G1228)</f>
        <v>-55.583333333332803</v>
      </c>
      <c r="I1228" s="14">
        <f>0.5*1.225*F1228^2*('vehicle data'!$F$4)*('vehicle data'!$G$4)</f>
        <v>192.59205850694443</v>
      </c>
      <c r="J1228" s="14">
        <f>IF(F1228=0,0,H1228+I1228+'vehicle data'!$E$7)</f>
        <v>294.04720517361164</v>
      </c>
      <c r="K1228" s="14">
        <f t="shared" si="211"/>
        <v>294.04720517361164</v>
      </c>
      <c r="L1228" s="14">
        <f t="shared" si="212"/>
        <v>0</v>
      </c>
      <c r="M1228" s="14">
        <f t="shared" si="213"/>
        <v>7.9147706059230467</v>
      </c>
      <c r="N1228" s="14">
        <f t="shared" si="209"/>
        <v>7.9147706059230467</v>
      </c>
      <c r="O1228" s="14">
        <f t="shared" si="214"/>
        <v>0</v>
      </c>
      <c r="P1228" s="14">
        <f>S1228*0.75</f>
        <v>0</v>
      </c>
      <c r="Q1228" s="14">
        <f t="shared" si="215"/>
        <v>0</v>
      </c>
      <c r="R1228" s="14">
        <f>(0.5*'vehicle data'!$C$4*(WLTC_class_3!F1228^2))/1000</f>
        <v>483.24613194444441</v>
      </c>
      <c r="S1228" s="14">
        <f>IF(O1228&gt;0,R1228,0)</f>
        <v>0</v>
      </c>
      <c r="T1228" s="14">
        <f>IF(N1228&gt;0,R1228,0)</f>
        <v>483.24613194444441</v>
      </c>
      <c r="U1228" s="14">
        <f t="shared" si="218"/>
        <v>80093.966784722114</v>
      </c>
      <c r="V1228" s="14">
        <f t="shared" si="219"/>
        <v>22834.106306327158</v>
      </c>
      <c r="W1228" s="14">
        <f t="shared" si="216"/>
        <v>338.27229236111106</v>
      </c>
    </row>
    <row r="1229" spans="2:23" x14ac:dyDescent="0.3">
      <c r="B1229" s="10" t="s">
        <v>9</v>
      </c>
      <c r="C1229" s="10">
        <v>1221</v>
      </c>
      <c r="D1229" s="10">
        <v>199</v>
      </c>
      <c r="E1229" s="11">
        <v>96.7</v>
      </c>
      <c r="F1229" s="21">
        <f t="shared" si="210"/>
        <v>26.861111111111111</v>
      </c>
      <c r="G1229" s="14">
        <f t="shared" si="217"/>
        <v>-6.9444444444444448E-2</v>
      </c>
      <c r="H1229" s="14">
        <f>('vehicle data'!$C$4)*(G1229)</f>
        <v>-92.6388888888889</v>
      </c>
      <c r="I1229" s="14">
        <f>0.5*1.225*F1229^2*('vehicle data'!$F$4)*('vehicle data'!$G$4)</f>
        <v>191.79786529706789</v>
      </c>
      <c r="J1229" s="14">
        <f>IF(F1229=0,0,H1229+I1229+'vehicle data'!$E$7)</f>
        <v>256.19745640817899</v>
      </c>
      <c r="K1229" s="14">
        <f t="shared" si="211"/>
        <v>256.19745640817899</v>
      </c>
      <c r="L1229" s="14">
        <f t="shared" si="212"/>
        <v>0</v>
      </c>
      <c r="M1229" s="14">
        <f t="shared" si="213"/>
        <v>6.8817483429641415</v>
      </c>
      <c r="N1229" s="14">
        <f t="shared" si="209"/>
        <v>6.8817483429641415</v>
      </c>
      <c r="O1229" s="14">
        <f t="shared" si="214"/>
        <v>0</v>
      </c>
      <c r="P1229" s="14">
        <f>S1229*0.75</f>
        <v>0</v>
      </c>
      <c r="Q1229" s="14">
        <f t="shared" si="215"/>
        <v>0</v>
      </c>
      <c r="R1229" s="14">
        <f>(0.5*'vehicle data'!$C$4*(WLTC_class_3!F1229^2))/1000</f>
        <v>481.25336651234568</v>
      </c>
      <c r="S1229" s="14">
        <f>IF(O1229&gt;0,R1229,0)</f>
        <v>0</v>
      </c>
      <c r="T1229" s="14">
        <f>IF(N1229&gt;0,R1229,0)</f>
        <v>481.25336651234568</v>
      </c>
      <c r="U1229" s="14">
        <f t="shared" si="218"/>
        <v>80575.220151234462</v>
      </c>
      <c r="V1229" s="14">
        <f t="shared" si="219"/>
        <v>22834.106306327158</v>
      </c>
      <c r="W1229" s="14">
        <f t="shared" si="216"/>
        <v>336.87735655864196</v>
      </c>
    </row>
    <row r="1230" spans="2:23" x14ac:dyDescent="0.3">
      <c r="B1230" s="10" t="s">
        <v>9</v>
      </c>
      <c r="C1230" s="10">
        <v>1222</v>
      </c>
      <c r="D1230" s="10">
        <v>200</v>
      </c>
      <c r="E1230" s="11">
        <v>96.4</v>
      </c>
      <c r="F1230" s="21">
        <f t="shared" si="210"/>
        <v>26.777777777777779</v>
      </c>
      <c r="G1230" s="14">
        <f t="shared" si="217"/>
        <v>-8.3333333333334522E-2</v>
      </c>
      <c r="H1230" s="14">
        <f>('vehicle data'!$C$4)*(G1230)</f>
        <v>-111.16666666666825</v>
      </c>
      <c r="I1230" s="14">
        <f>0.5*1.225*F1230^2*('vehicle data'!$F$4)*('vehicle data'!$G$4)</f>
        <v>190.60965216049385</v>
      </c>
      <c r="J1230" s="14">
        <f>IF(F1230=0,0,H1230+I1230+'vehicle data'!$E$7)</f>
        <v>236.48146549382562</v>
      </c>
      <c r="K1230" s="14">
        <f t="shared" si="211"/>
        <v>236.48146549382562</v>
      </c>
      <c r="L1230" s="14">
        <f t="shared" si="212"/>
        <v>0</v>
      </c>
      <c r="M1230" s="14">
        <f t="shared" si="213"/>
        <v>6.3324481315568866</v>
      </c>
      <c r="N1230" s="14">
        <f t="shared" si="209"/>
        <v>6.3324481315568866</v>
      </c>
      <c r="O1230" s="14">
        <f t="shared" si="214"/>
        <v>0</v>
      </c>
      <c r="P1230" s="14">
        <f>S1230*0.75</f>
        <v>0</v>
      </c>
      <c r="Q1230" s="14">
        <f t="shared" si="215"/>
        <v>0</v>
      </c>
      <c r="R1230" s="14">
        <f>(0.5*'vehicle data'!$C$4*(WLTC_class_3!F1230^2))/1000</f>
        <v>478.27193827160494</v>
      </c>
      <c r="S1230" s="14">
        <f>IF(O1230&gt;0,R1230,0)</f>
        <v>0</v>
      </c>
      <c r="T1230" s="14">
        <f>IF(N1230&gt;0,R1230,0)</f>
        <v>478.27193827160494</v>
      </c>
      <c r="U1230" s="14">
        <f t="shared" si="218"/>
        <v>81053.492089506064</v>
      </c>
      <c r="V1230" s="14">
        <f t="shared" si="219"/>
        <v>22834.106306327158</v>
      </c>
      <c r="W1230" s="14">
        <f t="shared" si="216"/>
        <v>334.79035679012344</v>
      </c>
    </row>
    <row r="1231" spans="2:23" x14ac:dyDescent="0.3">
      <c r="B1231" s="10" t="s">
        <v>9</v>
      </c>
      <c r="C1231" s="10">
        <v>1223</v>
      </c>
      <c r="D1231" s="10">
        <v>201</v>
      </c>
      <c r="E1231" s="11">
        <v>96.1</v>
      </c>
      <c r="F1231" s="21">
        <f t="shared" si="210"/>
        <v>26.694444444444443</v>
      </c>
      <c r="G1231" s="14">
        <f t="shared" si="217"/>
        <v>-9.7222222222222612E-2</v>
      </c>
      <c r="H1231" s="14">
        <f>('vehicle data'!$C$4)*(G1231)</f>
        <v>-129.69444444444497</v>
      </c>
      <c r="I1231" s="14">
        <f>0.5*1.225*F1231^2*('vehicle data'!$F$4)*('vehicle data'!$G$4)</f>
        <v>189.42513103780863</v>
      </c>
      <c r="J1231" s="14">
        <f>IF(F1231=0,0,H1231+I1231+'vehicle data'!$E$7)</f>
        <v>216.76916659336368</v>
      </c>
      <c r="K1231" s="14">
        <f t="shared" si="211"/>
        <v>216.76916659336368</v>
      </c>
      <c r="L1231" s="14">
        <f t="shared" si="212"/>
        <v>0</v>
      </c>
      <c r="M1231" s="14">
        <f t="shared" si="213"/>
        <v>5.7865324748950693</v>
      </c>
      <c r="N1231" s="14">
        <f t="shared" si="209"/>
        <v>5.7865324748950693</v>
      </c>
      <c r="O1231" s="14">
        <f t="shared" si="214"/>
        <v>0</v>
      </c>
      <c r="P1231" s="14">
        <f>S1231*0.75</f>
        <v>0</v>
      </c>
      <c r="Q1231" s="14">
        <f t="shared" si="215"/>
        <v>0</v>
      </c>
      <c r="R1231" s="14">
        <f>(0.5*'vehicle data'!$C$4*(WLTC_class_3!F1231^2))/1000</f>
        <v>475.29977391975308</v>
      </c>
      <c r="S1231" s="14">
        <f>IF(O1231&gt;0,R1231,0)</f>
        <v>0</v>
      </c>
      <c r="T1231" s="14">
        <f>IF(N1231&gt;0,R1231,0)</f>
        <v>475.29977391975308</v>
      </c>
      <c r="U1231" s="14">
        <f t="shared" si="218"/>
        <v>81528.791863425824</v>
      </c>
      <c r="V1231" s="14">
        <f t="shared" si="219"/>
        <v>22834.106306327158</v>
      </c>
      <c r="W1231" s="14">
        <f t="shared" si="216"/>
        <v>332.70984174382716</v>
      </c>
    </row>
    <row r="1232" spans="2:23" x14ac:dyDescent="0.3">
      <c r="B1232" s="10" t="s">
        <v>9</v>
      </c>
      <c r="C1232" s="10">
        <v>1224</v>
      </c>
      <c r="D1232" s="10">
        <v>202</v>
      </c>
      <c r="E1232" s="11">
        <v>95.7</v>
      </c>
      <c r="F1232" s="21">
        <f t="shared" si="210"/>
        <v>26.583333333333332</v>
      </c>
      <c r="G1232" s="14">
        <f t="shared" si="217"/>
        <v>-8.3333333333332538E-2</v>
      </c>
      <c r="H1232" s="14">
        <f>('vehicle data'!$C$4)*(G1232)</f>
        <v>-111.16666666666561</v>
      </c>
      <c r="I1232" s="14">
        <f>0.5*1.225*F1232^2*('vehicle data'!$F$4)*('vehicle data'!$G$4)</f>
        <v>187.8515126736111</v>
      </c>
      <c r="J1232" s="14">
        <f>IF(F1232=0,0,H1232+I1232+'vehicle data'!$E$7)</f>
        <v>233.72332600694551</v>
      </c>
      <c r="K1232" s="14">
        <f t="shared" si="211"/>
        <v>233.72332600694551</v>
      </c>
      <c r="L1232" s="14">
        <f t="shared" si="212"/>
        <v>0</v>
      </c>
      <c r="M1232" s="14">
        <f t="shared" si="213"/>
        <v>6.2131450830179684</v>
      </c>
      <c r="N1232" s="14">
        <f t="shared" si="209"/>
        <v>6.2131450830179684</v>
      </c>
      <c r="O1232" s="14">
        <f t="shared" si="214"/>
        <v>0</v>
      </c>
      <c r="P1232" s="14">
        <f>S1232*0.75</f>
        <v>0</v>
      </c>
      <c r="Q1232" s="14">
        <f t="shared" si="215"/>
        <v>0</v>
      </c>
      <c r="R1232" s="14">
        <f>(0.5*'vehicle data'!$C$4*(WLTC_class_3!F1232^2))/1000</f>
        <v>471.35129861111108</v>
      </c>
      <c r="S1232" s="14">
        <f>IF(O1232&gt;0,R1232,0)</f>
        <v>0</v>
      </c>
      <c r="T1232" s="14">
        <f>IF(N1232&gt;0,R1232,0)</f>
        <v>471.35129861111108</v>
      </c>
      <c r="U1232" s="14">
        <f t="shared" si="218"/>
        <v>82000.14316203694</v>
      </c>
      <c r="V1232" s="14">
        <f t="shared" si="219"/>
        <v>22834.106306327158</v>
      </c>
      <c r="W1232" s="14">
        <f t="shared" si="216"/>
        <v>329.94590902777776</v>
      </c>
    </row>
    <row r="1233" spans="2:23" x14ac:dyDescent="0.3">
      <c r="B1233" s="10" t="s">
        <v>9</v>
      </c>
      <c r="C1233" s="10">
        <v>1225</v>
      </c>
      <c r="D1233" s="10">
        <v>203</v>
      </c>
      <c r="E1233" s="11">
        <v>95.5</v>
      </c>
      <c r="F1233" s="21">
        <f t="shared" si="210"/>
        <v>26.527777777777779</v>
      </c>
      <c r="G1233" s="14">
        <f t="shared" si="217"/>
        <v>-5.5555555555556344E-2</v>
      </c>
      <c r="H1233" s="14">
        <f>('vehicle data'!$C$4)*(G1233)</f>
        <v>-74.111111111112166</v>
      </c>
      <c r="I1233" s="14">
        <f>0.5*1.225*F1233^2*('vehicle data'!$F$4)*('vehicle data'!$G$4)</f>
        <v>187.06716483410494</v>
      </c>
      <c r="J1233" s="14">
        <f>IF(F1233=0,0,H1233+I1233+'vehicle data'!$E$7)</f>
        <v>269.9945337229928</v>
      </c>
      <c r="K1233" s="14">
        <f t="shared" si="211"/>
        <v>269.9945337229928</v>
      </c>
      <c r="L1233" s="14">
        <f t="shared" si="212"/>
        <v>0</v>
      </c>
      <c r="M1233" s="14">
        <f t="shared" si="213"/>
        <v>7.1623549918182814</v>
      </c>
      <c r="N1233" s="14">
        <f t="shared" si="209"/>
        <v>7.1623549918182814</v>
      </c>
      <c r="O1233" s="14">
        <f t="shared" si="214"/>
        <v>0</v>
      </c>
      <c r="P1233" s="14">
        <f>S1233*0.75</f>
        <v>0</v>
      </c>
      <c r="Q1233" s="14">
        <f t="shared" si="215"/>
        <v>0</v>
      </c>
      <c r="R1233" s="14">
        <f>(0.5*'vehicle data'!$C$4*(WLTC_class_3!F1233^2))/1000</f>
        <v>469.38323688271606</v>
      </c>
      <c r="S1233" s="14">
        <f>IF(O1233&gt;0,R1233,0)</f>
        <v>0</v>
      </c>
      <c r="T1233" s="14">
        <f>IF(N1233&gt;0,R1233,0)</f>
        <v>469.38323688271606</v>
      </c>
      <c r="U1233" s="14">
        <f t="shared" si="218"/>
        <v>82469.526398919654</v>
      </c>
      <c r="V1233" s="14">
        <f t="shared" si="219"/>
        <v>22834.106306327158</v>
      </c>
      <c r="W1233" s="14">
        <f t="shared" si="216"/>
        <v>328.56826581790125</v>
      </c>
    </row>
    <row r="1234" spans="2:23" x14ac:dyDescent="0.3">
      <c r="B1234" s="10" t="s">
        <v>9</v>
      </c>
      <c r="C1234" s="10">
        <v>1226</v>
      </c>
      <c r="D1234" s="10">
        <v>204</v>
      </c>
      <c r="E1234" s="11">
        <v>95.3</v>
      </c>
      <c r="F1234" s="21">
        <f t="shared" si="210"/>
        <v>26.472222222222221</v>
      </c>
      <c r="G1234" s="14">
        <f t="shared" si="217"/>
        <v>-4.1666666666666269E-2</v>
      </c>
      <c r="H1234" s="14">
        <f>('vehicle data'!$C$4)*(G1234)</f>
        <v>-55.583333333332803</v>
      </c>
      <c r="I1234" s="14">
        <f>0.5*1.225*F1234^2*('vehicle data'!$F$4)*('vehicle data'!$G$4)</f>
        <v>186.28445788966047</v>
      </c>
      <c r="J1234" s="14">
        <f>IF(F1234=0,0,H1234+I1234+'vehicle data'!$E$7)</f>
        <v>287.73960455632766</v>
      </c>
      <c r="K1234" s="14">
        <f t="shared" si="211"/>
        <v>287.73960455632766</v>
      </c>
      <c r="L1234" s="14">
        <f t="shared" si="212"/>
        <v>0</v>
      </c>
      <c r="M1234" s="14">
        <f t="shared" si="213"/>
        <v>7.6171067539494519</v>
      </c>
      <c r="N1234" s="14">
        <f t="shared" si="209"/>
        <v>7.6171067539494519</v>
      </c>
      <c r="O1234" s="14">
        <f t="shared" si="214"/>
        <v>0</v>
      </c>
      <c r="P1234" s="14">
        <f>S1234*0.75</f>
        <v>0</v>
      </c>
      <c r="Q1234" s="14">
        <f t="shared" si="215"/>
        <v>0</v>
      </c>
      <c r="R1234" s="14">
        <f>(0.5*'vehicle data'!$C$4*(WLTC_class_3!F1234^2))/1000</f>
        <v>467.41929243827161</v>
      </c>
      <c r="S1234" s="14">
        <f>IF(O1234&gt;0,R1234,0)</f>
        <v>0</v>
      </c>
      <c r="T1234" s="14">
        <f>IF(N1234&gt;0,R1234,0)</f>
        <v>467.41929243827161</v>
      </c>
      <c r="U1234" s="14">
        <f t="shared" si="218"/>
        <v>82936.94569135792</v>
      </c>
      <c r="V1234" s="14">
        <f t="shared" si="219"/>
        <v>22834.106306327158</v>
      </c>
      <c r="W1234" s="14">
        <f t="shared" si="216"/>
        <v>327.19350470679012</v>
      </c>
    </row>
    <row r="1235" spans="2:23" x14ac:dyDescent="0.3">
      <c r="B1235" s="10" t="s">
        <v>9</v>
      </c>
      <c r="C1235" s="10">
        <v>1227</v>
      </c>
      <c r="D1235" s="10">
        <v>205</v>
      </c>
      <c r="E1235" s="11">
        <v>95.2</v>
      </c>
      <c r="F1235" s="21">
        <f t="shared" si="210"/>
        <v>26.444444444444443</v>
      </c>
      <c r="G1235" s="14">
        <f t="shared" si="217"/>
        <v>-4.1666666666666269E-2</v>
      </c>
      <c r="H1235" s="14">
        <f>('vehicle data'!$C$4)*(G1235)</f>
        <v>-55.583333333332803</v>
      </c>
      <c r="I1235" s="14">
        <f>0.5*1.225*F1235^2*('vehicle data'!$F$4)*('vehicle data'!$G$4)</f>
        <v>185.89371975308637</v>
      </c>
      <c r="J1235" s="14">
        <f>IF(F1235=0,0,H1235+I1235+'vehicle data'!$E$7)</f>
        <v>287.34886641975356</v>
      </c>
      <c r="K1235" s="14">
        <f t="shared" si="211"/>
        <v>287.34886641975356</v>
      </c>
      <c r="L1235" s="14">
        <f t="shared" si="212"/>
        <v>0</v>
      </c>
      <c r="M1235" s="14">
        <f t="shared" si="213"/>
        <v>7.5987811342112597</v>
      </c>
      <c r="N1235" s="14">
        <f t="shared" si="209"/>
        <v>7.5987811342112597</v>
      </c>
      <c r="O1235" s="14">
        <f t="shared" si="214"/>
        <v>0</v>
      </c>
      <c r="P1235" s="14">
        <f>S1235*0.75</f>
        <v>0</v>
      </c>
      <c r="Q1235" s="14">
        <f t="shared" si="215"/>
        <v>0</v>
      </c>
      <c r="R1235" s="14">
        <f>(0.5*'vehicle data'!$C$4*(WLTC_class_3!F1235^2))/1000</f>
        <v>466.43886419753079</v>
      </c>
      <c r="S1235" s="14">
        <f>IF(O1235&gt;0,R1235,0)</f>
        <v>0</v>
      </c>
      <c r="T1235" s="14">
        <f>IF(N1235&gt;0,R1235,0)</f>
        <v>466.43886419753079</v>
      </c>
      <c r="U1235" s="14">
        <f t="shared" si="218"/>
        <v>83403.384555555444</v>
      </c>
      <c r="V1235" s="14">
        <f t="shared" si="219"/>
        <v>22834.106306327158</v>
      </c>
      <c r="W1235" s="14">
        <f t="shared" si="216"/>
        <v>326.50720493827151</v>
      </c>
    </row>
    <row r="1236" spans="2:23" x14ac:dyDescent="0.3">
      <c r="B1236" s="10" t="s">
        <v>9</v>
      </c>
      <c r="C1236" s="10">
        <v>1228</v>
      </c>
      <c r="D1236" s="10">
        <v>206</v>
      </c>
      <c r="E1236" s="11">
        <v>95</v>
      </c>
      <c r="F1236" s="21">
        <f t="shared" si="210"/>
        <v>26.388888888888889</v>
      </c>
      <c r="G1236" s="14">
        <f t="shared" si="217"/>
        <v>-4.1666666666666269E-2</v>
      </c>
      <c r="H1236" s="14">
        <f>('vehicle data'!$C$4)*(G1236)</f>
        <v>-55.583333333332803</v>
      </c>
      <c r="I1236" s="14">
        <f>0.5*1.225*F1236^2*('vehicle data'!$F$4)*('vehicle data'!$G$4)</f>
        <v>185.11347415123456</v>
      </c>
      <c r="J1236" s="14">
        <f>IF(F1236=0,0,H1236+I1236+'vehicle data'!$E$7)</f>
        <v>286.56862081790177</v>
      </c>
      <c r="K1236" s="14">
        <f t="shared" si="211"/>
        <v>286.56862081790177</v>
      </c>
      <c r="L1236" s="14">
        <f t="shared" si="212"/>
        <v>0</v>
      </c>
      <c r="M1236" s="14">
        <f t="shared" si="213"/>
        <v>7.5622274938057421</v>
      </c>
      <c r="N1236" s="14">
        <f t="shared" si="209"/>
        <v>7.5622274938057421</v>
      </c>
      <c r="O1236" s="14">
        <f t="shared" si="214"/>
        <v>0</v>
      </c>
      <c r="P1236" s="14">
        <f>S1236*0.75</f>
        <v>0</v>
      </c>
      <c r="Q1236" s="14">
        <f t="shared" si="215"/>
        <v>0</v>
      </c>
      <c r="R1236" s="14">
        <f>(0.5*'vehicle data'!$C$4*(WLTC_class_3!F1236^2))/1000</f>
        <v>464.48109567901236</v>
      </c>
      <c r="S1236" s="14">
        <f>IF(O1236&gt;0,R1236,0)</f>
        <v>0</v>
      </c>
      <c r="T1236" s="14">
        <f>IF(N1236&gt;0,R1236,0)</f>
        <v>464.48109567901236</v>
      </c>
      <c r="U1236" s="14">
        <f t="shared" si="218"/>
        <v>83867.865651234461</v>
      </c>
      <c r="V1236" s="14">
        <f t="shared" si="219"/>
        <v>22834.106306327158</v>
      </c>
      <c r="W1236" s="14">
        <f t="shared" si="216"/>
        <v>325.1367669753086</v>
      </c>
    </row>
    <row r="1237" spans="2:23" x14ac:dyDescent="0.3">
      <c r="B1237" s="10" t="s">
        <v>9</v>
      </c>
      <c r="C1237" s="10">
        <v>1229</v>
      </c>
      <c r="D1237" s="10">
        <v>207</v>
      </c>
      <c r="E1237" s="11">
        <v>94.9</v>
      </c>
      <c r="F1237" s="21">
        <f t="shared" si="210"/>
        <v>26.361111111111111</v>
      </c>
      <c r="G1237" s="14">
        <f t="shared" si="217"/>
        <v>-4.1666666666666269E-2</v>
      </c>
      <c r="H1237" s="14">
        <f>('vehicle data'!$C$4)*(G1237)</f>
        <v>-55.583333333332803</v>
      </c>
      <c r="I1237" s="14">
        <f>0.5*1.225*F1237^2*('vehicle data'!$F$4)*('vehicle data'!$G$4)</f>
        <v>184.72396668595678</v>
      </c>
      <c r="J1237" s="14">
        <f>IF(F1237=0,0,H1237+I1237+'vehicle data'!$E$7)</f>
        <v>286.17911335262397</v>
      </c>
      <c r="K1237" s="14">
        <f t="shared" si="211"/>
        <v>286.17911335262397</v>
      </c>
      <c r="L1237" s="14">
        <f t="shared" si="212"/>
        <v>0</v>
      </c>
      <c r="M1237" s="14">
        <f t="shared" si="213"/>
        <v>7.5439994047677823</v>
      </c>
      <c r="N1237" s="14">
        <f t="shared" si="209"/>
        <v>7.5439994047677823</v>
      </c>
      <c r="O1237" s="14">
        <f t="shared" si="214"/>
        <v>0</v>
      </c>
      <c r="P1237" s="14">
        <f>S1237*0.75</f>
        <v>0</v>
      </c>
      <c r="Q1237" s="14">
        <f t="shared" si="215"/>
        <v>0</v>
      </c>
      <c r="R1237" s="14">
        <f>(0.5*'vehicle data'!$C$4*(WLTC_class_3!F1237^2))/1000</f>
        <v>463.50375540123457</v>
      </c>
      <c r="S1237" s="14">
        <f>IF(O1237&gt;0,R1237,0)</f>
        <v>0</v>
      </c>
      <c r="T1237" s="14">
        <f>IF(N1237&gt;0,R1237,0)</f>
        <v>463.50375540123457</v>
      </c>
      <c r="U1237" s="14">
        <f t="shared" si="218"/>
        <v>84331.369406635698</v>
      </c>
      <c r="V1237" s="14">
        <f t="shared" si="219"/>
        <v>22834.106306327158</v>
      </c>
      <c r="W1237" s="14">
        <f t="shared" si="216"/>
        <v>324.45262878086419</v>
      </c>
    </row>
    <row r="1238" spans="2:23" x14ac:dyDescent="0.3">
      <c r="B1238" s="10" t="s">
        <v>9</v>
      </c>
      <c r="C1238" s="10">
        <v>1230</v>
      </c>
      <c r="D1238" s="10">
        <v>208</v>
      </c>
      <c r="E1238" s="11">
        <v>94.7</v>
      </c>
      <c r="F1238" s="21">
        <f t="shared" si="210"/>
        <v>26.305555555555557</v>
      </c>
      <c r="G1238" s="14">
        <f t="shared" si="217"/>
        <v>-5.5555555555556344E-2</v>
      </c>
      <c r="H1238" s="14">
        <f>('vehicle data'!$C$4)*(G1238)</f>
        <v>-74.111111111112166</v>
      </c>
      <c r="I1238" s="14">
        <f>0.5*1.225*F1238^2*('vehicle data'!$F$4)*('vehicle data'!$G$4)</f>
        <v>183.94618242669756</v>
      </c>
      <c r="J1238" s="14">
        <f>IF(F1238=0,0,H1238+I1238+'vehicle data'!$E$7)</f>
        <v>266.87355131558542</v>
      </c>
      <c r="K1238" s="14">
        <f t="shared" si="211"/>
        <v>266.87355131558542</v>
      </c>
      <c r="L1238" s="14">
        <f t="shared" si="212"/>
        <v>0</v>
      </c>
      <c r="M1238" s="14">
        <f t="shared" si="213"/>
        <v>7.0202570304405389</v>
      </c>
      <c r="N1238" s="14">
        <f t="shared" si="209"/>
        <v>7.0202570304405389</v>
      </c>
      <c r="O1238" s="14">
        <f t="shared" si="214"/>
        <v>0</v>
      </c>
      <c r="P1238" s="14">
        <f>S1238*0.75</f>
        <v>0</v>
      </c>
      <c r="Q1238" s="14">
        <f t="shared" si="215"/>
        <v>0</v>
      </c>
      <c r="R1238" s="14">
        <f>(0.5*'vehicle data'!$C$4*(WLTC_class_3!F1238^2))/1000</f>
        <v>461.55216280864204</v>
      </c>
      <c r="S1238" s="14">
        <f>IF(O1238&gt;0,R1238,0)</f>
        <v>0</v>
      </c>
      <c r="T1238" s="14">
        <f>IF(N1238&gt;0,R1238,0)</f>
        <v>461.55216280864204</v>
      </c>
      <c r="U1238" s="14">
        <f t="shared" si="218"/>
        <v>84792.921569444341</v>
      </c>
      <c r="V1238" s="14">
        <f t="shared" si="219"/>
        <v>22834.106306327158</v>
      </c>
      <c r="W1238" s="14">
        <f t="shared" si="216"/>
        <v>323.08651396604938</v>
      </c>
    </row>
    <row r="1239" spans="2:23" x14ac:dyDescent="0.3">
      <c r="B1239" s="10" t="s">
        <v>9</v>
      </c>
      <c r="C1239" s="10">
        <v>1231</v>
      </c>
      <c r="D1239" s="10">
        <v>209</v>
      </c>
      <c r="E1239" s="11">
        <v>94.5</v>
      </c>
      <c r="F1239" s="21">
        <f t="shared" si="210"/>
        <v>26.25</v>
      </c>
      <c r="G1239" s="14">
        <f t="shared" si="217"/>
        <v>-4.1666666666666269E-2</v>
      </c>
      <c r="H1239" s="14">
        <f>('vehicle data'!$C$4)*(G1239)</f>
        <v>-55.583333333332803</v>
      </c>
      <c r="I1239" s="14">
        <f>0.5*1.225*F1239^2*('vehicle data'!$F$4)*('vehicle data'!$G$4)</f>
        <v>183.17003906250002</v>
      </c>
      <c r="J1239" s="14">
        <f>IF(F1239=0,0,H1239+I1239+'vehicle data'!$E$7)</f>
        <v>284.62518572916724</v>
      </c>
      <c r="K1239" s="14">
        <f t="shared" si="211"/>
        <v>284.62518572916724</v>
      </c>
      <c r="L1239" s="14">
        <f t="shared" si="212"/>
        <v>0</v>
      </c>
      <c r="M1239" s="14">
        <f t="shared" si="213"/>
        <v>7.4714111253906399</v>
      </c>
      <c r="N1239" s="14">
        <f t="shared" si="209"/>
        <v>7.4714111253906399</v>
      </c>
      <c r="O1239" s="14">
        <f t="shared" si="214"/>
        <v>0</v>
      </c>
      <c r="P1239" s="14">
        <f>S1239*0.75</f>
        <v>0</v>
      </c>
      <c r="Q1239" s="14">
        <f t="shared" si="215"/>
        <v>0</v>
      </c>
      <c r="R1239" s="14">
        <f>(0.5*'vehicle data'!$C$4*(WLTC_class_3!F1239^2))/1000</f>
        <v>459.60468750000001</v>
      </c>
      <c r="S1239" s="14">
        <f>IF(O1239&gt;0,R1239,0)</f>
        <v>0</v>
      </c>
      <c r="T1239" s="14">
        <f>IF(N1239&gt;0,R1239,0)</f>
        <v>459.60468750000001</v>
      </c>
      <c r="U1239" s="14">
        <f t="shared" si="218"/>
        <v>85252.526256944344</v>
      </c>
      <c r="V1239" s="14">
        <f t="shared" si="219"/>
        <v>22834.106306327158</v>
      </c>
      <c r="W1239" s="14">
        <f t="shared" si="216"/>
        <v>321.72328125000001</v>
      </c>
    </row>
    <row r="1240" spans="2:23" x14ac:dyDescent="0.3">
      <c r="B1240" s="10" t="s">
        <v>9</v>
      </c>
      <c r="C1240" s="10">
        <v>1232</v>
      </c>
      <c r="D1240" s="10">
        <v>210</v>
      </c>
      <c r="E1240" s="11">
        <v>94.4</v>
      </c>
      <c r="F1240" s="21">
        <f t="shared" si="210"/>
        <v>26.222222222222221</v>
      </c>
      <c r="G1240" s="14">
        <f t="shared" si="217"/>
        <v>-1.3888888888888099E-2</v>
      </c>
      <c r="H1240" s="14">
        <f>('vehicle data'!$C$4)*(G1240)</f>
        <v>-18.527777777776723</v>
      </c>
      <c r="I1240" s="14">
        <f>0.5*1.225*F1240^2*('vehicle data'!$F$4)*('vehicle data'!$G$4)</f>
        <v>182.78258271604938</v>
      </c>
      <c r="J1240" s="14">
        <f>IF(F1240=0,0,H1240+I1240+'vehicle data'!$E$7)</f>
        <v>321.29328493827268</v>
      </c>
      <c r="K1240" s="14">
        <f t="shared" si="211"/>
        <v>321.29328493827268</v>
      </c>
      <c r="L1240" s="14">
        <f t="shared" si="212"/>
        <v>0</v>
      </c>
      <c r="M1240" s="14">
        <f t="shared" si="213"/>
        <v>8.4250239161591516</v>
      </c>
      <c r="N1240" s="14">
        <f t="shared" si="209"/>
        <v>8.4250239161591516</v>
      </c>
      <c r="O1240" s="14">
        <f t="shared" si="214"/>
        <v>0</v>
      </c>
      <c r="P1240" s="14">
        <f>S1240*0.75</f>
        <v>0</v>
      </c>
      <c r="Q1240" s="14">
        <f t="shared" si="215"/>
        <v>0</v>
      </c>
      <c r="R1240" s="14">
        <f>(0.5*'vehicle data'!$C$4*(WLTC_class_3!F1240^2))/1000</f>
        <v>458.63249382716043</v>
      </c>
      <c r="S1240" s="14">
        <f>IF(O1240&gt;0,R1240,0)</f>
        <v>0</v>
      </c>
      <c r="T1240" s="14">
        <f>IF(N1240&gt;0,R1240,0)</f>
        <v>458.63249382716043</v>
      </c>
      <c r="U1240" s="14">
        <f t="shared" si="218"/>
        <v>85711.158750771501</v>
      </c>
      <c r="V1240" s="14">
        <f t="shared" si="219"/>
        <v>22834.106306327158</v>
      </c>
      <c r="W1240" s="14">
        <f t="shared" si="216"/>
        <v>321.04274567901228</v>
      </c>
    </row>
    <row r="1241" spans="2:23" x14ac:dyDescent="0.3">
      <c r="B1241" s="10" t="s">
        <v>9</v>
      </c>
      <c r="C1241" s="10">
        <v>1233</v>
      </c>
      <c r="D1241" s="10">
        <v>211</v>
      </c>
      <c r="E1241" s="11">
        <v>94.4</v>
      </c>
      <c r="F1241" s="21">
        <f t="shared" si="210"/>
        <v>26.222222222222221</v>
      </c>
      <c r="G1241" s="14">
        <f t="shared" si="217"/>
        <v>-1.3888888888890073E-2</v>
      </c>
      <c r="H1241" s="14">
        <f>('vehicle data'!$C$4)*(G1241)</f>
        <v>-18.527777777779356</v>
      </c>
      <c r="I1241" s="14">
        <f>0.5*1.225*F1241^2*('vehicle data'!$F$4)*('vehicle data'!$G$4)</f>
        <v>182.78258271604938</v>
      </c>
      <c r="J1241" s="14">
        <f>IF(F1241=0,0,H1241+I1241+'vehicle data'!$E$7)</f>
        <v>321.29328493827006</v>
      </c>
      <c r="K1241" s="14">
        <f t="shared" si="211"/>
        <v>321.29328493827006</v>
      </c>
      <c r="L1241" s="14">
        <f t="shared" si="212"/>
        <v>0</v>
      </c>
      <c r="M1241" s="14">
        <f t="shared" si="213"/>
        <v>8.4250239161590823</v>
      </c>
      <c r="N1241" s="14">
        <f t="shared" si="209"/>
        <v>8.4250239161590823</v>
      </c>
      <c r="O1241" s="14">
        <f t="shared" si="214"/>
        <v>0</v>
      </c>
      <c r="P1241" s="14">
        <f>S1241*0.75</f>
        <v>0</v>
      </c>
      <c r="Q1241" s="14">
        <f t="shared" si="215"/>
        <v>0</v>
      </c>
      <c r="R1241" s="14">
        <f>(0.5*'vehicle data'!$C$4*(WLTC_class_3!F1241^2))/1000</f>
        <v>458.63249382716043</v>
      </c>
      <c r="S1241" s="14">
        <f>IF(O1241&gt;0,R1241,0)</f>
        <v>0</v>
      </c>
      <c r="T1241" s="14">
        <f>IF(N1241&gt;0,R1241,0)</f>
        <v>458.63249382716043</v>
      </c>
      <c r="U1241" s="14">
        <f t="shared" si="218"/>
        <v>86169.791244598659</v>
      </c>
      <c r="V1241" s="14">
        <f t="shared" si="219"/>
        <v>22834.106306327158</v>
      </c>
      <c r="W1241" s="14">
        <f t="shared" si="216"/>
        <v>321.04274567901228</v>
      </c>
    </row>
    <row r="1242" spans="2:23" x14ac:dyDescent="0.3">
      <c r="B1242" s="10" t="s">
        <v>9</v>
      </c>
      <c r="C1242" s="10">
        <v>1234</v>
      </c>
      <c r="D1242" s="10">
        <v>212</v>
      </c>
      <c r="E1242" s="11">
        <v>94.3</v>
      </c>
      <c r="F1242" s="21">
        <f t="shared" si="210"/>
        <v>26.194444444444443</v>
      </c>
      <c r="G1242" s="14">
        <f t="shared" si="217"/>
        <v>-1.3888888888890073E-2</v>
      </c>
      <c r="H1242" s="14">
        <f>('vehicle data'!$C$4)*(G1242)</f>
        <v>-18.527777777779356</v>
      </c>
      <c r="I1242" s="14">
        <f>0.5*1.225*F1242^2*('vehicle data'!$F$4)*('vehicle data'!$G$4)</f>
        <v>182.39553659336423</v>
      </c>
      <c r="J1242" s="14">
        <f>IF(F1242=0,0,H1242+I1242+'vehicle data'!$E$7)</f>
        <v>320.90623881558486</v>
      </c>
      <c r="K1242" s="14">
        <f t="shared" si="211"/>
        <v>320.90623881558486</v>
      </c>
      <c r="L1242" s="14">
        <f t="shared" si="212"/>
        <v>0</v>
      </c>
      <c r="M1242" s="14">
        <f t="shared" si="213"/>
        <v>8.4059606445304578</v>
      </c>
      <c r="N1242" s="14">
        <f t="shared" si="209"/>
        <v>8.4059606445304578</v>
      </c>
      <c r="O1242" s="14">
        <f t="shared" si="214"/>
        <v>0</v>
      </c>
      <c r="P1242" s="14">
        <f>S1242*0.75</f>
        <v>0</v>
      </c>
      <c r="Q1242" s="14">
        <f t="shared" si="215"/>
        <v>0</v>
      </c>
      <c r="R1242" s="14">
        <f>(0.5*'vehicle data'!$C$4*(WLTC_class_3!F1242^2))/1000</f>
        <v>457.66132947530861</v>
      </c>
      <c r="S1242" s="14">
        <f>IF(O1242&gt;0,R1242,0)</f>
        <v>0</v>
      </c>
      <c r="T1242" s="14">
        <f>IF(N1242&gt;0,R1242,0)</f>
        <v>457.66132947530861</v>
      </c>
      <c r="U1242" s="14">
        <f t="shared" si="218"/>
        <v>86627.452574073963</v>
      </c>
      <c r="V1242" s="14">
        <f t="shared" si="219"/>
        <v>22834.106306327158</v>
      </c>
      <c r="W1242" s="14">
        <f t="shared" si="216"/>
        <v>320.36293063271603</v>
      </c>
    </row>
    <row r="1243" spans="2:23" x14ac:dyDescent="0.3">
      <c r="B1243" s="10" t="s">
        <v>9</v>
      </c>
      <c r="C1243" s="10">
        <v>1235</v>
      </c>
      <c r="D1243" s="10">
        <v>213</v>
      </c>
      <c r="E1243" s="11">
        <v>94.3</v>
      </c>
      <c r="F1243" s="21">
        <f t="shared" si="210"/>
        <v>26.194444444444443</v>
      </c>
      <c r="G1243" s="14">
        <f t="shared" si="217"/>
        <v>-2.7777777777778172E-2</v>
      </c>
      <c r="H1243" s="14">
        <f>('vehicle data'!$C$4)*(G1243)</f>
        <v>-37.055555555556083</v>
      </c>
      <c r="I1243" s="14">
        <f>0.5*1.225*F1243^2*('vehicle data'!$F$4)*('vehicle data'!$G$4)</f>
        <v>182.39553659336423</v>
      </c>
      <c r="J1243" s="14">
        <f>IF(F1243=0,0,H1243+I1243+'vehicle data'!$E$7)</f>
        <v>302.37846103780817</v>
      </c>
      <c r="K1243" s="14">
        <f t="shared" si="211"/>
        <v>302.37846103780817</v>
      </c>
      <c r="L1243" s="14">
        <f t="shared" si="212"/>
        <v>0</v>
      </c>
      <c r="M1243" s="14">
        <f t="shared" si="213"/>
        <v>7.9206357988514746</v>
      </c>
      <c r="N1243" s="14">
        <f t="shared" si="209"/>
        <v>7.9206357988514746</v>
      </c>
      <c r="O1243" s="14">
        <f t="shared" si="214"/>
        <v>0</v>
      </c>
      <c r="P1243" s="14">
        <f>S1243*0.75</f>
        <v>0</v>
      </c>
      <c r="Q1243" s="14">
        <f t="shared" si="215"/>
        <v>0</v>
      </c>
      <c r="R1243" s="14">
        <f>(0.5*'vehicle data'!$C$4*(WLTC_class_3!F1243^2))/1000</f>
        <v>457.66132947530861</v>
      </c>
      <c r="S1243" s="14">
        <f>IF(O1243&gt;0,R1243,0)</f>
        <v>0</v>
      </c>
      <c r="T1243" s="14">
        <f>IF(N1243&gt;0,R1243,0)</f>
        <v>457.66132947530861</v>
      </c>
      <c r="U1243" s="14">
        <f t="shared" si="218"/>
        <v>87085.113903549267</v>
      </c>
      <c r="V1243" s="14">
        <f t="shared" si="219"/>
        <v>22834.106306327158</v>
      </c>
      <c r="W1243" s="14">
        <f t="shared" si="216"/>
        <v>320.36293063271603</v>
      </c>
    </row>
    <row r="1244" spans="2:23" x14ac:dyDescent="0.3">
      <c r="B1244" s="10" t="s">
        <v>9</v>
      </c>
      <c r="C1244" s="10">
        <v>1236</v>
      </c>
      <c r="D1244" s="10">
        <v>214</v>
      </c>
      <c r="E1244" s="11">
        <v>94.1</v>
      </c>
      <c r="F1244" s="21">
        <f t="shared" si="210"/>
        <v>26.138888888888886</v>
      </c>
      <c r="G1244" s="14">
        <f t="shared" si="217"/>
        <v>-5.5555555555554373E-2</v>
      </c>
      <c r="H1244" s="14">
        <f>('vehicle data'!$C$4)*(G1244)</f>
        <v>-74.111111111109537</v>
      </c>
      <c r="I1244" s="14">
        <f>0.5*1.225*F1244^2*('vehicle data'!$F$4)*('vehicle data'!$G$4)</f>
        <v>181.62267501929009</v>
      </c>
      <c r="J1244" s="14">
        <f>IF(F1244=0,0,H1244+I1244+'vehicle data'!$E$7)</f>
        <v>264.55004390818056</v>
      </c>
      <c r="K1244" s="14">
        <f t="shared" si="211"/>
        <v>264.55004390818056</v>
      </c>
      <c r="L1244" s="14">
        <f t="shared" si="212"/>
        <v>0</v>
      </c>
      <c r="M1244" s="14">
        <f t="shared" si="213"/>
        <v>6.915044203266608</v>
      </c>
      <c r="N1244" s="14">
        <f t="shared" si="209"/>
        <v>6.915044203266608</v>
      </c>
      <c r="O1244" s="14">
        <f t="shared" si="214"/>
        <v>0</v>
      </c>
      <c r="P1244" s="14">
        <f>S1244*0.75</f>
        <v>0</v>
      </c>
      <c r="Q1244" s="14">
        <f t="shared" si="215"/>
        <v>0</v>
      </c>
      <c r="R1244" s="14">
        <f>(0.5*'vehicle data'!$C$4*(WLTC_class_3!F1244^2))/1000</f>
        <v>455.72208873456782</v>
      </c>
      <c r="S1244" s="14">
        <f>IF(O1244&gt;0,R1244,0)</f>
        <v>0</v>
      </c>
      <c r="T1244" s="14">
        <f>IF(N1244&gt;0,R1244,0)</f>
        <v>455.72208873456782</v>
      </c>
      <c r="U1244" s="14">
        <f t="shared" si="218"/>
        <v>87540.835992283828</v>
      </c>
      <c r="V1244" s="14">
        <f t="shared" si="219"/>
        <v>22834.106306327158</v>
      </c>
      <c r="W1244" s="14">
        <f t="shared" si="216"/>
        <v>319.00546211419743</v>
      </c>
    </row>
    <row r="1245" spans="2:23" x14ac:dyDescent="0.3">
      <c r="B1245" s="10" t="s">
        <v>9</v>
      </c>
      <c r="C1245" s="10">
        <v>1237</v>
      </c>
      <c r="D1245" s="10">
        <v>215</v>
      </c>
      <c r="E1245" s="11">
        <v>93.9</v>
      </c>
      <c r="F1245" s="21">
        <f t="shared" si="210"/>
        <v>26.083333333333336</v>
      </c>
      <c r="G1245" s="14">
        <f t="shared" si="217"/>
        <v>-9.7222222222220642E-2</v>
      </c>
      <c r="H1245" s="14">
        <f>('vehicle data'!$C$4)*(G1245)</f>
        <v>-129.69444444444233</v>
      </c>
      <c r="I1245" s="14">
        <f>0.5*1.225*F1245^2*('vehicle data'!$F$4)*('vehicle data'!$G$4)</f>
        <v>180.85145434027783</v>
      </c>
      <c r="J1245" s="14">
        <f>IF(F1245=0,0,H1245+I1245+'vehicle data'!$E$7)</f>
        <v>208.19548989583552</v>
      </c>
      <c r="K1245" s="14">
        <f t="shared" si="211"/>
        <v>208.19548989583552</v>
      </c>
      <c r="L1245" s="14">
        <f t="shared" si="212"/>
        <v>0</v>
      </c>
      <c r="M1245" s="14">
        <f t="shared" si="213"/>
        <v>5.4304323614497108</v>
      </c>
      <c r="N1245" s="14">
        <f t="shared" si="209"/>
        <v>5.4304323614497108</v>
      </c>
      <c r="O1245" s="14">
        <f t="shared" si="214"/>
        <v>0</v>
      </c>
      <c r="P1245" s="14">
        <f>S1245*0.75</f>
        <v>0</v>
      </c>
      <c r="Q1245" s="14">
        <f t="shared" si="215"/>
        <v>0</v>
      </c>
      <c r="R1245" s="14">
        <f>(0.5*'vehicle data'!$C$4*(WLTC_class_3!F1245^2))/1000</f>
        <v>453.78696527777788</v>
      </c>
      <c r="S1245" s="14">
        <f>IF(O1245&gt;0,R1245,0)</f>
        <v>0</v>
      </c>
      <c r="T1245" s="14">
        <f>IF(N1245&gt;0,R1245,0)</f>
        <v>453.78696527777788</v>
      </c>
      <c r="U1245" s="14">
        <f t="shared" si="218"/>
        <v>87994.622957561602</v>
      </c>
      <c r="V1245" s="14">
        <f t="shared" si="219"/>
        <v>22834.106306327158</v>
      </c>
      <c r="W1245" s="14">
        <f t="shared" si="216"/>
        <v>317.65087569444449</v>
      </c>
    </row>
    <row r="1246" spans="2:23" x14ac:dyDescent="0.3">
      <c r="B1246" s="10" t="s">
        <v>9</v>
      </c>
      <c r="C1246" s="10">
        <v>1238</v>
      </c>
      <c r="D1246" s="10">
        <v>216</v>
      </c>
      <c r="E1246" s="11">
        <v>93.4</v>
      </c>
      <c r="F1246" s="21">
        <f t="shared" si="210"/>
        <v>25.944444444444446</v>
      </c>
      <c r="G1246" s="14">
        <f t="shared" si="217"/>
        <v>-0.15277777777777896</v>
      </c>
      <c r="H1246" s="14">
        <f>('vehicle data'!$C$4)*(G1246)</f>
        <v>-203.80555555555713</v>
      </c>
      <c r="I1246" s="14">
        <f>0.5*1.225*F1246^2*('vehicle data'!$F$4)*('vehicle data'!$G$4)</f>
        <v>178.93058155864202</v>
      </c>
      <c r="J1246" s="14">
        <f>IF(F1246=0,0,H1246+I1246+'vehicle data'!$E$7)</f>
        <v>132.1635060030849</v>
      </c>
      <c r="K1246" s="14">
        <f t="shared" si="211"/>
        <v>132.1635060030849</v>
      </c>
      <c r="L1246" s="14">
        <f t="shared" si="212"/>
        <v>0</v>
      </c>
      <c r="M1246" s="14">
        <f t="shared" si="213"/>
        <v>3.4289087390800366</v>
      </c>
      <c r="N1246" s="14">
        <f t="shared" si="209"/>
        <v>3.4289087390800366</v>
      </c>
      <c r="O1246" s="14">
        <f t="shared" si="214"/>
        <v>0</v>
      </c>
      <c r="P1246" s="14">
        <f>S1246*0.75</f>
        <v>0</v>
      </c>
      <c r="Q1246" s="14">
        <f t="shared" si="215"/>
        <v>0</v>
      </c>
      <c r="R1246" s="14">
        <f>(0.5*'vehicle data'!$C$4*(WLTC_class_3!F1246^2))/1000</f>
        <v>448.96716975308652</v>
      </c>
      <c r="S1246" s="14">
        <f>IF(O1246&gt;0,R1246,0)</f>
        <v>0</v>
      </c>
      <c r="T1246" s="14">
        <f>IF(N1246&gt;0,R1246,0)</f>
        <v>448.96716975308652</v>
      </c>
      <c r="U1246" s="14">
        <f t="shared" si="218"/>
        <v>88443.590127314688</v>
      </c>
      <c r="V1246" s="14">
        <f t="shared" si="219"/>
        <v>22834.106306327158</v>
      </c>
      <c r="W1246" s="14">
        <f t="shared" si="216"/>
        <v>314.27701882716053</v>
      </c>
    </row>
    <row r="1247" spans="2:23" x14ac:dyDescent="0.3">
      <c r="B1247" s="10" t="s">
        <v>9</v>
      </c>
      <c r="C1247" s="10">
        <v>1239</v>
      </c>
      <c r="D1247" s="10">
        <v>217</v>
      </c>
      <c r="E1247" s="11">
        <v>92.8</v>
      </c>
      <c r="F1247" s="21">
        <f t="shared" si="210"/>
        <v>25.777777777777775</v>
      </c>
      <c r="G1247" s="14">
        <f t="shared" si="217"/>
        <v>-0.19444444444444522</v>
      </c>
      <c r="H1247" s="14">
        <f>('vehicle data'!$C$4)*(G1247)</f>
        <v>-259.38888888888994</v>
      </c>
      <c r="I1247" s="14">
        <f>0.5*1.225*F1247^2*('vehicle data'!$F$4)*('vehicle data'!$G$4)</f>
        <v>176.63907160493824</v>
      </c>
      <c r="J1247" s="14">
        <f>IF(F1247=0,0,H1247+I1247+'vehicle data'!$E$7)</f>
        <v>74.288662716048321</v>
      </c>
      <c r="K1247" s="14">
        <f t="shared" si="211"/>
        <v>74.288662716048321</v>
      </c>
      <c r="L1247" s="14">
        <f t="shared" si="212"/>
        <v>0</v>
      </c>
      <c r="M1247" s="14">
        <f t="shared" si="213"/>
        <v>1.9149966389025788</v>
      </c>
      <c r="N1247" s="14">
        <f t="shared" si="209"/>
        <v>1.9149966389025788</v>
      </c>
      <c r="O1247" s="14">
        <f t="shared" si="214"/>
        <v>0</v>
      </c>
      <c r="P1247" s="14">
        <f>S1247*0.75</f>
        <v>0</v>
      </c>
      <c r="Q1247" s="14">
        <f t="shared" si="215"/>
        <v>0</v>
      </c>
      <c r="R1247" s="14">
        <f>(0.5*'vehicle data'!$C$4*(WLTC_class_3!F1247^2))/1000</f>
        <v>443.21738271604926</v>
      </c>
      <c r="S1247" s="14">
        <f>IF(O1247&gt;0,R1247,0)</f>
        <v>0</v>
      </c>
      <c r="T1247" s="14">
        <f>IF(N1247&gt;0,R1247,0)</f>
        <v>443.21738271604926</v>
      </c>
      <c r="U1247" s="14">
        <f t="shared" si="218"/>
        <v>88886.807510030732</v>
      </c>
      <c r="V1247" s="14">
        <f t="shared" si="219"/>
        <v>22834.106306327158</v>
      </c>
      <c r="W1247" s="14">
        <f t="shared" si="216"/>
        <v>310.25216790123449</v>
      </c>
    </row>
    <row r="1248" spans="2:23" x14ac:dyDescent="0.3">
      <c r="B1248" s="10" t="s">
        <v>9</v>
      </c>
      <c r="C1248" s="10">
        <v>1240</v>
      </c>
      <c r="D1248" s="10">
        <v>218</v>
      </c>
      <c r="E1248" s="11">
        <v>92</v>
      </c>
      <c r="F1248" s="21">
        <f t="shared" si="210"/>
        <v>25.555555555555554</v>
      </c>
      <c r="G1248" s="14">
        <f t="shared" si="217"/>
        <v>-0.20833333333333331</v>
      </c>
      <c r="H1248" s="14">
        <f>('vehicle data'!$C$4)*(G1248)</f>
        <v>-277.91666666666663</v>
      </c>
      <c r="I1248" s="14">
        <f>0.5*1.225*F1248^2*('vehicle data'!$F$4)*('vehicle data'!$G$4)</f>
        <v>173.60669753086418</v>
      </c>
      <c r="J1248" s="14">
        <f>IF(F1248=0,0,H1248+I1248+'vehicle data'!$E$7)</f>
        <v>52.728510864197574</v>
      </c>
      <c r="K1248" s="14">
        <f t="shared" si="211"/>
        <v>52.728510864197574</v>
      </c>
      <c r="L1248" s="14">
        <f t="shared" si="212"/>
        <v>0</v>
      </c>
      <c r="M1248" s="14">
        <f t="shared" si="213"/>
        <v>1.3475063887517156</v>
      </c>
      <c r="N1248" s="14">
        <f t="shared" si="209"/>
        <v>1.3475063887517156</v>
      </c>
      <c r="O1248" s="14">
        <f t="shared" si="214"/>
        <v>0</v>
      </c>
      <c r="P1248" s="14">
        <f>S1248*0.75</f>
        <v>0</v>
      </c>
      <c r="Q1248" s="14">
        <f t="shared" si="215"/>
        <v>0</v>
      </c>
      <c r="R1248" s="14">
        <f>(0.5*'vehicle data'!$C$4*(WLTC_class_3!F1248^2))/1000</f>
        <v>435.60864197530861</v>
      </c>
      <c r="S1248" s="14">
        <f>IF(O1248&gt;0,R1248,0)</f>
        <v>0</v>
      </c>
      <c r="T1248" s="14">
        <f>IF(N1248&gt;0,R1248,0)</f>
        <v>435.60864197530861</v>
      </c>
      <c r="U1248" s="14">
        <f t="shared" si="218"/>
        <v>89322.416152006044</v>
      </c>
      <c r="V1248" s="14">
        <f t="shared" si="219"/>
        <v>22834.106306327158</v>
      </c>
      <c r="W1248" s="14">
        <f t="shared" si="216"/>
        <v>304.92604938271603</v>
      </c>
    </row>
    <row r="1249" spans="2:23" x14ac:dyDescent="0.3">
      <c r="B1249" s="10" t="s">
        <v>9</v>
      </c>
      <c r="C1249" s="10">
        <v>1241</v>
      </c>
      <c r="D1249" s="10">
        <v>219</v>
      </c>
      <c r="E1249" s="11">
        <v>91.3</v>
      </c>
      <c r="F1249" s="21">
        <f t="shared" si="210"/>
        <v>25.361111111111111</v>
      </c>
      <c r="G1249" s="14">
        <f t="shared" si="217"/>
        <v>-0.19444444444444522</v>
      </c>
      <c r="H1249" s="14">
        <f>('vehicle data'!$C$4)*(G1249)</f>
        <v>-259.38888888888994</v>
      </c>
      <c r="I1249" s="14">
        <f>0.5*1.225*F1249^2*('vehicle data'!$F$4)*('vehicle data'!$G$4)</f>
        <v>170.97490696373455</v>
      </c>
      <c r="J1249" s="14">
        <f>IF(F1249=0,0,H1249+I1249+'vehicle data'!$E$7)</f>
        <v>68.624498074844638</v>
      </c>
      <c r="K1249" s="14">
        <f t="shared" si="211"/>
        <v>68.624498074844638</v>
      </c>
      <c r="L1249" s="14">
        <f t="shared" si="212"/>
        <v>0</v>
      </c>
      <c r="M1249" s="14">
        <f t="shared" si="213"/>
        <v>1.7403935206203653</v>
      </c>
      <c r="N1249" s="14">
        <f t="shared" si="209"/>
        <v>1.7403935206203653</v>
      </c>
      <c r="O1249" s="14">
        <f t="shared" si="214"/>
        <v>0</v>
      </c>
      <c r="P1249" s="14">
        <f>S1249*0.75</f>
        <v>0</v>
      </c>
      <c r="Q1249" s="14">
        <f t="shared" si="215"/>
        <v>0</v>
      </c>
      <c r="R1249" s="14">
        <f>(0.5*'vehicle data'!$C$4*(WLTC_class_3!F1249^2))/1000</f>
        <v>429.00503317901234</v>
      </c>
      <c r="S1249" s="14">
        <f>IF(O1249&gt;0,R1249,0)</f>
        <v>0</v>
      </c>
      <c r="T1249" s="14">
        <f>IF(N1249&gt;0,R1249,0)</f>
        <v>429.00503317901234</v>
      </c>
      <c r="U1249" s="14">
        <f t="shared" si="218"/>
        <v>89751.421185185056</v>
      </c>
      <c r="V1249" s="14">
        <f t="shared" si="219"/>
        <v>22834.106306327158</v>
      </c>
      <c r="W1249" s="14">
        <f t="shared" si="216"/>
        <v>300.3035232253086</v>
      </c>
    </row>
    <row r="1250" spans="2:23" x14ac:dyDescent="0.3">
      <c r="B1250" s="10" t="s">
        <v>9</v>
      </c>
      <c r="C1250" s="10">
        <v>1242</v>
      </c>
      <c r="D1250" s="10">
        <v>220</v>
      </c>
      <c r="E1250" s="11">
        <v>90.6</v>
      </c>
      <c r="F1250" s="21">
        <f t="shared" si="210"/>
        <v>25.166666666666664</v>
      </c>
      <c r="G1250" s="14">
        <f t="shared" si="217"/>
        <v>-0.18055555555555516</v>
      </c>
      <c r="H1250" s="14">
        <f>('vehicle data'!$C$4)*(G1250)</f>
        <v>-240.8611111111106</v>
      </c>
      <c r="I1250" s="14">
        <f>0.5*1.225*F1250^2*('vehicle data'!$F$4)*('vehicle data'!$G$4)</f>
        <v>168.36321736111108</v>
      </c>
      <c r="J1250" s="14">
        <f>IF(F1250=0,0,H1250+I1250+'vehicle data'!$E$7)</f>
        <v>84.540586250000501</v>
      </c>
      <c r="K1250" s="14">
        <f t="shared" si="211"/>
        <v>84.540586250000501</v>
      </c>
      <c r="L1250" s="14">
        <f t="shared" si="212"/>
        <v>0</v>
      </c>
      <c r="M1250" s="14">
        <f t="shared" si="213"/>
        <v>2.1276047539583454</v>
      </c>
      <c r="N1250" s="14">
        <f t="shared" si="209"/>
        <v>2.1276047539583454</v>
      </c>
      <c r="O1250" s="14">
        <f t="shared" si="214"/>
        <v>0</v>
      </c>
      <c r="P1250" s="14">
        <f>S1250*0.75</f>
        <v>0</v>
      </c>
      <c r="Q1250" s="14">
        <f t="shared" si="215"/>
        <v>0</v>
      </c>
      <c r="R1250" s="14">
        <f>(0.5*'vehicle data'!$C$4*(WLTC_class_3!F1250^2))/1000</f>
        <v>422.45186111111099</v>
      </c>
      <c r="S1250" s="14">
        <f>IF(O1250&gt;0,R1250,0)</f>
        <v>0</v>
      </c>
      <c r="T1250" s="14">
        <f>IF(N1250&gt;0,R1250,0)</f>
        <v>422.45186111111099</v>
      </c>
      <c r="U1250" s="14">
        <f t="shared" si="218"/>
        <v>90173.873046296168</v>
      </c>
      <c r="V1250" s="14">
        <f t="shared" si="219"/>
        <v>22834.106306327158</v>
      </c>
      <c r="W1250" s="14">
        <f t="shared" si="216"/>
        <v>295.71630277777768</v>
      </c>
    </row>
    <row r="1251" spans="2:23" x14ac:dyDescent="0.3">
      <c r="B1251" s="10" t="s">
        <v>9</v>
      </c>
      <c r="C1251" s="10">
        <v>1243</v>
      </c>
      <c r="D1251" s="10">
        <v>221</v>
      </c>
      <c r="E1251" s="11">
        <v>90</v>
      </c>
      <c r="F1251" s="21">
        <f t="shared" si="210"/>
        <v>25</v>
      </c>
      <c r="G1251" s="14">
        <f t="shared" si="217"/>
        <v>-0.18055555555555516</v>
      </c>
      <c r="H1251" s="14">
        <f>('vehicle data'!$C$4)*(G1251)</f>
        <v>-240.8611111111106</v>
      </c>
      <c r="I1251" s="14">
        <f>0.5*1.225*F1251^2*('vehicle data'!$F$4)*('vehicle data'!$G$4)</f>
        <v>166.140625</v>
      </c>
      <c r="J1251" s="14">
        <f>IF(F1251=0,0,H1251+I1251+'vehicle data'!$E$7)</f>
        <v>82.317993888889418</v>
      </c>
      <c r="K1251" s="14">
        <f t="shared" si="211"/>
        <v>82.317993888889418</v>
      </c>
      <c r="L1251" s="14">
        <f t="shared" si="212"/>
        <v>0</v>
      </c>
      <c r="M1251" s="14">
        <f t="shared" si="213"/>
        <v>2.0579498472222353</v>
      </c>
      <c r="N1251" s="14">
        <f t="shared" si="209"/>
        <v>2.0579498472222353</v>
      </c>
      <c r="O1251" s="14">
        <f t="shared" si="214"/>
        <v>0</v>
      </c>
      <c r="P1251" s="14">
        <f>S1251*0.75</f>
        <v>0</v>
      </c>
      <c r="Q1251" s="14">
        <f t="shared" si="215"/>
        <v>0</v>
      </c>
      <c r="R1251" s="14">
        <f>(0.5*'vehicle data'!$C$4*(WLTC_class_3!F1251^2))/1000</f>
        <v>416.875</v>
      </c>
      <c r="S1251" s="14">
        <f>IF(O1251&gt;0,R1251,0)</f>
        <v>0</v>
      </c>
      <c r="T1251" s="14">
        <f>IF(N1251&gt;0,R1251,0)</f>
        <v>416.875</v>
      </c>
      <c r="U1251" s="14">
        <f t="shared" si="218"/>
        <v>90590.748046296168</v>
      </c>
      <c r="V1251" s="14">
        <f t="shared" si="219"/>
        <v>22834.106306327158</v>
      </c>
      <c r="W1251" s="14">
        <f t="shared" si="216"/>
        <v>291.8125</v>
      </c>
    </row>
    <row r="1252" spans="2:23" x14ac:dyDescent="0.3">
      <c r="B1252" s="10" t="s">
        <v>9</v>
      </c>
      <c r="C1252" s="10">
        <v>1244</v>
      </c>
      <c r="D1252" s="10">
        <v>222</v>
      </c>
      <c r="E1252" s="11">
        <v>89.3</v>
      </c>
      <c r="F1252" s="21">
        <f t="shared" si="210"/>
        <v>24.805555555555554</v>
      </c>
      <c r="G1252" s="14">
        <f t="shared" si="217"/>
        <v>-0.18055555555555516</v>
      </c>
      <c r="H1252" s="14">
        <f>('vehicle data'!$C$4)*(G1252)</f>
        <v>-240.8611111111106</v>
      </c>
      <c r="I1252" s="14">
        <f>0.5*1.225*F1252^2*('vehicle data'!$F$4)*('vehicle data'!$G$4)</f>
        <v>163.56626576003083</v>
      </c>
      <c r="J1252" s="14">
        <f>IF(F1252=0,0,H1252+I1252+'vehicle data'!$E$7)</f>
        <v>79.743634648920249</v>
      </c>
      <c r="K1252" s="14">
        <f t="shared" si="211"/>
        <v>79.743634648920249</v>
      </c>
      <c r="L1252" s="14">
        <f t="shared" si="212"/>
        <v>0</v>
      </c>
      <c r="M1252" s="14">
        <f t="shared" si="213"/>
        <v>1.9780851594857161</v>
      </c>
      <c r="N1252" s="14">
        <f t="shared" si="209"/>
        <v>1.9780851594857161</v>
      </c>
      <c r="O1252" s="14">
        <f t="shared" si="214"/>
        <v>0</v>
      </c>
      <c r="P1252" s="14">
        <f>S1252*0.75</f>
        <v>0</v>
      </c>
      <c r="Q1252" s="14">
        <f t="shared" si="215"/>
        <v>0</v>
      </c>
      <c r="R1252" s="14">
        <f>(0.5*'vehicle data'!$C$4*(WLTC_class_3!F1252^2))/1000</f>
        <v>410.41549614197527</v>
      </c>
      <c r="S1252" s="14">
        <f>IF(O1252&gt;0,R1252,0)</f>
        <v>0</v>
      </c>
      <c r="T1252" s="14">
        <f>IF(N1252&gt;0,R1252,0)</f>
        <v>410.41549614197527</v>
      </c>
      <c r="U1252" s="14">
        <f t="shared" si="218"/>
        <v>91001.163542438138</v>
      </c>
      <c r="V1252" s="14">
        <f t="shared" si="219"/>
        <v>22834.106306327158</v>
      </c>
      <c r="W1252" s="14">
        <f t="shared" si="216"/>
        <v>287.29084729938268</v>
      </c>
    </row>
    <row r="1253" spans="2:23" x14ac:dyDescent="0.3">
      <c r="B1253" s="10" t="s">
        <v>9</v>
      </c>
      <c r="C1253" s="10">
        <v>1245</v>
      </c>
      <c r="D1253" s="10">
        <v>223</v>
      </c>
      <c r="E1253" s="11">
        <v>88.7</v>
      </c>
      <c r="F1253" s="21">
        <f t="shared" si="210"/>
        <v>24.638888888888889</v>
      </c>
      <c r="G1253" s="14">
        <f t="shared" si="217"/>
        <v>-0.16666666666666705</v>
      </c>
      <c r="H1253" s="14">
        <f>('vehicle data'!$C$4)*(G1253)</f>
        <v>-222.33333333333383</v>
      </c>
      <c r="I1253" s="14">
        <f>0.5*1.225*F1253^2*('vehicle data'!$F$4)*('vehicle data'!$G$4)</f>
        <v>161.37567085262347</v>
      </c>
      <c r="J1253" s="14">
        <f>IF(F1253=0,0,H1253+I1253+'vehicle data'!$E$7)</f>
        <v>96.080817519289667</v>
      </c>
      <c r="K1253" s="14">
        <f t="shared" si="211"/>
        <v>96.080817519289667</v>
      </c>
      <c r="L1253" s="14">
        <f t="shared" si="212"/>
        <v>0</v>
      </c>
      <c r="M1253" s="14">
        <f t="shared" si="213"/>
        <v>2.3673245872113871</v>
      </c>
      <c r="N1253" s="14">
        <f t="shared" si="209"/>
        <v>2.3673245872113871</v>
      </c>
      <c r="O1253" s="14">
        <f t="shared" si="214"/>
        <v>0</v>
      </c>
      <c r="P1253" s="14">
        <f>S1253*0.75</f>
        <v>0</v>
      </c>
      <c r="Q1253" s="14">
        <f t="shared" si="215"/>
        <v>0</v>
      </c>
      <c r="R1253" s="14">
        <f>(0.5*'vehicle data'!$C$4*(WLTC_class_3!F1253^2))/1000</f>
        <v>404.91892206790124</v>
      </c>
      <c r="S1253" s="14">
        <f>IF(O1253&gt;0,R1253,0)</f>
        <v>0</v>
      </c>
      <c r="T1253" s="14">
        <f>IF(N1253&gt;0,R1253,0)</f>
        <v>404.91892206790124</v>
      </c>
      <c r="U1253" s="14">
        <f t="shared" si="218"/>
        <v>91406.082464506035</v>
      </c>
      <c r="V1253" s="14">
        <f t="shared" si="219"/>
        <v>22834.106306327158</v>
      </c>
      <c r="W1253" s="14">
        <f t="shared" si="216"/>
        <v>283.44324544753084</v>
      </c>
    </row>
    <row r="1254" spans="2:23" x14ac:dyDescent="0.3">
      <c r="B1254" s="10" t="s">
        <v>9</v>
      </c>
      <c r="C1254" s="10">
        <v>1246</v>
      </c>
      <c r="D1254" s="10">
        <v>224</v>
      </c>
      <c r="E1254" s="11">
        <v>88.1</v>
      </c>
      <c r="F1254" s="21">
        <f t="shared" si="210"/>
        <v>24.472222222222221</v>
      </c>
      <c r="G1254" s="14">
        <f t="shared" si="217"/>
        <v>-0.18055555555555516</v>
      </c>
      <c r="H1254" s="14">
        <f>('vehicle data'!$C$4)*(G1254)</f>
        <v>-240.8611111111106</v>
      </c>
      <c r="I1254" s="14">
        <f>0.5*1.225*F1254^2*('vehicle data'!$F$4)*('vehicle data'!$G$4)</f>
        <v>159.19984400077161</v>
      </c>
      <c r="J1254" s="14">
        <f>IF(F1254=0,0,H1254+I1254+'vehicle data'!$E$7)</f>
        <v>75.377212889661024</v>
      </c>
      <c r="K1254" s="14">
        <f t="shared" si="211"/>
        <v>75.377212889661024</v>
      </c>
      <c r="L1254" s="14">
        <f t="shared" si="212"/>
        <v>0</v>
      </c>
      <c r="M1254" s="14">
        <f t="shared" si="213"/>
        <v>1.8446479043275379</v>
      </c>
      <c r="N1254" s="14">
        <f t="shared" si="209"/>
        <v>1.8446479043275379</v>
      </c>
      <c r="O1254" s="14">
        <f t="shared" si="214"/>
        <v>0</v>
      </c>
      <c r="P1254" s="14">
        <f>S1254*0.75</f>
        <v>0</v>
      </c>
      <c r="Q1254" s="14">
        <f t="shared" si="215"/>
        <v>0</v>
      </c>
      <c r="R1254" s="14">
        <f>(0.5*'vehicle data'!$C$4*(WLTC_class_3!F1254^2))/1000</f>
        <v>399.45940354938267</v>
      </c>
      <c r="S1254" s="14">
        <f>IF(O1254&gt;0,R1254,0)</f>
        <v>0</v>
      </c>
      <c r="T1254" s="14">
        <f>IF(N1254&gt;0,R1254,0)</f>
        <v>399.45940354938267</v>
      </c>
      <c r="U1254" s="14">
        <f t="shared" si="218"/>
        <v>91805.541868055414</v>
      </c>
      <c r="V1254" s="14">
        <f t="shared" si="219"/>
        <v>22834.106306327158</v>
      </c>
      <c r="W1254" s="14">
        <f t="shared" si="216"/>
        <v>279.62158248456785</v>
      </c>
    </row>
    <row r="1255" spans="2:23" x14ac:dyDescent="0.3">
      <c r="B1255" s="10" t="s">
        <v>9</v>
      </c>
      <c r="C1255" s="10">
        <v>1247</v>
      </c>
      <c r="D1255" s="10">
        <v>225</v>
      </c>
      <c r="E1255" s="11">
        <v>87.4</v>
      </c>
      <c r="F1255" s="21">
        <f t="shared" si="210"/>
        <v>24.277777777777779</v>
      </c>
      <c r="G1255" s="14">
        <f t="shared" si="217"/>
        <v>-0.19444444444444325</v>
      </c>
      <c r="H1255" s="14">
        <f>('vehicle data'!$C$4)*(G1255)</f>
        <v>-259.38888888888732</v>
      </c>
      <c r="I1255" s="14">
        <f>0.5*1.225*F1255^2*('vehicle data'!$F$4)*('vehicle data'!$G$4)</f>
        <v>156.68004452160494</v>
      </c>
      <c r="J1255" s="14">
        <f>IF(F1255=0,0,H1255+I1255+'vehicle data'!$E$7)</f>
        <v>54.32963563271764</v>
      </c>
      <c r="K1255" s="14">
        <f t="shared" si="211"/>
        <v>54.32963563271764</v>
      </c>
      <c r="L1255" s="14">
        <f t="shared" si="212"/>
        <v>0</v>
      </c>
      <c r="M1255" s="14">
        <f t="shared" si="213"/>
        <v>1.3190028206387561</v>
      </c>
      <c r="N1255" s="14">
        <f t="shared" si="209"/>
        <v>1.3190028206387561</v>
      </c>
      <c r="O1255" s="14">
        <f t="shared" si="214"/>
        <v>0</v>
      </c>
      <c r="P1255" s="14">
        <f>S1255*0.75</f>
        <v>0</v>
      </c>
      <c r="Q1255" s="14">
        <f t="shared" si="215"/>
        <v>0</v>
      </c>
      <c r="R1255" s="14">
        <f>(0.5*'vehicle data'!$C$4*(WLTC_class_3!F1255^2))/1000</f>
        <v>393.13679938271605</v>
      </c>
      <c r="S1255" s="14">
        <f>IF(O1255&gt;0,R1255,0)</f>
        <v>0</v>
      </c>
      <c r="T1255" s="14">
        <f>IF(N1255&gt;0,R1255,0)</f>
        <v>393.13679938271605</v>
      </c>
      <c r="U1255" s="14">
        <f t="shared" si="218"/>
        <v>92198.678667438129</v>
      </c>
      <c r="V1255" s="14">
        <f t="shared" si="219"/>
        <v>22834.106306327158</v>
      </c>
      <c r="W1255" s="14">
        <f t="shared" si="216"/>
        <v>275.19575956790123</v>
      </c>
    </row>
    <row r="1256" spans="2:23" x14ac:dyDescent="0.3">
      <c r="B1256" s="10" t="s">
        <v>9</v>
      </c>
      <c r="C1256" s="10">
        <v>1248</v>
      </c>
      <c r="D1256" s="10">
        <v>226</v>
      </c>
      <c r="E1256" s="11">
        <v>86.7</v>
      </c>
      <c r="F1256" s="21">
        <f t="shared" si="210"/>
        <v>24.083333333333332</v>
      </c>
      <c r="G1256" s="14">
        <f t="shared" si="217"/>
        <v>-0.19444444444444522</v>
      </c>
      <c r="H1256" s="14">
        <f>('vehicle data'!$C$4)*(G1256)</f>
        <v>-259.38888888888994</v>
      </c>
      <c r="I1256" s="14">
        <f>0.5*1.225*F1256^2*('vehicle data'!$F$4)*('vehicle data'!$G$4)</f>
        <v>154.1803460069444</v>
      </c>
      <c r="J1256" s="14">
        <f>IF(F1256=0,0,H1256+I1256+'vehicle data'!$E$7)</f>
        <v>51.829937118054488</v>
      </c>
      <c r="K1256" s="14">
        <f t="shared" si="211"/>
        <v>51.829937118054488</v>
      </c>
      <c r="L1256" s="14">
        <f t="shared" si="212"/>
        <v>0</v>
      </c>
      <c r="M1256" s="14">
        <f t="shared" si="213"/>
        <v>1.2482376522598122</v>
      </c>
      <c r="N1256" s="14">
        <f t="shared" si="209"/>
        <v>1.2482376522598122</v>
      </c>
      <c r="O1256" s="14">
        <f t="shared" si="214"/>
        <v>0</v>
      </c>
      <c r="P1256" s="14">
        <f>S1256*0.75</f>
        <v>0</v>
      </c>
      <c r="Q1256" s="14">
        <f t="shared" si="215"/>
        <v>0</v>
      </c>
      <c r="R1256" s="14">
        <f>(0.5*'vehicle data'!$C$4*(WLTC_class_3!F1256^2))/1000</f>
        <v>386.8646319444444</v>
      </c>
      <c r="S1256" s="14">
        <f>IF(O1256&gt;0,R1256,0)</f>
        <v>0</v>
      </c>
      <c r="T1256" s="14">
        <f>IF(N1256&gt;0,R1256,0)</f>
        <v>386.8646319444444</v>
      </c>
      <c r="U1256" s="14">
        <f t="shared" si="218"/>
        <v>92585.543299382567</v>
      </c>
      <c r="V1256" s="14">
        <f t="shared" si="219"/>
        <v>22834.106306327158</v>
      </c>
      <c r="W1256" s="14">
        <f t="shared" si="216"/>
        <v>270.80524236111108</v>
      </c>
    </row>
    <row r="1257" spans="2:23" x14ac:dyDescent="0.3">
      <c r="B1257" s="10" t="s">
        <v>9</v>
      </c>
      <c r="C1257" s="10">
        <v>1249</v>
      </c>
      <c r="D1257" s="10">
        <v>227</v>
      </c>
      <c r="E1257" s="11">
        <v>86</v>
      </c>
      <c r="F1257" s="21">
        <f t="shared" si="210"/>
        <v>23.888888888888889</v>
      </c>
      <c r="G1257" s="14">
        <f t="shared" si="217"/>
        <v>-0.19444444444444522</v>
      </c>
      <c r="H1257" s="14">
        <f>('vehicle data'!$C$4)*(G1257)</f>
        <v>-259.38888888888994</v>
      </c>
      <c r="I1257" s="14">
        <f>0.5*1.225*F1257^2*('vehicle data'!$F$4)*('vehicle data'!$G$4)</f>
        <v>151.70074845679011</v>
      </c>
      <c r="J1257" s="14">
        <f>IF(F1257=0,0,H1257+I1257+'vehicle data'!$E$7)</f>
        <v>49.350339567900193</v>
      </c>
      <c r="K1257" s="14">
        <f t="shared" si="211"/>
        <v>49.350339567900193</v>
      </c>
      <c r="L1257" s="14">
        <f t="shared" si="212"/>
        <v>0</v>
      </c>
      <c r="M1257" s="14">
        <f t="shared" si="213"/>
        <v>1.1789247785665045</v>
      </c>
      <c r="N1257" s="14">
        <f t="shared" si="209"/>
        <v>1.1789247785665045</v>
      </c>
      <c r="O1257" s="14">
        <f t="shared" si="214"/>
        <v>0</v>
      </c>
      <c r="P1257" s="14">
        <f>S1257*0.75</f>
        <v>0</v>
      </c>
      <c r="Q1257" s="14">
        <f t="shared" si="215"/>
        <v>0</v>
      </c>
      <c r="R1257" s="14">
        <f>(0.5*'vehicle data'!$C$4*(WLTC_class_3!F1257^2))/1000</f>
        <v>380.64290123456789</v>
      </c>
      <c r="S1257" s="14">
        <f>IF(O1257&gt;0,R1257,0)</f>
        <v>0</v>
      </c>
      <c r="T1257" s="14">
        <f>IF(N1257&gt;0,R1257,0)</f>
        <v>380.64290123456789</v>
      </c>
      <c r="U1257" s="14">
        <f t="shared" si="218"/>
        <v>92966.186200617129</v>
      </c>
      <c r="V1257" s="14">
        <f t="shared" si="219"/>
        <v>22834.106306327158</v>
      </c>
      <c r="W1257" s="14">
        <f t="shared" si="216"/>
        <v>266.45003086419752</v>
      </c>
    </row>
    <row r="1258" spans="2:23" x14ac:dyDescent="0.3">
      <c r="B1258" s="10" t="s">
        <v>9</v>
      </c>
      <c r="C1258" s="10">
        <v>1250</v>
      </c>
      <c r="D1258" s="10">
        <v>228</v>
      </c>
      <c r="E1258" s="11">
        <v>85.3</v>
      </c>
      <c r="F1258" s="21">
        <f t="shared" si="210"/>
        <v>23.694444444444443</v>
      </c>
      <c r="G1258" s="14">
        <f t="shared" si="217"/>
        <v>-0.18055555555555516</v>
      </c>
      <c r="H1258" s="14">
        <f>('vehicle data'!$C$4)*(G1258)</f>
        <v>-240.8611111111106</v>
      </c>
      <c r="I1258" s="14">
        <f>0.5*1.225*F1258^2*('vehicle data'!$F$4)*('vehicle data'!$G$4)</f>
        <v>149.24125187114194</v>
      </c>
      <c r="J1258" s="14">
        <f>IF(F1258=0,0,H1258+I1258+'vehicle data'!$E$7)</f>
        <v>65.418620760031359</v>
      </c>
      <c r="K1258" s="14">
        <f t="shared" si="211"/>
        <v>65.418620760031359</v>
      </c>
      <c r="L1258" s="14">
        <f t="shared" si="212"/>
        <v>0</v>
      </c>
      <c r="M1258" s="14">
        <f t="shared" si="213"/>
        <v>1.5500578752307428</v>
      </c>
      <c r="N1258" s="14">
        <f t="shared" si="209"/>
        <v>1.5500578752307428</v>
      </c>
      <c r="O1258" s="14">
        <f t="shared" si="214"/>
        <v>0</v>
      </c>
      <c r="P1258" s="14">
        <f>S1258*0.75</f>
        <v>0</v>
      </c>
      <c r="Q1258" s="14">
        <f t="shared" si="215"/>
        <v>0</v>
      </c>
      <c r="R1258" s="14">
        <f>(0.5*'vehicle data'!$C$4*(WLTC_class_3!F1258^2))/1000</f>
        <v>374.47160725308635</v>
      </c>
      <c r="S1258" s="14">
        <f>IF(O1258&gt;0,R1258,0)</f>
        <v>0</v>
      </c>
      <c r="T1258" s="14">
        <f>IF(N1258&gt;0,R1258,0)</f>
        <v>374.47160725308635</v>
      </c>
      <c r="U1258" s="14">
        <f t="shared" si="218"/>
        <v>93340.657807870215</v>
      </c>
      <c r="V1258" s="14">
        <f t="shared" si="219"/>
        <v>22834.106306327158</v>
      </c>
      <c r="W1258" s="14">
        <f t="shared" si="216"/>
        <v>262.13012507716041</v>
      </c>
    </row>
    <row r="1259" spans="2:23" x14ac:dyDescent="0.3">
      <c r="B1259" s="10" t="s">
        <v>9</v>
      </c>
      <c r="C1259" s="10">
        <v>1251</v>
      </c>
      <c r="D1259" s="10">
        <v>229</v>
      </c>
      <c r="E1259" s="11">
        <v>84.7</v>
      </c>
      <c r="F1259" s="21">
        <f t="shared" si="210"/>
        <v>23.527777777777779</v>
      </c>
      <c r="G1259" s="14">
        <f t="shared" si="217"/>
        <v>-0.16666666666666705</v>
      </c>
      <c r="H1259" s="14">
        <f>('vehicle data'!$C$4)*(G1259)</f>
        <v>-222.33333333333383</v>
      </c>
      <c r="I1259" s="14">
        <f>0.5*1.225*F1259^2*('vehicle data'!$F$4)*('vehicle data'!$G$4)</f>
        <v>147.14911066743829</v>
      </c>
      <c r="J1259" s="14">
        <f>IF(F1259=0,0,H1259+I1259+'vehicle data'!$E$7)</f>
        <v>81.854257334104489</v>
      </c>
      <c r="K1259" s="14">
        <f t="shared" si="211"/>
        <v>81.854257334104489</v>
      </c>
      <c r="L1259" s="14">
        <f t="shared" si="212"/>
        <v>0</v>
      </c>
      <c r="M1259" s="14">
        <f t="shared" si="213"/>
        <v>1.9258487767218473</v>
      </c>
      <c r="N1259" s="14">
        <f t="shared" si="209"/>
        <v>1.9258487767218473</v>
      </c>
      <c r="O1259" s="14">
        <f t="shared" si="214"/>
        <v>0</v>
      </c>
      <c r="P1259" s="14">
        <f>S1259*0.75</f>
        <v>0</v>
      </c>
      <c r="Q1259" s="14">
        <f t="shared" si="215"/>
        <v>0</v>
      </c>
      <c r="R1259" s="14">
        <f>(0.5*'vehicle data'!$C$4*(WLTC_class_3!F1259^2))/1000</f>
        <v>369.22207021604942</v>
      </c>
      <c r="S1259" s="14">
        <f>IF(O1259&gt;0,R1259,0)</f>
        <v>0</v>
      </c>
      <c r="T1259" s="14">
        <f>IF(N1259&gt;0,R1259,0)</f>
        <v>369.22207021604942</v>
      </c>
      <c r="U1259" s="14">
        <f t="shared" si="218"/>
        <v>93709.879878086271</v>
      </c>
      <c r="V1259" s="14">
        <f t="shared" si="219"/>
        <v>22834.106306327158</v>
      </c>
      <c r="W1259" s="14">
        <f t="shared" si="216"/>
        <v>258.45544915123457</v>
      </c>
    </row>
    <row r="1260" spans="2:23" x14ac:dyDescent="0.3">
      <c r="B1260" s="10" t="s">
        <v>9</v>
      </c>
      <c r="C1260" s="10">
        <v>1252</v>
      </c>
      <c r="D1260" s="10">
        <v>230</v>
      </c>
      <c r="E1260" s="11">
        <v>84.1</v>
      </c>
      <c r="F1260" s="21">
        <f t="shared" si="210"/>
        <v>23.361111111111111</v>
      </c>
      <c r="G1260" s="14">
        <f t="shared" si="217"/>
        <v>-0.16666666666666705</v>
      </c>
      <c r="H1260" s="14">
        <f>('vehicle data'!$C$4)*(G1260)</f>
        <v>-222.33333333333383</v>
      </c>
      <c r="I1260" s="14">
        <f>0.5*1.225*F1260^2*('vehicle data'!$F$4)*('vehicle data'!$G$4)</f>
        <v>145.07173751929011</v>
      </c>
      <c r="J1260" s="14">
        <f>IF(F1260=0,0,H1260+I1260+'vehicle data'!$E$7)</f>
        <v>79.776884185956305</v>
      </c>
      <c r="K1260" s="14">
        <f t="shared" si="211"/>
        <v>79.776884185956305</v>
      </c>
      <c r="L1260" s="14">
        <f t="shared" si="212"/>
        <v>0</v>
      </c>
      <c r="M1260" s="14">
        <f t="shared" si="213"/>
        <v>1.863676655566368</v>
      </c>
      <c r="N1260" s="14">
        <f t="shared" si="209"/>
        <v>1.863676655566368</v>
      </c>
      <c r="O1260" s="14">
        <f t="shared" si="214"/>
        <v>0</v>
      </c>
      <c r="P1260" s="14">
        <f>S1260*0.75</f>
        <v>0</v>
      </c>
      <c r="Q1260" s="14">
        <f t="shared" si="215"/>
        <v>0</v>
      </c>
      <c r="R1260" s="14">
        <f>(0.5*'vehicle data'!$C$4*(WLTC_class_3!F1260^2))/1000</f>
        <v>364.00958873456784</v>
      </c>
      <c r="S1260" s="14">
        <f>IF(O1260&gt;0,R1260,0)</f>
        <v>0</v>
      </c>
      <c r="T1260" s="14">
        <f>IF(N1260&gt;0,R1260,0)</f>
        <v>364.00958873456784</v>
      </c>
      <c r="U1260" s="14">
        <f t="shared" si="218"/>
        <v>94073.889466820838</v>
      </c>
      <c r="V1260" s="14">
        <f t="shared" si="219"/>
        <v>22834.106306327158</v>
      </c>
      <c r="W1260" s="14">
        <f t="shared" si="216"/>
        <v>254.80671211419747</v>
      </c>
    </row>
    <row r="1261" spans="2:23" x14ac:dyDescent="0.3">
      <c r="B1261" s="10" t="s">
        <v>9</v>
      </c>
      <c r="C1261" s="10">
        <v>1253</v>
      </c>
      <c r="D1261" s="10">
        <v>231</v>
      </c>
      <c r="E1261" s="11">
        <v>83.5</v>
      </c>
      <c r="F1261" s="21">
        <f t="shared" si="210"/>
        <v>23.194444444444443</v>
      </c>
      <c r="G1261" s="14">
        <f t="shared" si="217"/>
        <v>-0.16666666666666508</v>
      </c>
      <c r="H1261" s="14">
        <f>('vehicle data'!$C$4)*(G1261)</f>
        <v>-222.33333333333121</v>
      </c>
      <c r="I1261" s="14">
        <f>0.5*1.225*F1261^2*('vehicle data'!$F$4)*('vehicle data'!$G$4)</f>
        <v>143.00913242669751</v>
      </c>
      <c r="J1261" s="14">
        <f>IF(F1261=0,0,H1261+I1261+'vehicle data'!$E$7)</f>
        <v>77.714279093366315</v>
      </c>
      <c r="K1261" s="14">
        <f t="shared" si="211"/>
        <v>77.714279093366315</v>
      </c>
      <c r="L1261" s="14">
        <f t="shared" si="212"/>
        <v>0</v>
      </c>
      <c r="M1261" s="14">
        <f t="shared" si="213"/>
        <v>1.8025395289711352</v>
      </c>
      <c r="N1261" s="14">
        <f t="shared" si="209"/>
        <v>1.8025395289711352</v>
      </c>
      <c r="O1261" s="14">
        <f t="shared" si="214"/>
        <v>0</v>
      </c>
      <c r="P1261" s="14">
        <f>S1261*0.75</f>
        <v>0</v>
      </c>
      <c r="Q1261" s="14">
        <f t="shared" si="215"/>
        <v>0</v>
      </c>
      <c r="R1261" s="14">
        <f>(0.5*'vehicle data'!$C$4*(WLTC_class_3!F1261^2))/1000</f>
        <v>358.83416280864191</v>
      </c>
      <c r="S1261" s="14">
        <f>IF(O1261&gt;0,R1261,0)</f>
        <v>0</v>
      </c>
      <c r="T1261" s="14">
        <f>IF(N1261&gt;0,R1261,0)</f>
        <v>358.83416280864191</v>
      </c>
      <c r="U1261" s="14">
        <f t="shared" si="218"/>
        <v>94432.723629629487</v>
      </c>
      <c r="V1261" s="14">
        <f t="shared" si="219"/>
        <v>22834.106306327158</v>
      </c>
      <c r="W1261" s="14">
        <f t="shared" si="216"/>
        <v>251.18391396604932</v>
      </c>
    </row>
    <row r="1262" spans="2:23" x14ac:dyDescent="0.3">
      <c r="B1262" s="10" t="s">
        <v>9</v>
      </c>
      <c r="C1262" s="10">
        <v>1254</v>
      </c>
      <c r="D1262" s="10">
        <v>232</v>
      </c>
      <c r="E1262" s="11">
        <v>82.9</v>
      </c>
      <c r="F1262" s="21">
        <f t="shared" si="210"/>
        <v>23.027777777777779</v>
      </c>
      <c r="G1262" s="14">
        <f t="shared" si="217"/>
        <v>-0.16666666666666705</v>
      </c>
      <c r="H1262" s="14">
        <f>('vehicle data'!$C$4)*(G1262)</f>
        <v>-222.33333333333383</v>
      </c>
      <c r="I1262" s="14">
        <f>0.5*1.225*F1262^2*('vehicle data'!$F$4)*('vehicle data'!$G$4)</f>
        <v>140.96129538966048</v>
      </c>
      <c r="J1262" s="14">
        <f>IF(F1262=0,0,H1262+I1262+'vehicle data'!$E$7)</f>
        <v>75.666442056326673</v>
      </c>
      <c r="K1262" s="14">
        <f t="shared" si="211"/>
        <v>75.666442056326673</v>
      </c>
      <c r="L1262" s="14">
        <f t="shared" si="212"/>
        <v>0</v>
      </c>
      <c r="M1262" s="14">
        <f t="shared" si="213"/>
        <v>1.7424300129081893</v>
      </c>
      <c r="N1262" s="14">
        <f t="shared" si="209"/>
        <v>1.7424300129081893</v>
      </c>
      <c r="O1262" s="14">
        <f t="shared" si="214"/>
        <v>0</v>
      </c>
      <c r="P1262" s="14">
        <f>S1262*0.75</f>
        <v>0</v>
      </c>
      <c r="Q1262" s="14">
        <f t="shared" si="215"/>
        <v>0</v>
      </c>
      <c r="R1262" s="14">
        <f>(0.5*'vehicle data'!$C$4*(WLTC_class_3!F1262^2))/1000</f>
        <v>353.69579243827161</v>
      </c>
      <c r="S1262" s="14">
        <f>IF(O1262&gt;0,R1262,0)</f>
        <v>0</v>
      </c>
      <c r="T1262" s="14">
        <f>IF(N1262&gt;0,R1262,0)</f>
        <v>353.69579243827161</v>
      </c>
      <c r="U1262" s="14">
        <f t="shared" si="218"/>
        <v>94786.41942206776</v>
      </c>
      <c r="V1262" s="14">
        <f t="shared" si="219"/>
        <v>22834.106306327158</v>
      </c>
      <c r="W1262" s="14">
        <f t="shared" si="216"/>
        <v>247.5870547067901</v>
      </c>
    </row>
    <row r="1263" spans="2:23" x14ac:dyDescent="0.3">
      <c r="B1263" s="10" t="s">
        <v>9</v>
      </c>
      <c r="C1263" s="10">
        <v>1255</v>
      </c>
      <c r="D1263" s="10">
        <v>233</v>
      </c>
      <c r="E1263" s="11">
        <v>82.3</v>
      </c>
      <c r="F1263" s="21">
        <f t="shared" si="210"/>
        <v>22.861111111111111</v>
      </c>
      <c r="G1263" s="14">
        <f t="shared" si="217"/>
        <v>-0.16666666666666705</v>
      </c>
      <c r="H1263" s="14">
        <f>('vehicle data'!$C$4)*(G1263)</f>
        <v>-222.33333333333383</v>
      </c>
      <c r="I1263" s="14">
        <f>0.5*1.225*F1263^2*('vehicle data'!$F$4)*('vehicle data'!$G$4)</f>
        <v>138.928226408179</v>
      </c>
      <c r="J1263" s="14">
        <f>IF(F1263=0,0,H1263+I1263+'vehicle data'!$E$7)</f>
        <v>73.633373074845196</v>
      </c>
      <c r="K1263" s="14">
        <f t="shared" si="211"/>
        <v>73.633373074845196</v>
      </c>
      <c r="L1263" s="14">
        <f t="shared" si="212"/>
        <v>0</v>
      </c>
      <c r="M1263" s="14">
        <f t="shared" si="213"/>
        <v>1.6833407233499331</v>
      </c>
      <c r="N1263" s="14">
        <f t="shared" si="209"/>
        <v>1.6833407233499331</v>
      </c>
      <c r="O1263" s="14">
        <f t="shared" si="214"/>
        <v>0</v>
      </c>
      <c r="P1263" s="14">
        <f>S1263*0.75</f>
        <v>0</v>
      </c>
      <c r="Q1263" s="14">
        <f t="shared" si="215"/>
        <v>0</v>
      </c>
      <c r="R1263" s="14">
        <f>(0.5*'vehicle data'!$C$4*(WLTC_class_3!F1263^2))/1000</f>
        <v>348.59447762345678</v>
      </c>
      <c r="S1263" s="14">
        <f>IF(O1263&gt;0,R1263,0)</f>
        <v>0</v>
      </c>
      <c r="T1263" s="14">
        <f>IF(N1263&gt;0,R1263,0)</f>
        <v>348.59447762345678</v>
      </c>
      <c r="U1263" s="14">
        <f t="shared" si="218"/>
        <v>95135.013899691214</v>
      </c>
      <c r="V1263" s="14">
        <f t="shared" si="219"/>
        <v>22834.106306327158</v>
      </c>
      <c r="W1263" s="14">
        <f t="shared" si="216"/>
        <v>244.01613433641973</v>
      </c>
    </row>
    <row r="1264" spans="2:23" x14ac:dyDescent="0.3">
      <c r="B1264" s="10" t="s">
        <v>9</v>
      </c>
      <c r="C1264" s="10">
        <v>1256</v>
      </c>
      <c r="D1264" s="10">
        <v>234</v>
      </c>
      <c r="E1264" s="11">
        <v>81.7</v>
      </c>
      <c r="F1264" s="21">
        <f t="shared" si="210"/>
        <v>22.694444444444446</v>
      </c>
      <c r="G1264" s="14">
        <f t="shared" si="217"/>
        <v>-0.16666666666666705</v>
      </c>
      <c r="H1264" s="14">
        <f>('vehicle data'!$C$4)*(G1264)</f>
        <v>-222.33333333333383</v>
      </c>
      <c r="I1264" s="14">
        <f>0.5*1.225*F1264^2*('vehicle data'!$F$4)*('vehicle data'!$G$4)</f>
        <v>136.90992548225313</v>
      </c>
      <c r="J1264" s="14">
        <f>IF(F1264=0,0,H1264+I1264+'vehicle data'!$E$7)</f>
        <v>71.615072148919324</v>
      </c>
      <c r="K1264" s="14">
        <f t="shared" si="211"/>
        <v>71.615072148919324</v>
      </c>
      <c r="L1264" s="14">
        <f t="shared" si="212"/>
        <v>0</v>
      </c>
      <c r="M1264" s="14">
        <f t="shared" si="213"/>
        <v>1.6252642762685305</v>
      </c>
      <c r="N1264" s="14">
        <f t="shared" si="209"/>
        <v>1.6252642762685305</v>
      </c>
      <c r="O1264" s="14">
        <f t="shared" si="214"/>
        <v>0</v>
      </c>
      <c r="P1264" s="14">
        <f>S1264*0.75</f>
        <v>0</v>
      </c>
      <c r="Q1264" s="14">
        <f t="shared" si="215"/>
        <v>0</v>
      </c>
      <c r="R1264" s="14">
        <f>(0.5*'vehicle data'!$C$4*(WLTC_class_3!F1264^2))/1000</f>
        <v>343.53021836419759</v>
      </c>
      <c r="S1264" s="14">
        <f>IF(O1264&gt;0,R1264,0)</f>
        <v>0</v>
      </c>
      <c r="T1264" s="14">
        <f>IF(N1264&gt;0,R1264,0)</f>
        <v>343.53021836419759</v>
      </c>
      <c r="U1264" s="14">
        <f t="shared" si="218"/>
        <v>95478.544118055404</v>
      </c>
      <c r="V1264" s="14">
        <f t="shared" si="219"/>
        <v>22834.106306327158</v>
      </c>
      <c r="W1264" s="14">
        <f t="shared" si="216"/>
        <v>240.47115285493831</v>
      </c>
    </row>
    <row r="1265" spans="2:23" x14ac:dyDescent="0.3">
      <c r="B1265" s="10" t="s">
        <v>9</v>
      </c>
      <c r="C1265" s="10">
        <v>1257</v>
      </c>
      <c r="D1265" s="10">
        <v>235</v>
      </c>
      <c r="E1265" s="11">
        <v>81.099999999999994</v>
      </c>
      <c r="F1265" s="21">
        <f t="shared" si="210"/>
        <v>22.527777777777775</v>
      </c>
      <c r="G1265" s="14">
        <f t="shared" si="217"/>
        <v>-0.16666666666666705</v>
      </c>
      <c r="H1265" s="14">
        <f>('vehicle data'!$C$4)*(G1265)</f>
        <v>-222.33333333333383</v>
      </c>
      <c r="I1265" s="14">
        <f>0.5*1.225*F1265^2*('vehicle data'!$F$4)*('vehicle data'!$G$4)</f>
        <v>134.90639261188269</v>
      </c>
      <c r="J1265" s="14">
        <f>IF(F1265=0,0,H1265+I1265+'vehicle data'!$E$7)</f>
        <v>69.611539278548889</v>
      </c>
      <c r="K1265" s="14">
        <f t="shared" si="211"/>
        <v>69.611539278548889</v>
      </c>
      <c r="L1265" s="14">
        <f t="shared" si="212"/>
        <v>0</v>
      </c>
      <c r="M1265" s="14">
        <f t="shared" si="213"/>
        <v>1.5681932876361984</v>
      </c>
      <c r="N1265" s="14">
        <f t="shared" si="209"/>
        <v>1.5681932876361984</v>
      </c>
      <c r="O1265" s="14">
        <f t="shared" si="214"/>
        <v>0</v>
      </c>
      <c r="P1265" s="14">
        <f>S1265*0.75</f>
        <v>0</v>
      </c>
      <c r="Q1265" s="14">
        <f t="shared" si="215"/>
        <v>0</v>
      </c>
      <c r="R1265" s="14">
        <f>(0.5*'vehicle data'!$C$4*(WLTC_class_3!F1265^2))/1000</f>
        <v>338.50301466049376</v>
      </c>
      <c r="S1265" s="14">
        <f>IF(O1265&gt;0,R1265,0)</f>
        <v>0</v>
      </c>
      <c r="T1265" s="14">
        <f>IF(N1265&gt;0,R1265,0)</f>
        <v>338.50301466049376</v>
      </c>
      <c r="U1265" s="14">
        <f t="shared" si="218"/>
        <v>95817.047132715903</v>
      </c>
      <c r="V1265" s="14">
        <f t="shared" si="219"/>
        <v>22834.106306327158</v>
      </c>
      <c r="W1265" s="14">
        <f t="shared" si="216"/>
        <v>236.95211026234563</v>
      </c>
    </row>
    <row r="1266" spans="2:23" x14ac:dyDescent="0.3">
      <c r="B1266" s="10" t="s">
        <v>9</v>
      </c>
      <c r="C1266" s="10">
        <v>1258</v>
      </c>
      <c r="D1266" s="10">
        <v>236</v>
      </c>
      <c r="E1266" s="11">
        <v>80.5</v>
      </c>
      <c r="F1266" s="21">
        <f t="shared" si="210"/>
        <v>22.361111111111111</v>
      </c>
      <c r="G1266" s="14">
        <f t="shared" si="217"/>
        <v>-0.16666666666666508</v>
      </c>
      <c r="H1266" s="14">
        <f>('vehicle data'!$C$4)*(G1266)</f>
        <v>-222.33333333333121</v>
      </c>
      <c r="I1266" s="14">
        <f>0.5*1.225*F1266^2*('vehicle data'!$F$4)*('vehicle data'!$G$4)</f>
        <v>132.91762779706789</v>
      </c>
      <c r="J1266" s="14">
        <f>IF(F1266=0,0,H1266+I1266+'vehicle data'!$E$7)</f>
        <v>67.622774463736704</v>
      </c>
      <c r="K1266" s="14">
        <f t="shared" si="211"/>
        <v>67.622774463736704</v>
      </c>
      <c r="L1266" s="14">
        <f t="shared" si="212"/>
        <v>0</v>
      </c>
      <c r="M1266" s="14">
        <f t="shared" si="213"/>
        <v>1.5121203734252235</v>
      </c>
      <c r="N1266" s="14">
        <f t="shared" si="209"/>
        <v>1.5121203734252235</v>
      </c>
      <c r="O1266" s="14">
        <f t="shared" si="214"/>
        <v>0</v>
      </c>
      <c r="P1266" s="14">
        <f>S1266*0.75</f>
        <v>0</v>
      </c>
      <c r="Q1266" s="14">
        <f t="shared" si="215"/>
        <v>0</v>
      </c>
      <c r="R1266" s="14">
        <f>(0.5*'vehicle data'!$C$4*(WLTC_class_3!F1266^2))/1000</f>
        <v>333.51286651234568</v>
      </c>
      <c r="S1266" s="14">
        <f>IF(O1266&gt;0,R1266,0)</f>
        <v>0</v>
      </c>
      <c r="T1266" s="14">
        <f>IF(N1266&gt;0,R1266,0)</f>
        <v>333.51286651234568</v>
      </c>
      <c r="U1266" s="14">
        <f t="shared" si="218"/>
        <v>96150.559999228251</v>
      </c>
      <c r="V1266" s="14">
        <f t="shared" si="219"/>
        <v>22834.106306327158</v>
      </c>
      <c r="W1266" s="14">
        <f t="shared" si="216"/>
        <v>233.45900655864196</v>
      </c>
    </row>
    <row r="1267" spans="2:23" x14ac:dyDescent="0.3">
      <c r="B1267" s="10" t="s">
        <v>9</v>
      </c>
      <c r="C1267" s="10">
        <v>1259</v>
      </c>
      <c r="D1267" s="10">
        <v>237</v>
      </c>
      <c r="E1267" s="11">
        <v>79.900000000000006</v>
      </c>
      <c r="F1267" s="21">
        <f t="shared" si="210"/>
        <v>22.194444444444446</v>
      </c>
      <c r="G1267" s="14">
        <f t="shared" si="217"/>
        <v>-0.15277777777777699</v>
      </c>
      <c r="H1267" s="14">
        <f>('vehicle data'!$C$4)*(G1267)</f>
        <v>-203.80555555555449</v>
      </c>
      <c r="I1267" s="14">
        <f>0.5*1.225*F1267^2*('vehicle data'!$F$4)*('vehicle data'!$G$4)</f>
        <v>130.94363103780867</v>
      </c>
      <c r="J1267" s="14">
        <f>IF(F1267=0,0,H1267+I1267+'vehicle data'!$E$7)</f>
        <v>84.176555482254201</v>
      </c>
      <c r="K1267" s="14">
        <f t="shared" si="211"/>
        <v>84.176555482254201</v>
      </c>
      <c r="L1267" s="14">
        <f t="shared" si="212"/>
        <v>0</v>
      </c>
      <c r="M1267" s="14">
        <f t="shared" si="213"/>
        <v>1.8682518841755864</v>
      </c>
      <c r="N1267" s="14">
        <f t="shared" si="209"/>
        <v>1.8682518841755864</v>
      </c>
      <c r="O1267" s="14">
        <f t="shared" si="214"/>
        <v>0</v>
      </c>
      <c r="P1267" s="14">
        <f>S1267*0.75</f>
        <v>0</v>
      </c>
      <c r="Q1267" s="14">
        <f t="shared" si="215"/>
        <v>0</v>
      </c>
      <c r="R1267" s="14">
        <f>(0.5*'vehicle data'!$C$4*(WLTC_class_3!F1267^2))/1000</f>
        <v>328.55977391975313</v>
      </c>
      <c r="S1267" s="14">
        <f>IF(O1267&gt;0,R1267,0)</f>
        <v>0</v>
      </c>
      <c r="T1267" s="14">
        <f>IF(N1267&gt;0,R1267,0)</f>
        <v>328.55977391975313</v>
      </c>
      <c r="U1267" s="14">
        <f t="shared" si="218"/>
        <v>96479.119773148006</v>
      </c>
      <c r="V1267" s="14">
        <f t="shared" si="219"/>
        <v>22834.106306327158</v>
      </c>
      <c r="W1267" s="14">
        <f t="shared" si="216"/>
        <v>229.99184174382717</v>
      </c>
    </row>
    <row r="1268" spans="2:23" x14ac:dyDescent="0.3">
      <c r="B1268" s="10" t="s">
        <v>9</v>
      </c>
      <c r="C1268" s="10">
        <v>1260</v>
      </c>
      <c r="D1268" s="10">
        <v>238</v>
      </c>
      <c r="E1268" s="11">
        <v>79.400000000000006</v>
      </c>
      <c r="F1268" s="21">
        <f t="shared" si="210"/>
        <v>22.055555555555557</v>
      </c>
      <c r="G1268" s="14">
        <f t="shared" si="217"/>
        <v>-0.12500000000000078</v>
      </c>
      <c r="H1268" s="14">
        <f>('vehicle data'!$C$4)*(G1268)</f>
        <v>-166.75000000000102</v>
      </c>
      <c r="I1268" s="14">
        <f>0.5*1.225*F1268^2*('vehicle data'!$F$4)*('vehicle data'!$G$4)</f>
        <v>129.3099148919753</v>
      </c>
      <c r="J1268" s="14">
        <f>IF(F1268=0,0,H1268+I1268+'vehicle data'!$E$7)</f>
        <v>119.59839489197429</v>
      </c>
      <c r="K1268" s="14">
        <f t="shared" si="211"/>
        <v>119.59839489197429</v>
      </c>
      <c r="L1268" s="14">
        <f t="shared" si="212"/>
        <v>0</v>
      </c>
      <c r="M1268" s="14">
        <f t="shared" si="213"/>
        <v>2.6378090428952108</v>
      </c>
      <c r="N1268" s="14">
        <f t="shared" si="209"/>
        <v>2.6378090428952108</v>
      </c>
      <c r="O1268" s="14">
        <f t="shared" si="214"/>
        <v>0</v>
      </c>
      <c r="P1268" s="14">
        <f>S1268*0.75</f>
        <v>0</v>
      </c>
      <c r="Q1268" s="14">
        <f t="shared" si="215"/>
        <v>0</v>
      </c>
      <c r="R1268" s="14">
        <f>(0.5*'vehicle data'!$C$4*(WLTC_class_3!F1268^2))/1000</f>
        <v>324.46050308641975</v>
      </c>
      <c r="S1268" s="14">
        <f>IF(O1268&gt;0,R1268,0)</f>
        <v>0</v>
      </c>
      <c r="T1268" s="14">
        <f>IF(N1268&gt;0,R1268,0)</f>
        <v>324.46050308641975</v>
      </c>
      <c r="U1268" s="14">
        <f t="shared" si="218"/>
        <v>96803.580276234425</v>
      </c>
      <c r="V1268" s="14">
        <f t="shared" si="219"/>
        <v>22834.106306327158</v>
      </c>
      <c r="W1268" s="14">
        <f t="shared" si="216"/>
        <v>227.12235216049382</v>
      </c>
    </row>
    <row r="1269" spans="2:23" x14ac:dyDescent="0.3">
      <c r="B1269" s="10" t="s">
        <v>9</v>
      </c>
      <c r="C1269" s="10">
        <v>1261</v>
      </c>
      <c r="D1269" s="10">
        <v>239</v>
      </c>
      <c r="E1269" s="11">
        <v>79</v>
      </c>
      <c r="F1269" s="21">
        <f t="shared" si="210"/>
        <v>21.944444444444443</v>
      </c>
      <c r="G1269" s="14">
        <f t="shared" si="217"/>
        <v>-9.7222222222222612E-2</v>
      </c>
      <c r="H1269" s="14">
        <f>('vehicle data'!$C$4)*(G1269)</f>
        <v>-129.69444444444497</v>
      </c>
      <c r="I1269" s="14">
        <f>0.5*1.225*F1269^2*('vehicle data'!$F$4)*('vehicle data'!$G$4)</f>
        <v>128.01032600308639</v>
      </c>
      <c r="J1269" s="14">
        <f>IF(F1269=0,0,H1269+I1269+'vehicle data'!$E$7)</f>
        <v>155.35436155864144</v>
      </c>
      <c r="K1269" s="14">
        <f t="shared" si="211"/>
        <v>155.35436155864144</v>
      </c>
      <c r="L1269" s="14">
        <f t="shared" si="212"/>
        <v>0</v>
      </c>
      <c r="M1269" s="14">
        <f t="shared" si="213"/>
        <v>3.4091651564257428</v>
      </c>
      <c r="N1269" s="14">
        <f t="shared" si="209"/>
        <v>3.4091651564257428</v>
      </c>
      <c r="O1269" s="14">
        <f t="shared" si="214"/>
        <v>0</v>
      </c>
      <c r="P1269" s="14">
        <f>S1269*0.75</f>
        <v>0</v>
      </c>
      <c r="Q1269" s="14">
        <f t="shared" si="215"/>
        <v>0</v>
      </c>
      <c r="R1269" s="14">
        <f>(0.5*'vehicle data'!$C$4*(WLTC_class_3!F1269^2))/1000</f>
        <v>321.19961419753076</v>
      </c>
      <c r="S1269" s="14">
        <f>IF(O1269&gt;0,R1269,0)</f>
        <v>0</v>
      </c>
      <c r="T1269" s="14">
        <f>IF(N1269&gt;0,R1269,0)</f>
        <v>321.19961419753076</v>
      </c>
      <c r="U1269" s="14">
        <f t="shared" si="218"/>
        <v>97124.77989043195</v>
      </c>
      <c r="V1269" s="14">
        <f t="shared" si="219"/>
        <v>22834.106306327158</v>
      </c>
      <c r="W1269" s="14">
        <f t="shared" si="216"/>
        <v>224.83972993827152</v>
      </c>
    </row>
    <row r="1270" spans="2:23" x14ac:dyDescent="0.3">
      <c r="B1270" s="10" t="s">
        <v>9</v>
      </c>
      <c r="C1270" s="10">
        <v>1262</v>
      </c>
      <c r="D1270" s="10">
        <v>240</v>
      </c>
      <c r="E1270" s="11">
        <v>78.7</v>
      </c>
      <c r="F1270" s="21">
        <f t="shared" si="210"/>
        <v>21.861111111111111</v>
      </c>
      <c r="G1270" s="14">
        <f t="shared" si="217"/>
        <v>-4.1666666666666269E-2</v>
      </c>
      <c r="H1270" s="14">
        <f>('vehicle data'!$C$4)*(G1270)</f>
        <v>-55.583333333332803</v>
      </c>
      <c r="I1270" s="14">
        <f>0.5*1.225*F1270^2*('vehicle data'!$F$4)*('vehicle data'!$G$4)</f>
        <v>127.03994168595679</v>
      </c>
      <c r="J1270" s="14">
        <f>IF(F1270=0,0,H1270+I1270+'vehicle data'!$E$7)</f>
        <v>228.49508835262401</v>
      </c>
      <c r="K1270" s="14">
        <f t="shared" si="211"/>
        <v>228.49508835262401</v>
      </c>
      <c r="L1270" s="14">
        <f t="shared" si="212"/>
        <v>0</v>
      </c>
      <c r="M1270" s="14">
        <f t="shared" si="213"/>
        <v>4.9951565148198629</v>
      </c>
      <c r="N1270" s="14">
        <f t="shared" si="209"/>
        <v>4.9951565148198629</v>
      </c>
      <c r="O1270" s="14">
        <f t="shared" si="214"/>
        <v>0</v>
      </c>
      <c r="P1270" s="14">
        <f>S1270*0.75</f>
        <v>0</v>
      </c>
      <c r="Q1270" s="14">
        <f t="shared" si="215"/>
        <v>0</v>
      </c>
      <c r="R1270" s="14">
        <f>(0.5*'vehicle data'!$C$4*(WLTC_class_3!F1270^2))/1000</f>
        <v>318.76475540123454</v>
      </c>
      <c r="S1270" s="14">
        <f>IF(O1270&gt;0,R1270,0)</f>
        <v>0</v>
      </c>
      <c r="T1270" s="14">
        <f>IF(N1270&gt;0,R1270,0)</f>
        <v>318.76475540123454</v>
      </c>
      <c r="U1270" s="14">
        <f t="shared" si="218"/>
        <v>97443.544645833186</v>
      </c>
      <c r="V1270" s="14">
        <f t="shared" si="219"/>
        <v>22834.106306327158</v>
      </c>
      <c r="W1270" s="14">
        <f t="shared" si="216"/>
        <v>223.13532878086417</v>
      </c>
    </row>
    <row r="1271" spans="2:23" x14ac:dyDescent="0.3">
      <c r="B1271" s="10" t="s">
        <v>9</v>
      </c>
      <c r="C1271" s="10">
        <v>1263</v>
      </c>
      <c r="D1271" s="10">
        <v>241</v>
      </c>
      <c r="E1271" s="11">
        <v>78.7</v>
      </c>
      <c r="F1271" s="21">
        <f t="shared" si="210"/>
        <v>21.861111111111111</v>
      </c>
      <c r="G1271" s="14">
        <f t="shared" si="217"/>
        <v>1.3888888888888099E-2</v>
      </c>
      <c r="H1271" s="14">
        <f>('vehicle data'!$C$4)*(G1271)</f>
        <v>18.527777777776723</v>
      </c>
      <c r="I1271" s="14">
        <f>0.5*1.225*F1271^2*('vehicle data'!$F$4)*('vehicle data'!$G$4)</f>
        <v>127.03994168595679</v>
      </c>
      <c r="J1271" s="14">
        <f>IF(F1271=0,0,H1271+I1271+'vehicle data'!$E$7)</f>
        <v>302.60619946373356</v>
      </c>
      <c r="K1271" s="14">
        <f t="shared" si="211"/>
        <v>302.60619946373356</v>
      </c>
      <c r="L1271" s="14">
        <f t="shared" si="212"/>
        <v>0</v>
      </c>
      <c r="M1271" s="14">
        <f t="shared" si="213"/>
        <v>6.615307749387731</v>
      </c>
      <c r="N1271" s="14">
        <f t="shared" si="209"/>
        <v>6.615307749387731</v>
      </c>
      <c r="O1271" s="14">
        <f t="shared" si="214"/>
        <v>0</v>
      </c>
      <c r="P1271" s="14">
        <f>S1271*0.75</f>
        <v>0</v>
      </c>
      <c r="Q1271" s="14" t="str">
        <f t="shared" si="215"/>
        <v/>
      </c>
      <c r="R1271" s="14">
        <f>(0.5*'vehicle data'!$C$4*(WLTC_class_3!F1271^2))/1000</f>
        <v>318.76475540123454</v>
      </c>
      <c r="S1271" s="14">
        <f>IF(O1271&gt;0,R1271,0)</f>
        <v>0</v>
      </c>
      <c r="T1271" s="14">
        <f>IF(N1271&gt;0,R1271,0)</f>
        <v>318.76475540123454</v>
      </c>
      <c r="U1271" s="14">
        <f t="shared" si="218"/>
        <v>97762.309401234423</v>
      </c>
      <c r="V1271" s="14">
        <f t="shared" si="219"/>
        <v>22834.106306327158</v>
      </c>
      <c r="W1271" s="14">
        <f t="shared" si="216"/>
        <v>223.13532878086417</v>
      </c>
    </row>
    <row r="1272" spans="2:23" x14ac:dyDescent="0.3">
      <c r="B1272" s="10" t="s">
        <v>9</v>
      </c>
      <c r="C1272" s="10">
        <v>1264</v>
      </c>
      <c r="D1272" s="10">
        <v>242</v>
      </c>
      <c r="E1272" s="11">
        <v>78.8</v>
      </c>
      <c r="F1272" s="21">
        <f t="shared" si="210"/>
        <v>21.888888888888889</v>
      </c>
      <c r="G1272" s="14">
        <f t="shared" si="217"/>
        <v>5.5555555555554373E-2</v>
      </c>
      <c r="H1272" s="14">
        <f>('vehicle data'!$C$4)*(G1272)</f>
        <v>74.111111111109537</v>
      </c>
      <c r="I1272" s="14">
        <f>0.5*1.225*F1272^2*('vehicle data'!$F$4)*('vehicle data'!$G$4)</f>
        <v>127.36299290123459</v>
      </c>
      <c r="J1272" s="14">
        <f>IF(F1272=0,0,H1272+I1272+'vehicle data'!$E$7)</f>
        <v>358.51258401234418</v>
      </c>
      <c r="K1272" s="14">
        <f t="shared" si="211"/>
        <v>358.51258401234418</v>
      </c>
      <c r="L1272" s="14">
        <f t="shared" si="212"/>
        <v>0</v>
      </c>
      <c r="M1272" s="14">
        <f t="shared" si="213"/>
        <v>7.8474421167146451</v>
      </c>
      <c r="N1272" s="14">
        <f t="shared" si="209"/>
        <v>7.8474421167146451</v>
      </c>
      <c r="O1272" s="14">
        <f t="shared" si="214"/>
        <v>0</v>
      </c>
      <c r="P1272" s="14">
        <f>S1272*0.75</f>
        <v>0</v>
      </c>
      <c r="Q1272" s="14" t="str">
        <f t="shared" si="215"/>
        <v/>
      </c>
      <c r="R1272" s="14">
        <f>(0.5*'vehicle data'!$C$4*(WLTC_class_3!F1272^2))/1000</f>
        <v>319.57534567901234</v>
      </c>
      <c r="S1272" s="14">
        <f>IF(O1272&gt;0,R1272,0)</f>
        <v>0</v>
      </c>
      <c r="T1272" s="14">
        <f>IF(N1272&gt;0,R1272,0)</f>
        <v>319.57534567901234</v>
      </c>
      <c r="U1272" s="14">
        <f t="shared" si="218"/>
        <v>98081.884746913434</v>
      </c>
      <c r="V1272" s="14">
        <f t="shared" si="219"/>
        <v>22834.106306327158</v>
      </c>
      <c r="W1272" s="14">
        <f t="shared" si="216"/>
        <v>223.70274197530864</v>
      </c>
    </row>
    <row r="1273" spans="2:23" x14ac:dyDescent="0.3">
      <c r="B1273" s="10" t="s">
        <v>9</v>
      </c>
      <c r="C1273" s="10">
        <v>1265</v>
      </c>
      <c r="D1273" s="10">
        <v>243</v>
      </c>
      <c r="E1273" s="11">
        <v>79.099999999999994</v>
      </c>
      <c r="F1273" s="21">
        <f t="shared" si="210"/>
        <v>21.972222222222221</v>
      </c>
      <c r="G1273" s="14">
        <f t="shared" si="217"/>
        <v>8.3333333333334522E-2</v>
      </c>
      <c r="H1273" s="14">
        <f>('vehicle data'!$C$4)*(G1273)</f>
        <v>111.16666666666825</v>
      </c>
      <c r="I1273" s="14">
        <f>0.5*1.225*F1273^2*('vehicle data'!$F$4)*('vehicle data'!$G$4)</f>
        <v>128.3346078896605</v>
      </c>
      <c r="J1273" s="14">
        <f>IF(F1273=0,0,H1273+I1273+'vehicle data'!$E$7)</f>
        <v>396.53975455632877</v>
      </c>
      <c r="K1273" s="14">
        <f t="shared" si="211"/>
        <v>396.53975455632877</v>
      </c>
      <c r="L1273" s="14">
        <f t="shared" si="212"/>
        <v>0</v>
      </c>
      <c r="M1273" s="14">
        <f t="shared" si="213"/>
        <v>8.7128596070571138</v>
      </c>
      <c r="N1273" s="14">
        <f t="shared" si="209"/>
        <v>8.7128596070571138</v>
      </c>
      <c r="O1273" s="14">
        <f t="shared" si="214"/>
        <v>0</v>
      </c>
      <c r="P1273" s="14">
        <f>S1273*0.75</f>
        <v>0</v>
      </c>
      <c r="Q1273" s="14" t="str">
        <f t="shared" si="215"/>
        <v/>
      </c>
      <c r="R1273" s="14">
        <f>(0.5*'vehicle data'!$C$4*(WLTC_class_3!F1273^2))/1000</f>
        <v>322.01329243827155</v>
      </c>
      <c r="S1273" s="14">
        <f>IF(O1273&gt;0,R1273,0)</f>
        <v>0</v>
      </c>
      <c r="T1273" s="14">
        <f>IF(N1273&gt;0,R1273,0)</f>
        <v>322.01329243827155</v>
      </c>
      <c r="U1273" s="14">
        <f t="shared" si="218"/>
        <v>98403.898039351712</v>
      </c>
      <c r="V1273" s="14">
        <f t="shared" si="219"/>
        <v>22834.106306327158</v>
      </c>
      <c r="W1273" s="14">
        <f t="shared" si="216"/>
        <v>225.40930470679007</v>
      </c>
    </row>
    <row r="1274" spans="2:23" x14ac:dyDescent="0.3">
      <c r="B1274" s="10" t="s">
        <v>9</v>
      </c>
      <c r="C1274" s="10">
        <v>1266</v>
      </c>
      <c r="D1274" s="10">
        <v>244</v>
      </c>
      <c r="E1274" s="11">
        <v>79.400000000000006</v>
      </c>
      <c r="F1274" s="21">
        <f t="shared" si="210"/>
        <v>22.055555555555557</v>
      </c>
      <c r="G1274" s="14">
        <f t="shared" si="217"/>
        <v>6.9444444444444448E-2</v>
      </c>
      <c r="H1274" s="14">
        <f>('vehicle data'!$C$4)*(G1274)</f>
        <v>92.6388888888889</v>
      </c>
      <c r="I1274" s="14">
        <f>0.5*1.225*F1274^2*('vehicle data'!$F$4)*('vehicle data'!$G$4)</f>
        <v>129.3099148919753</v>
      </c>
      <c r="J1274" s="14">
        <f>IF(F1274=0,0,H1274+I1274+'vehicle data'!$E$7)</f>
        <v>378.98728378086423</v>
      </c>
      <c r="K1274" s="14">
        <f t="shared" si="211"/>
        <v>378.98728378086423</v>
      </c>
      <c r="L1274" s="14">
        <f t="shared" si="212"/>
        <v>0</v>
      </c>
      <c r="M1274" s="14">
        <f t="shared" si="213"/>
        <v>8.3587750922779502</v>
      </c>
      <c r="N1274" s="14">
        <f t="shared" si="209"/>
        <v>8.3587750922779502</v>
      </c>
      <c r="O1274" s="14">
        <f t="shared" si="214"/>
        <v>0</v>
      </c>
      <c r="P1274" s="14">
        <f>S1274*0.75</f>
        <v>0</v>
      </c>
      <c r="Q1274" s="14" t="str">
        <f t="shared" si="215"/>
        <v/>
      </c>
      <c r="R1274" s="14">
        <f>(0.5*'vehicle data'!$C$4*(WLTC_class_3!F1274^2))/1000</f>
        <v>324.46050308641975</v>
      </c>
      <c r="S1274" s="14">
        <f>IF(O1274&gt;0,R1274,0)</f>
        <v>0</v>
      </c>
      <c r="T1274" s="14">
        <f>IF(N1274&gt;0,R1274,0)</f>
        <v>324.46050308641975</v>
      </c>
      <c r="U1274" s="14">
        <f t="shared" si="218"/>
        <v>98728.358542438131</v>
      </c>
      <c r="V1274" s="14">
        <f t="shared" si="219"/>
        <v>22834.106306327158</v>
      </c>
      <c r="W1274" s="14">
        <f t="shared" si="216"/>
        <v>227.12235216049382</v>
      </c>
    </row>
    <row r="1275" spans="2:23" x14ac:dyDescent="0.3">
      <c r="B1275" s="10" t="s">
        <v>9</v>
      </c>
      <c r="C1275" s="10">
        <v>1267</v>
      </c>
      <c r="D1275" s="10">
        <v>245</v>
      </c>
      <c r="E1275" s="11">
        <v>79.599999999999994</v>
      </c>
      <c r="F1275" s="21">
        <f t="shared" si="210"/>
        <v>22.111111111111111</v>
      </c>
      <c r="G1275" s="14">
        <f t="shared" si="217"/>
        <v>5.5555555555554373E-2</v>
      </c>
      <c r="H1275" s="14">
        <f>('vehicle data'!$C$4)*(G1275)</f>
        <v>74.111111111109537</v>
      </c>
      <c r="I1275" s="14">
        <f>0.5*1.225*F1275^2*('vehicle data'!$F$4)*('vehicle data'!$G$4)</f>
        <v>129.96217067901233</v>
      </c>
      <c r="J1275" s="14">
        <f>IF(F1275=0,0,H1275+I1275+'vehicle data'!$E$7)</f>
        <v>361.11176179012193</v>
      </c>
      <c r="K1275" s="14">
        <f t="shared" si="211"/>
        <v>361.11176179012193</v>
      </c>
      <c r="L1275" s="14">
        <f t="shared" si="212"/>
        <v>0</v>
      </c>
      <c r="M1275" s="14">
        <f t="shared" si="213"/>
        <v>7.9845822884704738</v>
      </c>
      <c r="N1275" s="14">
        <f t="shared" si="209"/>
        <v>7.9845822884704738</v>
      </c>
      <c r="O1275" s="14">
        <f t="shared" si="214"/>
        <v>0</v>
      </c>
      <c r="P1275" s="14">
        <f>S1275*0.75</f>
        <v>0</v>
      </c>
      <c r="Q1275" s="14" t="str">
        <f t="shared" si="215"/>
        <v/>
      </c>
      <c r="R1275" s="14">
        <f>(0.5*'vehicle data'!$C$4*(WLTC_class_3!F1275^2))/1000</f>
        <v>326.09712345679009</v>
      </c>
      <c r="S1275" s="14">
        <f>IF(O1275&gt;0,R1275,0)</f>
        <v>0</v>
      </c>
      <c r="T1275" s="14">
        <f>IF(N1275&gt;0,R1275,0)</f>
        <v>326.09712345679009</v>
      </c>
      <c r="U1275" s="14">
        <f t="shared" si="218"/>
        <v>99054.455665894915</v>
      </c>
      <c r="V1275" s="14">
        <f t="shared" si="219"/>
        <v>22834.106306327158</v>
      </c>
      <c r="W1275" s="14">
        <f t="shared" si="216"/>
        <v>228.26798641975304</v>
      </c>
    </row>
    <row r="1276" spans="2:23" x14ac:dyDescent="0.3">
      <c r="B1276" s="10" t="s">
        <v>9</v>
      </c>
      <c r="C1276" s="10">
        <v>1268</v>
      </c>
      <c r="D1276" s="10">
        <v>246</v>
      </c>
      <c r="E1276" s="11">
        <v>79.8</v>
      </c>
      <c r="F1276" s="21">
        <f t="shared" si="210"/>
        <v>22.166666666666664</v>
      </c>
      <c r="G1276" s="14">
        <f t="shared" si="217"/>
        <v>2.7777777777778172E-2</v>
      </c>
      <c r="H1276" s="14">
        <f>('vehicle data'!$C$4)*(G1276)</f>
        <v>37.055555555556083</v>
      </c>
      <c r="I1276" s="14">
        <f>0.5*1.225*F1276^2*('vehicle data'!$F$4)*('vehicle data'!$G$4)</f>
        <v>130.61606736111108</v>
      </c>
      <c r="J1276" s="14">
        <f>IF(F1276=0,0,H1276+I1276+'vehicle data'!$E$7)</f>
        <v>324.71010291666721</v>
      </c>
      <c r="K1276" s="14">
        <f t="shared" si="211"/>
        <v>324.71010291666721</v>
      </c>
      <c r="L1276" s="14">
        <f t="shared" si="212"/>
        <v>0</v>
      </c>
      <c r="M1276" s="14">
        <f t="shared" si="213"/>
        <v>7.1977406146527896</v>
      </c>
      <c r="N1276" s="14">
        <f t="shared" si="209"/>
        <v>7.1977406146527896</v>
      </c>
      <c r="O1276" s="14">
        <f t="shared" si="214"/>
        <v>0</v>
      </c>
      <c r="P1276" s="14">
        <f>S1276*0.75</f>
        <v>0</v>
      </c>
      <c r="Q1276" s="14" t="str">
        <f t="shared" si="215"/>
        <v/>
      </c>
      <c r="R1276" s="14">
        <f>(0.5*'vehicle data'!$C$4*(WLTC_class_3!F1276^2))/1000</f>
        <v>327.73786111111104</v>
      </c>
      <c r="S1276" s="14">
        <f>IF(O1276&gt;0,R1276,0)</f>
        <v>0</v>
      </c>
      <c r="T1276" s="14">
        <f>IF(N1276&gt;0,R1276,0)</f>
        <v>327.73786111111104</v>
      </c>
      <c r="U1276" s="14">
        <f t="shared" si="218"/>
        <v>99382.19352700602</v>
      </c>
      <c r="V1276" s="14">
        <f t="shared" si="219"/>
        <v>22834.106306327158</v>
      </c>
      <c r="W1276" s="14">
        <f t="shared" si="216"/>
        <v>229.41650277777771</v>
      </c>
    </row>
    <row r="1277" spans="2:23" x14ac:dyDescent="0.3">
      <c r="B1277" s="10" t="s">
        <v>9</v>
      </c>
      <c r="C1277" s="10">
        <v>1269</v>
      </c>
      <c r="D1277" s="10">
        <v>247</v>
      </c>
      <c r="E1277" s="11">
        <v>79.8</v>
      </c>
      <c r="F1277" s="21">
        <f t="shared" si="210"/>
        <v>22.166666666666664</v>
      </c>
      <c r="G1277" s="14">
        <f t="shared" si="217"/>
        <v>-2.7777777777778172E-2</v>
      </c>
      <c r="H1277" s="14">
        <f>('vehicle data'!$C$4)*(G1277)</f>
        <v>-37.055555555556083</v>
      </c>
      <c r="I1277" s="14">
        <f>0.5*1.225*F1277^2*('vehicle data'!$F$4)*('vehicle data'!$G$4)</f>
        <v>130.61606736111108</v>
      </c>
      <c r="J1277" s="14">
        <f>IF(F1277=0,0,H1277+I1277+'vehicle data'!$E$7)</f>
        <v>250.59899180555502</v>
      </c>
      <c r="K1277" s="14">
        <f t="shared" si="211"/>
        <v>250.59899180555502</v>
      </c>
      <c r="L1277" s="14">
        <f t="shared" si="212"/>
        <v>0</v>
      </c>
      <c r="M1277" s="14">
        <f t="shared" si="213"/>
        <v>5.5549443183564691</v>
      </c>
      <c r="N1277" s="14">
        <f t="shared" si="209"/>
        <v>5.5549443183564691</v>
      </c>
      <c r="O1277" s="14">
        <f t="shared" si="214"/>
        <v>0</v>
      </c>
      <c r="P1277" s="14">
        <f>S1277*0.75</f>
        <v>0</v>
      </c>
      <c r="Q1277" s="14">
        <f t="shared" si="215"/>
        <v>0</v>
      </c>
      <c r="R1277" s="14">
        <f>(0.5*'vehicle data'!$C$4*(WLTC_class_3!F1277^2))/1000</f>
        <v>327.73786111111104</v>
      </c>
      <c r="S1277" s="14">
        <f>IF(O1277&gt;0,R1277,0)</f>
        <v>0</v>
      </c>
      <c r="T1277" s="14">
        <f>IF(N1277&gt;0,R1277,0)</f>
        <v>327.73786111111104</v>
      </c>
      <c r="U1277" s="14">
        <f t="shared" si="218"/>
        <v>99709.931388117126</v>
      </c>
      <c r="V1277" s="14">
        <f t="shared" si="219"/>
        <v>22834.106306327158</v>
      </c>
      <c r="W1277" s="14">
        <f t="shared" si="216"/>
        <v>229.41650277777771</v>
      </c>
    </row>
    <row r="1278" spans="2:23" x14ac:dyDescent="0.3">
      <c r="B1278" s="10" t="s">
        <v>9</v>
      </c>
      <c r="C1278" s="10">
        <v>1270</v>
      </c>
      <c r="D1278" s="10">
        <v>248</v>
      </c>
      <c r="E1278" s="11">
        <v>79.599999999999994</v>
      </c>
      <c r="F1278" s="21">
        <f t="shared" si="210"/>
        <v>22.111111111111111</v>
      </c>
      <c r="G1278" s="14">
        <f t="shared" si="217"/>
        <v>-6.9444444444444448E-2</v>
      </c>
      <c r="H1278" s="14">
        <f>('vehicle data'!$C$4)*(G1278)</f>
        <v>-92.6388888888889</v>
      </c>
      <c r="I1278" s="14">
        <f>0.5*1.225*F1278^2*('vehicle data'!$F$4)*('vehicle data'!$G$4)</f>
        <v>129.96217067901233</v>
      </c>
      <c r="J1278" s="14">
        <f>IF(F1278=0,0,H1278+I1278+'vehicle data'!$E$7)</f>
        <v>194.36176179012347</v>
      </c>
      <c r="K1278" s="14">
        <f t="shared" si="211"/>
        <v>194.36176179012347</v>
      </c>
      <c r="L1278" s="14">
        <f t="shared" si="212"/>
        <v>0</v>
      </c>
      <c r="M1278" s="14">
        <f t="shared" si="213"/>
        <v>4.2975545106927306</v>
      </c>
      <c r="N1278" s="14">
        <f t="shared" si="209"/>
        <v>4.2975545106927306</v>
      </c>
      <c r="O1278" s="14">
        <f t="shared" si="214"/>
        <v>0</v>
      </c>
      <c r="P1278" s="14">
        <f>S1278*0.75</f>
        <v>0</v>
      </c>
      <c r="Q1278" s="14">
        <f t="shared" si="215"/>
        <v>0</v>
      </c>
      <c r="R1278" s="14">
        <f>(0.5*'vehicle data'!$C$4*(WLTC_class_3!F1278^2))/1000</f>
        <v>326.09712345679009</v>
      </c>
      <c r="S1278" s="14">
        <f>IF(O1278&gt;0,R1278,0)</f>
        <v>0</v>
      </c>
      <c r="T1278" s="14">
        <f>IF(N1278&gt;0,R1278,0)</f>
        <v>326.09712345679009</v>
      </c>
      <c r="U1278" s="14">
        <f t="shared" si="218"/>
        <v>100036.02851157391</v>
      </c>
      <c r="V1278" s="14">
        <f t="shared" si="219"/>
        <v>22834.106306327158</v>
      </c>
      <c r="W1278" s="14">
        <f t="shared" si="216"/>
        <v>228.26798641975304</v>
      </c>
    </row>
    <row r="1279" spans="2:23" x14ac:dyDescent="0.3">
      <c r="B1279" s="10" t="s">
        <v>9</v>
      </c>
      <c r="C1279" s="10">
        <v>1271</v>
      </c>
      <c r="D1279" s="10">
        <v>249</v>
      </c>
      <c r="E1279" s="11">
        <v>79.3</v>
      </c>
      <c r="F1279" s="21">
        <f t="shared" si="210"/>
        <v>22.027777777777775</v>
      </c>
      <c r="G1279" s="14">
        <f t="shared" si="217"/>
        <v>-9.7222222222220642E-2</v>
      </c>
      <c r="H1279" s="14">
        <f>('vehicle data'!$C$4)*(G1279)</f>
        <v>-129.69444444444233</v>
      </c>
      <c r="I1279" s="14">
        <f>0.5*1.225*F1279^2*('vehicle data'!$F$4)*('vehicle data'!$G$4)</f>
        <v>128.98440233410494</v>
      </c>
      <c r="J1279" s="14">
        <f>IF(F1279=0,0,H1279+I1279+'vehicle data'!$E$7)</f>
        <v>156.32843788966264</v>
      </c>
      <c r="K1279" s="14">
        <f t="shared" si="211"/>
        <v>156.32843788966264</v>
      </c>
      <c r="L1279" s="14">
        <f t="shared" si="212"/>
        <v>0</v>
      </c>
      <c r="M1279" s="14">
        <f t="shared" si="213"/>
        <v>3.4435680901806234</v>
      </c>
      <c r="N1279" s="14">
        <f t="shared" si="209"/>
        <v>3.4435680901806234</v>
      </c>
      <c r="O1279" s="14">
        <f t="shared" si="214"/>
        <v>0</v>
      </c>
      <c r="P1279" s="14">
        <f>S1279*0.75</f>
        <v>0</v>
      </c>
      <c r="Q1279" s="14">
        <f t="shared" si="215"/>
        <v>0</v>
      </c>
      <c r="R1279" s="14">
        <f>(0.5*'vehicle data'!$C$4*(WLTC_class_3!F1279^2))/1000</f>
        <v>323.64373688271598</v>
      </c>
      <c r="S1279" s="14">
        <f>IF(O1279&gt;0,R1279,0)</f>
        <v>0</v>
      </c>
      <c r="T1279" s="14">
        <f>IF(N1279&gt;0,R1279,0)</f>
        <v>323.64373688271598</v>
      </c>
      <c r="U1279" s="14">
        <f t="shared" si="218"/>
        <v>100359.67224845663</v>
      </c>
      <c r="V1279" s="14">
        <f t="shared" si="219"/>
        <v>22834.106306327158</v>
      </c>
      <c r="W1279" s="14">
        <f t="shared" si="216"/>
        <v>226.55061581790116</v>
      </c>
    </row>
    <row r="1280" spans="2:23" x14ac:dyDescent="0.3">
      <c r="B1280" s="10" t="s">
        <v>9</v>
      </c>
      <c r="C1280" s="10">
        <v>1272</v>
      </c>
      <c r="D1280" s="10">
        <v>250</v>
      </c>
      <c r="E1280" s="11">
        <v>78.900000000000006</v>
      </c>
      <c r="F1280" s="21">
        <f t="shared" si="210"/>
        <v>21.916666666666668</v>
      </c>
      <c r="G1280" s="14">
        <f t="shared" si="217"/>
        <v>-0.11111111111111072</v>
      </c>
      <c r="H1280" s="14">
        <f>('vehicle data'!$C$4)*(G1280)</f>
        <v>-148.22222222222169</v>
      </c>
      <c r="I1280" s="14">
        <f>0.5*1.225*F1280^2*('vehicle data'!$F$4)*('vehicle data'!$G$4)</f>
        <v>127.68645434027779</v>
      </c>
      <c r="J1280" s="14">
        <f>IF(F1280=0,0,H1280+I1280+'vehicle data'!$E$7)</f>
        <v>136.50271211805614</v>
      </c>
      <c r="K1280" s="14">
        <f t="shared" si="211"/>
        <v>136.50271211805614</v>
      </c>
      <c r="L1280" s="14">
        <f t="shared" si="212"/>
        <v>0</v>
      </c>
      <c r="M1280" s="14">
        <f t="shared" si="213"/>
        <v>2.991684440587397</v>
      </c>
      <c r="N1280" s="14">
        <f t="shared" si="209"/>
        <v>2.991684440587397</v>
      </c>
      <c r="O1280" s="14">
        <f t="shared" si="214"/>
        <v>0</v>
      </c>
      <c r="P1280" s="14">
        <f>S1280*0.75</f>
        <v>0</v>
      </c>
      <c r="Q1280" s="14">
        <f t="shared" si="215"/>
        <v>0</v>
      </c>
      <c r="R1280" s="14">
        <f>(0.5*'vehicle data'!$C$4*(WLTC_class_3!F1280^2))/1000</f>
        <v>320.38696527777779</v>
      </c>
      <c r="S1280" s="14">
        <f>IF(O1280&gt;0,R1280,0)</f>
        <v>0</v>
      </c>
      <c r="T1280" s="14">
        <f>IF(N1280&gt;0,R1280,0)</f>
        <v>320.38696527777779</v>
      </c>
      <c r="U1280" s="14">
        <f t="shared" si="218"/>
        <v>100680.05921373441</v>
      </c>
      <c r="V1280" s="14">
        <f t="shared" si="219"/>
        <v>22834.106306327158</v>
      </c>
      <c r="W1280" s="14">
        <f t="shared" si="216"/>
        <v>224.27087569444444</v>
      </c>
    </row>
    <row r="1281" spans="2:23" x14ac:dyDescent="0.3">
      <c r="B1281" s="10" t="s">
        <v>9</v>
      </c>
      <c r="C1281" s="10">
        <v>1273</v>
      </c>
      <c r="D1281" s="10">
        <v>251</v>
      </c>
      <c r="E1281" s="11">
        <v>78.5</v>
      </c>
      <c r="F1281" s="21">
        <f t="shared" si="210"/>
        <v>21.805555555555554</v>
      </c>
      <c r="G1281" s="14">
        <f t="shared" si="217"/>
        <v>-9.7222222222222612E-2</v>
      </c>
      <c r="H1281" s="14">
        <f>('vehicle data'!$C$4)*(G1281)</f>
        <v>-129.69444444444497</v>
      </c>
      <c r="I1281" s="14">
        <f>0.5*1.225*F1281^2*('vehicle data'!$F$4)*('vehicle data'!$G$4)</f>
        <v>126.39506992669752</v>
      </c>
      <c r="J1281" s="14">
        <f>IF(F1281=0,0,H1281+I1281+'vehicle data'!$E$7)</f>
        <v>153.73910548225257</v>
      </c>
      <c r="K1281" s="14">
        <f t="shared" si="211"/>
        <v>153.73910548225257</v>
      </c>
      <c r="L1281" s="14">
        <f t="shared" si="212"/>
        <v>0</v>
      </c>
      <c r="M1281" s="14">
        <f t="shared" si="213"/>
        <v>3.3523666056546735</v>
      </c>
      <c r="N1281" s="14">
        <f t="shared" si="209"/>
        <v>3.3523666056546735</v>
      </c>
      <c r="O1281" s="14">
        <f t="shared" si="214"/>
        <v>0</v>
      </c>
      <c r="P1281" s="14">
        <f>S1281*0.75</f>
        <v>0</v>
      </c>
      <c r="Q1281" s="14">
        <f t="shared" si="215"/>
        <v>0</v>
      </c>
      <c r="R1281" s="14">
        <f>(0.5*'vehicle data'!$C$4*(WLTC_class_3!F1281^2))/1000</f>
        <v>317.14666280864191</v>
      </c>
      <c r="S1281" s="14">
        <f>IF(O1281&gt;0,R1281,0)</f>
        <v>0</v>
      </c>
      <c r="T1281" s="14">
        <f>IF(N1281&gt;0,R1281,0)</f>
        <v>317.14666280864191</v>
      </c>
      <c r="U1281" s="14">
        <f t="shared" si="218"/>
        <v>100997.20587654306</v>
      </c>
      <c r="V1281" s="14">
        <f t="shared" si="219"/>
        <v>22834.106306327158</v>
      </c>
      <c r="W1281" s="14">
        <f t="shared" si="216"/>
        <v>222.00266396604931</v>
      </c>
    </row>
    <row r="1282" spans="2:23" x14ac:dyDescent="0.3">
      <c r="B1282" s="10" t="s">
        <v>9</v>
      </c>
      <c r="C1282" s="10">
        <v>1274</v>
      </c>
      <c r="D1282" s="10">
        <v>252</v>
      </c>
      <c r="E1282" s="11">
        <v>78.2</v>
      </c>
      <c r="F1282" s="21">
        <f t="shared" si="210"/>
        <v>21.722222222222221</v>
      </c>
      <c r="G1282" s="14">
        <f t="shared" si="217"/>
        <v>-8.3333333333332538E-2</v>
      </c>
      <c r="H1282" s="14">
        <f>('vehicle data'!$C$4)*(G1282)</f>
        <v>-111.16666666666561</v>
      </c>
      <c r="I1282" s="14">
        <f>0.5*1.225*F1282^2*('vehicle data'!$F$4)*('vehicle data'!$G$4)</f>
        <v>125.43083896604938</v>
      </c>
      <c r="J1282" s="14">
        <f>IF(F1282=0,0,H1282+I1282+'vehicle data'!$E$7)</f>
        <v>171.30265229938379</v>
      </c>
      <c r="K1282" s="14">
        <f t="shared" si="211"/>
        <v>171.30265229938379</v>
      </c>
      <c r="L1282" s="14">
        <f t="shared" si="212"/>
        <v>0</v>
      </c>
      <c r="M1282" s="14">
        <f t="shared" si="213"/>
        <v>3.7210742805032808</v>
      </c>
      <c r="N1282" s="14">
        <f t="shared" si="209"/>
        <v>3.7210742805032808</v>
      </c>
      <c r="O1282" s="14">
        <f t="shared" si="214"/>
        <v>0</v>
      </c>
      <c r="P1282" s="14">
        <f>S1282*0.75</f>
        <v>0</v>
      </c>
      <c r="Q1282" s="14">
        <f t="shared" si="215"/>
        <v>0</v>
      </c>
      <c r="R1282" s="14">
        <f>(0.5*'vehicle data'!$C$4*(WLTC_class_3!F1282^2))/1000</f>
        <v>314.72724382716046</v>
      </c>
      <c r="S1282" s="14">
        <f>IF(O1282&gt;0,R1282,0)</f>
        <v>0</v>
      </c>
      <c r="T1282" s="14">
        <f>IF(N1282&gt;0,R1282,0)</f>
        <v>314.72724382716046</v>
      </c>
      <c r="U1282" s="14">
        <f t="shared" si="218"/>
        <v>101311.93312037022</v>
      </c>
      <c r="V1282" s="14">
        <f t="shared" si="219"/>
        <v>22834.106306327158</v>
      </c>
      <c r="W1282" s="14">
        <f t="shared" si="216"/>
        <v>220.30907067901231</v>
      </c>
    </row>
    <row r="1283" spans="2:23" x14ac:dyDescent="0.3">
      <c r="B1283" s="10" t="s">
        <v>9</v>
      </c>
      <c r="C1283" s="10">
        <v>1275</v>
      </c>
      <c r="D1283" s="10">
        <v>253</v>
      </c>
      <c r="E1283" s="11">
        <v>77.900000000000006</v>
      </c>
      <c r="F1283" s="21">
        <f t="shared" si="210"/>
        <v>21.638888888888889</v>
      </c>
      <c r="G1283" s="14">
        <f t="shared" si="217"/>
        <v>-6.9444444444444448E-2</v>
      </c>
      <c r="H1283" s="14">
        <f>('vehicle data'!$C$4)*(G1283)</f>
        <v>-92.6388888888889</v>
      </c>
      <c r="I1283" s="14">
        <f>0.5*1.225*F1283^2*('vehicle data'!$F$4)*('vehicle data'!$G$4)</f>
        <v>124.47030001929012</v>
      </c>
      <c r="J1283" s="14">
        <f>IF(F1283=0,0,H1283+I1283+'vehicle data'!$E$7)</f>
        <v>188.86989113040124</v>
      </c>
      <c r="K1283" s="14">
        <f t="shared" si="211"/>
        <v>188.86989113040124</v>
      </c>
      <c r="L1283" s="14">
        <f t="shared" si="212"/>
        <v>0</v>
      </c>
      <c r="M1283" s="14">
        <f t="shared" si="213"/>
        <v>4.0869345886272939</v>
      </c>
      <c r="N1283" s="14">
        <f t="shared" si="209"/>
        <v>4.0869345886272939</v>
      </c>
      <c r="O1283" s="14">
        <f t="shared" si="214"/>
        <v>0</v>
      </c>
      <c r="P1283" s="14">
        <f>S1283*0.75</f>
        <v>0</v>
      </c>
      <c r="Q1283" s="14">
        <f t="shared" si="215"/>
        <v>0</v>
      </c>
      <c r="R1283" s="14">
        <f>(0.5*'vehicle data'!$C$4*(WLTC_class_3!F1283^2))/1000</f>
        <v>312.3170887345679</v>
      </c>
      <c r="S1283" s="14">
        <f>IF(O1283&gt;0,R1283,0)</f>
        <v>0</v>
      </c>
      <c r="T1283" s="14">
        <f>IF(N1283&gt;0,R1283,0)</f>
        <v>312.3170887345679</v>
      </c>
      <c r="U1283" s="14">
        <f t="shared" si="218"/>
        <v>101624.25020910478</v>
      </c>
      <c r="V1283" s="14">
        <f t="shared" si="219"/>
        <v>22834.106306327158</v>
      </c>
      <c r="W1283" s="14">
        <f t="shared" si="216"/>
        <v>218.62196211419752</v>
      </c>
    </row>
    <row r="1284" spans="2:23" x14ac:dyDescent="0.3">
      <c r="B1284" s="10" t="s">
        <v>9</v>
      </c>
      <c r="C1284" s="10">
        <v>1276</v>
      </c>
      <c r="D1284" s="10">
        <v>254</v>
      </c>
      <c r="E1284" s="11">
        <v>77.7</v>
      </c>
      <c r="F1284" s="21">
        <f t="shared" si="210"/>
        <v>21.583333333333332</v>
      </c>
      <c r="G1284" s="14">
        <f t="shared" si="217"/>
        <v>-2.7777777777778172E-2</v>
      </c>
      <c r="H1284" s="14">
        <f>('vehicle data'!$C$4)*(G1284)</f>
        <v>-37.055555555556083</v>
      </c>
      <c r="I1284" s="14">
        <f>0.5*1.225*F1284^2*('vehicle data'!$F$4)*('vehicle data'!$G$4)</f>
        <v>123.83199184027775</v>
      </c>
      <c r="J1284" s="14">
        <f>IF(F1284=0,0,H1284+I1284+'vehicle data'!$E$7)</f>
        <v>243.81491628472168</v>
      </c>
      <c r="K1284" s="14">
        <f t="shared" si="211"/>
        <v>243.81491628472168</v>
      </c>
      <c r="L1284" s="14">
        <f t="shared" si="212"/>
        <v>0</v>
      </c>
      <c r="M1284" s="14">
        <f t="shared" si="213"/>
        <v>5.2623386098119092</v>
      </c>
      <c r="N1284" s="14">
        <f t="shared" si="209"/>
        <v>5.2623386098119092</v>
      </c>
      <c r="O1284" s="14">
        <f t="shared" si="214"/>
        <v>0</v>
      </c>
      <c r="P1284" s="14">
        <f>S1284*0.75</f>
        <v>0</v>
      </c>
      <c r="Q1284" s="14">
        <f t="shared" si="215"/>
        <v>0</v>
      </c>
      <c r="R1284" s="14">
        <f>(0.5*'vehicle data'!$C$4*(WLTC_class_3!F1284^2))/1000</f>
        <v>310.71546527777775</v>
      </c>
      <c r="S1284" s="14">
        <f>IF(O1284&gt;0,R1284,0)</f>
        <v>0</v>
      </c>
      <c r="T1284" s="14">
        <f>IF(N1284&gt;0,R1284,0)</f>
        <v>310.71546527777775</v>
      </c>
      <c r="U1284" s="14">
        <f t="shared" si="218"/>
        <v>101934.96567438256</v>
      </c>
      <c r="V1284" s="14">
        <f t="shared" si="219"/>
        <v>22834.106306327158</v>
      </c>
      <c r="W1284" s="14">
        <f t="shared" si="216"/>
        <v>217.50082569444442</v>
      </c>
    </row>
    <row r="1285" spans="2:23" x14ac:dyDescent="0.3">
      <c r="B1285" s="10" t="s">
        <v>9</v>
      </c>
      <c r="C1285" s="10">
        <v>1277</v>
      </c>
      <c r="D1285" s="10">
        <v>255</v>
      </c>
      <c r="E1285" s="11">
        <v>77.7</v>
      </c>
      <c r="F1285" s="21">
        <f t="shared" si="210"/>
        <v>21.583333333333332</v>
      </c>
      <c r="G1285" s="14">
        <f t="shared" si="217"/>
        <v>1.3888888888888099E-2</v>
      </c>
      <c r="H1285" s="14">
        <f>('vehicle data'!$C$4)*(G1285)</f>
        <v>18.527777777776723</v>
      </c>
      <c r="I1285" s="14">
        <f>0.5*1.225*F1285^2*('vehicle data'!$F$4)*('vehicle data'!$G$4)</f>
        <v>123.83199184027775</v>
      </c>
      <c r="J1285" s="14">
        <f>IF(F1285=0,0,H1285+I1285+'vehicle data'!$E$7)</f>
        <v>299.39824961805448</v>
      </c>
      <c r="K1285" s="14">
        <f t="shared" si="211"/>
        <v>299.39824961805448</v>
      </c>
      <c r="L1285" s="14">
        <f t="shared" si="212"/>
        <v>0</v>
      </c>
      <c r="M1285" s="14">
        <f t="shared" si="213"/>
        <v>6.4620122209230084</v>
      </c>
      <c r="N1285" s="14">
        <f t="shared" si="209"/>
        <v>6.4620122209230084</v>
      </c>
      <c r="O1285" s="14">
        <f t="shared" si="214"/>
        <v>0</v>
      </c>
      <c r="P1285" s="14">
        <f>S1285*0.75</f>
        <v>0</v>
      </c>
      <c r="Q1285" s="14" t="str">
        <f t="shared" si="215"/>
        <v/>
      </c>
      <c r="R1285" s="14">
        <f>(0.5*'vehicle data'!$C$4*(WLTC_class_3!F1285^2))/1000</f>
        <v>310.71546527777775</v>
      </c>
      <c r="S1285" s="14">
        <f>IF(O1285&gt;0,R1285,0)</f>
        <v>0</v>
      </c>
      <c r="T1285" s="14">
        <f>IF(N1285&gt;0,R1285,0)</f>
        <v>310.71546527777775</v>
      </c>
      <c r="U1285" s="14">
        <f t="shared" si="218"/>
        <v>102245.68113966034</v>
      </c>
      <c r="V1285" s="14">
        <f t="shared" si="219"/>
        <v>22834.106306327158</v>
      </c>
      <c r="W1285" s="14">
        <f t="shared" si="216"/>
        <v>217.50082569444442</v>
      </c>
    </row>
    <row r="1286" spans="2:23" x14ac:dyDescent="0.3">
      <c r="B1286" s="10" t="s">
        <v>9</v>
      </c>
      <c r="C1286" s="10">
        <v>1278</v>
      </c>
      <c r="D1286" s="10">
        <v>256</v>
      </c>
      <c r="E1286" s="11">
        <v>77.8</v>
      </c>
      <c r="F1286" s="21">
        <f t="shared" si="210"/>
        <v>21.611111111111111</v>
      </c>
      <c r="G1286" s="14">
        <f t="shared" si="217"/>
        <v>2.7777777777778172E-2</v>
      </c>
      <c r="H1286" s="14">
        <f>('vehicle data'!$C$4)*(G1286)</f>
        <v>37.055555555556083</v>
      </c>
      <c r="I1286" s="14">
        <f>0.5*1.225*F1286^2*('vehicle data'!$F$4)*('vehicle data'!$G$4)</f>
        <v>124.15094081790124</v>
      </c>
      <c r="J1286" s="14">
        <f>IF(F1286=0,0,H1286+I1286+'vehicle data'!$E$7)</f>
        <v>318.24497637345735</v>
      </c>
      <c r="K1286" s="14">
        <f t="shared" si="211"/>
        <v>318.24497637345735</v>
      </c>
      <c r="L1286" s="14">
        <f t="shared" si="212"/>
        <v>0</v>
      </c>
      <c r="M1286" s="14">
        <f t="shared" si="213"/>
        <v>6.8776275449597168</v>
      </c>
      <c r="N1286" s="14">
        <f t="shared" si="209"/>
        <v>6.8776275449597168</v>
      </c>
      <c r="O1286" s="14">
        <f t="shared" si="214"/>
        <v>0</v>
      </c>
      <c r="P1286" s="14">
        <f>S1286*0.75</f>
        <v>0</v>
      </c>
      <c r="Q1286" s="14" t="str">
        <f t="shared" si="215"/>
        <v/>
      </c>
      <c r="R1286" s="14">
        <f>(0.5*'vehicle data'!$C$4*(WLTC_class_3!F1286^2))/1000</f>
        <v>311.51576234567898</v>
      </c>
      <c r="S1286" s="14">
        <f>IF(O1286&gt;0,R1286,0)</f>
        <v>0</v>
      </c>
      <c r="T1286" s="14">
        <f>IF(N1286&gt;0,R1286,0)</f>
        <v>311.51576234567898</v>
      </c>
      <c r="U1286" s="14">
        <f t="shared" si="218"/>
        <v>102557.19690200602</v>
      </c>
      <c r="V1286" s="14">
        <f t="shared" si="219"/>
        <v>22834.106306327158</v>
      </c>
      <c r="W1286" s="14">
        <f t="shared" si="216"/>
        <v>218.06103364197529</v>
      </c>
    </row>
    <row r="1287" spans="2:23" x14ac:dyDescent="0.3">
      <c r="B1287" s="10" t="s">
        <v>9</v>
      </c>
      <c r="C1287" s="10">
        <v>1279</v>
      </c>
      <c r="D1287" s="10">
        <v>257</v>
      </c>
      <c r="E1287" s="11">
        <v>77.900000000000006</v>
      </c>
      <c r="F1287" s="21">
        <f t="shared" si="210"/>
        <v>21.638888888888889</v>
      </c>
      <c r="G1287" s="14">
        <f t="shared" si="217"/>
        <v>4.1666666666666269E-2</v>
      </c>
      <c r="H1287" s="14">
        <f>('vehicle data'!$C$4)*(G1287)</f>
        <v>55.583333333332803</v>
      </c>
      <c r="I1287" s="14">
        <f>0.5*1.225*F1287^2*('vehicle data'!$F$4)*('vehicle data'!$G$4)</f>
        <v>124.47030001929012</v>
      </c>
      <c r="J1287" s="14">
        <f>IF(F1287=0,0,H1287+I1287+'vehicle data'!$E$7)</f>
        <v>337.09211335262296</v>
      </c>
      <c r="K1287" s="14">
        <f t="shared" si="211"/>
        <v>337.09211335262296</v>
      </c>
      <c r="L1287" s="14">
        <f t="shared" si="212"/>
        <v>0</v>
      </c>
      <c r="M1287" s="14">
        <f t="shared" si="213"/>
        <v>7.294298786158147</v>
      </c>
      <c r="N1287" s="14">
        <f t="shared" si="209"/>
        <v>7.294298786158147</v>
      </c>
      <c r="O1287" s="14">
        <f t="shared" si="214"/>
        <v>0</v>
      </c>
      <c r="P1287" s="14">
        <f>S1287*0.75</f>
        <v>0</v>
      </c>
      <c r="Q1287" s="14" t="str">
        <f t="shared" si="215"/>
        <v/>
      </c>
      <c r="R1287" s="14">
        <f>(0.5*'vehicle data'!$C$4*(WLTC_class_3!F1287^2))/1000</f>
        <v>312.3170887345679</v>
      </c>
      <c r="S1287" s="14">
        <f>IF(O1287&gt;0,R1287,0)</f>
        <v>0</v>
      </c>
      <c r="T1287" s="14">
        <f>IF(N1287&gt;0,R1287,0)</f>
        <v>312.3170887345679</v>
      </c>
      <c r="U1287" s="14">
        <f t="shared" si="218"/>
        <v>102869.51399074058</v>
      </c>
      <c r="V1287" s="14">
        <f t="shared" si="219"/>
        <v>22834.106306327158</v>
      </c>
      <c r="W1287" s="14">
        <f t="shared" si="216"/>
        <v>218.62196211419752</v>
      </c>
    </row>
    <row r="1288" spans="2:23" x14ac:dyDescent="0.3">
      <c r="B1288" s="10" t="s">
        <v>9</v>
      </c>
      <c r="C1288" s="10">
        <v>1280</v>
      </c>
      <c r="D1288" s="10">
        <v>258</v>
      </c>
      <c r="E1288" s="11">
        <v>78.099999999999994</v>
      </c>
      <c r="F1288" s="21">
        <f t="shared" si="210"/>
        <v>21.694444444444443</v>
      </c>
      <c r="G1288" s="14">
        <f t="shared" si="217"/>
        <v>5.5555555555554373E-2</v>
      </c>
      <c r="H1288" s="14">
        <f>('vehicle data'!$C$4)*(G1288)</f>
        <v>74.111111111109537</v>
      </c>
      <c r="I1288" s="14">
        <f>0.5*1.225*F1288^2*('vehicle data'!$F$4)*('vehicle data'!$G$4)</f>
        <v>125.11024909336419</v>
      </c>
      <c r="J1288" s="14">
        <f>IF(F1288=0,0,H1288+I1288+'vehicle data'!$E$7)</f>
        <v>356.25984020447379</v>
      </c>
      <c r="K1288" s="14">
        <f t="shared" si="211"/>
        <v>356.25984020447379</v>
      </c>
      <c r="L1288" s="14">
        <f t="shared" si="212"/>
        <v>0</v>
      </c>
      <c r="M1288" s="14">
        <f t="shared" si="213"/>
        <v>7.7288593111026112</v>
      </c>
      <c r="N1288" s="14">
        <f t="shared" ref="N1288:N1351" si="220">IF(M1288&gt;0,M1288,0)</f>
        <v>7.7288593111026112</v>
      </c>
      <c r="O1288" s="14">
        <f t="shared" si="214"/>
        <v>0</v>
      </c>
      <c r="P1288" s="14">
        <f>S1288*0.75</f>
        <v>0</v>
      </c>
      <c r="Q1288" s="14" t="str">
        <f t="shared" si="215"/>
        <v/>
      </c>
      <c r="R1288" s="14">
        <f>(0.5*'vehicle data'!$C$4*(WLTC_class_3!F1288^2))/1000</f>
        <v>313.92282947530862</v>
      </c>
      <c r="S1288" s="14">
        <f>IF(O1288&gt;0,R1288,0)</f>
        <v>0</v>
      </c>
      <c r="T1288" s="14">
        <f>IF(N1288&gt;0,R1288,0)</f>
        <v>313.92282947530862</v>
      </c>
      <c r="U1288" s="14">
        <f t="shared" si="218"/>
        <v>103183.43682021589</v>
      </c>
      <c r="V1288" s="14">
        <f t="shared" si="219"/>
        <v>22834.106306327158</v>
      </c>
      <c r="W1288" s="14">
        <f t="shared" si="216"/>
        <v>219.74598063271603</v>
      </c>
    </row>
    <row r="1289" spans="2:23" x14ac:dyDescent="0.3">
      <c r="B1289" s="10" t="s">
        <v>9</v>
      </c>
      <c r="C1289" s="10">
        <v>1281</v>
      </c>
      <c r="D1289" s="10">
        <v>259</v>
      </c>
      <c r="E1289" s="11">
        <v>78.3</v>
      </c>
      <c r="F1289" s="21">
        <f t="shared" ref="F1289:F1352" si="221">E1289/3.6</f>
        <v>21.75</v>
      </c>
      <c r="G1289" s="14">
        <f t="shared" si="217"/>
        <v>2.7777777777778172E-2</v>
      </c>
      <c r="H1289" s="14">
        <f>('vehicle data'!$C$4)*(G1289)</f>
        <v>37.055555555556083</v>
      </c>
      <c r="I1289" s="14">
        <f>0.5*1.225*F1289^2*('vehicle data'!$F$4)*('vehicle data'!$G$4)</f>
        <v>125.75183906250001</v>
      </c>
      <c r="J1289" s="14">
        <f>IF(F1289=0,0,H1289+I1289+'vehicle data'!$E$7)</f>
        <v>319.84587461805609</v>
      </c>
      <c r="K1289" s="14">
        <f t="shared" ref="K1289:K1352" si="222">IF(J1289&lt;=0,0,J1289)</f>
        <v>319.84587461805609</v>
      </c>
      <c r="L1289" s="14">
        <f t="shared" ref="L1289:L1352" si="223">IF(J1289&lt;0,J1289*-1,0)</f>
        <v>0</v>
      </c>
      <c r="M1289" s="14">
        <f t="shared" ref="M1289:M1352" si="224">(J1289*F1289)/1000</f>
        <v>6.9566477729427199</v>
      </c>
      <c r="N1289" s="14">
        <f t="shared" si="220"/>
        <v>6.9566477729427199</v>
      </c>
      <c r="O1289" s="14">
        <f t="shared" ref="O1289:O1352" si="225">IF(M1289&lt;0,M1289*-1,0)</f>
        <v>0</v>
      </c>
      <c r="P1289" s="14">
        <f>S1289*0.75</f>
        <v>0</v>
      </c>
      <c r="Q1289" s="14" t="str">
        <f t="shared" ref="Q1289:Q1352" si="226">IF(G1289&lt;0,P1289,"")</f>
        <v/>
      </c>
      <c r="R1289" s="14">
        <f>(0.5*'vehicle data'!$C$4*(WLTC_class_3!F1289^2))/1000</f>
        <v>315.53268750000001</v>
      </c>
      <c r="S1289" s="14">
        <f>IF(O1289&gt;0,R1289,0)</f>
        <v>0</v>
      </c>
      <c r="T1289" s="14">
        <f>IF(N1289&gt;0,R1289,0)</f>
        <v>315.53268750000001</v>
      </c>
      <c r="U1289" s="14">
        <f t="shared" si="218"/>
        <v>103498.9695077159</v>
      </c>
      <c r="V1289" s="14">
        <f t="shared" si="219"/>
        <v>22834.106306327158</v>
      </c>
      <c r="W1289" s="14">
        <f t="shared" ref="W1289:W1352" si="227">T1289*0.7</f>
        <v>220.87288125000001</v>
      </c>
    </row>
    <row r="1290" spans="2:23" x14ac:dyDescent="0.3">
      <c r="B1290" s="10" t="s">
        <v>9</v>
      </c>
      <c r="C1290" s="10">
        <v>1282</v>
      </c>
      <c r="D1290" s="10">
        <v>260</v>
      </c>
      <c r="E1290" s="11">
        <v>78.3</v>
      </c>
      <c r="F1290" s="21">
        <f t="shared" si="221"/>
        <v>21.75</v>
      </c>
      <c r="G1290" s="14">
        <f t="shared" ref="G1290:G1353" si="228">($E1291-$E1289)/2/3.6</f>
        <v>1.3888888888890073E-2</v>
      </c>
      <c r="H1290" s="14">
        <f>('vehicle data'!$C$4)*(G1290)</f>
        <v>18.527777777779356</v>
      </c>
      <c r="I1290" s="14">
        <f>0.5*1.225*F1290^2*('vehicle data'!$F$4)*('vehicle data'!$G$4)</f>
        <v>125.75183906250001</v>
      </c>
      <c r="J1290" s="14">
        <f>IF(F1290=0,0,H1290+I1290+'vehicle data'!$E$7)</f>
        <v>301.3180968402794</v>
      </c>
      <c r="K1290" s="14">
        <f t="shared" si="222"/>
        <v>301.3180968402794</v>
      </c>
      <c r="L1290" s="14">
        <f t="shared" si="223"/>
        <v>0</v>
      </c>
      <c r="M1290" s="14">
        <f t="shared" si="224"/>
        <v>6.5536686062760765</v>
      </c>
      <c r="N1290" s="14">
        <f t="shared" si="220"/>
        <v>6.5536686062760765</v>
      </c>
      <c r="O1290" s="14">
        <f t="shared" si="225"/>
        <v>0</v>
      </c>
      <c r="P1290" s="14">
        <f>S1290*0.75</f>
        <v>0</v>
      </c>
      <c r="Q1290" s="14" t="str">
        <f t="shared" si="226"/>
        <v/>
      </c>
      <c r="R1290" s="14">
        <f>(0.5*'vehicle data'!$C$4*(WLTC_class_3!F1290^2))/1000</f>
        <v>315.53268750000001</v>
      </c>
      <c r="S1290" s="14">
        <f>IF(O1290&gt;0,R1290,0)</f>
        <v>0</v>
      </c>
      <c r="T1290" s="14">
        <f>IF(N1290&gt;0,R1290,0)</f>
        <v>315.53268750000001</v>
      </c>
      <c r="U1290" s="14">
        <f t="shared" si="218"/>
        <v>103814.5021952159</v>
      </c>
      <c r="V1290" s="14">
        <f t="shared" si="219"/>
        <v>22834.106306327158</v>
      </c>
      <c r="W1290" s="14">
        <f t="shared" si="227"/>
        <v>220.87288125000001</v>
      </c>
    </row>
    <row r="1291" spans="2:23" x14ac:dyDescent="0.3">
      <c r="B1291" s="10" t="s">
        <v>9</v>
      </c>
      <c r="C1291" s="10">
        <v>1283</v>
      </c>
      <c r="D1291" s="10">
        <v>261</v>
      </c>
      <c r="E1291" s="11">
        <v>78.400000000000006</v>
      </c>
      <c r="F1291" s="21">
        <f t="shared" si="221"/>
        <v>21.777777777777779</v>
      </c>
      <c r="G1291" s="14">
        <f t="shared" si="228"/>
        <v>1.3888888888890073E-2</v>
      </c>
      <c r="H1291" s="14">
        <f>('vehicle data'!$C$4)*(G1291)</f>
        <v>18.527777777779356</v>
      </c>
      <c r="I1291" s="14">
        <f>0.5*1.225*F1291^2*('vehicle data'!$F$4)*('vehicle data'!$G$4)</f>
        <v>126.07324938271607</v>
      </c>
      <c r="J1291" s="14">
        <f>IF(F1291=0,0,H1291+I1291+'vehicle data'!$E$7)</f>
        <v>301.63950716049544</v>
      </c>
      <c r="K1291" s="14">
        <f t="shared" si="222"/>
        <v>301.63950716049544</v>
      </c>
      <c r="L1291" s="14">
        <f t="shared" si="223"/>
        <v>0</v>
      </c>
      <c r="M1291" s="14">
        <f t="shared" si="224"/>
        <v>6.569038155939678</v>
      </c>
      <c r="N1291" s="14">
        <f t="shared" si="220"/>
        <v>6.569038155939678</v>
      </c>
      <c r="O1291" s="14">
        <f t="shared" si="225"/>
        <v>0</v>
      </c>
      <c r="P1291" s="14">
        <f>S1291*0.75</f>
        <v>0</v>
      </c>
      <c r="Q1291" s="14" t="str">
        <f t="shared" si="226"/>
        <v/>
      </c>
      <c r="R1291" s="14">
        <f>(0.5*'vehicle data'!$C$4*(WLTC_class_3!F1291^2))/1000</f>
        <v>316.33916049382719</v>
      </c>
      <c r="S1291" s="14">
        <f>IF(O1291&gt;0,R1291,0)</f>
        <v>0</v>
      </c>
      <c r="T1291" s="14">
        <f>IF(N1291&gt;0,R1291,0)</f>
        <v>316.33916049382719</v>
      </c>
      <c r="U1291" s="14">
        <f t="shared" ref="U1291:U1354" si="229">U1290+T1291</f>
        <v>104130.84135570972</v>
      </c>
      <c r="V1291" s="14">
        <f t="shared" ref="V1291:V1354" si="230">V1290+S1291</f>
        <v>22834.106306327158</v>
      </c>
      <c r="W1291" s="14">
        <f t="shared" si="227"/>
        <v>221.43741234567904</v>
      </c>
    </row>
    <row r="1292" spans="2:23" x14ac:dyDescent="0.3">
      <c r="B1292" s="10" t="s">
        <v>9</v>
      </c>
      <c r="C1292" s="10">
        <v>1284</v>
      </c>
      <c r="D1292" s="10">
        <v>262</v>
      </c>
      <c r="E1292" s="11">
        <v>78.400000000000006</v>
      </c>
      <c r="F1292" s="21">
        <f t="shared" si="221"/>
        <v>21.777777777777779</v>
      </c>
      <c r="G1292" s="14">
        <f t="shared" si="228"/>
        <v>0</v>
      </c>
      <c r="H1292" s="14">
        <f>('vehicle data'!$C$4)*(G1292)</f>
        <v>0</v>
      </c>
      <c r="I1292" s="14">
        <f>0.5*1.225*F1292^2*('vehicle data'!$F$4)*('vehicle data'!$G$4)</f>
        <v>126.07324938271607</v>
      </c>
      <c r="J1292" s="14">
        <f>IF(F1292=0,0,H1292+I1292+'vehicle data'!$E$7)</f>
        <v>283.11172938271608</v>
      </c>
      <c r="K1292" s="14">
        <f t="shared" si="222"/>
        <v>283.11172938271608</v>
      </c>
      <c r="L1292" s="14">
        <f t="shared" si="223"/>
        <v>0</v>
      </c>
      <c r="M1292" s="14">
        <f t="shared" si="224"/>
        <v>6.1655443287791503</v>
      </c>
      <c r="N1292" s="14">
        <f t="shared" si="220"/>
        <v>6.1655443287791503</v>
      </c>
      <c r="O1292" s="14">
        <f t="shared" si="225"/>
        <v>0</v>
      </c>
      <c r="P1292" s="14">
        <f>S1292*0.75</f>
        <v>0</v>
      </c>
      <c r="Q1292" s="14" t="str">
        <f t="shared" si="226"/>
        <v/>
      </c>
      <c r="R1292" s="14">
        <f>(0.5*'vehicle data'!$C$4*(WLTC_class_3!F1292^2))/1000</f>
        <v>316.33916049382719</v>
      </c>
      <c r="S1292" s="14">
        <f>IF(O1292&gt;0,R1292,0)</f>
        <v>0</v>
      </c>
      <c r="T1292" s="14">
        <f>IF(N1292&gt;0,R1292,0)</f>
        <v>316.33916049382719</v>
      </c>
      <c r="U1292" s="14">
        <f t="shared" si="229"/>
        <v>104447.18051620355</v>
      </c>
      <c r="V1292" s="14">
        <f t="shared" si="230"/>
        <v>22834.106306327158</v>
      </c>
      <c r="W1292" s="14">
        <f t="shared" si="227"/>
        <v>221.43741234567904</v>
      </c>
    </row>
    <row r="1293" spans="2:23" x14ac:dyDescent="0.3">
      <c r="B1293" s="10" t="s">
        <v>9</v>
      </c>
      <c r="C1293" s="10">
        <v>1285</v>
      </c>
      <c r="D1293" s="10">
        <v>263</v>
      </c>
      <c r="E1293" s="11">
        <v>78.400000000000006</v>
      </c>
      <c r="F1293" s="21">
        <f t="shared" si="221"/>
        <v>21.777777777777779</v>
      </c>
      <c r="G1293" s="14">
        <f t="shared" si="228"/>
        <v>-2.7777777777778172E-2</v>
      </c>
      <c r="H1293" s="14">
        <f>('vehicle data'!$C$4)*(G1293)</f>
        <v>-37.055555555556083</v>
      </c>
      <c r="I1293" s="14">
        <f>0.5*1.225*F1293^2*('vehicle data'!$F$4)*('vehicle data'!$G$4)</f>
        <v>126.07324938271607</v>
      </c>
      <c r="J1293" s="14">
        <f>IF(F1293=0,0,H1293+I1293+'vehicle data'!$E$7)</f>
        <v>246.05617382716002</v>
      </c>
      <c r="K1293" s="14">
        <f t="shared" si="222"/>
        <v>246.05617382716002</v>
      </c>
      <c r="L1293" s="14">
        <f t="shared" si="223"/>
        <v>0</v>
      </c>
      <c r="M1293" s="14">
        <f t="shared" si="224"/>
        <v>5.3585566744581516</v>
      </c>
      <c r="N1293" s="14">
        <f t="shared" si="220"/>
        <v>5.3585566744581516</v>
      </c>
      <c r="O1293" s="14">
        <f t="shared" si="225"/>
        <v>0</v>
      </c>
      <c r="P1293" s="14">
        <f>S1293*0.75</f>
        <v>0</v>
      </c>
      <c r="Q1293" s="14">
        <f t="shared" si="226"/>
        <v>0</v>
      </c>
      <c r="R1293" s="14">
        <f>(0.5*'vehicle data'!$C$4*(WLTC_class_3!F1293^2))/1000</f>
        <v>316.33916049382719</v>
      </c>
      <c r="S1293" s="14">
        <f>IF(O1293&gt;0,R1293,0)</f>
        <v>0</v>
      </c>
      <c r="T1293" s="14">
        <f>IF(N1293&gt;0,R1293,0)</f>
        <v>316.33916049382719</v>
      </c>
      <c r="U1293" s="14">
        <f t="shared" si="229"/>
        <v>104763.51967669737</v>
      </c>
      <c r="V1293" s="14">
        <f t="shared" si="230"/>
        <v>22834.106306327158</v>
      </c>
      <c r="W1293" s="14">
        <f t="shared" si="227"/>
        <v>221.43741234567904</v>
      </c>
    </row>
    <row r="1294" spans="2:23" x14ac:dyDescent="0.3">
      <c r="B1294" s="10" t="s">
        <v>9</v>
      </c>
      <c r="C1294" s="10">
        <v>1286</v>
      </c>
      <c r="D1294" s="10">
        <v>264</v>
      </c>
      <c r="E1294" s="11">
        <v>78.2</v>
      </c>
      <c r="F1294" s="21">
        <f t="shared" si="221"/>
        <v>21.722222222222221</v>
      </c>
      <c r="G1294" s="14">
        <f t="shared" si="228"/>
        <v>-5.5555555555556344E-2</v>
      </c>
      <c r="H1294" s="14">
        <f>('vehicle data'!$C$4)*(G1294)</f>
        <v>-74.111111111112166</v>
      </c>
      <c r="I1294" s="14">
        <f>0.5*1.225*F1294^2*('vehicle data'!$F$4)*('vehicle data'!$G$4)</f>
        <v>125.43083896604938</v>
      </c>
      <c r="J1294" s="14">
        <f>IF(F1294=0,0,H1294+I1294+'vehicle data'!$E$7)</f>
        <v>208.35820785493723</v>
      </c>
      <c r="K1294" s="14">
        <f t="shared" si="222"/>
        <v>208.35820785493723</v>
      </c>
      <c r="L1294" s="14">
        <f t="shared" si="223"/>
        <v>0</v>
      </c>
      <c r="M1294" s="14">
        <f t="shared" si="224"/>
        <v>4.5260032928489142</v>
      </c>
      <c r="N1294" s="14">
        <f t="shared" si="220"/>
        <v>4.5260032928489142</v>
      </c>
      <c r="O1294" s="14">
        <f t="shared" si="225"/>
        <v>0</v>
      </c>
      <c r="P1294" s="14">
        <f>S1294*0.75</f>
        <v>0</v>
      </c>
      <c r="Q1294" s="14">
        <f t="shared" si="226"/>
        <v>0</v>
      </c>
      <c r="R1294" s="14">
        <f>(0.5*'vehicle data'!$C$4*(WLTC_class_3!F1294^2))/1000</f>
        <v>314.72724382716046</v>
      </c>
      <c r="S1294" s="14">
        <f>IF(O1294&gt;0,R1294,0)</f>
        <v>0</v>
      </c>
      <c r="T1294" s="14">
        <f>IF(N1294&gt;0,R1294,0)</f>
        <v>314.72724382716046</v>
      </c>
      <c r="U1294" s="14">
        <f t="shared" si="229"/>
        <v>105078.24692052453</v>
      </c>
      <c r="V1294" s="14">
        <f t="shared" si="230"/>
        <v>22834.106306327158</v>
      </c>
      <c r="W1294" s="14">
        <f t="shared" si="227"/>
        <v>220.30907067901231</v>
      </c>
    </row>
    <row r="1295" spans="2:23" x14ac:dyDescent="0.3">
      <c r="B1295" s="10" t="s">
        <v>9</v>
      </c>
      <c r="C1295" s="10">
        <v>1287</v>
      </c>
      <c r="D1295" s="10">
        <v>265</v>
      </c>
      <c r="E1295" s="11">
        <v>78</v>
      </c>
      <c r="F1295" s="21">
        <f t="shared" si="221"/>
        <v>21.666666666666668</v>
      </c>
      <c r="G1295" s="14">
        <f t="shared" si="228"/>
        <v>-6.9444444444444448E-2</v>
      </c>
      <c r="H1295" s="14">
        <f>('vehicle data'!$C$4)*(G1295)</f>
        <v>-92.6388888888889</v>
      </c>
      <c r="I1295" s="14">
        <f>0.5*1.225*F1295^2*('vehicle data'!$F$4)*('vehicle data'!$G$4)</f>
        <v>124.79006944444446</v>
      </c>
      <c r="J1295" s="14">
        <f>IF(F1295=0,0,H1295+I1295+'vehicle data'!$E$7)</f>
        <v>189.18966055555558</v>
      </c>
      <c r="K1295" s="14">
        <f t="shared" si="222"/>
        <v>189.18966055555558</v>
      </c>
      <c r="L1295" s="14">
        <f t="shared" si="223"/>
        <v>0</v>
      </c>
      <c r="M1295" s="14">
        <f t="shared" si="224"/>
        <v>4.0991093120370374</v>
      </c>
      <c r="N1295" s="14">
        <f t="shared" si="220"/>
        <v>4.0991093120370374</v>
      </c>
      <c r="O1295" s="14">
        <f t="shared" si="225"/>
        <v>0</v>
      </c>
      <c r="P1295" s="14">
        <f>S1295*0.75</f>
        <v>0</v>
      </c>
      <c r="Q1295" s="14">
        <f t="shared" si="226"/>
        <v>0</v>
      </c>
      <c r="R1295" s="14">
        <f>(0.5*'vehicle data'!$C$4*(WLTC_class_3!F1295^2))/1000</f>
        <v>313.11944444444447</v>
      </c>
      <c r="S1295" s="14">
        <f>IF(O1295&gt;0,R1295,0)</f>
        <v>0</v>
      </c>
      <c r="T1295" s="14">
        <f>IF(N1295&gt;0,R1295,0)</f>
        <v>313.11944444444447</v>
      </c>
      <c r="U1295" s="14">
        <f t="shared" si="229"/>
        <v>105391.36636496897</v>
      </c>
      <c r="V1295" s="14">
        <f t="shared" si="230"/>
        <v>22834.106306327158</v>
      </c>
      <c r="W1295" s="14">
        <f t="shared" si="227"/>
        <v>219.18361111111111</v>
      </c>
    </row>
    <row r="1296" spans="2:23" x14ac:dyDescent="0.3">
      <c r="B1296" s="10" t="s">
        <v>9</v>
      </c>
      <c r="C1296" s="10">
        <v>1288</v>
      </c>
      <c r="D1296" s="10">
        <v>266</v>
      </c>
      <c r="E1296" s="11">
        <v>77.7</v>
      </c>
      <c r="F1296" s="21">
        <f t="shared" si="221"/>
        <v>21.583333333333332</v>
      </c>
      <c r="G1296" s="14">
        <f t="shared" si="228"/>
        <v>-9.7222222222222612E-2</v>
      </c>
      <c r="H1296" s="14">
        <f>('vehicle data'!$C$4)*(G1296)</f>
        <v>-129.69444444444497</v>
      </c>
      <c r="I1296" s="14">
        <f>0.5*1.225*F1296^2*('vehicle data'!$F$4)*('vehicle data'!$G$4)</f>
        <v>123.83199184027775</v>
      </c>
      <c r="J1296" s="14">
        <f>IF(F1296=0,0,H1296+I1296+'vehicle data'!$E$7)</f>
        <v>151.17602739583282</v>
      </c>
      <c r="K1296" s="14">
        <f t="shared" si="222"/>
        <v>151.17602739583282</v>
      </c>
      <c r="L1296" s="14">
        <f t="shared" si="223"/>
        <v>0</v>
      </c>
      <c r="M1296" s="14">
        <f t="shared" si="224"/>
        <v>3.2628825912933919</v>
      </c>
      <c r="N1296" s="14">
        <f t="shared" si="220"/>
        <v>3.2628825912933919</v>
      </c>
      <c r="O1296" s="14">
        <f t="shared" si="225"/>
        <v>0</v>
      </c>
      <c r="P1296" s="14">
        <f>S1296*0.75</f>
        <v>0</v>
      </c>
      <c r="Q1296" s="14">
        <f t="shared" si="226"/>
        <v>0</v>
      </c>
      <c r="R1296" s="14">
        <f>(0.5*'vehicle data'!$C$4*(WLTC_class_3!F1296^2))/1000</f>
        <v>310.71546527777775</v>
      </c>
      <c r="S1296" s="14">
        <f>IF(O1296&gt;0,R1296,0)</f>
        <v>0</v>
      </c>
      <c r="T1296" s="14">
        <f>IF(N1296&gt;0,R1296,0)</f>
        <v>310.71546527777775</v>
      </c>
      <c r="U1296" s="14">
        <f t="shared" si="229"/>
        <v>105702.08183024675</v>
      </c>
      <c r="V1296" s="14">
        <f t="shared" si="230"/>
        <v>22834.106306327158</v>
      </c>
      <c r="W1296" s="14">
        <f t="shared" si="227"/>
        <v>217.50082569444442</v>
      </c>
    </row>
    <row r="1297" spans="2:23" x14ac:dyDescent="0.3">
      <c r="B1297" s="10" t="s">
        <v>9</v>
      </c>
      <c r="C1297" s="10">
        <v>1289</v>
      </c>
      <c r="D1297" s="10">
        <v>267</v>
      </c>
      <c r="E1297" s="11">
        <v>77.3</v>
      </c>
      <c r="F1297" s="21">
        <f t="shared" si="221"/>
        <v>21.472222222222221</v>
      </c>
      <c r="G1297" s="14">
        <f t="shared" si="228"/>
        <v>-0.11111111111111072</v>
      </c>
      <c r="H1297" s="14">
        <f>('vehicle data'!$C$4)*(G1297)</f>
        <v>-148.22222222222169</v>
      </c>
      <c r="I1297" s="14">
        <f>0.5*1.225*F1297^2*('vehicle data'!$F$4)*('vehicle data'!$G$4)</f>
        <v>122.56029816743826</v>
      </c>
      <c r="J1297" s="14">
        <f>IF(F1297=0,0,H1297+I1297+'vehicle data'!$E$7)</f>
        <v>131.37655594521658</v>
      </c>
      <c r="K1297" s="14">
        <f t="shared" si="222"/>
        <v>131.37655594521658</v>
      </c>
      <c r="L1297" s="14">
        <f t="shared" si="223"/>
        <v>0</v>
      </c>
      <c r="M1297" s="14">
        <f t="shared" si="224"/>
        <v>2.8209466040459001</v>
      </c>
      <c r="N1297" s="14">
        <f t="shared" si="220"/>
        <v>2.8209466040459001</v>
      </c>
      <c r="O1297" s="14">
        <f t="shared" si="225"/>
        <v>0</v>
      </c>
      <c r="P1297" s="14">
        <f>S1297*0.75</f>
        <v>0</v>
      </c>
      <c r="Q1297" s="14">
        <f t="shared" si="226"/>
        <v>0</v>
      </c>
      <c r="R1297" s="14">
        <f>(0.5*'vehicle data'!$C$4*(WLTC_class_3!F1297^2))/1000</f>
        <v>307.52457021604931</v>
      </c>
      <c r="S1297" s="14">
        <f>IF(O1297&gt;0,R1297,0)</f>
        <v>0</v>
      </c>
      <c r="T1297" s="14">
        <f>IF(N1297&gt;0,R1297,0)</f>
        <v>307.52457021604931</v>
      </c>
      <c r="U1297" s="14">
        <f t="shared" si="229"/>
        <v>106009.6064004628</v>
      </c>
      <c r="V1297" s="14">
        <f t="shared" si="230"/>
        <v>22834.106306327158</v>
      </c>
      <c r="W1297" s="14">
        <f t="shared" si="227"/>
        <v>215.26719915123451</v>
      </c>
    </row>
    <row r="1298" spans="2:23" x14ac:dyDescent="0.3">
      <c r="B1298" s="10" t="s">
        <v>9</v>
      </c>
      <c r="C1298" s="10">
        <v>1290</v>
      </c>
      <c r="D1298" s="10">
        <v>268</v>
      </c>
      <c r="E1298" s="11">
        <v>76.900000000000006</v>
      </c>
      <c r="F1298" s="21">
        <f t="shared" si="221"/>
        <v>21.361111111111111</v>
      </c>
      <c r="G1298" s="14">
        <f t="shared" si="228"/>
        <v>-9.7222222222222612E-2</v>
      </c>
      <c r="H1298" s="14">
        <f>('vehicle data'!$C$4)*(G1298)</f>
        <v>-129.69444444444497</v>
      </c>
      <c r="I1298" s="14">
        <f>0.5*1.225*F1298^2*('vehicle data'!$F$4)*('vehicle data'!$G$4)</f>
        <v>121.29516807484568</v>
      </c>
      <c r="J1298" s="14">
        <f>IF(F1298=0,0,H1298+I1298+'vehicle data'!$E$7)</f>
        <v>148.63920363040074</v>
      </c>
      <c r="K1298" s="14">
        <f t="shared" si="222"/>
        <v>148.63920363040074</v>
      </c>
      <c r="L1298" s="14">
        <f t="shared" si="223"/>
        <v>0</v>
      </c>
      <c r="M1298" s="14">
        <f t="shared" si="224"/>
        <v>3.1750985442160604</v>
      </c>
      <c r="N1298" s="14">
        <f t="shared" si="220"/>
        <v>3.1750985442160604</v>
      </c>
      <c r="O1298" s="14">
        <f t="shared" si="225"/>
        <v>0</v>
      </c>
      <c r="P1298" s="14">
        <f>S1298*0.75</f>
        <v>0</v>
      </c>
      <c r="Q1298" s="14">
        <f t="shared" si="226"/>
        <v>0</v>
      </c>
      <c r="R1298" s="14">
        <f>(0.5*'vehicle data'!$C$4*(WLTC_class_3!F1298^2))/1000</f>
        <v>304.35014429012341</v>
      </c>
      <c r="S1298" s="14">
        <f>IF(O1298&gt;0,R1298,0)</f>
        <v>0</v>
      </c>
      <c r="T1298" s="14">
        <f>IF(N1298&gt;0,R1298,0)</f>
        <v>304.35014429012341</v>
      </c>
      <c r="U1298" s="14">
        <f t="shared" si="229"/>
        <v>106313.95654475292</v>
      </c>
      <c r="V1298" s="14">
        <f t="shared" si="230"/>
        <v>22834.106306327158</v>
      </c>
      <c r="W1298" s="14">
        <f t="shared" si="227"/>
        <v>213.04510100308639</v>
      </c>
    </row>
    <row r="1299" spans="2:23" x14ac:dyDescent="0.3">
      <c r="B1299" s="10" t="s">
        <v>9</v>
      </c>
      <c r="C1299" s="10">
        <v>1291</v>
      </c>
      <c r="D1299" s="10">
        <v>269</v>
      </c>
      <c r="E1299" s="11">
        <v>76.599999999999994</v>
      </c>
      <c r="F1299" s="21">
        <f t="shared" si="221"/>
        <v>21.277777777777775</v>
      </c>
      <c r="G1299" s="14">
        <f t="shared" si="228"/>
        <v>-9.7222222222222612E-2</v>
      </c>
      <c r="H1299" s="14">
        <f>('vehicle data'!$C$4)*(G1299)</f>
        <v>-129.69444444444497</v>
      </c>
      <c r="I1299" s="14">
        <f>0.5*1.225*F1299^2*('vehicle data'!$F$4)*('vehicle data'!$G$4)</f>
        <v>120.35062785493824</v>
      </c>
      <c r="J1299" s="14">
        <f>IF(F1299=0,0,H1299+I1299+'vehicle data'!$E$7)</f>
        <v>147.69466341049329</v>
      </c>
      <c r="K1299" s="14">
        <f t="shared" si="222"/>
        <v>147.69466341049329</v>
      </c>
      <c r="L1299" s="14">
        <f t="shared" si="223"/>
        <v>0</v>
      </c>
      <c r="M1299" s="14">
        <f t="shared" si="224"/>
        <v>3.1426142270121624</v>
      </c>
      <c r="N1299" s="14">
        <f t="shared" si="220"/>
        <v>3.1426142270121624</v>
      </c>
      <c r="O1299" s="14">
        <f t="shared" si="225"/>
        <v>0</v>
      </c>
      <c r="P1299" s="14">
        <f>S1299*0.75</f>
        <v>0</v>
      </c>
      <c r="Q1299" s="14">
        <f t="shared" si="226"/>
        <v>0</v>
      </c>
      <c r="R1299" s="14">
        <f>(0.5*'vehicle data'!$C$4*(WLTC_class_3!F1299^2))/1000</f>
        <v>301.9801327160493</v>
      </c>
      <c r="S1299" s="14">
        <f>IF(O1299&gt;0,R1299,0)</f>
        <v>0</v>
      </c>
      <c r="T1299" s="14">
        <f>IF(N1299&gt;0,R1299,0)</f>
        <v>301.9801327160493</v>
      </c>
      <c r="U1299" s="14">
        <f t="shared" si="229"/>
        <v>106615.93667746897</v>
      </c>
      <c r="V1299" s="14">
        <f t="shared" si="230"/>
        <v>22834.106306327158</v>
      </c>
      <c r="W1299" s="14">
        <f t="shared" si="227"/>
        <v>211.38609290123449</v>
      </c>
    </row>
    <row r="1300" spans="2:23" x14ac:dyDescent="0.3">
      <c r="B1300" s="10" t="s">
        <v>9</v>
      </c>
      <c r="C1300" s="10">
        <v>1292</v>
      </c>
      <c r="D1300" s="10">
        <v>270</v>
      </c>
      <c r="E1300" s="11">
        <v>76.2</v>
      </c>
      <c r="F1300" s="21">
        <f t="shared" si="221"/>
        <v>21.166666666666668</v>
      </c>
      <c r="G1300" s="14">
        <f t="shared" si="228"/>
        <v>-0.12499999999999881</v>
      </c>
      <c r="H1300" s="14">
        <f>('vehicle data'!$C$4)*(G1300)</f>
        <v>-166.74999999999841</v>
      </c>
      <c r="I1300" s="14">
        <f>0.5*1.225*F1300^2*('vehicle data'!$F$4)*('vehicle data'!$G$4)</f>
        <v>119.09698402777781</v>
      </c>
      <c r="J1300" s="14">
        <f>IF(F1300=0,0,H1300+I1300+'vehicle data'!$E$7)</f>
        <v>109.38546402777942</v>
      </c>
      <c r="K1300" s="14">
        <f t="shared" si="222"/>
        <v>109.38546402777942</v>
      </c>
      <c r="L1300" s="14">
        <f t="shared" si="223"/>
        <v>0</v>
      </c>
      <c r="M1300" s="14">
        <f t="shared" si="224"/>
        <v>2.3153256552546644</v>
      </c>
      <c r="N1300" s="14">
        <f t="shared" si="220"/>
        <v>2.3153256552546644</v>
      </c>
      <c r="O1300" s="14">
        <f t="shared" si="225"/>
        <v>0</v>
      </c>
      <c r="P1300" s="14">
        <f>S1300*0.75</f>
        <v>0</v>
      </c>
      <c r="Q1300" s="14">
        <f t="shared" si="226"/>
        <v>0</v>
      </c>
      <c r="R1300" s="14">
        <f>(0.5*'vehicle data'!$C$4*(WLTC_class_3!F1300^2))/1000</f>
        <v>298.83452777777779</v>
      </c>
      <c r="S1300" s="14">
        <f>IF(O1300&gt;0,R1300,0)</f>
        <v>0</v>
      </c>
      <c r="T1300" s="14">
        <f>IF(N1300&gt;0,R1300,0)</f>
        <v>298.83452777777779</v>
      </c>
      <c r="U1300" s="14">
        <f t="shared" si="229"/>
        <v>106914.77120524675</v>
      </c>
      <c r="V1300" s="14">
        <f t="shared" si="230"/>
        <v>22834.106306327158</v>
      </c>
      <c r="W1300" s="14">
        <f t="shared" si="227"/>
        <v>209.18416944444445</v>
      </c>
    </row>
    <row r="1301" spans="2:23" x14ac:dyDescent="0.3">
      <c r="B1301" s="10" t="s">
        <v>9</v>
      </c>
      <c r="C1301" s="10">
        <v>1293</v>
      </c>
      <c r="D1301" s="10">
        <v>271</v>
      </c>
      <c r="E1301" s="11">
        <v>75.7</v>
      </c>
      <c r="F1301" s="21">
        <f t="shared" si="221"/>
        <v>21.027777777777779</v>
      </c>
      <c r="G1301" s="14">
        <f t="shared" si="228"/>
        <v>-0.1388888888888889</v>
      </c>
      <c r="H1301" s="14">
        <f>('vehicle data'!$C$4)*(G1301)</f>
        <v>-185.2777777777778</v>
      </c>
      <c r="I1301" s="14">
        <f>0.5*1.225*F1301^2*('vehicle data'!$F$4)*('vehicle data'!$G$4)</f>
        <v>117.53915927854941</v>
      </c>
      <c r="J1301" s="14">
        <f>IF(F1301=0,0,H1301+I1301+'vehicle data'!$E$7)</f>
        <v>89.299861500771627</v>
      </c>
      <c r="K1301" s="14">
        <f t="shared" si="222"/>
        <v>89.299861500771627</v>
      </c>
      <c r="L1301" s="14">
        <f t="shared" si="223"/>
        <v>0</v>
      </c>
      <c r="M1301" s="14">
        <f t="shared" si="224"/>
        <v>1.877777643224559</v>
      </c>
      <c r="N1301" s="14">
        <f t="shared" si="220"/>
        <v>1.877777643224559</v>
      </c>
      <c r="O1301" s="14">
        <f t="shared" si="225"/>
        <v>0</v>
      </c>
      <c r="P1301" s="14">
        <f>S1301*0.75</f>
        <v>0</v>
      </c>
      <c r="Q1301" s="14">
        <f t="shared" si="226"/>
        <v>0</v>
      </c>
      <c r="R1301" s="14">
        <f>(0.5*'vehicle data'!$C$4*(WLTC_class_3!F1301^2))/1000</f>
        <v>294.92568132716053</v>
      </c>
      <c r="S1301" s="14">
        <f>IF(O1301&gt;0,R1301,0)</f>
        <v>0</v>
      </c>
      <c r="T1301" s="14">
        <f>IF(N1301&gt;0,R1301,0)</f>
        <v>294.92568132716053</v>
      </c>
      <c r="U1301" s="14">
        <f t="shared" si="229"/>
        <v>107209.69688657392</v>
      </c>
      <c r="V1301" s="14">
        <f t="shared" si="230"/>
        <v>22834.106306327158</v>
      </c>
      <c r="W1301" s="14">
        <f t="shared" si="227"/>
        <v>206.44797692901236</v>
      </c>
    </row>
    <row r="1302" spans="2:23" x14ac:dyDescent="0.3">
      <c r="B1302" s="10" t="s">
        <v>9</v>
      </c>
      <c r="C1302" s="10">
        <v>1294</v>
      </c>
      <c r="D1302" s="10">
        <v>272</v>
      </c>
      <c r="E1302" s="11">
        <v>75.2</v>
      </c>
      <c r="F1302" s="21">
        <f t="shared" si="221"/>
        <v>20.888888888888889</v>
      </c>
      <c r="G1302" s="14">
        <f t="shared" si="228"/>
        <v>-0.1388888888888889</v>
      </c>
      <c r="H1302" s="14">
        <f>('vehicle data'!$C$4)*(G1302)</f>
        <v>-185.2777777777778</v>
      </c>
      <c r="I1302" s="14">
        <f>0.5*1.225*F1302^2*('vehicle data'!$F$4)*('vehicle data'!$G$4)</f>
        <v>115.99159012345679</v>
      </c>
      <c r="J1302" s="14">
        <f>IF(F1302=0,0,H1302+I1302+'vehicle data'!$E$7)</f>
        <v>87.75229234567901</v>
      </c>
      <c r="K1302" s="14">
        <f t="shared" si="222"/>
        <v>87.75229234567901</v>
      </c>
      <c r="L1302" s="14">
        <f t="shared" si="223"/>
        <v>0</v>
      </c>
      <c r="M1302" s="14">
        <f t="shared" si="224"/>
        <v>1.8330478845541838</v>
      </c>
      <c r="N1302" s="14">
        <f t="shared" si="220"/>
        <v>1.8330478845541838</v>
      </c>
      <c r="O1302" s="14">
        <f t="shared" si="225"/>
        <v>0</v>
      </c>
      <c r="P1302" s="14">
        <f>S1302*0.75</f>
        <v>0</v>
      </c>
      <c r="Q1302" s="14">
        <f t="shared" si="226"/>
        <v>0</v>
      </c>
      <c r="R1302" s="14">
        <f>(0.5*'vehicle data'!$C$4*(WLTC_class_3!F1302^2))/1000</f>
        <v>291.04256790123458</v>
      </c>
      <c r="S1302" s="14">
        <f>IF(O1302&gt;0,R1302,0)</f>
        <v>0</v>
      </c>
      <c r="T1302" s="14">
        <f>IF(N1302&gt;0,R1302,0)</f>
        <v>291.04256790123458</v>
      </c>
      <c r="U1302" s="14">
        <f t="shared" si="229"/>
        <v>107500.73945447516</v>
      </c>
      <c r="V1302" s="14">
        <f t="shared" si="230"/>
        <v>22834.106306327158</v>
      </c>
      <c r="W1302" s="14">
        <f t="shared" si="227"/>
        <v>203.7297975308642</v>
      </c>
    </row>
    <row r="1303" spans="2:23" x14ac:dyDescent="0.3">
      <c r="B1303" s="10" t="s">
        <v>9</v>
      </c>
      <c r="C1303" s="10">
        <v>1295</v>
      </c>
      <c r="D1303" s="10">
        <v>273</v>
      </c>
      <c r="E1303" s="11">
        <v>74.7</v>
      </c>
      <c r="F1303" s="21">
        <f t="shared" si="221"/>
        <v>20.75</v>
      </c>
      <c r="G1303" s="14">
        <f t="shared" si="228"/>
        <v>-0.11111111111111072</v>
      </c>
      <c r="H1303" s="14">
        <f>('vehicle data'!$C$4)*(G1303)</f>
        <v>-148.22222222222169</v>
      </c>
      <c r="I1303" s="14">
        <f>0.5*1.225*F1303^2*('vehicle data'!$F$4)*('vehicle data'!$G$4)</f>
        <v>114.45427656250001</v>
      </c>
      <c r="J1303" s="14">
        <f>IF(F1303=0,0,H1303+I1303+'vehicle data'!$E$7)</f>
        <v>123.27053434027835</v>
      </c>
      <c r="K1303" s="14">
        <f t="shared" si="222"/>
        <v>123.27053434027835</v>
      </c>
      <c r="L1303" s="14">
        <f t="shared" si="223"/>
        <v>0</v>
      </c>
      <c r="M1303" s="14">
        <f t="shared" si="224"/>
        <v>2.5578635875607758</v>
      </c>
      <c r="N1303" s="14">
        <f t="shared" si="220"/>
        <v>2.5578635875607758</v>
      </c>
      <c r="O1303" s="14">
        <f t="shared" si="225"/>
        <v>0</v>
      </c>
      <c r="P1303" s="14">
        <f>S1303*0.75</f>
        <v>0</v>
      </c>
      <c r="Q1303" s="14">
        <f t="shared" si="226"/>
        <v>0</v>
      </c>
      <c r="R1303" s="14">
        <f>(0.5*'vehicle data'!$C$4*(WLTC_class_3!F1303^2))/1000</f>
        <v>287.18518749999998</v>
      </c>
      <c r="S1303" s="14">
        <f>IF(O1303&gt;0,R1303,0)</f>
        <v>0</v>
      </c>
      <c r="T1303" s="14">
        <f>IF(N1303&gt;0,R1303,0)</f>
        <v>287.18518749999998</v>
      </c>
      <c r="U1303" s="14">
        <f t="shared" si="229"/>
        <v>107787.92464197516</v>
      </c>
      <c r="V1303" s="14">
        <f t="shared" si="230"/>
        <v>22834.106306327158</v>
      </c>
      <c r="W1303" s="14">
        <f t="shared" si="227"/>
        <v>201.02963124999997</v>
      </c>
    </row>
    <row r="1304" spans="2:23" x14ac:dyDescent="0.3">
      <c r="B1304" s="10" t="s">
        <v>9</v>
      </c>
      <c r="C1304" s="10">
        <v>1296</v>
      </c>
      <c r="D1304" s="10">
        <v>274</v>
      </c>
      <c r="E1304" s="11">
        <v>74.400000000000006</v>
      </c>
      <c r="F1304" s="21">
        <f t="shared" si="221"/>
        <v>20.666666666666668</v>
      </c>
      <c r="G1304" s="14">
        <f t="shared" si="228"/>
        <v>-5.5555555555556344E-2</v>
      </c>
      <c r="H1304" s="14">
        <f>('vehicle data'!$C$4)*(G1304)</f>
        <v>-74.111111111112166</v>
      </c>
      <c r="I1304" s="14">
        <f>0.5*1.225*F1304^2*('vehicle data'!$F$4)*('vehicle data'!$G$4)</f>
        <v>113.53681111111113</v>
      </c>
      <c r="J1304" s="14">
        <f>IF(F1304=0,0,H1304+I1304+'vehicle data'!$E$7)</f>
        <v>196.46417999999898</v>
      </c>
      <c r="K1304" s="14">
        <f t="shared" si="222"/>
        <v>196.46417999999898</v>
      </c>
      <c r="L1304" s="14">
        <f t="shared" si="223"/>
        <v>0</v>
      </c>
      <c r="M1304" s="14">
        <f t="shared" si="224"/>
        <v>4.060259719999979</v>
      </c>
      <c r="N1304" s="14">
        <f t="shared" si="220"/>
        <v>4.060259719999979</v>
      </c>
      <c r="O1304" s="14">
        <f t="shared" si="225"/>
        <v>0</v>
      </c>
      <c r="P1304" s="14">
        <f>S1304*0.75</f>
        <v>0</v>
      </c>
      <c r="Q1304" s="14">
        <f t="shared" si="226"/>
        <v>0</v>
      </c>
      <c r="R1304" s="14">
        <f>(0.5*'vehicle data'!$C$4*(WLTC_class_3!F1304^2))/1000</f>
        <v>284.88311111111113</v>
      </c>
      <c r="S1304" s="14">
        <f>IF(O1304&gt;0,R1304,0)</f>
        <v>0</v>
      </c>
      <c r="T1304" s="14">
        <f>IF(N1304&gt;0,R1304,0)</f>
        <v>284.88311111111113</v>
      </c>
      <c r="U1304" s="14">
        <f t="shared" si="229"/>
        <v>108072.80775308626</v>
      </c>
      <c r="V1304" s="14">
        <f t="shared" si="230"/>
        <v>22834.106306327158</v>
      </c>
      <c r="W1304" s="14">
        <f t="shared" si="227"/>
        <v>199.41817777777777</v>
      </c>
    </row>
    <row r="1305" spans="2:23" x14ac:dyDescent="0.3">
      <c r="B1305" s="10" t="s">
        <v>9</v>
      </c>
      <c r="C1305" s="10">
        <v>1297</v>
      </c>
      <c r="D1305" s="10">
        <v>275</v>
      </c>
      <c r="E1305" s="11">
        <v>74.3</v>
      </c>
      <c r="F1305" s="21">
        <f t="shared" si="221"/>
        <v>20.638888888888889</v>
      </c>
      <c r="G1305" s="14">
        <f t="shared" si="228"/>
        <v>0</v>
      </c>
      <c r="H1305" s="14">
        <f>('vehicle data'!$C$4)*(G1305)</f>
        <v>0</v>
      </c>
      <c r="I1305" s="14">
        <f>0.5*1.225*F1305^2*('vehicle data'!$F$4)*('vehicle data'!$G$4)</f>
        <v>113.23180974151235</v>
      </c>
      <c r="J1305" s="14">
        <f>IF(F1305=0,0,H1305+I1305+'vehicle data'!$E$7)</f>
        <v>270.27028974151239</v>
      </c>
      <c r="K1305" s="14">
        <f t="shared" si="222"/>
        <v>270.27028974151239</v>
      </c>
      <c r="L1305" s="14">
        <f t="shared" si="223"/>
        <v>0</v>
      </c>
      <c r="M1305" s="14">
        <f t="shared" si="224"/>
        <v>5.5780784799428815</v>
      </c>
      <c r="N1305" s="14">
        <f t="shared" si="220"/>
        <v>5.5780784799428815</v>
      </c>
      <c r="O1305" s="14">
        <f t="shared" si="225"/>
        <v>0</v>
      </c>
      <c r="P1305" s="14">
        <f>S1305*0.75</f>
        <v>0</v>
      </c>
      <c r="Q1305" s="14" t="str">
        <f t="shared" si="226"/>
        <v/>
      </c>
      <c r="R1305" s="14">
        <f>(0.5*'vehicle data'!$C$4*(WLTC_class_3!F1305^2))/1000</f>
        <v>284.11781095679015</v>
      </c>
      <c r="S1305" s="14">
        <f>IF(O1305&gt;0,R1305,0)</f>
        <v>0</v>
      </c>
      <c r="T1305" s="14">
        <f>IF(N1305&gt;0,R1305,0)</f>
        <v>284.11781095679015</v>
      </c>
      <c r="U1305" s="14">
        <f t="shared" si="229"/>
        <v>108356.92556404305</v>
      </c>
      <c r="V1305" s="14">
        <f t="shared" si="230"/>
        <v>22834.106306327158</v>
      </c>
      <c r="W1305" s="14">
        <f t="shared" si="227"/>
        <v>198.88246766975308</v>
      </c>
    </row>
    <row r="1306" spans="2:23" x14ac:dyDescent="0.3">
      <c r="B1306" s="10" t="s">
        <v>9</v>
      </c>
      <c r="C1306" s="10">
        <v>1298</v>
      </c>
      <c r="D1306" s="10">
        <v>276</v>
      </c>
      <c r="E1306" s="11">
        <v>74.400000000000006</v>
      </c>
      <c r="F1306" s="21">
        <f t="shared" si="221"/>
        <v>20.666666666666668</v>
      </c>
      <c r="G1306" s="14">
        <f t="shared" si="228"/>
        <v>4.1666666666666269E-2</v>
      </c>
      <c r="H1306" s="14">
        <f>('vehicle data'!$C$4)*(G1306)</f>
        <v>55.583333333332803</v>
      </c>
      <c r="I1306" s="14">
        <f>0.5*1.225*F1306^2*('vehicle data'!$F$4)*('vehicle data'!$G$4)</f>
        <v>113.53681111111113</v>
      </c>
      <c r="J1306" s="14">
        <f>IF(F1306=0,0,H1306+I1306+'vehicle data'!$E$7)</f>
        <v>326.15862444444394</v>
      </c>
      <c r="K1306" s="14">
        <f t="shared" si="222"/>
        <v>326.15862444444394</v>
      </c>
      <c r="L1306" s="14">
        <f t="shared" si="223"/>
        <v>0</v>
      </c>
      <c r="M1306" s="14">
        <f t="shared" si="224"/>
        <v>6.7406115718518418</v>
      </c>
      <c r="N1306" s="14">
        <f t="shared" si="220"/>
        <v>6.7406115718518418</v>
      </c>
      <c r="O1306" s="14">
        <f t="shared" si="225"/>
        <v>0</v>
      </c>
      <c r="P1306" s="14">
        <f>S1306*0.75</f>
        <v>0</v>
      </c>
      <c r="Q1306" s="14" t="str">
        <f t="shared" si="226"/>
        <v/>
      </c>
      <c r="R1306" s="14">
        <f>(0.5*'vehicle data'!$C$4*(WLTC_class_3!F1306^2))/1000</f>
        <v>284.88311111111113</v>
      </c>
      <c r="S1306" s="14">
        <f>IF(O1306&gt;0,R1306,0)</f>
        <v>0</v>
      </c>
      <c r="T1306" s="14">
        <f>IF(N1306&gt;0,R1306,0)</f>
        <v>284.88311111111113</v>
      </c>
      <c r="U1306" s="14">
        <f t="shared" si="229"/>
        <v>108641.80867515416</v>
      </c>
      <c r="V1306" s="14">
        <f t="shared" si="230"/>
        <v>22834.106306327158</v>
      </c>
      <c r="W1306" s="14">
        <f t="shared" si="227"/>
        <v>199.41817777777777</v>
      </c>
    </row>
    <row r="1307" spans="2:23" x14ac:dyDescent="0.3">
      <c r="B1307" s="10" t="s">
        <v>9</v>
      </c>
      <c r="C1307" s="10">
        <v>1299</v>
      </c>
      <c r="D1307" s="10">
        <v>277</v>
      </c>
      <c r="E1307" s="11">
        <v>74.599999999999994</v>
      </c>
      <c r="F1307" s="21">
        <f t="shared" si="221"/>
        <v>20.722222222222221</v>
      </c>
      <c r="G1307" s="14">
        <f t="shared" si="228"/>
        <v>6.9444444444444448E-2</v>
      </c>
      <c r="H1307" s="14">
        <f>('vehicle data'!$C$4)*(G1307)</f>
        <v>92.6388888888889</v>
      </c>
      <c r="I1307" s="14">
        <f>0.5*1.225*F1307^2*('vehicle data'!$F$4)*('vehicle data'!$G$4)</f>
        <v>114.14804452160492</v>
      </c>
      <c r="J1307" s="14">
        <f>IF(F1307=0,0,H1307+I1307+'vehicle data'!$E$7)</f>
        <v>363.82541341049387</v>
      </c>
      <c r="K1307" s="14">
        <f t="shared" si="222"/>
        <v>363.82541341049387</v>
      </c>
      <c r="L1307" s="14">
        <f t="shared" si="223"/>
        <v>0</v>
      </c>
      <c r="M1307" s="14">
        <f t="shared" si="224"/>
        <v>7.5392710667841225</v>
      </c>
      <c r="N1307" s="14">
        <f t="shared" si="220"/>
        <v>7.5392710667841225</v>
      </c>
      <c r="O1307" s="14">
        <f t="shared" si="225"/>
        <v>0</v>
      </c>
      <c r="P1307" s="14">
        <f>S1307*0.75</f>
        <v>0</v>
      </c>
      <c r="Q1307" s="14" t="str">
        <f t="shared" si="226"/>
        <v/>
      </c>
      <c r="R1307" s="14">
        <f>(0.5*'vehicle data'!$C$4*(WLTC_class_3!F1307^2))/1000</f>
        <v>286.41679938271602</v>
      </c>
      <c r="S1307" s="14">
        <f>IF(O1307&gt;0,R1307,0)</f>
        <v>0</v>
      </c>
      <c r="T1307" s="14">
        <f>IF(N1307&gt;0,R1307,0)</f>
        <v>286.41679938271602</v>
      </c>
      <c r="U1307" s="14">
        <f t="shared" si="229"/>
        <v>108928.22547453687</v>
      </c>
      <c r="V1307" s="14">
        <f t="shared" si="230"/>
        <v>22834.106306327158</v>
      </c>
      <c r="W1307" s="14">
        <f t="shared" si="227"/>
        <v>200.4917595679012</v>
      </c>
    </row>
    <row r="1308" spans="2:23" x14ac:dyDescent="0.3">
      <c r="B1308" s="10" t="s">
        <v>9</v>
      </c>
      <c r="C1308" s="10">
        <v>1300</v>
      </c>
      <c r="D1308" s="10">
        <v>278</v>
      </c>
      <c r="E1308" s="11">
        <v>74.900000000000006</v>
      </c>
      <c r="F1308" s="21">
        <f t="shared" si="221"/>
        <v>20.805555555555557</v>
      </c>
      <c r="G1308" s="14">
        <f t="shared" si="228"/>
        <v>6.9444444444444448E-2</v>
      </c>
      <c r="H1308" s="14">
        <f>('vehicle data'!$C$4)*(G1308)</f>
        <v>92.6388888888889</v>
      </c>
      <c r="I1308" s="14">
        <f>0.5*1.225*F1308^2*('vehicle data'!$F$4)*('vehicle data'!$G$4)</f>
        <v>115.06797131558645</v>
      </c>
      <c r="J1308" s="14">
        <f>IF(F1308=0,0,H1308+I1308+'vehicle data'!$E$7)</f>
        <v>364.74534020447538</v>
      </c>
      <c r="K1308" s="14">
        <f t="shared" si="222"/>
        <v>364.74534020447538</v>
      </c>
      <c r="L1308" s="14">
        <f t="shared" si="223"/>
        <v>0</v>
      </c>
      <c r="M1308" s="14">
        <f t="shared" si="224"/>
        <v>7.5887294392542248</v>
      </c>
      <c r="N1308" s="14">
        <f t="shared" si="220"/>
        <v>7.5887294392542248</v>
      </c>
      <c r="O1308" s="14">
        <f t="shared" si="225"/>
        <v>0</v>
      </c>
      <c r="P1308" s="14">
        <f>S1308*0.75</f>
        <v>0</v>
      </c>
      <c r="Q1308" s="14" t="str">
        <f t="shared" si="226"/>
        <v/>
      </c>
      <c r="R1308" s="14">
        <f>(0.5*'vehicle data'!$C$4*(WLTC_class_3!F1308^2))/1000</f>
        <v>288.72505169753089</v>
      </c>
      <c r="S1308" s="14">
        <f>IF(O1308&gt;0,R1308,0)</f>
        <v>0</v>
      </c>
      <c r="T1308" s="14">
        <f>IF(N1308&gt;0,R1308,0)</f>
        <v>288.72505169753089</v>
      </c>
      <c r="U1308" s="14">
        <f t="shared" si="229"/>
        <v>109216.9505262344</v>
      </c>
      <c r="V1308" s="14">
        <f t="shared" si="230"/>
        <v>22834.106306327158</v>
      </c>
      <c r="W1308" s="14">
        <f t="shared" si="227"/>
        <v>202.10753618827161</v>
      </c>
    </row>
    <row r="1309" spans="2:23" x14ac:dyDescent="0.3">
      <c r="B1309" s="10" t="s">
        <v>9</v>
      </c>
      <c r="C1309" s="10">
        <v>1301</v>
      </c>
      <c r="D1309" s="10">
        <v>279</v>
      </c>
      <c r="E1309" s="11">
        <v>75.099999999999994</v>
      </c>
      <c r="F1309" s="21">
        <f t="shared" si="221"/>
        <v>20.861111111111111</v>
      </c>
      <c r="G1309" s="14">
        <f t="shared" si="228"/>
        <v>5.5555555555554373E-2</v>
      </c>
      <c r="H1309" s="14">
        <f>('vehicle data'!$C$4)*(G1309)</f>
        <v>74.111111111109537</v>
      </c>
      <c r="I1309" s="14">
        <f>0.5*1.225*F1309^2*('vehicle data'!$F$4)*('vehicle data'!$G$4)</f>
        <v>115.68330696373457</v>
      </c>
      <c r="J1309" s="14">
        <f>IF(F1309=0,0,H1309+I1309+'vehicle data'!$E$7)</f>
        <v>346.83289807484414</v>
      </c>
      <c r="K1309" s="14">
        <f t="shared" si="222"/>
        <v>346.83289807484414</v>
      </c>
      <c r="L1309" s="14">
        <f t="shared" si="223"/>
        <v>0</v>
      </c>
      <c r="M1309" s="14">
        <f t="shared" si="224"/>
        <v>7.2353196237279978</v>
      </c>
      <c r="N1309" s="14">
        <f t="shared" si="220"/>
        <v>7.2353196237279978</v>
      </c>
      <c r="O1309" s="14">
        <f t="shared" si="225"/>
        <v>0</v>
      </c>
      <c r="P1309" s="14">
        <f>S1309*0.75</f>
        <v>0</v>
      </c>
      <c r="Q1309" s="14" t="str">
        <f t="shared" si="226"/>
        <v/>
      </c>
      <c r="R1309" s="14">
        <f>(0.5*'vehicle data'!$C$4*(WLTC_class_3!F1309^2))/1000</f>
        <v>290.26903317901235</v>
      </c>
      <c r="S1309" s="14">
        <f>IF(O1309&gt;0,R1309,0)</f>
        <v>0</v>
      </c>
      <c r="T1309" s="14">
        <f>IF(N1309&gt;0,R1309,0)</f>
        <v>290.26903317901235</v>
      </c>
      <c r="U1309" s="14">
        <f t="shared" si="229"/>
        <v>109507.21955941341</v>
      </c>
      <c r="V1309" s="14">
        <f t="shared" si="230"/>
        <v>22834.106306327158</v>
      </c>
      <c r="W1309" s="14">
        <f t="shared" si="227"/>
        <v>203.18832322530864</v>
      </c>
    </row>
    <row r="1310" spans="2:23" x14ac:dyDescent="0.3">
      <c r="B1310" s="10" t="s">
        <v>9</v>
      </c>
      <c r="C1310" s="10">
        <v>1302</v>
      </c>
      <c r="D1310" s="10">
        <v>280</v>
      </c>
      <c r="E1310" s="11">
        <v>75.3</v>
      </c>
      <c r="F1310" s="21">
        <f t="shared" si="221"/>
        <v>20.916666666666664</v>
      </c>
      <c r="G1310" s="14">
        <f t="shared" si="228"/>
        <v>5.5555555555556344E-2</v>
      </c>
      <c r="H1310" s="14">
        <f>('vehicle data'!$C$4)*(G1310)</f>
        <v>74.111111111112166</v>
      </c>
      <c r="I1310" s="14">
        <f>0.5*1.225*F1310^2*('vehicle data'!$F$4)*('vehicle data'!$G$4)</f>
        <v>116.30028350694441</v>
      </c>
      <c r="J1310" s="14">
        <f>IF(F1310=0,0,H1310+I1310+'vehicle data'!$E$7)</f>
        <v>347.44987461805658</v>
      </c>
      <c r="K1310" s="14">
        <f t="shared" si="222"/>
        <v>347.44987461805658</v>
      </c>
      <c r="L1310" s="14">
        <f t="shared" si="223"/>
        <v>0</v>
      </c>
      <c r="M1310" s="14">
        <f t="shared" si="224"/>
        <v>7.2674932107610157</v>
      </c>
      <c r="N1310" s="14">
        <f t="shared" si="220"/>
        <v>7.2674932107610157</v>
      </c>
      <c r="O1310" s="14">
        <f t="shared" si="225"/>
        <v>0</v>
      </c>
      <c r="P1310" s="14">
        <f>S1310*0.75</f>
        <v>0</v>
      </c>
      <c r="Q1310" s="14" t="str">
        <f t="shared" si="226"/>
        <v/>
      </c>
      <c r="R1310" s="14">
        <f>(0.5*'vehicle data'!$C$4*(WLTC_class_3!F1310^2))/1000</f>
        <v>291.81713194444438</v>
      </c>
      <c r="S1310" s="14">
        <f>IF(O1310&gt;0,R1310,0)</f>
        <v>0</v>
      </c>
      <c r="T1310" s="14">
        <f>IF(N1310&gt;0,R1310,0)</f>
        <v>291.81713194444438</v>
      </c>
      <c r="U1310" s="14">
        <f t="shared" si="229"/>
        <v>109799.03669135785</v>
      </c>
      <c r="V1310" s="14">
        <f t="shared" si="230"/>
        <v>22834.106306327158</v>
      </c>
      <c r="W1310" s="14">
        <f t="shared" si="227"/>
        <v>204.27199236111105</v>
      </c>
    </row>
    <row r="1311" spans="2:23" x14ac:dyDescent="0.3">
      <c r="B1311" s="10" t="s">
        <v>9</v>
      </c>
      <c r="C1311" s="10">
        <v>1303</v>
      </c>
      <c r="D1311" s="10">
        <v>281</v>
      </c>
      <c r="E1311" s="11">
        <v>75.5</v>
      </c>
      <c r="F1311" s="21">
        <f t="shared" si="221"/>
        <v>20.972222222222221</v>
      </c>
      <c r="G1311" s="14">
        <f t="shared" si="228"/>
        <v>6.9444444444444448E-2</v>
      </c>
      <c r="H1311" s="14">
        <f>('vehicle data'!$C$4)*(G1311)</f>
        <v>92.6388888888889</v>
      </c>
      <c r="I1311" s="14">
        <f>0.5*1.225*F1311^2*('vehicle data'!$F$4)*('vehicle data'!$G$4)</f>
        <v>116.91890094521605</v>
      </c>
      <c r="J1311" s="14">
        <f>IF(F1311=0,0,H1311+I1311+'vehicle data'!$E$7)</f>
        <v>366.59626983410499</v>
      </c>
      <c r="K1311" s="14">
        <f t="shared" si="222"/>
        <v>366.59626983410499</v>
      </c>
      <c r="L1311" s="14">
        <f t="shared" si="223"/>
        <v>0</v>
      </c>
      <c r="M1311" s="14">
        <f t="shared" si="224"/>
        <v>7.6883384367985901</v>
      </c>
      <c r="N1311" s="14">
        <f t="shared" si="220"/>
        <v>7.6883384367985901</v>
      </c>
      <c r="O1311" s="14">
        <f t="shared" si="225"/>
        <v>0</v>
      </c>
      <c r="P1311" s="14">
        <f>S1311*0.75</f>
        <v>0</v>
      </c>
      <c r="Q1311" s="14" t="str">
        <f t="shared" si="226"/>
        <v/>
      </c>
      <c r="R1311" s="14">
        <f>(0.5*'vehicle data'!$C$4*(WLTC_class_3!F1311^2))/1000</f>
        <v>293.36934799382715</v>
      </c>
      <c r="S1311" s="14">
        <f>IF(O1311&gt;0,R1311,0)</f>
        <v>0</v>
      </c>
      <c r="T1311" s="14">
        <f>IF(N1311&gt;0,R1311,0)</f>
        <v>293.36934799382715</v>
      </c>
      <c r="U1311" s="14">
        <f t="shared" si="229"/>
        <v>110092.40603935167</v>
      </c>
      <c r="V1311" s="14">
        <f t="shared" si="230"/>
        <v>22834.106306327158</v>
      </c>
      <c r="W1311" s="14">
        <f t="shared" si="227"/>
        <v>205.35854359567898</v>
      </c>
    </row>
    <row r="1312" spans="2:23" x14ac:dyDescent="0.3">
      <c r="B1312" s="10" t="s">
        <v>9</v>
      </c>
      <c r="C1312" s="10">
        <v>1304</v>
      </c>
      <c r="D1312" s="10">
        <v>282</v>
      </c>
      <c r="E1312" s="11">
        <v>75.8</v>
      </c>
      <c r="F1312" s="21">
        <f t="shared" si="221"/>
        <v>21.055555555555554</v>
      </c>
      <c r="G1312" s="14">
        <f t="shared" si="228"/>
        <v>5.5555555555556344E-2</v>
      </c>
      <c r="H1312" s="14">
        <f>('vehicle data'!$C$4)*(G1312)</f>
        <v>74.111111111112166</v>
      </c>
      <c r="I1312" s="14">
        <f>0.5*1.225*F1312^2*('vehicle data'!$F$4)*('vehicle data'!$G$4)</f>
        <v>117.84990378086417</v>
      </c>
      <c r="J1312" s="14">
        <f>IF(F1312=0,0,H1312+I1312+'vehicle data'!$E$7)</f>
        <v>348.99949489197638</v>
      </c>
      <c r="K1312" s="14">
        <f t="shared" si="222"/>
        <v>348.99949489197638</v>
      </c>
      <c r="L1312" s="14">
        <f t="shared" si="223"/>
        <v>0</v>
      </c>
      <c r="M1312" s="14">
        <f t="shared" si="224"/>
        <v>7.3483782535588356</v>
      </c>
      <c r="N1312" s="14">
        <f t="shared" si="220"/>
        <v>7.3483782535588356</v>
      </c>
      <c r="O1312" s="14">
        <f t="shared" si="225"/>
        <v>0</v>
      </c>
      <c r="P1312" s="14">
        <f>S1312*0.75</f>
        <v>0</v>
      </c>
      <c r="Q1312" s="14" t="str">
        <f t="shared" si="226"/>
        <v/>
      </c>
      <c r="R1312" s="14">
        <f>(0.5*'vehicle data'!$C$4*(WLTC_class_3!F1312^2))/1000</f>
        <v>295.7053919753086</v>
      </c>
      <c r="S1312" s="14">
        <f>IF(O1312&gt;0,R1312,0)</f>
        <v>0</v>
      </c>
      <c r="T1312" s="14">
        <f>IF(N1312&gt;0,R1312,0)</f>
        <v>295.7053919753086</v>
      </c>
      <c r="U1312" s="14">
        <f t="shared" si="229"/>
        <v>110388.11143132698</v>
      </c>
      <c r="V1312" s="14">
        <f t="shared" si="230"/>
        <v>22834.106306327158</v>
      </c>
      <c r="W1312" s="14">
        <f t="shared" si="227"/>
        <v>206.993774382716</v>
      </c>
    </row>
    <row r="1313" spans="2:23" x14ac:dyDescent="0.3">
      <c r="B1313" s="10" t="s">
        <v>9</v>
      </c>
      <c r="C1313" s="10">
        <v>1305</v>
      </c>
      <c r="D1313" s="10">
        <v>283</v>
      </c>
      <c r="E1313" s="11">
        <v>75.900000000000006</v>
      </c>
      <c r="F1313" s="21">
        <f t="shared" si="221"/>
        <v>21.083333333333336</v>
      </c>
      <c r="G1313" s="14">
        <f t="shared" si="228"/>
        <v>2.7777777777778172E-2</v>
      </c>
      <c r="H1313" s="14">
        <f>('vehicle data'!$C$4)*(G1313)</f>
        <v>37.055555555556083</v>
      </c>
      <c r="I1313" s="14">
        <f>0.5*1.225*F1313^2*('vehicle data'!$F$4)*('vehicle data'!$G$4)</f>
        <v>118.16105850694447</v>
      </c>
      <c r="J1313" s="14">
        <f>IF(F1313=0,0,H1313+I1313+'vehicle data'!$E$7)</f>
        <v>312.25509406250058</v>
      </c>
      <c r="K1313" s="14">
        <f t="shared" si="222"/>
        <v>312.25509406250058</v>
      </c>
      <c r="L1313" s="14">
        <f t="shared" si="223"/>
        <v>0</v>
      </c>
      <c r="M1313" s="14">
        <f t="shared" si="224"/>
        <v>6.5833782331510546</v>
      </c>
      <c r="N1313" s="14">
        <f t="shared" si="220"/>
        <v>6.5833782331510546</v>
      </c>
      <c r="O1313" s="14">
        <f t="shared" si="225"/>
        <v>0</v>
      </c>
      <c r="P1313" s="14">
        <f>S1313*0.75</f>
        <v>0</v>
      </c>
      <c r="Q1313" s="14" t="str">
        <f t="shared" si="226"/>
        <v/>
      </c>
      <c r="R1313" s="14">
        <f>(0.5*'vehicle data'!$C$4*(WLTC_class_3!F1313^2))/1000</f>
        <v>296.48613194444454</v>
      </c>
      <c r="S1313" s="14">
        <f>IF(O1313&gt;0,R1313,0)</f>
        <v>0</v>
      </c>
      <c r="T1313" s="14">
        <f>IF(N1313&gt;0,R1313,0)</f>
        <v>296.48613194444454</v>
      </c>
      <c r="U1313" s="14">
        <f t="shared" si="229"/>
        <v>110684.59756327143</v>
      </c>
      <c r="V1313" s="14">
        <f t="shared" si="230"/>
        <v>22834.106306327158</v>
      </c>
      <c r="W1313" s="14">
        <f t="shared" si="227"/>
        <v>207.54029236111117</v>
      </c>
    </row>
    <row r="1314" spans="2:23" x14ac:dyDescent="0.3">
      <c r="B1314" s="10" t="s">
        <v>9</v>
      </c>
      <c r="C1314" s="10">
        <v>1306</v>
      </c>
      <c r="D1314" s="10">
        <v>284</v>
      </c>
      <c r="E1314" s="11">
        <v>76</v>
      </c>
      <c r="F1314" s="21">
        <f t="shared" si="221"/>
        <v>21.111111111111111</v>
      </c>
      <c r="G1314" s="14">
        <f t="shared" si="228"/>
        <v>1.3888888888888099E-2</v>
      </c>
      <c r="H1314" s="14">
        <f>('vehicle data'!$C$4)*(G1314)</f>
        <v>18.527777777776723</v>
      </c>
      <c r="I1314" s="14">
        <f>0.5*1.225*F1314^2*('vehicle data'!$F$4)*('vehicle data'!$G$4)</f>
        <v>118.47262345679012</v>
      </c>
      <c r="J1314" s="14">
        <f>IF(F1314=0,0,H1314+I1314+'vehicle data'!$E$7)</f>
        <v>294.03888123456687</v>
      </c>
      <c r="K1314" s="14">
        <f t="shared" si="222"/>
        <v>294.03888123456687</v>
      </c>
      <c r="L1314" s="14">
        <f t="shared" si="223"/>
        <v>0</v>
      </c>
      <c r="M1314" s="14">
        <f t="shared" si="224"/>
        <v>6.2074874927297454</v>
      </c>
      <c r="N1314" s="14">
        <f t="shared" si="220"/>
        <v>6.2074874927297454</v>
      </c>
      <c r="O1314" s="14">
        <f t="shared" si="225"/>
        <v>0</v>
      </c>
      <c r="P1314" s="14">
        <f>S1314*0.75</f>
        <v>0</v>
      </c>
      <c r="Q1314" s="14" t="str">
        <f t="shared" si="226"/>
        <v/>
      </c>
      <c r="R1314" s="14">
        <f>(0.5*'vehicle data'!$C$4*(WLTC_class_3!F1314^2))/1000</f>
        <v>297.26790123456789</v>
      </c>
      <c r="S1314" s="14">
        <f>IF(O1314&gt;0,R1314,0)</f>
        <v>0</v>
      </c>
      <c r="T1314" s="14">
        <f>IF(N1314&gt;0,R1314,0)</f>
        <v>297.26790123456789</v>
      </c>
      <c r="U1314" s="14">
        <f t="shared" si="229"/>
        <v>110981.86546450599</v>
      </c>
      <c r="V1314" s="14">
        <f t="shared" si="230"/>
        <v>22834.106306327158</v>
      </c>
      <c r="W1314" s="14">
        <f t="shared" si="227"/>
        <v>208.0875308641975</v>
      </c>
    </row>
    <row r="1315" spans="2:23" x14ac:dyDescent="0.3">
      <c r="B1315" s="10" t="s">
        <v>9</v>
      </c>
      <c r="C1315" s="10">
        <v>1307</v>
      </c>
      <c r="D1315" s="10">
        <v>285</v>
      </c>
      <c r="E1315" s="11">
        <v>76</v>
      </c>
      <c r="F1315" s="21">
        <f t="shared" si="221"/>
        <v>21.111111111111111</v>
      </c>
      <c r="G1315" s="14">
        <f t="shared" si="228"/>
        <v>0</v>
      </c>
      <c r="H1315" s="14">
        <f>('vehicle data'!$C$4)*(G1315)</f>
        <v>0</v>
      </c>
      <c r="I1315" s="14">
        <f>0.5*1.225*F1315^2*('vehicle data'!$F$4)*('vehicle data'!$G$4)</f>
        <v>118.47262345679012</v>
      </c>
      <c r="J1315" s="14">
        <f>IF(F1315=0,0,H1315+I1315+'vehicle data'!$E$7)</f>
        <v>275.51110345679012</v>
      </c>
      <c r="K1315" s="14">
        <f t="shared" si="222"/>
        <v>275.51110345679012</v>
      </c>
      <c r="L1315" s="14">
        <f t="shared" si="223"/>
        <v>0</v>
      </c>
      <c r="M1315" s="14">
        <f t="shared" si="224"/>
        <v>5.8163455174211247</v>
      </c>
      <c r="N1315" s="14">
        <f t="shared" si="220"/>
        <v>5.8163455174211247</v>
      </c>
      <c r="O1315" s="14">
        <f t="shared" si="225"/>
        <v>0</v>
      </c>
      <c r="P1315" s="14">
        <f>S1315*0.75</f>
        <v>0</v>
      </c>
      <c r="Q1315" s="14" t="str">
        <f t="shared" si="226"/>
        <v/>
      </c>
      <c r="R1315" s="14">
        <f>(0.5*'vehicle data'!$C$4*(WLTC_class_3!F1315^2))/1000</f>
        <v>297.26790123456789</v>
      </c>
      <c r="S1315" s="14">
        <f>IF(O1315&gt;0,R1315,0)</f>
        <v>0</v>
      </c>
      <c r="T1315" s="14">
        <f>IF(N1315&gt;0,R1315,0)</f>
        <v>297.26790123456789</v>
      </c>
      <c r="U1315" s="14">
        <f t="shared" si="229"/>
        <v>111279.13336574055</v>
      </c>
      <c r="V1315" s="14">
        <f t="shared" si="230"/>
        <v>22834.106306327158</v>
      </c>
      <c r="W1315" s="14">
        <f t="shared" si="227"/>
        <v>208.0875308641975</v>
      </c>
    </row>
    <row r="1316" spans="2:23" x14ac:dyDescent="0.3">
      <c r="B1316" s="10" t="s">
        <v>9</v>
      </c>
      <c r="C1316" s="10">
        <v>1308</v>
      </c>
      <c r="D1316" s="10">
        <v>286</v>
      </c>
      <c r="E1316" s="11">
        <v>76</v>
      </c>
      <c r="F1316" s="21">
        <f t="shared" si="221"/>
        <v>21.111111111111111</v>
      </c>
      <c r="G1316" s="14">
        <f t="shared" si="228"/>
        <v>-1.3888888888888099E-2</v>
      </c>
      <c r="H1316" s="14">
        <f>('vehicle data'!$C$4)*(G1316)</f>
        <v>-18.527777777776723</v>
      </c>
      <c r="I1316" s="14">
        <f>0.5*1.225*F1316^2*('vehicle data'!$F$4)*('vehicle data'!$G$4)</f>
        <v>118.47262345679012</v>
      </c>
      <c r="J1316" s="14">
        <f>IF(F1316=0,0,H1316+I1316+'vehicle data'!$E$7)</f>
        <v>256.98332567901343</v>
      </c>
      <c r="K1316" s="14">
        <f t="shared" si="222"/>
        <v>256.98332567901343</v>
      </c>
      <c r="L1316" s="14">
        <f t="shared" si="223"/>
        <v>0</v>
      </c>
      <c r="M1316" s="14">
        <f t="shared" si="224"/>
        <v>5.4252035421125058</v>
      </c>
      <c r="N1316" s="14">
        <f t="shared" si="220"/>
        <v>5.4252035421125058</v>
      </c>
      <c r="O1316" s="14">
        <f t="shared" si="225"/>
        <v>0</v>
      </c>
      <c r="P1316" s="14">
        <f>S1316*0.75</f>
        <v>0</v>
      </c>
      <c r="Q1316" s="14">
        <f t="shared" si="226"/>
        <v>0</v>
      </c>
      <c r="R1316" s="14">
        <f>(0.5*'vehicle data'!$C$4*(WLTC_class_3!F1316^2))/1000</f>
        <v>297.26790123456789</v>
      </c>
      <c r="S1316" s="14">
        <f>IF(O1316&gt;0,R1316,0)</f>
        <v>0</v>
      </c>
      <c r="T1316" s="14">
        <f>IF(N1316&gt;0,R1316,0)</f>
        <v>297.26790123456789</v>
      </c>
      <c r="U1316" s="14">
        <f t="shared" si="229"/>
        <v>111576.40126697511</v>
      </c>
      <c r="V1316" s="14">
        <f t="shared" si="230"/>
        <v>22834.106306327158</v>
      </c>
      <c r="W1316" s="14">
        <f t="shared" si="227"/>
        <v>208.0875308641975</v>
      </c>
    </row>
    <row r="1317" spans="2:23" x14ac:dyDescent="0.3">
      <c r="B1317" s="10" t="s">
        <v>9</v>
      </c>
      <c r="C1317" s="10">
        <v>1309</v>
      </c>
      <c r="D1317" s="10">
        <v>287</v>
      </c>
      <c r="E1317" s="11">
        <v>75.900000000000006</v>
      </c>
      <c r="F1317" s="21">
        <f t="shared" si="221"/>
        <v>21.083333333333336</v>
      </c>
      <c r="G1317" s="14">
        <f t="shared" si="228"/>
        <v>-1.3888888888888099E-2</v>
      </c>
      <c r="H1317" s="14">
        <f>('vehicle data'!$C$4)*(G1317)</f>
        <v>-18.527777777776723</v>
      </c>
      <c r="I1317" s="14">
        <f>0.5*1.225*F1317^2*('vehicle data'!$F$4)*('vehicle data'!$G$4)</f>
        <v>118.16105850694447</v>
      </c>
      <c r="J1317" s="14">
        <f>IF(F1317=0,0,H1317+I1317+'vehicle data'!$E$7)</f>
        <v>256.67176072916777</v>
      </c>
      <c r="K1317" s="14">
        <f t="shared" si="222"/>
        <v>256.67176072916777</v>
      </c>
      <c r="L1317" s="14">
        <f t="shared" si="223"/>
        <v>0</v>
      </c>
      <c r="M1317" s="14">
        <f t="shared" si="224"/>
        <v>5.4114962887066209</v>
      </c>
      <c r="N1317" s="14">
        <f t="shared" si="220"/>
        <v>5.4114962887066209</v>
      </c>
      <c r="O1317" s="14">
        <f t="shared" si="225"/>
        <v>0</v>
      </c>
      <c r="P1317" s="14">
        <f>S1317*0.75</f>
        <v>0</v>
      </c>
      <c r="Q1317" s="14">
        <f t="shared" si="226"/>
        <v>0</v>
      </c>
      <c r="R1317" s="14">
        <f>(0.5*'vehicle data'!$C$4*(WLTC_class_3!F1317^2))/1000</f>
        <v>296.48613194444454</v>
      </c>
      <c r="S1317" s="14">
        <f>IF(O1317&gt;0,R1317,0)</f>
        <v>0</v>
      </c>
      <c r="T1317" s="14">
        <f>IF(N1317&gt;0,R1317,0)</f>
        <v>296.48613194444454</v>
      </c>
      <c r="U1317" s="14">
        <f t="shared" si="229"/>
        <v>111872.88739891956</v>
      </c>
      <c r="V1317" s="14">
        <f t="shared" si="230"/>
        <v>22834.106306327158</v>
      </c>
      <c r="W1317" s="14">
        <f t="shared" si="227"/>
        <v>207.54029236111117</v>
      </c>
    </row>
    <row r="1318" spans="2:23" x14ac:dyDescent="0.3">
      <c r="B1318" s="10" t="s">
        <v>9</v>
      </c>
      <c r="C1318" s="10">
        <v>1310</v>
      </c>
      <c r="D1318" s="10">
        <v>288</v>
      </c>
      <c r="E1318" s="11">
        <v>75.900000000000006</v>
      </c>
      <c r="F1318" s="21">
        <f t="shared" si="221"/>
        <v>21.083333333333336</v>
      </c>
      <c r="G1318" s="14">
        <f t="shared" si="228"/>
        <v>-1.3888888888890073E-2</v>
      </c>
      <c r="H1318" s="14">
        <f>('vehicle data'!$C$4)*(G1318)</f>
        <v>-18.527777777779356</v>
      </c>
      <c r="I1318" s="14">
        <f>0.5*1.225*F1318^2*('vehicle data'!$F$4)*('vehicle data'!$G$4)</f>
        <v>118.16105850694447</v>
      </c>
      <c r="J1318" s="14">
        <f>IF(F1318=0,0,H1318+I1318+'vehicle data'!$E$7)</f>
        <v>256.67176072916516</v>
      </c>
      <c r="K1318" s="14">
        <f t="shared" si="222"/>
        <v>256.67176072916516</v>
      </c>
      <c r="L1318" s="14">
        <f t="shared" si="223"/>
        <v>0</v>
      </c>
      <c r="M1318" s="14">
        <f t="shared" si="224"/>
        <v>5.4114962887065658</v>
      </c>
      <c r="N1318" s="14">
        <f t="shared" si="220"/>
        <v>5.4114962887065658</v>
      </c>
      <c r="O1318" s="14">
        <f t="shared" si="225"/>
        <v>0</v>
      </c>
      <c r="P1318" s="14">
        <f>S1318*0.75</f>
        <v>0</v>
      </c>
      <c r="Q1318" s="14">
        <f t="shared" si="226"/>
        <v>0</v>
      </c>
      <c r="R1318" s="14">
        <f>(0.5*'vehicle data'!$C$4*(WLTC_class_3!F1318^2))/1000</f>
        <v>296.48613194444454</v>
      </c>
      <c r="S1318" s="14">
        <f>IF(O1318&gt;0,R1318,0)</f>
        <v>0</v>
      </c>
      <c r="T1318" s="14">
        <f>IF(N1318&gt;0,R1318,0)</f>
        <v>296.48613194444454</v>
      </c>
      <c r="U1318" s="14">
        <f t="shared" si="229"/>
        <v>112169.373530864</v>
      </c>
      <c r="V1318" s="14">
        <f t="shared" si="230"/>
        <v>22834.106306327158</v>
      </c>
      <c r="W1318" s="14">
        <f t="shared" si="227"/>
        <v>207.54029236111117</v>
      </c>
    </row>
    <row r="1319" spans="2:23" x14ac:dyDescent="0.3">
      <c r="B1319" s="10" t="s">
        <v>9</v>
      </c>
      <c r="C1319" s="10">
        <v>1311</v>
      </c>
      <c r="D1319" s="10">
        <v>289</v>
      </c>
      <c r="E1319" s="11">
        <v>75.8</v>
      </c>
      <c r="F1319" s="21">
        <f t="shared" si="221"/>
        <v>21.055555555555554</v>
      </c>
      <c r="G1319" s="14">
        <f t="shared" si="228"/>
        <v>-2.7777777777778172E-2</v>
      </c>
      <c r="H1319" s="14">
        <f>('vehicle data'!$C$4)*(G1319)</f>
        <v>-37.055555555556083</v>
      </c>
      <c r="I1319" s="14">
        <f>0.5*1.225*F1319^2*('vehicle data'!$F$4)*('vehicle data'!$G$4)</f>
        <v>117.84990378086417</v>
      </c>
      <c r="J1319" s="14">
        <f>IF(F1319=0,0,H1319+I1319+'vehicle data'!$E$7)</f>
        <v>237.83282822530811</v>
      </c>
      <c r="K1319" s="14">
        <f t="shared" si="222"/>
        <v>237.83282822530811</v>
      </c>
      <c r="L1319" s="14">
        <f t="shared" si="223"/>
        <v>0</v>
      </c>
      <c r="M1319" s="14">
        <f t="shared" si="224"/>
        <v>5.0077023276328756</v>
      </c>
      <c r="N1319" s="14">
        <f t="shared" si="220"/>
        <v>5.0077023276328756</v>
      </c>
      <c r="O1319" s="14">
        <f t="shared" si="225"/>
        <v>0</v>
      </c>
      <c r="P1319" s="14">
        <f>S1319*0.75</f>
        <v>0</v>
      </c>
      <c r="Q1319" s="14">
        <f t="shared" si="226"/>
        <v>0</v>
      </c>
      <c r="R1319" s="14">
        <f>(0.5*'vehicle data'!$C$4*(WLTC_class_3!F1319^2))/1000</f>
        <v>295.7053919753086</v>
      </c>
      <c r="S1319" s="14">
        <f>IF(O1319&gt;0,R1319,0)</f>
        <v>0</v>
      </c>
      <c r="T1319" s="14">
        <f>IF(N1319&gt;0,R1319,0)</f>
        <v>295.7053919753086</v>
      </c>
      <c r="U1319" s="14">
        <f t="shared" si="229"/>
        <v>112465.07892283931</v>
      </c>
      <c r="V1319" s="14">
        <f t="shared" si="230"/>
        <v>22834.106306327158</v>
      </c>
      <c r="W1319" s="14">
        <f t="shared" si="227"/>
        <v>206.993774382716</v>
      </c>
    </row>
    <row r="1320" spans="2:23" x14ac:dyDescent="0.3">
      <c r="B1320" s="10" t="s">
        <v>9</v>
      </c>
      <c r="C1320" s="10">
        <v>1312</v>
      </c>
      <c r="D1320" s="10">
        <v>290</v>
      </c>
      <c r="E1320" s="11">
        <v>75.7</v>
      </c>
      <c r="F1320" s="21">
        <f t="shared" si="221"/>
        <v>21.027777777777779</v>
      </c>
      <c r="G1320" s="14">
        <f t="shared" si="228"/>
        <v>-4.1666666666666269E-2</v>
      </c>
      <c r="H1320" s="14">
        <f>('vehicle data'!$C$4)*(G1320)</f>
        <v>-55.583333333332803</v>
      </c>
      <c r="I1320" s="14">
        <f>0.5*1.225*F1320^2*('vehicle data'!$F$4)*('vehicle data'!$G$4)</f>
        <v>117.53915927854941</v>
      </c>
      <c r="J1320" s="14">
        <f>IF(F1320=0,0,H1320+I1320+'vehicle data'!$E$7)</f>
        <v>218.99430594521664</v>
      </c>
      <c r="K1320" s="14">
        <f t="shared" si="222"/>
        <v>218.99430594521664</v>
      </c>
      <c r="L1320" s="14">
        <f t="shared" si="223"/>
        <v>0</v>
      </c>
      <c r="M1320" s="14">
        <f t="shared" si="224"/>
        <v>4.6049636000146945</v>
      </c>
      <c r="N1320" s="14">
        <f t="shared" si="220"/>
        <v>4.6049636000146945</v>
      </c>
      <c r="O1320" s="14">
        <f t="shared" si="225"/>
        <v>0</v>
      </c>
      <c r="P1320" s="14">
        <f>S1320*0.75</f>
        <v>0</v>
      </c>
      <c r="Q1320" s="14">
        <f t="shared" si="226"/>
        <v>0</v>
      </c>
      <c r="R1320" s="14">
        <f>(0.5*'vehicle data'!$C$4*(WLTC_class_3!F1320^2))/1000</f>
        <v>294.92568132716053</v>
      </c>
      <c r="S1320" s="14">
        <f>IF(O1320&gt;0,R1320,0)</f>
        <v>0</v>
      </c>
      <c r="T1320" s="14">
        <f>IF(N1320&gt;0,R1320,0)</f>
        <v>294.92568132716053</v>
      </c>
      <c r="U1320" s="14">
        <f t="shared" si="229"/>
        <v>112760.00460416648</v>
      </c>
      <c r="V1320" s="14">
        <f t="shared" si="230"/>
        <v>22834.106306327158</v>
      </c>
      <c r="W1320" s="14">
        <f t="shared" si="227"/>
        <v>206.44797692901236</v>
      </c>
    </row>
    <row r="1321" spans="2:23" x14ac:dyDescent="0.3">
      <c r="B1321" s="10" t="s">
        <v>9</v>
      </c>
      <c r="C1321" s="10">
        <v>1313</v>
      </c>
      <c r="D1321" s="10">
        <v>291</v>
      </c>
      <c r="E1321" s="11">
        <v>75.5</v>
      </c>
      <c r="F1321" s="21">
        <f t="shared" si="221"/>
        <v>20.972222222222221</v>
      </c>
      <c r="G1321" s="14">
        <f t="shared" si="228"/>
        <v>-6.9444444444444448E-2</v>
      </c>
      <c r="H1321" s="14">
        <f>('vehicle data'!$C$4)*(G1321)</f>
        <v>-92.6388888888889</v>
      </c>
      <c r="I1321" s="14">
        <f>0.5*1.225*F1321^2*('vehicle data'!$F$4)*('vehicle data'!$G$4)</f>
        <v>116.91890094521605</v>
      </c>
      <c r="J1321" s="14">
        <f>IF(F1321=0,0,H1321+I1321+'vehicle data'!$E$7)</f>
        <v>181.31849205632716</v>
      </c>
      <c r="K1321" s="14">
        <f t="shared" si="222"/>
        <v>181.31849205632716</v>
      </c>
      <c r="L1321" s="14">
        <f t="shared" si="223"/>
        <v>0</v>
      </c>
      <c r="M1321" s="14">
        <f t="shared" si="224"/>
        <v>3.8026517084035278</v>
      </c>
      <c r="N1321" s="14">
        <f t="shared" si="220"/>
        <v>3.8026517084035278</v>
      </c>
      <c r="O1321" s="14">
        <f t="shared" si="225"/>
        <v>0</v>
      </c>
      <c r="P1321" s="14">
        <f>S1321*0.75</f>
        <v>0</v>
      </c>
      <c r="Q1321" s="14">
        <f t="shared" si="226"/>
        <v>0</v>
      </c>
      <c r="R1321" s="14">
        <f>(0.5*'vehicle data'!$C$4*(WLTC_class_3!F1321^2))/1000</f>
        <v>293.36934799382715</v>
      </c>
      <c r="S1321" s="14">
        <f>IF(O1321&gt;0,R1321,0)</f>
        <v>0</v>
      </c>
      <c r="T1321" s="14">
        <f>IF(N1321&gt;0,R1321,0)</f>
        <v>293.36934799382715</v>
      </c>
      <c r="U1321" s="14">
        <f t="shared" si="229"/>
        <v>113053.3739521603</v>
      </c>
      <c r="V1321" s="14">
        <f t="shared" si="230"/>
        <v>22834.106306327158</v>
      </c>
      <c r="W1321" s="14">
        <f t="shared" si="227"/>
        <v>205.35854359567898</v>
      </c>
    </row>
    <row r="1322" spans="2:23" x14ac:dyDescent="0.3">
      <c r="B1322" s="10" t="s">
        <v>9</v>
      </c>
      <c r="C1322" s="10">
        <v>1314</v>
      </c>
      <c r="D1322" s="10">
        <v>292</v>
      </c>
      <c r="E1322" s="11">
        <v>75.2</v>
      </c>
      <c r="F1322" s="21">
        <f t="shared" si="221"/>
        <v>20.888888888888889</v>
      </c>
      <c r="G1322" s="14">
        <f t="shared" si="228"/>
        <v>-6.9444444444444448E-2</v>
      </c>
      <c r="H1322" s="14">
        <f>('vehicle data'!$C$4)*(G1322)</f>
        <v>-92.6388888888889</v>
      </c>
      <c r="I1322" s="14">
        <f>0.5*1.225*F1322^2*('vehicle data'!$F$4)*('vehicle data'!$G$4)</f>
        <v>115.99159012345679</v>
      </c>
      <c r="J1322" s="14">
        <f>IF(F1322=0,0,H1322+I1322+'vehicle data'!$E$7)</f>
        <v>180.39118123456791</v>
      </c>
      <c r="K1322" s="14">
        <f t="shared" si="222"/>
        <v>180.39118123456791</v>
      </c>
      <c r="L1322" s="14">
        <f t="shared" si="223"/>
        <v>0</v>
      </c>
      <c r="M1322" s="14">
        <f t="shared" si="224"/>
        <v>3.7681713413443076</v>
      </c>
      <c r="N1322" s="14">
        <f t="shared" si="220"/>
        <v>3.7681713413443076</v>
      </c>
      <c r="O1322" s="14">
        <f t="shared" si="225"/>
        <v>0</v>
      </c>
      <c r="P1322" s="14">
        <f>S1322*0.75</f>
        <v>0</v>
      </c>
      <c r="Q1322" s="14">
        <f t="shared" si="226"/>
        <v>0</v>
      </c>
      <c r="R1322" s="14">
        <f>(0.5*'vehicle data'!$C$4*(WLTC_class_3!F1322^2))/1000</f>
        <v>291.04256790123458</v>
      </c>
      <c r="S1322" s="14">
        <f>IF(O1322&gt;0,R1322,0)</f>
        <v>0</v>
      </c>
      <c r="T1322" s="14">
        <f>IF(N1322&gt;0,R1322,0)</f>
        <v>291.04256790123458</v>
      </c>
      <c r="U1322" s="14">
        <f t="shared" si="229"/>
        <v>113344.41652006154</v>
      </c>
      <c r="V1322" s="14">
        <f t="shared" si="230"/>
        <v>22834.106306327158</v>
      </c>
      <c r="W1322" s="14">
        <f t="shared" si="227"/>
        <v>203.7297975308642</v>
      </c>
    </row>
    <row r="1323" spans="2:23" x14ac:dyDescent="0.3">
      <c r="B1323" s="10" t="s">
        <v>9</v>
      </c>
      <c r="C1323" s="10">
        <v>1315</v>
      </c>
      <c r="D1323" s="10">
        <v>293</v>
      </c>
      <c r="E1323" s="11">
        <v>75</v>
      </c>
      <c r="F1323" s="21">
        <f t="shared" si="221"/>
        <v>20.833333333333332</v>
      </c>
      <c r="G1323" s="14">
        <f t="shared" si="228"/>
        <v>-6.9444444444444448E-2</v>
      </c>
      <c r="H1323" s="14">
        <f>('vehicle data'!$C$4)*(G1323)</f>
        <v>-92.6388888888889</v>
      </c>
      <c r="I1323" s="14">
        <f>0.5*1.225*F1323^2*('vehicle data'!$F$4)*('vehicle data'!$G$4)</f>
        <v>115.37543402777776</v>
      </c>
      <c r="J1323" s="14">
        <f>IF(F1323=0,0,H1323+I1323+'vehicle data'!$E$7)</f>
        <v>179.77502513888888</v>
      </c>
      <c r="K1323" s="14">
        <f t="shared" si="222"/>
        <v>179.77502513888888</v>
      </c>
      <c r="L1323" s="14">
        <f t="shared" si="223"/>
        <v>0</v>
      </c>
      <c r="M1323" s="14">
        <f t="shared" si="224"/>
        <v>3.7453130237268515</v>
      </c>
      <c r="N1323" s="14">
        <f t="shared" si="220"/>
        <v>3.7453130237268515</v>
      </c>
      <c r="O1323" s="14">
        <f t="shared" si="225"/>
        <v>0</v>
      </c>
      <c r="P1323" s="14">
        <f>S1323*0.75</f>
        <v>0</v>
      </c>
      <c r="Q1323" s="14">
        <f t="shared" si="226"/>
        <v>0</v>
      </c>
      <c r="R1323" s="14">
        <f>(0.5*'vehicle data'!$C$4*(WLTC_class_3!F1323^2))/1000</f>
        <v>289.49652777777777</v>
      </c>
      <c r="S1323" s="14">
        <f>IF(O1323&gt;0,R1323,0)</f>
        <v>0</v>
      </c>
      <c r="T1323" s="14">
        <f>IF(N1323&gt;0,R1323,0)</f>
        <v>289.49652777777777</v>
      </c>
      <c r="U1323" s="14">
        <f t="shared" si="229"/>
        <v>113633.91304783932</v>
      </c>
      <c r="V1323" s="14">
        <f t="shared" si="230"/>
        <v>22834.106306327158</v>
      </c>
      <c r="W1323" s="14">
        <f t="shared" si="227"/>
        <v>202.64756944444443</v>
      </c>
    </row>
    <row r="1324" spans="2:23" x14ac:dyDescent="0.3">
      <c r="B1324" s="10" t="s">
        <v>9</v>
      </c>
      <c r="C1324" s="10">
        <v>1316</v>
      </c>
      <c r="D1324" s="10">
        <v>294</v>
      </c>
      <c r="E1324" s="11">
        <v>74.7</v>
      </c>
      <c r="F1324" s="21">
        <f t="shared" si="221"/>
        <v>20.75</v>
      </c>
      <c r="G1324" s="14">
        <f t="shared" si="228"/>
        <v>-0.12500000000000078</v>
      </c>
      <c r="H1324" s="14">
        <f>('vehicle data'!$C$4)*(G1324)</f>
        <v>-166.75000000000102</v>
      </c>
      <c r="I1324" s="14">
        <f>0.5*1.225*F1324^2*('vehicle data'!$F$4)*('vehicle data'!$G$4)</f>
        <v>114.45427656250001</v>
      </c>
      <c r="J1324" s="14">
        <f>IF(F1324=0,0,H1324+I1324+'vehicle data'!$E$7)</f>
        <v>104.74275656249901</v>
      </c>
      <c r="K1324" s="14">
        <f t="shared" si="222"/>
        <v>104.74275656249901</v>
      </c>
      <c r="L1324" s="14">
        <f t="shared" si="223"/>
        <v>0</v>
      </c>
      <c r="M1324" s="14">
        <f t="shared" si="224"/>
        <v>2.1734121986718544</v>
      </c>
      <c r="N1324" s="14">
        <f t="shared" si="220"/>
        <v>2.1734121986718544</v>
      </c>
      <c r="O1324" s="14">
        <f t="shared" si="225"/>
        <v>0</v>
      </c>
      <c r="P1324" s="14">
        <f>S1324*0.75</f>
        <v>0</v>
      </c>
      <c r="Q1324" s="14">
        <f t="shared" si="226"/>
        <v>0</v>
      </c>
      <c r="R1324" s="14">
        <f>(0.5*'vehicle data'!$C$4*(WLTC_class_3!F1324^2))/1000</f>
        <v>287.18518749999998</v>
      </c>
      <c r="S1324" s="14">
        <f>IF(O1324&gt;0,R1324,0)</f>
        <v>0</v>
      </c>
      <c r="T1324" s="14">
        <f>IF(N1324&gt;0,R1324,0)</f>
        <v>287.18518749999998</v>
      </c>
      <c r="U1324" s="14">
        <f t="shared" si="229"/>
        <v>113921.09823533932</v>
      </c>
      <c r="V1324" s="14">
        <f t="shared" si="230"/>
        <v>22834.106306327158</v>
      </c>
      <c r="W1324" s="14">
        <f t="shared" si="227"/>
        <v>201.02963124999997</v>
      </c>
    </row>
    <row r="1325" spans="2:23" x14ac:dyDescent="0.3">
      <c r="B1325" s="10" t="s">
        <v>9</v>
      </c>
      <c r="C1325" s="10">
        <v>1317</v>
      </c>
      <c r="D1325" s="10">
        <v>295</v>
      </c>
      <c r="E1325" s="11">
        <v>74.099999999999994</v>
      </c>
      <c r="F1325" s="21">
        <f t="shared" si="221"/>
        <v>20.583333333333332</v>
      </c>
      <c r="G1325" s="14">
        <f t="shared" si="228"/>
        <v>-0.1388888888888889</v>
      </c>
      <c r="H1325" s="14">
        <f>('vehicle data'!$C$4)*(G1325)</f>
        <v>-185.2777777777778</v>
      </c>
      <c r="I1325" s="14">
        <f>0.5*1.225*F1325^2*('vehicle data'!$F$4)*('vehicle data'!$G$4)</f>
        <v>112.62303767361109</v>
      </c>
      <c r="J1325" s="14">
        <f>IF(F1325=0,0,H1325+I1325+'vehicle data'!$E$7)</f>
        <v>84.383739895833315</v>
      </c>
      <c r="K1325" s="14">
        <f t="shared" si="222"/>
        <v>84.383739895833315</v>
      </c>
      <c r="L1325" s="14">
        <f t="shared" si="223"/>
        <v>0</v>
      </c>
      <c r="M1325" s="14">
        <f t="shared" si="224"/>
        <v>1.7368986461892357</v>
      </c>
      <c r="N1325" s="14">
        <f t="shared" si="220"/>
        <v>1.7368986461892357</v>
      </c>
      <c r="O1325" s="14">
        <f t="shared" si="225"/>
        <v>0</v>
      </c>
      <c r="P1325" s="14">
        <f>S1325*0.75</f>
        <v>0</v>
      </c>
      <c r="Q1325" s="14">
        <f t="shared" si="226"/>
        <v>0</v>
      </c>
      <c r="R1325" s="14">
        <f>(0.5*'vehicle data'!$C$4*(WLTC_class_3!F1325^2))/1000</f>
        <v>282.59029861111105</v>
      </c>
      <c r="S1325" s="14">
        <f>IF(O1325&gt;0,R1325,0)</f>
        <v>0</v>
      </c>
      <c r="T1325" s="14">
        <f>IF(N1325&gt;0,R1325,0)</f>
        <v>282.59029861111105</v>
      </c>
      <c r="U1325" s="14">
        <f t="shared" si="229"/>
        <v>114203.68853395044</v>
      </c>
      <c r="V1325" s="14">
        <f t="shared" si="230"/>
        <v>22834.106306327158</v>
      </c>
      <c r="W1325" s="14">
        <f t="shared" si="227"/>
        <v>197.81320902777773</v>
      </c>
    </row>
    <row r="1326" spans="2:23" x14ac:dyDescent="0.3">
      <c r="B1326" s="10" t="s">
        <v>9</v>
      </c>
      <c r="C1326" s="10">
        <v>1318</v>
      </c>
      <c r="D1326" s="10">
        <v>296</v>
      </c>
      <c r="E1326" s="11">
        <v>73.7</v>
      </c>
      <c r="F1326" s="21">
        <f t="shared" si="221"/>
        <v>20.472222222222221</v>
      </c>
      <c r="G1326" s="14">
        <f t="shared" si="228"/>
        <v>-0.11111111111111072</v>
      </c>
      <c r="H1326" s="14">
        <f>('vehicle data'!$C$4)*(G1326)</f>
        <v>-148.22222222222169</v>
      </c>
      <c r="I1326" s="14">
        <f>0.5*1.225*F1326^2*('vehicle data'!$F$4)*('vehicle data'!$G$4)</f>
        <v>111.41041622299382</v>
      </c>
      <c r="J1326" s="14">
        <f>IF(F1326=0,0,H1326+I1326+'vehicle data'!$E$7)</f>
        <v>120.22667400077215</v>
      </c>
      <c r="K1326" s="14">
        <f t="shared" si="222"/>
        <v>120.22667400077215</v>
      </c>
      <c r="L1326" s="14">
        <f t="shared" si="223"/>
        <v>0</v>
      </c>
      <c r="M1326" s="14">
        <f t="shared" si="224"/>
        <v>2.4613071871824741</v>
      </c>
      <c r="N1326" s="14">
        <f t="shared" si="220"/>
        <v>2.4613071871824741</v>
      </c>
      <c r="O1326" s="14">
        <f t="shared" si="225"/>
        <v>0</v>
      </c>
      <c r="P1326" s="14">
        <f>S1326*0.75</f>
        <v>0</v>
      </c>
      <c r="Q1326" s="14">
        <f t="shared" si="226"/>
        <v>0</v>
      </c>
      <c r="R1326" s="14">
        <f>(0.5*'vehicle data'!$C$4*(WLTC_class_3!F1326^2))/1000</f>
        <v>279.54762577160494</v>
      </c>
      <c r="S1326" s="14">
        <f>IF(O1326&gt;0,R1326,0)</f>
        <v>0</v>
      </c>
      <c r="T1326" s="14">
        <f>IF(N1326&gt;0,R1326,0)</f>
        <v>279.54762577160494</v>
      </c>
      <c r="U1326" s="14">
        <f t="shared" si="229"/>
        <v>114483.23615972204</v>
      </c>
      <c r="V1326" s="14">
        <f t="shared" si="230"/>
        <v>22834.106306327158</v>
      </c>
      <c r="W1326" s="14">
        <f t="shared" si="227"/>
        <v>195.68333804012346</v>
      </c>
    </row>
    <row r="1327" spans="2:23" x14ac:dyDescent="0.3">
      <c r="B1327" s="10" t="s">
        <v>9</v>
      </c>
      <c r="C1327" s="10">
        <v>1319</v>
      </c>
      <c r="D1327" s="10">
        <v>297</v>
      </c>
      <c r="E1327" s="11">
        <v>73.3</v>
      </c>
      <c r="F1327" s="21">
        <f t="shared" si="221"/>
        <v>20.361111111111111</v>
      </c>
      <c r="G1327" s="14">
        <f t="shared" si="228"/>
        <v>-2.7777777777778172E-2</v>
      </c>
      <c r="H1327" s="14">
        <f>('vehicle data'!$C$4)*(G1327)</f>
        <v>-37.055555555556083</v>
      </c>
      <c r="I1327" s="14">
        <f>0.5*1.225*F1327^2*('vehicle data'!$F$4)*('vehicle data'!$G$4)</f>
        <v>110.20435835262346</v>
      </c>
      <c r="J1327" s="14">
        <f>IF(F1327=0,0,H1327+I1327+'vehicle data'!$E$7)</f>
        <v>230.18728279706738</v>
      </c>
      <c r="K1327" s="14">
        <f t="shared" si="222"/>
        <v>230.18728279706738</v>
      </c>
      <c r="L1327" s="14">
        <f t="shared" si="223"/>
        <v>0</v>
      </c>
      <c r="M1327" s="14">
        <f t="shared" si="224"/>
        <v>4.6868688413958441</v>
      </c>
      <c r="N1327" s="14">
        <f t="shared" si="220"/>
        <v>4.6868688413958441</v>
      </c>
      <c r="O1327" s="14">
        <f t="shared" si="225"/>
        <v>0</v>
      </c>
      <c r="P1327" s="14">
        <f>S1327*0.75</f>
        <v>0</v>
      </c>
      <c r="Q1327" s="14">
        <f t="shared" si="226"/>
        <v>0</v>
      </c>
      <c r="R1327" s="14">
        <f>(0.5*'vehicle data'!$C$4*(WLTC_class_3!F1327^2))/1000</f>
        <v>276.52142206790126</v>
      </c>
      <c r="S1327" s="14">
        <f>IF(O1327&gt;0,R1327,0)</f>
        <v>0</v>
      </c>
      <c r="T1327" s="14">
        <f>IF(N1327&gt;0,R1327,0)</f>
        <v>276.52142206790126</v>
      </c>
      <c r="U1327" s="14">
        <f t="shared" si="229"/>
        <v>114759.75758178995</v>
      </c>
      <c r="V1327" s="14">
        <f t="shared" si="230"/>
        <v>22834.106306327158</v>
      </c>
      <c r="W1327" s="14">
        <f t="shared" si="227"/>
        <v>193.56499544753086</v>
      </c>
    </row>
    <row r="1328" spans="2:23" x14ac:dyDescent="0.3">
      <c r="B1328" s="10" t="s">
        <v>9</v>
      </c>
      <c r="C1328" s="10">
        <v>1320</v>
      </c>
      <c r="D1328" s="10">
        <v>298</v>
      </c>
      <c r="E1328" s="11">
        <v>73.5</v>
      </c>
      <c r="F1328" s="21">
        <f t="shared" si="221"/>
        <v>20.416666666666668</v>
      </c>
      <c r="G1328" s="14">
        <f t="shared" si="228"/>
        <v>9.7222222222222612E-2</v>
      </c>
      <c r="H1328" s="14">
        <f>('vehicle data'!$C$4)*(G1328)</f>
        <v>129.69444444444497</v>
      </c>
      <c r="I1328" s="14">
        <f>0.5*1.225*F1328^2*('vehicle data'!$F$4)*('vehicle data'!$G$4)</f>
        <v>110.8065668402778</v>
      </c>
      <c r="J1328" s="14">
        <f>IF(F1328=0,0,H1328+I1328+'vehicle data'!$E$7)</f>
        <v>397.53949128472277</v>
      </c>
      <c r="K1328" s="14">
        <f t="shared" si="222"/>
        <v>397.53949128472277</v>
      </c>
      <c r="L1328" s="14">
        <f t="shared" si="223"/>
        <v>0</v>
      </c>
      <c r="M1328" s="14">
        <f t="shared" si="224"/>
        <v>8.1164312803964247</v>
      </c>
      <c r="N1328" s="14">
        <f t="shared" si="220"/>
        <v>8.1164312803964247</v>
      </c>
      <c r="O1328" s="14">
        <f t="shared" si="225"/>
        <v>0</v>
      </c>
      <c r="P1328" s="14">
        <f>S1328*0.75</f>
        <v>0</v>
      </c>
      <c r="Q1328" s="14" t="str">
        <f t="shared" si="226"/>
        <v/>
      </c>
      <c r="R1328" s="14">
        <f>(0.5*'vehicle data'!$C$4*(WLTC_class_3!F1328^2))/1000</f>
        <v>278.03246527777782</v>
      </c>
      <c r="S1328" s="14">
        <f>IF(O1328&gt;0,R1328,0)</f>
        <v>0</v>
      </c>
      <c r="T1328" s="14">
        <f>IF(N1328&gt;0,R1328,0)</f>
        <v>278.03246527777782</v>
      </c>
      <c r="U1328" s="14">
        <f t="shared" si="229"/>
        <v>115037.79004706773</v>
      </c>
      <c r="V1328" s="14">
        <f t="shared" si="230"/>
        <v>22834.106306327158</v>
      </c>
      <c r="W1328" s="14">
        <f t="shared" si="227"/>
        <v>194.62272569444445</v>
      </c>
    </row>
    <row r="1329" spans="2:23" x14ac:dyDescent="0.3">
      <c r="B1329" s="10" t="s">
        <v>9</v>
      </c>
      <c r="C1329" s="10">
        <v>1321</v>
      </c>
      <c r="D1329" s="10">
        <v>299</v>
      </c>
      <c r="E1329" s="11">
        <v>74</v>
      </c>
      <c r="F1329" s="21">
        <f t="shared" si="221"/>
        <v>20.555555555555554</v>
      </c>
      <c r="G1329" s="14">
        <f t="shared" si="228"/>
        <v>0.19444444444444522</v>
      </c>
      <c r="H1329" s="14">
        <f>('vehicle data'!$C$4)*(G1329)</f>
        <v>259.38888888888994</v>
      </c>
      <c r="I1329" s="14">
        <f>0.5*1.225*F1329^2*('vehicle data'!$F$4)*('vehicle data'!$G$4)</f>
        <v>112.31926697530864</v>
      </c>
      <c r="J1329" s="14">
        <f>IF(F1329=0,0,H1329+I1329+'vehicle data'!$E$7)</f>
        <v>528.74663586419865</v>
      </c>
      <c r="K1329" s="14">
        <f t="shared" si="222"/>
        <v>528.74663586419865</v>
      </c>
      <c r="L1329" s="14">
        <f t="shared" si="223"/>
        <v>0</v>
      </c>
      <c r="M1329" s="14">
        <f t="shared" si="224"/>
        <v>10.868680848319638</v>
      </c>
      <c r="N1329" s="14">
        <f t="shared" si="220"/>
        <v>10.868680848319638</v>
      </c>
      <c r="O1329" s="14">
        <f t="shared" si="225"/>
        <v>0</v>
      </c>
      <c r="P1329" s="14">
        <f>S1329*0.75</f>
        <v>0</v>
      </c>
      <c r="Q1329" s="14" t="str">
        <f t="shared" si="226"/>
        <v/>
      </c>
      <c r="R1329" s="14">
        <f>(0.5*'vehicle data'!$C$4*(WLTC_class_3!F1329^2))/1000</f>
        <v>281.82808641975305</v>
      </c>
      <c r="S1329" s="14">
        <f>IF(O1329&gt;0,R1329,0)</f>
        <v>0</v>
      </c>
      <c r="T1329" s="14">
        <f>IF(N1329&gt;0,R1329,0)</f>
        <v>281.82808641975305</v>
      </c>
      <c r="U1329" s="14">
        <f t="shared" si="229"/>
        <v>115319.61813348749</v>
      </c>
      <c r="V1329" s="14">
        <f t="shared" si="230"/>
        <v>22834.106306327158</v>
      </c>
      <c r="W1329" s="14">
        <f t="shared" si="227"/>
        <v>197.27966049382712</v>
      </c>
    </row>
    <row r="1330" spans="2:23" x14ac:dyDescent="0.3">
      <c r="B1330" s="10" t="s">
        <v>9</v>
      </c>
      <c r="C1330" s="10">
        <v>1322</v>
      </c>
      <c r="D1330" s="10">
        <v>300</v>
      </c>
      <c r="E1330" s="11">
        <v>74.900000000000006</v>
      </c>
      <c r="F1330" s="21">
        <f t="shared" si="221"/>
        <v>20.805555555555557</v>
      </c>
      <c r="G1330" s="14">
        <f t="shared" si="228"/>
        <v>0.29166666666666585</v>
      </c>
      <c r="H1330" s="14">
        <f>('vehicle data'!$C$4)*(G1330)</f>
        <v>389.08333333333223</v>
      </c>
      <c r="I1330" s="14">
        <f>0.5*1.225*F1330^2*('vehicle data'!$F$4)*('vehicle data'!$G$4)</f>
        <v>115.06797131558645</v>
      </c>
      <c r="J1330" s="14">
        <f>IF(F1330=0,0,H1330+I1330+'vehicle data'!$E$7)</f>
        <v>661.1897846489187</v>
      </c>
      <c r="K1330" s="14">
        <f t="shared" si="222"/>
        <v>661.1897846489187</v>
      </c>
      <c r="L1330" s="14">
        <f t="shared" si="223"/>
        <v>0</v>
      </c>
      <c r="M1330" s="14">
        <f t="shared" si="224"/>
        <v>13.756420797278894</v>
      </c>
      <c r="N1330" s="14">
        <f t="shared" si="220"/>
        <v>13.756420797278894</v>
      </c>
      <c r="O1330" s="14">
        <f t="shared" si="225"/>
        <v>0</v>
      </c>
      <c r="P1330" s="14">
        <f>S1330*0.75</f>
        <v>0</v>
      </c>
      <c r="Q1330" s="14" t="str">
        <f t="shared" si="226"/>
        <v/>
      </c>
      <c r="R1330" s="14">
        <f>(0.5*'vehicle data'!$C$4*(WLTC_class_3!F1330^2))/1000</f>
        <v>288.72505169753089</v>
      </c>
      <c r="S1330" s="14">
        <f>IF(O1330&gt;0,R1330,0)</f>
        <v>0</v>
      </c>
      <c r="T1330" s="14">
        <f>IF(N1330&gt;0,R1330,0)</f>
        <v>288.72505169753089</v>
      </c>
      <c r="U1330" s="14">
        <f t="shared" si="229"/>
        <v>115608.34318518502</v>
      </c>
      <c r="V1330" s="14">
        <f t="shared" si="230"/>
        <v>22834.106306327158</v>
      </c>
      <c r="W1330" s="14">
        <f t="shared" si="227"/>
        <v>202.10753618827161</v>
      </c>
    </row>
    <row r="1331" spans="2:23" x14ac:dyDescent="0.3">
      <c r="B1331" s="10" t="s">
        <v>9</v>
      </c>
      <c r="C1331" s="10">
        <v>1323</v>
      </c>
      <c r="D1331" s="10">
        <v>301</v>
      </c>
      <c r="E1331" s="11">
        <v>76.099999999999994</v>
      </c>
      <c r="F1331" s="21">
        <f t="shared" si="221"/>
        <v>21.138888888888886</v>
      </c>
      <c r="G1331" s="14">
        <f t="shared" si="228"/>
        <v>0.38888888888888851</v>
      </c>
      <c r="H1331" s="14">
        <f>('vehicle data'!$C$4)*(G1331)</f>
        <v>518.77777777777726</v>
      </c>
      <c r="I1331" s="14">
        <f>0.5*1.225*F1331^2*('vehicle data'!$F$4)*('vehicle data'!$G$4)</f>
        <v>118.78459863040121</v>
      </c>
      <c r="J1331" s="14">
        <f>IF(F1331=0,0,H1331+I1331+'vehicle data'!$E$7)</f>
        <v>794.60085640817852</v>
      </c>
      <c r="K1331" s="14">
        <f t="shared" si="222"/>
        <v>794.60085640817852</v>
      </c>
      <c r="L1331" s="14">
        <f t="shared" si="223"/>
        <v>0</v>
      </c>
      <c r="M1331" s="14">
        <f t="shared" si="224"/>
        <v>16.79697921462844</v>
      </c>
      <c r="N1331" s="14">
        <f t="shared" si="220"/>
        <v>16.79697921462844</v>
      </c>
      <c r="O1331" s="14">
        <f t="shared" si="225"/>
        <v>0</v>
      </c>
      <c r="P1331" s="14">
        <f>S1331*0.75</f>
        <v>0</v>
      </c>
      <c r="Q1331" s="14" t="str">
        <f t="shared" si="226"/>
        <v/>
      </c>
      <c r="R1331" s="14">
        <f>(0.5*'vehicle data'!$C$4*(WLTC_class_3!F1331^2))/1000</f>
        <v>298.05069984567893</v>
      </c>
      <c r="S1331" s="14">
        <f>IF(O1331&gt;0,R1331,0)</f>
        <v>0</v>
      </c>
      <c r="T1331" s="14">
        <f>IF(N1331&gt;0,R1331,0)</f>
        <v>298.05069984567893</v>
      </c>
      <c r="U1331" s="14">
        <f t="shared" si="229"/>
        <v>115906.3938850307</v>
      </c>
      <c r="V1331" s="14">
        <f t="shared" si="230"/>
        <v>22834.106306327158</v>
      </c>
      <c r="W1331" s="14">
        <f t="shared" si="227"/>
        <v>208.63548989197525</v>
      </c>
    </row>
    <row r="1332" spans="2:23" x14ac:dyDescent="0.3">
      <c r="B1332" s="10" t="s">
        <v>9</v>
      </c>
      <c r="C1332" s="10">
        <v>1324</v>
      </c>
      <c r="D1332" s="10">
        <v>302</v>
      </c>
      <c r="E1332" s="11">
        <v>77.7</v>
      </c>
      <c r="F1332" s="21">
        <f t="shared" si="221"/>
        <v>21.583333333333332</v>
      </c>
      <c r="G1332" s="14">
        <f t="shared" si="228"/>
        <v>0.43055555555555675</v>
      </c>
      <c r="H1332" s="14">
        <f>('vehicle data'!$C$4)*(G1332)</f>
        <v>574.36111111111268</v>
      </c>
      <c r="I1332" s="14">
        <f>0.5*1.225*F1332^2*('vehicle data'!$F$4)*('vehicle data'!$G$4)</f>
        <v>123.83199184027775</v>
      </c>
      <c r="J1332" s="14">
        <f>IF(F1332=0,0,H1332+I1332+'vehicle data'!$E$7)</f>
        <v>855.23158295139046</v>
      </c>
      <c r="K1332" s="14">
        <f t="shared" si="222"/>
        <v>855.23158295139046</v>
      </c>
      <c r="L1332" s="14">
        <f t="shared" si="223"/>
        <v>0</v>
      </c>
      <c r="M1332" s="14">
        <f t="shared" si="224"/>
        <v>18.45874833203418</v>
      </c>
      <c r="N1332" s="14">
        <f t="shared" si="220"/>
        <v>18.45874833203418</v>
      </c>
      <c r="O1332" s="14">
        <f t="shared" si="225"/>
        <v>0</v>
      </c>
      <c r="P1332" s="14">
        <f>S1332*0.75</f>
        <v>0</v>
      </c>
      <c r="Q1332" s="14" t="str">
        <f t="shared" si="226"/>
        <v/>
      </c>
      <c r="R1332" s="14">
        <f>(0.5*'vehicle data'!$C$4*(WLTC_class_3!F1332^2))/1000</f>
        <v>310.71546527777775</v>
      </c>
      <c r="S1332" s="14">
        <f>IF(O1332&gt;0,R1332,0)</f>
        <v>0</v>
      </c>
      <c r="T1332" s="14">
        <f>IF(N1332&gt;0,R1332,0)</f>
        <v>310.71546527777775</v>
      </c>
      <c r="U1332" s="14">
        <f t="shared" si="229"/>
        <v>116217.10935030848</v>
      </c>
      <c r="V1332" s="14">
        <f t="shared" si="230"/>
        <v>22834.106306327158</v>
      </c>
      <c r="W1332" s="14">
        <f t="shared" si="227"/>
        <v>217.50082569444442</v>
      </c>
    </row>
    <row r="1333" spans="2:23" x14ac:dyDescent="0.3">
      <c r="B1333" s="10" t="s">
        <v>9</v>
      </c>
      <c r="C1333" s="10">
        <v>1325</v>
      </c>
      <c r="D1333" s="10">
        <v>303</v>
      </c>
      <c r="E1333" s="11">
        <v>79.2</v>
      </c>
      <c r="F1333" s="21">
        <f t="shared" si="221"/>
        <v>22</v>
      </c>
      <c r="G1333" s="14">
        <f t="shared" si="228"/>
        <v>0.36111111111111033</v>
      </c>
      <c r="H1333" s="14">
        <f>('vehicle data'!$C$4)*(G1333)</f>
        <v>481.72222222222121</v>
      </c>
      <c r="I1333" s="14">
        <f>0.5*1.225*F1333^2*('vehicle data'!$F$4)*('vehicle data'!$G$4)</f>
        <v>128.65930000000003</v>
      </c>
      <c r="J1333" s="14">
        <f>IF(F1333=0,0,H1333+I1333+'vehicle data'!$E$7)</f>
        <v>767.42000222222134</v>
      </c>
      <c r="K1333" s="14">
        <f t="shared" si="222"/>
        <v>767.42000222222134</v>
      </c>
      <c r="L1333" s="14">
        <f t="shared" si="223"/>
        <v>0</v>
      </c>
      <c r="M1333" s="14">
        <f t="shared" si="224"/>
        <v>16.883240048888872</v>
      </c>
      <c r="N1333" s="14">
        <f t="shared" si="220"/>
        <v>16.883240048888872</v>
      </c>
      <c r="O1333" s="14">
        <f t="shared" si="225"/>
        <v>0</v>
      </c>
      <c r="P1333" s="14">
        <f>S1333*0.75</f>
        <v>0</v>
      </c>
      <c r="Q1333" s="14" t="str">
        <f t="shared" si="226"/>
        <v/>
      </c>
      <c r="R1333" s="14">
        <f>(0.5*'vehicle data'!$C$4*(WLTC_class_3!F1333^2))/1000</f>
        <v>322.82799999999997</v>
      </c>
      <c r="S1333" s="14">
        <f>IF(O1333&gt;0,R1333,0)</f>
        <v>0</v>
      </c>
      <c r="T1333" s="14">
        <f>IF(N1333&gt;0,R1333,0)</f>
        <v>322.82799999999997</v>
      </c>
      <c r="U1333" s="14">
        <f t="shared" si="229"/>
        <v>116539.93735030848</v>
      </c>
      <c r="V1333" s="14">
        <f t="shared" si="230"/>
        <v>22834.106306327158</v>
      </c>
      <c r="W1333" s="14">
        <f t="shared" si="227"/>
        <v>225.97959999999998</v>
      </c>
    </row>
    <row r="1334" spans="2:23" x14ac:dyDescent="0.3">
      <c r="B1334" s="10" t="s">
        <v>9</v>
      </c>
      <c r="C1334" s="10">
        <v>1326</v>
      </c>
      <c r="D1334" s="10">
        <v>304</v>
      </c>
      <c r="E1334" s="11">
        <v>80.3</v>
      </c>
      <c r="F1334" s="21">
        <f t="shared" si="221"/>
        <v>22.305555555555554</v>
      </c>
      <c r="G1334" s="14">
        <f t="shared" si="228"/>
        <v>0.22222222222222143</v>
      </c>
      <c r="H1334" s="14">
        <f>('vehicle data'!$C$4)*(G1334)</f>
        <v>296.44444444444338</v>
      </c>
      <c r="I1334" s="14">
        <f>0.5*1.225*F1334^2*('vehicle data'!$F$4)*('vehicle data'!$G$4)</f>
        <v>132.25798798225307</v>
      </c>
      <c r="J1334" s="14">
        <f>IF(F1334=0,0,H1334+I1334+'vehicle data'!$E$7)</f>
        <v>585.74091242669647</v>
      </c>
      <c r="K1334" s="14">
        <f t="shared" si="222"/>
        <v>585.74091242669647</v>
      </c>
      <c r="L1334" s="14">
        <f t="shared" si="223"/>
        <v>0</v>
      </c>
      <c r="M1334" s="14">
        <f t="shared" si="224"/>
        <v>13.065276463295479</v>
      </c>
      <c r="N1334" s="14">
        <f t="shared" si="220"/>
        <v>13.065276463295479</v>
      </c>
      <c r="O1334" s="14">
        <f t="shared" si="225"/>
        <v>0</v>
      </c>
      <c r="P1334" s="14">
        <f>S1334*0.75</f>
        <v>0</v>
      </c>
      <c r="Q1334" s="14" t="str">
        <f t="shared" si="226"/>
        <v/>
      </c>
      <c r="R1334" s="14">
        <f>(0.5*'vehicle data'!$C$4*(WLTC_class_3!F1334^2))/1000</f>
        <v>331.85771836419747</v>
      </c>
      <c r="S1334" s="14">
        <f>IF(O1334&gt;0,R1334,0)</f>
        <v>0</v>
      </c>
      <c r="T1334" s="14">
        <f>IF(N1334&gt;0,R1334,0)</f>
        <v>331.85771836419747</v>
      </c>
      <c r="U1334" s="14">
        <f t="shared" si="229"/>
        <v>116871.79506867268</v>
      </c>
      <c r="V1334" s="14">
        <f t="shared" si="230"/>
        <v>22834.106306327158</v>
      </c>
      <c r="W1334" s="14">
        <f t="shared" si="227"/>
        <v>232.3004028549382</v>
      </c>
    </row>
    <row r="1335" spans="2:23" x14ac:dyDescent="0.3">
      <c r="B1335" s="10" t="s">
        <v>9</v>
      </c>
      <c r="C1335" s="10">
        <v>1327</v>
      </c>
      <c r="D1335" s="10">
        <v>305</v>
      </c>
      <c r="E1335" s="11">
        <v>80.8</v>
      </c>
      <c r="F1335" s="21">
        <f t="shared" si="221"/>
        <v>22.444444444444443</v>
      </c>
      <c r="G1335" s="14">
        <f t="shared" si="228"/>
        <v>9.7222222222222612E-2</v>
      </c>
      <c r="H1335" s="14">
        <f>('vehicle data'!$C$4)*(G1335)</f>
        <v>129.69444444444497</v>
      </c>
      <c r="I1335" s="14">
        <f>0.5*1.225*F1335^2*('vehicle data'!$F$4)*('vehicle data'!$G$4)</f>
        <v>133.91016419753083</v>
      </c>
      <c r="J1335" s="14">
        <f>IF(F1335=0,0,H1335+I1335+'vehicle data'!$E$7)</f>
        <v>420.64308864197585</v>
      </c>
      <c r="K1335" s="14">
        <f t="shared" si="222"/>
        <v>420.64308864197585</v>
      </c>
      <c r="L1335" s="14">
        <f t="shared" si="223"/>
        <v>0</v>
      </c>
      <c r="M1335" s="14">
        <f t="shared" si="224"/>
        <v>9.4411004339643458</v>
      </c>
      <c r="N1335" s="14">
        <f t="shared" si="220"/>
        <v>9.4411004339643458</v>
      </c>
      <c r="O1335" s="14">
        <f t="shared" si="225"/>
        <v>0</v>
      </c>
      <c r="P1335" s="14">
        <f>S1335*0.75</f>
        <v>0</v>
      </c>
      <c r="Q1335" s="14" t="str">
        <f t="shared" si="226"/>
        <v/>
      </c>
      <c r="R1335" s="14">
        <f>(0.5*'vehicle data'!$C$4*(WLTC_class_3!F1335^2))/1000</f>
        <v>336.00330864197525</v>
      </c>
      <c r="S1335" s="14">
        <f>IF(O1335&gt;0,R1335,0)</f>
        <v>0</v>
      </c>
      <c r="T1335" s="14">
        <f>IF(N1335&gt;0,R1335,0)</f>
        <v>336.00330864197525</v>
      </c>
      <c r="U1335" s="14">
        <f t="shared" si="229"/>
        <v>117207.79837731466</v>
      </c>
      <c r="V1335" s="14">
        <f t="shared" si="230"/>
        <v>22834.106306327158</v>
      </c>
      <c r="W1335" s="14">
        <f t="shared" si="227"/>
        <v>235.20231604938266</v>
      </c>
    </row>
    <row r="1336" spans="2:23" x14ac:dyDescent="0.3">
      <c r="B1336" s="10" t="s">
        <v>9</v>
      </c>
      <c r="C1336" s="10">
        <v>1328</v>
      </c>
      <c r="D1336" s="10">
        <v>306</v>
      </c>
      <c r="E1336" s="11">
        <v>81</v>
      </c>
      <c r="F1336" s="21">
        <f t="shared" si="221"/>
        <v>22.5</v>
      </c>
      <c r="G1336" s="14">
        <f t="shared" si="228"/>
        <v>2.7777777777778172E-2</v>
      </c>
      <c r="H1336" s="14">
        <f>('vehicle data'!$C$4)*(G1336)</f>
        <v>37.055555555556083</v>
      </c>
      <c r="I1336" s="14">
        <f>0.5*1.225*F1336^2*('vehicle data'!$F$4)*('vehicle data'!$G$4)</f>
        <v>134.57390624999999</v>
      </c>
      <c r="J1336" s="14">
        <f>IF(F1336=0,0,H1336+I1336+'vehicle data'!$E$7)</f>
        <v>328.6679418055561</v>
      </c>
      <c r="K1336" s="14">
        <f t="shared" si="222"/>
        <v>328.6679418055561</v>
      </c>
      <c r="L1336" s="14">
        <f t="shared" si="223"/>
        <v>0</v>
      </c>
      <c r="M1336" s="14">
        <f t="shared" si="224"/>
        <v>7.3950286906250122</v>
      </c>
      <c r="N1336" s="14">
        <f t="shared" si="220"/>
        <v>7.3950286906250122</v>
      </c>
      <c r="O1336" s="14">
        <f t="shared" si="225"/>
        <v>0</v>
      </c>
      <c r="P1336" s="14">
        <f>S1336*0.75</f>
        <v>0</v>
      </c>
      <c r="Q1336" s="14" t="str">
        <f t="shared" si="226"/>
        <v/>
      </c>
      <c r="R1336" s="14">
        <f>(0.5*'vehicle data'!$C$4*(WLTC_class_3!F1336^2))/1000</f>
        <v>337.66874999999999</v>
      </c>
      <c r="S1336" s="14">
        <f>IF(O1336&gt;0,R1336,0)</f>
        <v>0</v>
      </c>
      <c r="T1336" s="14">
        <f>IF(N1336&gt;0,R1336,0)</f>
        <v>337.66874999999999</v>
      </c>
      <c r="U1336" s="14">
        <f t="shared" si="229"/>
        <v>117545.46712731465</v>
      </c>
      <c r="V1336" s="14">
        <f t="shared" si="230"/>
        <v>22834.106306327158</v>
      </c>
      <c r="W1336" s="14">
        <f t="shared" si="227"/>
        <v>236.36812499999996</v>
      </c>
    </row>
    <row r="1337" spans="2:23" x14ac:dyDescent="0.3">
      <c r="B1337" s="10" t="s">
        <v>9</v>
      </c>
      <c r="C1337" s="10">
        <v>1329</v>
      </c>
      <c r="D1337" s="10">
        <v>307</v>
      </c>
      <c r="E1337" s="11">
        <v>81</v>
      </c>
      <c r="F1337" s="21">
        <f t="shared" si="221"/>
        <v>22.5</v>
      </c>
      <c r="G1337" s="14">
        <f t="shared" si="228"/>
        <v>0</v>
      </c>
      <c r="H1337" s="14">
        <f>('vehicle data'!$C$4)*(G1337)</f>
        <v>0</v>
      </c>
      <c r="I1337" s="14">
        <f>0.5*1.225*F1337^2*('vehicle data'!$F$4)*('vehicle data'!$G$4)</f>
        <v>134.57390624999999</v>
      </c>
      <c r="J1337" s="14">
        <f>IF(F1337=0,0,H1337+I1337+'vehicle data'!$E$7)</f>
        <v>291.61238624999999</v>
      </c>
      <c r="K1337" s="14">
        <f t="shared" si="222"/>
        <v>291.61238624999999</v>
      </c>
      <c r="L1337" s="14">
        <f t="shared" si="223"/>
        <v>0</v>
      </c>
      <c r="M1337" s="14">
        <f t="shared" si="224"/>
        <v>6.5612786906249996</v>
      </c>
      <c r="N1337" s="14">
        <f t="shared" si="220"/>
        <v>6.5612786906249996</v>
      </c>
      <c r="O1337" s="14">
        <f t="shared" si="225"/>
        <v>0</v>
      </c>
      <c r="P1337" s="14">
        <f>S1337*0.75</f>
        <v>0</v>
      </c>
      <c r="Q1337" s="14" t="str">
        <f t="shared" si="226"/>
        <v/>
      </c>
      <c r="R1337" s="14">
        <f>(0.5*'vehicle data'!$C$4*(WLTC_class_3!F1337^2))/1000</f>
        <v>337.66874999999999</v>
      </c>
      <c r="S1337" s="14">
        <f>IF(O1337&gt;0,R1337,0)</f>
        <v>0</v>
      </c>
      <c r="T1337" s="14">
        <f>IF(N1337&gt;0,R1337,0)</f>
        <v>337.66874999999999</v>
      </c>
      <c r="U1337" s="14">
        <f t="shared" si="229"/>
        <v>117883.13587731465</v>
      </c>
      <c r="V1337" s="14">
        <f t="shared" si="230"/>
        <v>22834.106306327158</v>
      </c>
      <c r="W1337" s="14">
        <f t="shared" si="227"/>
        <v>236.36812499999996</v>
      </c>
    </row>
    <row r="1338" spans="2:23" x14ac:dyDescent="0.3">
      <c r="B1338" s="10" t="s">
        <v>9</v>
      </c>
      <c r="C1338" s="10">
        <v>1330</v>
      </c>
      <c r="D1338" s="10">
        <v>308</v>
      </c>
      <c r="E1338" s="11">
        <v>81</v>
      </c>
      <c r="F1338" s="21">
        <f t="shared" si="221"/>
        <v>22.5</v>
      </c>
      <c r="G1338" s="14">
        <f t="shared" si="228"/>
        <v>0</v>
      </c>
      <c r="H1338" s="14">
        <f>('vehicle data'!$C$4)*(G1338)</f>
        <v>0</v>
      </c>
      <c r="I1338" s="14">
        <f>0.5*1.225*F1338^2*('vehicle data'!$F$4)*('vehicle data'!$G$4)</f>
        <v>134.57390624999999</v>
      </c>
      <c r="J1338" s="14">
        <f>IF(F1338=0,0,H1338+I1338+'vehicle data'!$E$7)</f>
        <v>291.61238624999999</v>
      </c>
      <c r="K1338" s="14">
        <f t="shared" si="222"/>
        <v>291.61238624999999</v>
      </c>
      <c r="L1338" s="14">
        <f t="shared" si="223"/>
        <v>0</v>
      </c>
      <c r="M1338" s="14">
        <f t="shared" si="224"/>
        <v>6.5612786906249996</v>
      </c>
      <c r="N1338" s="14">
        <f t="shared" si="220"/>
        <v>6.5612786906249996</v>
      </c>
      <c r="O1338" s="14">
        <f t="shared" si="225"/>
        <v>0</v>
      </c>
      <c r="P1338" s="14">
        <f>S1338*0.75</f>
        <v>0</v>
      </c>
      <c r="Q1338" s="14" t="str">
        <f t="shared" si="226"/>
        <v/>
      </c>
      <c r="R1338" s="14">
        <f>(0.5*'vehicle data'!$C$4*(WLTC_class_3!F1338^2))/1000</f>
        <v>337.66874999999999</v>
      </c>
      <c r="S1338" s="14">
        <f>IF(O1338&gt;0,R1338,0)</f>
        <v>0</v>
      </c>
      <c r="T1338" s="14">
        <f>IF(N1338&gt;0,R1338,0)</f>
        <v>337.66874999999999</v>
      </c>
      <c r="U1338" s="14">
        <f t="shared" si="229"/>
        <v>118220.80462731465</v>
      </c>
      <c r="V1338" s="14">
        <f t="shared" si="230"/>
        <v>22834.106306327158</v>
      </c>
      <c r="W1338" s="14">
        <f t="shared" si="227"/>
        <v>236.36812499999996</v>
      </c>
    </row>
    <row r="1339" spans="2:23" x14ac:dyDescent="0.3">
      <c r="B1339" s="10" t="s">
        <v>9</v>
      </c>
      <c r="C1339" s="10">
        <v>1331</v>
      </c>
      <c r="D1339" s="10">
        <v>309</v>
      </c>
      <c r="E1339" s="11">
        <v>81</v>
      </c>
      <c r="F1339" s="21">
        <f t="shared" si="221"/>
        <v>22.5</v>
      </c>
      <c r="G1339" s="14">
        <f t="shared" si="228"/>
        <v>0</v>
      </c>
      <c r="H1339" s="14">
        <f>('vehicle data'!$C$4)*(G1339)</f>
        <v>0</v>
      </c>
      <c r="I1339" s="14">
        <f>0.5*1.225*F1339^2*('vehicle data'!$F$4)*('vehicle data'!$G$4)</f>
        <v>134.57390624999999</v>
      </c>
      <c r="J1339" s="14">
        <f>IF(F1339=0,0,H1339+I1339+'vehicle data'!$E$7)</f>
        <v>291.61238624999999</v>
      </c>
      <c r="K1339" s="14">
        <f t="shared" si="222"/>
        <v>291.61238624999999</v>
      </c>
      <c r="L1339" s="14">
        <f t="shared" si="223"/>
        <v>0</v>
      </c>
      <c r="M1339" s="14">
        <f t="shared" si="224"/>
        <v>6.5612786906249996</v>
      </c>
      <c r="N1339" s="14">
        <f t="shared" si="220"/>
        <v>6.5612786906249996</v>
      </c>
      <c r="O1339" s="14">
        <f t="shared" si="225"/>
        <v>0</v>
      </c>
      <c r="P1339" s="14">
        <f>S1339*0.75</f>
        <v>0</v>
      </c>
      <c r="Q1339" s="14" t="str">
        <f t="shared" si="226"/>
        <v/>
      </c>
      <c r="R1339" s="14">
        <f>(0.5*'vehicle data'!$C$4*(WLTC_class_3!F1339^2))/1000</f>
        <v>337.66874999999999</v>
      </c>
      <c r="S1339" s="14">
        <f>IF(O1339&gt;0,R1339,0)</f>
        <v>0</v>
      </c>
      <c r="T1339" s="14">
        <f>IF(N1339&gt;0,R1339,0)</f>
        <v>337.66874999999999</v>
      </c>
      <c r="U1339" s="14">
        <f t="shared" si="229"/>
        <v>118558.47337731464</v>
      </c>
      <c r="V1339" s="14">
        <f t="shared" si="230"/>
        <v>22834.106306327158</v>
      </c>
      <c r="W1339" s="14">
        <f t="shared" si="227"/>
        <v>236.36812499999996</v>
      </c>
    </row>
    <row r="1340" spans="2:23" x14ac:dyDescent="0.3">
      <c r="B1340" s="10" t="s">
        <v>9</v>
      </c>
      <c r="C1340" s="10">
        <v>1332</v>
      </c>
      <c r="D1340" s="10">
        <v>310</v>
      </c>
      <c r="E1340" s="11">
        <v>81</v>
      </c>
      <c r="F1340" s="21">
        <f t="shared" si="221"/>
        <v>22.5</v>
      </c>
      <c r="G1340" s="14">
        <f t="shared" si="228"/>
        <v>-1.3888888888888099E-2</v>
      </c>
      <c r="H1340" s="14">
        <f>('vehicle data'!$C$4)*(G1340)</f>
        <v>-18.527777777776723</v>
      </c>
      <c r="I1340" s="14">
        <f>0.5*1.225*F1340^2*('vehicle data'!$F$4)*('vehicle data'!$G$4)</f>
        <v>134.57390624999999</v>
      </c>
      <c r="J1340" s="14">
        <f>IF(F1340=0,0,H1340+I1340+'vehicle data'!$E$7)</f>
        <v>273.08460847222329</v>
      </c>
      <c r="K1340" s="14">
        <f t="shared" si="222"/>
        <v>273.08460847222329</v>
      </c>
      <c r="L1340" s="14">
        <f t="shared" si="223"/>
        <v>0</v>
      </c>
      <c r="M1340" s="14">
        <f t="shared" si="224"/>
        <v>6.1444036906250243</v>
      </c>
      <c r="N1340" s="14">
        <f t="shared" si="220"/>
        <v>6.1444036906250243</v>
      </c>
      <c r="O1340" s="14">
        <f t="shared" si="225"/>
        <v>0</v>
      </c>
      <c r="P1340" s="14">
        <f>S1340*0.75</f>
        <v>0</v>
      </c>
      <c r="Q1340" s="14">
        <f t="shared" si="226"/>
        <v>0</v>
      </c>
      <c r="R1340" s="14">
        <f>(0.5*'vehicle data'!$C$4*(WLTC_class_3!F1340^2))/1000</f>
        <v>337.66874999999999</v>
      </c>
      <c r="S1340" s="14">
        <f>IF(O1340&gt;0,R1340,0)</f>
        <v>0</v>
      </c>
      <c r="T1340" s="14">
        <f>IF(N1340&gt;0,R1340,0)</f>
        <v>337.66874999999999</v>
      </c>
      <c r="U1340" s="14">
        <f t="shared" si="229"/>
        <v>118896.14212731464</v>
      </c>
      <c r="V1340" s="14">
        <f t="shared" si="230"/>
        <v>22834.106306327158</v>
      </c>
      <c r="W1340" s="14">
        <f t="shared" si="227"/>
        <v>236.36812499999996</v>
      </c>
    </row>
    <row r="1341" spans="2:23" x14ac:dyDescent="0.3">
      <c r="B1341" s="10" t="s">
        <v>9</v>
      </c>
      <c r="C1341" s="10">
        <v>1333</v>
      </c>
      <c r="D1341" s="10">
        <v>311</v>
      </c>
      <c r="E1341" s="11">
        <v>80.900000000000006</v>
      </c>
      <c r="F1341" s="21">
        <f t="shared" si="221"/>
        <v>22.472222222222225</v>
      </c>
      <c r="G1341" s="14">
        <f t="shared" si="228"/>
        <v>-5.5555555555556344E-2</v>
      </c>
      <c r="H1341" s="14">
        <f>('vehicle data'!$C$4)*(G1341)</f>
        <v>-74.111111111112166</v>
      </c>
      <c r="I1341" s="14">
        <f>0.5*1.225*F1341^2*('vehicle data'!$F$4)*('vehicle data'!$G$4)</f>
        <v>134.24183011188273</v>
      </c>
      <c r="J1341" s="14">
        <f>IF(F1341=0,0,H1341+I1341+'vehicle data'!$E$7)</f>
        <v>217.16919900077059</v>
      </c>
      <c r="K1341" s="14">
        <f t="shared" si="222"/>
        <v>217.16919900077059</v>
      </c>
      <c r="L1341" s="14">
        <f t="shared" si="223"/>
        <v>0</v>
      </c>
      <c r="M1341" s="14">
        <f t="shared" si="224"/>
        <v>4.8802744997673173</v>
      </c>
      <c r="N1341" s="14">
        <f t="shared" si="220"/>
        <v>4.8802744997673173</v>
      </c>
      <c r="O1341" s="14">
        <f t="shared" si="225"/>
        <v>0</v>
      </c>
      <c r="P1341" s="14">
        <f>S1341*0.75</f>
        <v>0</v>
      </c>
      <c r="Q1341" s="14">
        <f t="shared" si="226"/>
        <v>0</v>
      </c>
      <c r="R1341" s="14">
        <f>(0.5*'vehicle data'!$C$4*(WLTC_class_3!F1341^2))/1000</f>
        <v>336.83551466049391</v>
      </c>
      <c r="S1341" s="14">
        <f>IF(O1341&gt;0,R1341,0)</f>
        <v>0</v>
      </c>
      <c r="T1341" s="14">
        <f>IF(N1341&gt;0,R1341,0)</f>
        <v>336.83551466049391</v>
      </c>
      <c r="U1341" s="14">
        <f t="shared" si="229"/>
        <v>119232.97764197513</v>
      </c>
      <c r="V1341" s="14">
        <f t="shared" si="230"/>
        <v>22834.106306327158</v>
      </c>
      <c r="W1341" s="14">
        <f t="shared" si="227"/>
        <v>235.78486026234572</v>
      </c>
    </row>
    <row r="1342" spans="2:23" x14ac:dyDescent="0.3">
      <c r="B1342" s="10" t="s">
        <v>9</v>
      </c>
      <c r="C1342" s="10">
        <v>1334</v>
      </c>
      <c r="D1342" s="10">
        <v>312</v>
      </c>
      <c r="E1342" s="11">
        <v>80.599999999999994</v>
      </c>
      <c r="F1342" s="21">
        <f t="shared" si="221"/>
        <v>22.388888888888886</v>
      </c>
      <c r="G1342" s="14">
        <f t="shared" si="228"/>
        <v>-8.3333333333334522E-2</v>
      </c>
      <c r="H1342" s="14">
        <f>('vehicle data'!$C$4)*(G1342)</f>
        <v>-111.16666666666825</v>
      </c>
      <c r="I1342" s="14">
        <f>0.5*1.225*F1342^2*('vehicle data'!$F$4)*('vehicle data'!$G$4)</f>
        <v>133.24806304012341</v>
      </c>
      <c r="J1342" s="14">
        <f>IF(F1342=0,0,H1342+I1342+'vehicle data'!$E$7)</f>
        <v>179.11987637345518</v>
      </c>
      <c r="K1342" s="14">
        <f t="shared" si="222"/>
        <v>179.11987637345518</v>
      </c>
      <c r="L1342" s="14">
        <f t="shared" si="223"/>
        <v>0</v>
      </c>
      <c r="M1342" s="14">
        <f t="shared" si="224"/>
        <v>4.0102950099168018</v>
      </c>
      <c r="N1342" s="14">
        <f t="shared" si="220"/>
        <v>4.0102950099168018</v>
      </c>
      <c r="O1342" s="14">
        <f t="shared" si="225"/>
        <v>0</v>
      </c>
      <c r="P1342" s="14">
        <f>S1342*0.75</f>
        <v>0</v>
      </c>
      <c r="Q1342" s="14">
        <f t="shared" si="226"/>
        <v>0</v>
      </c>
      <c r="R1342" s="14">
        <f>(0.5*'vehicle data'!$C$4*(WLTC_class_3!F1342^2))/1000</f>
        <v>334.34198456790114</v>
      </c>
      <c r="S1342" s="14">
        <f>IF(O1342&gt;0,R1342,0)</f>
        <v>0</v>
      </c>
      <c r="T1342" s="14">
        <f>IF(N1342&gt;0,R1342,0)</f>
        <v>334.34198456790114</v>
      </c>
      <c r="U1342" s="14">
        <f t="shared" si="229"/>
        <v>119567.31962654303</v>
      </c>
      <c r="V1342" s="14">
        <f t="shared" si="230"/>
        <v>22834.106306327158</v>
      </c>
      <c r="W1342" s="14">
        <f t="shared" si="227"/>
        <v>234.03938919753077</v>
      </c>
    </row>
    <row r="1343" spans="2:23" x14ac:dyDescent="0.3">
      <c r="B1343" s="10" t="s">
        <v>9</v>
      </c>
      <c r="C1343" s="10">
        <v>1335</v>
      </c>
      <c r="D1343" s="10">
        <v>313</v>
      </c>
      <c r="E1343" s="11">
        <v>80.3</v>
      </c>
      <c r="F1343" s="21">
        <f t="shared" si="221"/>
        <v>22.305555555555554</v>
      </c>
      <c r="G1343" s="14">
        <f t="shared" si="228"/>
        <v>-8.3333333333332538E-2</v>
      </c>
      <c r="H1343" s="14">
        <f>('vehicle data'!$C$4)*(G1343)</f>
        <v>-111.16666666666561</v>
      </c>
      <c r="I1343" s="14">
        <f>0.5*1.225*F1343^2*('vehicle data'!$F$4)*('vehicle data'!$G$4)</f>
        <v>132.25798798225307</v>
      </c>
      <c r="J1343" s="14">
        <f>IF(F1343=0,0,H1343+I1343+'vehicle data'!$E$7)</f>
        <v>178.12980131558749</v>
      </c>
      <c r="K1343" s="14">
        <f t="shared" si="222"/>
        <v>178.12980131558749</v>
      </c>
      <c r="L1343" s="14">
        <f t="shared" si="223"/>
        <v>0</v>
      </c>
      <c r="M1343" s="14">
        <f t="shared" si="224"/>
        <v>3.9732841793449092</v>
      </c>
      <c r="N1343" s="14">
        <f t="shared" si="220"/>
        <v>3.9732841793449092</v>
      </c>
      <c r="O1343" s="14">
        <f t="shared" si="225"/>
        <v>0</v>
      </c>
      <c r="P1343" s="14">
        <f>S1343*0.75</f>
        <v>0</v>
      </c>
      <c r="Q1343" s="14">
        <f t="shared" si="226"/>
        <v>0</v>
      </c>
      <c r="R1343" s="14">
        <f>(0.5*'vehicle data'!$C$4*(WLTC_class_3!F1343^2))/1000</f>
        <v>331.85771836419747</v>
      </c>
      <c r="S1343" s="14">
        <f>IF(O1343&gt;0,R1343,0)</f>
        <v>0</v>
      </c>
      <c r="T1343" s="14">
        <f>IF(N1343&gt;0,R1343,0)</f>
        <v>331.85771836419747</v>
      </c>
      <c r="U1343" s="14">
        <f t="shared" si="229"/>
        <v>119899.17734490724</v>
      </c>
      <c r="V1343" s="14">
        <f t="shared" si="230"/>
        <v>22834.106306327158</v>
      </c>
      <c r="W1343" s="14">
        <f t="shared" si="227"/>
        <v>232.3004028549382</v>
      </c>
    </row>
    <row r="1344" spans="2:23" x14ac:dyDescent="0.3">
      <c r="B1344" s="10" t="s">
        <v>9</v>
      </c>
      <c r="C1344" s="10">
        <v>1336</v>
      </c>
      <c r="D1344" s="10">
        <v>314</v>
      </c>
      <c r="E1344" s="11">
        <v>80</v>
      </c>
      <c r="F1344" s="21">
        <f t="shared" si="221"/>
        <v>22.222222222222221</v>
      </c>
      <c r="G1344" s="14">
        <f t="shared" si="228"/>
        <v>-5.5555555555554373E-2</v>
      </c>
      <c r="H1344" s="14">
        <f>('vehicle data'!$C$4)*(G1344)</f>
        <v>-74.111111111109537</v>
      </c>
      <c r="I1344" s="14">
        <f>0.5*1.225*F1344^2*('vehicle data'!$F$4)*('vehicle data'!$G$4)</f>
        <v>131.27160493827162</v>
      </c>
      <c r="J1344" s="14">
        <f>IF(F1344=0,0,H1344+I1344+'vehicle data'!$E$7)</f>
        <v>214.19897382716209</v>
      </c>
      <c r="K1344" s="14">
        <f t="shared" si="222"/>
        <v>214.19897382716209</v>
      </c>
      <c r="L1344" s="14">
        <f t="shared" si="223"/>
        <v>0</v>
      </c>
      <c r="M1344" s="14">
        <f t="shared" si="224"/>
        <v>4.7599771961591575</v>
      </c>
      <c r="N1344" s="14">
        <f t="shared" si="220"/>
        <v>4.7599771961591575</v>
      </c>
      <c r="O1344" s="14">
        <f t="shared" si="225"/>
        <v>0</v>
      </c>
      <c r="P1344" s="14">
        <f>S1344*0.75</f>
        <v>0</v>
      </c>
      <c r="Q1344" s="14">
        <f t="shared" si="226"/>
        <v>0</v>
      </c>
      <c r="R1344" s="14">
        <f>(0.5*'vehicle data'!$C$4*(WLTC_class_3!F1344^2))/1000</f>
        <v>329.38271604938268</v>
      </c>
      <c r="S1344" s="14">
        <f>IF(O1344&gt;0,R1344,0)</f>
        <v>0</v>
      </c>
      <c r="T1344" s="14">
        <f>IF(N1344&gt;0,R1344,0)</f>
        <v>329.38271604938268</v>
      </c>
      <c r="U1344" s="14">
        <f t="shared" si="229"/>
        <v>120228.56006095662</v>
      </c>
      <c r="V1344" s="14">
        <f t="shared" si="230"/>
        <v>22834.106306327158</v>
      </c>
      <c r="W1344" s="14">
        <f t="shared" si="227"/>
        <v>230.56790123456787</v>
      </c>
    </row>
    <row r="1345" spans="2:23" x14ac:dyDescent="0.3">
      <c r="B1345" s="10" t="s">
        <v>9</v>
      </c>
      <c r="C1345" s="10">
        <v>1337</v>
      </c>
      <c r="D1345" s="10">
        <v>315</v>
      </c>
      <c r="E1345" s="11">
        <v>79.900000000000006</v>
      </c>
      <c r="F1345" s="21">
        <f t="shared" si="221"/>
        <v>22.194444444444446</v>
      </c>
      <c r="G1345" s="14">
        <f t="shared" si="228"/>
        <v>-2.7777777777778172E-2</v>
      </c>
      <c r="H1345" s="14">
        <f>('vehicle data'!$C$4)*(G1345)</f>
        <v>-37.055555555556083</v>
      </c>
      <c r="I1345" s="14">
        <f>0.5*1.225*F1345^2*('vehicle data'!$F$4)*('vehicle data'!$G$4)</f>
        <v>130.94363103780867</v>
      </c>
      <c r="J1345" s="14">
        <f>IF(F1345=0,0,H1345+I1345+'vehicle data'!$E$7)</f>
        <v>250.92655548225261</v>
      </c>
      <c r="K1345" s="14">
        <f t="shared" si="222"/>
        <v>250.92655548225261</v>
      </c>
      <c r="L1345" s="14">
        <f t="shared" si="223"/>
        <v>0</v>
      </c>
      <c r="M1345" s="14">
        <f t="shared" si="224"/>
        <v>5.5691754952866619</v>
      </c>
      <c r="N1345" s="14">
        <f t="shared" si="220"/>
        <v>5.5691754952866619</v>
      </c>
      <c r="O1345" s="14">
        <f t="shared" si="225"/>
        <v>0</v>
      </c>
      <c r="P1345" s="14">
        <f>S1345*0.75</f>
        <v>0</v>
      </c>
      <c r="Q1345" s="14">
        <f t="shared" si="226"/>
        <v>0</v>
      </c>
      <c r="R1345" s="14">
        <f>(0.5*'vehicle data'!$C$4*(WLTC_class_3!F1345^2))/1000</f>
        <v>328.55977391975313</v>
      </c>
      <c r="S1345" s="14">
        <f>IF(O1345&gt;0,R1345,0)</f>
        <v>0</v>
      </c>
      <c r="T1345" s="14">
        <f>IF(N1345&gt;0,R1345,0)</f>
        <v>328.55977391975313</v>
      </c>
      <c r="U1345" s="14">
        <f t="shared" si="229"/>
        <v>120557.11983487637</v>
      </c>
      <c r="V1345" s="14">
        <f t="shared" si="230"/>
        <v>22834.106306327158</v>
      </c>
      <c r="W1345" s="14">
        <f t="shared" si="227"/>
        <v>229.99184174382717</v>
      </c>
    </row>
    <row r="1346" spans="2:23" x14ac:dyDescent="0.3">
      <c r="B1346" s="10" t="s">
        <v>9</v>
      </c>
      <c r="C1346" s="10">
        <v>1338</v>
      </c>
      <c r="D1346" s="10">
        <v>316</v>
      </c>
      <c r="E1346" s="11">
        <v>79.8</v>
      </c>
      <c r="F1346" s="21">
        <f t="shared" si="221"/>
        <v>22.166666666666664</v>
      </c>
      <c r="G1346" s="14">
        <f t="shared" si="228"/>
        <v>-1.3888888888890073E-2</v>
      </c>
      <c r="H1346" s="14">
        <f>('vehicle data'!$C$4)*(G1346)</f>
        <v>-18.527777777779356</v>
      </c>
      <c r="I1346" s="14">
        <f>0.5*1.225*F1346^2*('vehicle data'!$F$4)*('vehicle data'!$G$4)</f>
        <v>130.61606736111108</v>
      </c>
      <c r="J1346" s="14">
        <f>IF(F1346=0,0,H1346+I1346+'vehicle data'!$E$7)</f>
        <v>269.12676958333174</v>
      </c>
      <c r="K1346" s="14">
        <f t="shared" si="222"/>
        <v>269.12676958333174</v>
      </c>
      <c r="L1346" s="14">
        <f t="shared" si="223"/>
        <v>0</v>
      </c>
      <c r="M1346" s="14">
        <f t="shared" si="224"/>
        <v>5.9656433924305192</v>
      </c>
      <c r="N1346" s="14">
        <f t="shared" si="220"/>
        <v>5.9656433924305192</v>
      </c>
      <c r="O1346" s="14">
        <f t="shared" si="225"/>
        <v>0</v>
      </c>
      <c r="P1346" s="14">
        <f>S1346*0.75</f>
        <v>0</v>
      </c>
      <c r="Q1346" s="14">
        <f t="shared" si="226"/>
        <v>0</v>
      </c>
      <c r="R1346" s="14">
        <f>(0.5*'vehicle data'!$C$4*(WLTC_class_3!F1346^2))/1000</f>
        <v>327.73786111111104</v>
      </c>
      <c r="S1346" s="14">
        <f>IF(O1346&gt;0,R1346,0)</f>
        <v>0</v>
      </c>
      <c r="T1346" s="14">
        <f>IF(N1346&gt;0,R1346,0)</f>
        <v>327.73786111111104</v>
      </c>
      <c r="U1346" s="14">
        <f t="shared" si="229"/>
        <v>120884.85769598748</v>
      </c>
      <c r="V1346" s="14">
        <f t="shared" si="230"/>
        <v>22834.106306327158</v>
      </c>
      <c r="W1346" s="14">
        <f t="shared" si="227"/>
        <v>229.41650277777771</v>
      </c>
    </row>
    <row r="1347" spans="2:23" x14ac:dyDescent="0.3">
      <c r="B1347" s="10" t="s">
        <v>9</v>
      </c>
      <c r="C1347" s="10">
        <v>1339</v>
      </c>
      <c r="D1347" s="10">
        <v>317</v>
      </c>
      <c r="E1347" s="11">
        <v>79.8</v>
      </c>
      <c r="F1347" s="21">
        <f t="shared" si="221"/>
        <v>22.166666666666664</v>
      </c>
      <c r="G1347" s="14">
        <f t="shared" si="228"/>
        <v>0</v>
      </c>
      <c r="H1347" s="14">
        <f>('vehicle data'!$C$4)*(G1347)</f>
        <v>0</v>
      </c>
      <c r="I1347" s="14">
        <f>0.5*1.225*F1347^2*('vehicle data'!$F$4)*('vehicle data'!$G$4)</f>
        <v>130.61606736111108</v>
      </c>
      <c r="J1347" s="14">
        <f>IF(F1347=0,0,H1347+I1347+'vehicle data'!$E$7)</f>
        <v>287.6545473611111</v>
      </c>
      <c r="K1347" s="14">
        <f t="shared" si="222"/>
        <v>287.6545473611111</v>
      </c>
      <c r="L1347" s="14">
        <f t="shared" si="223"/>
        <v>0</v>
      </c>
      <c r="M1347" s="14">
        <f t="shared" si="224"/>
        <v>6.3763424665046289</v>
      </c>
      <c r="N1347" s="14">
        <f t="shared" si="220"/>
        <v>6.3763424665046289</v>
      </c>
      <c r="O1347" s="14">
        <f t="shared" si="225"/>
        <v>0</v>
      </c>
      <c r="P1347" s="14">
        <f>S1347*0.75</f>
        <v>0</v>
      </c>
      <c r="Q1347" s="14" t="str">
        <f t="shared" si="226"/>
        <v/>
      </c>
      <c r="R1347" s="14">
        <f>(0.5*'vehicle data'!$C$4*(WLTC_class_3!F1347^2))/1000</f>
        <v>327.73786111111104</v>
      </c>
      <c r="S1347" s="14">
        <f>IF(O1347&gt;0,R1347,0)</f>
        <v>0</v>
      </c>
      <c r="T1347" s="14">
        <f>IF(N1347&gt;0,R1347,0)</f>
        <v>327.73786111111104</v>
      </c>
      <c r="U1347" s="14">
        <f t="shared" si="229"/>
        <v>121212.59555709858</v>
      </c>
      <c r="V1347" s="14">
        <f t="shared" si="230"/>
        <v>22834.106306327158</v>
      </c>
      <c r="W1347" s="14">
        <f t="shared" si="227"/>
        <v>229.41650277777771</v>
      </c>
    </row>
    <row r="1348" spans="2:23" x14ac:dyDescent="0.3">
      <c r="B1348" s="10" t="s">
        <v>9</v>
      </c>
      <c r="C1348" s="10">
        <v>1340</v>
      </c>
      <c r="D1348" s="10">
        <v>318</v>
      </c>
      <c r="E1348" s="11">
        <v>79.8</v>
      </c>
      <c r="F1348" s="21">
        <f t="shared" si="221"/>
        <v>22.166666666666664</v>
      </c>
      <c r="G1348" s="14">
        <f t="shared" si="228"/>
        <v>1.3888888888890073E-2</v>
      </c>
      <c r="H1348" s="14">
        <f>('vehicle data'!$C$4)*(G1348)</f>
        <v>18.527777777779356</v>
      </c>
      <c r="I1348" s="14">
        <f>0.5*1.225*F1348^2*('vehicle data'!$F$4)*('vehicle data'!$G$4)</f>
        <v>130.61606736111108</v>
      </c>
      <c r="J1348" s="14">
        <f>IF(F1348=0,0,H1348+I1348+'vehicle data'!$E$7)</f>
        <v>306.18232513889046</v>
      </c>
      <c r="K1348" s="14">
        <f t="shared" si="222"/>
        <v>306.18232513889046</v>
      </c>
      <c r="L1348" s="14">
        <f t="shared" si="223"/>
        <v>0</v>
      </c>
      <c r="M1348" s="14">
        <f t="shared" si="224"/>
        <v>6.7870415405787377</v>
      </c>
      <c r="N1348" s="14">
        <f t="shared" si="220"/>
        <v>6.7870415405787377</v>
      </c>
      <c r="O1348" s="14">
        <f t="shared" si="225"/>
        <v>0</v>
      </c>
      <c r="P1348" s="14">
        <f>S1348*0.75</f>
        <v>0</v>
      </c>
      <c r="Q1348" s="14" t="str">
        <f t="shared" si="226"/>
        <v/>
      </c>
      <c r="R1348" s="14">
        <f>(0.5*'vehicle data'!$C$4*(WLTC_class_3!F1348^2))/1000</f>
        <v>327.73786111111104</v>
      </c>
      <c r="S1348" s="14">
        <f>IF(O1348&gt;0,R1348,0)</f>
        <v>0</v>
      </c>
      <c r="T1348" s="14">
        <f>IF(N1348&gt;0,R1348,0)</f>
        <v>327.73786111111104</v>
      </c>
      <c r="U1348" s="14">
        <f t="shared" si="229"/>
        <v>121540.33341820969</v>
      </c>
      <c r="V1348" s="14">
        <f t="shared" si="230"/>
        <v>22834.106306327158</v>
      </c>
      <c r="W1348" s="14">
        <f t="shared" si="227"/>
        <v>229.41650277777771</v>
      </c>
    </row>
    <row r="1349" spans="2:23" x14ac:dyDescent="0.3">
      <c r="B1349" s="10" t="s">
        <v>9</v>
      </c>
      <c r="C1349" s="10">
        <v>1341</v>
      </c>
      <c r="D1349" s="10">
        <v>319</v>
      </c>
      <c r="E1349" s="11">
        <v>79.900000000000006</v>
      </c>
      <c r="F1349" s="21">
        <f t="shared" si="221"/>
        <v>22.194444444444446</v>
      </c>
      <c r="G1349" s="14">
        <f t="shared" si="228"/>
        <v>2.7777777777778172E-2</v>
      </c>
      <c r="H1349" s="14">
        <f>('vehicle data'!$C$4)*(G1349)</f>
        <v>37.055555555556083</v>
      </c>
      <c r="I1349" s="14">
        <f>0.5*1.225*F1349^2*('vehicle data'!$F$4)*('vehicle data'!$G$4)</f>
        <v>130.94363103780867</v>
      </c>
      <c r="J1349" s="14">
        <f>IF(F1349=0,0,H1349+I1349+'vehicle data'!$E$7)</f>
        <v>325.03766659336475</v>
      </c>
      <c r="K1349" s="14">
        <f t="shared" si="222"/>
        <v>325.03766659336475</v>
      </c>
      <c r="L1349" s="14">
        <f t="shared" si="223"/>
        <v>0</v>
      </c>
      <c r="M1349" s="14">
        <f t="shared" si="224"/>
        <v>7.2140304335582908</v>
      </c>
      <c r="N1349" s="14">
        <f t="shared" si="220"/>
        <v>7.2140304335582908</v>
      </c>
      <c r="O1349" s="14">
        <f t="shared" si="225"/>
        <v>0</v>
      </c>
      <c r="P1349" s="14">
        <f>S1349*0.75</f>
        <v>0</v>
      </c>
      <c r="Q1349" s="14" t="str">
        <f t="shared" si="226"/>
        <v/>
      </c>
      <c r="R1349" s="14">
        <f>(0.5*'vehicle data'!$C$4*(WLTC_class_3!F1349^2))/1000</f>
        <v>328.55977391975313</v>
      </c>
      <c r="S1349" s="14">
        <f>IF(O1349&gt;0,R1349,0)</f>
        <v>0</v>
      </c>
      <c r="T1349" s="14">
        <f>IF(N1349&gt;0,R1349,0)</f>
        <v>328.55977391975313</v>
      </c>
      <c r="U1349" s="14">
        <f t="shared" si="229"/>
        <v>121868.89319212944</v>
      </c>
      <c r="V1349" s="14">
        <f t="shared" si="230"/>
        <v>22834.106306327158</v>
      </c>
      <c r="W1349" s="14">
        <f t="shared" si="227"/>
        <v>229.99184174382717</v>
      </c>
    </row>
    <row r="1350" spans="2:23" x14ac:dyDescent="0.3">
      <c r="B1350" s="10" t="s">
        <v>9</v>
      </c>
      <c r="C1350" s="10">
        <v>1342</v>
      </c>
      <c r="D1350" s="10">
        <v>320</v>
      </c>
      <c r="E1350" s="11">
        <v>80</v>
      </c>
      <c r="F1350" s="21">
        <f t="shared" si="221"/>
        <v>22.222222222222221</v>
      </c>
      <c r="G1350" s="14">
        <f t="shared" si="228"/>
        <v>6.9444444444444448E-2</v>
      </c>
      <c r="H1350" s="14">
        <f>('vehicle data'!$C$4)*(G1350)</f>
        <v>92.6388888888889</v>
      </c>
      <c r="I1350" s="14">
        <f>0.5*1.225*F1350^2*('vehicle data'!$F$4)*('vehicle data'!$G$4)</f>
        <v>131.27160493827162</v>
      </c>
      <c r="J1350" s="14">
        <f>IF(F1350=0,0,H1350+I1350+'vehicle data'!$E$7)</f>
        <v>380.94897382716056</v>
      </c>
      <c r="K1350" s="14">
        <f t="shared" si="222"/>
        <v>380.94897382716056</v>
      </c>
      <c r="L1350" s="14">
        <f t="shared" si="223"/>
        <v>0</v>
      </c>
      <c r="M1350" s="14">
        <f t="shared" si="224"/>
        <v>8.4655327517146777</v>
      </c>
      <c r="N1350" s="14">
        <f t="shared" si="220"/>
        <v>8.4655327517146777</v>
      </c>
      <c r="O1350" s="14">
        <f t="shared" si="225"/>
        <v>0</v>
      </c>
      <c r="P1350" s="14">
        <f>S1350*0.75</f>
        <v>0</v>
      </c>
      <c r="Q1350" s="14" t="str">
        <f t="shared" si="226"/>
        <v/>
      </c>
      <c r="R1350" s="14">
        <f>(0.5*'vehicle data'!$C$4*(WLTC_class_3!F1350^2))/1000</f>
        <v>329.38271604938268</v>
      </c>
      <c r="S1350" s="14">
        <f>IF(O1350&gt;0,R1350,0)</f>
        <v>0</v>
      </c>
      <c r="T1350" s="14">
        <f>IF(N1350&gt;0,R1350,0)</f>
        <v>329.38271604938268</v>
      </c>
      <c r="U1350" s="14">
        <f t="shared" si="229"/>
        <v>122198.27590817882</v>
      </c>
      <c r="V1350" s="14">
        <f t="shared" si="230"/>
        <v>22834.106306327158</v>
      </c>
      <c r="W1350" s="14">
        <f t="shared" si="227"/>
        <v>230.56790123456787</v>
      </c>
    </row>
    <row r="1351" spans="2:23" x14ac:dyDescent="0.3">
      <c r="B1351" s="10" t="s">
        <v>9</v>
      </c>
      <c r="C1351" s="10">
        <v>1343</v>
      </c>
      <c r="D1351" s="10">
        <v>321</v>
      </c>
      <c r="E1351" s="11">
        <v>80.400000000000006</v>
      </c>
      <c r="F1351" s="21">
        <f t="shared" si="221"/>
        <v>22.333333333333336</v>
      </c>
      <c r="G1351" s="14">
        <f t="shared" si="228"/>
        <v>0.11111111111111072</v>
      </c>
      <c r="H1351" s="14">
        <f>('vehicle data'!$C$4)*(G1351)</f>
        <v>148.22222222222169</v>
      </c>
      <c r="I1351" s="14">
        <f>0.5*1.225*F1351^2*('vehicle data'!$F$4)*('vehicle data'!$G$4)</f>
        <v>132.58760277777782</v>
      </c>
      <c r="J1351" s="14">
        <f>IF(F1351=0,0,H1351+I1351+'vehicle data'!$E$7)</f>
        <v>437.84830499999953</v>
      </c>
      <c r="K1351" s="14">
        <f t="shared" si="222"/>
        <v>437.84830499999953</v>
      </c>
      <c r="L1351" s="14">
        <f t="shared" si="223"/>
        <v>0</v>
      </c>
      <c r="M1351" s="14">
        <f t="shared" si="224"/>
        <v>9.7786121449999897</v>
      </c>
      <c r="N1351" s="14">
        <f t="shared" si="220"/>
        <v>9.7786121449999897</v>
      </c>
      <c r="O1351" s="14">
        <f t="shared" si="225"/>
        <v>0</v>
      </c>
      <c r="P1351" s="14">
        <f>S1351*0.75</f>
        <v>0</v>
      </c>
      <c r="Q1351" s="14" t="str">
        <f t="shared" si="226"/>
        <v/>
      </c>
      <c r="R1351" s="14">
        <f>(0.5*'vehicle data'!$C$4*(WLTC_class_3!F1351^2))/1000</f>
        <v>332.68477777777787</v>
      </c>
      <c r="S1351" s="14">
        <f>IF(O1351&gt;0,R1351,0)</f>
        <v>0</v>
      </c>
      <c r="T1351" s="14">
        <f>IF(N1351&gt;0,R1351,0)</f>
        <v>332.68477777777787</v>
      </c>
      <c r="U1351" s="14">
        <f t="shared" si="229"/>
        <v>122530.9606859566</v>
      </c>
      <c r="V1351" s="14">
        <f t="shared" si="230"/>
        <v>22834.106306327158</v>
      </c>
      <c r="W1351" s="14">
        <f t="shared" si="227"/>
        <v>232.87934444444448</v>
      </c>
    </row>
    <row r="1352" spans="2:23" x14ac:dyDescent="0.3">
      <c r="B1352" s="10" t="s">
        <v>9</v>
      </c>
      <c r="C1352" s="10">
        <v>1344</v>
      </c>
      <c r="D1352" s="10">
        <v>322</v>
      </c>
      <c r="E1352" s="11">
        <v>80.8</v>
      </c>
      <c r="F1352" s="21">
        <f t="shared" si="221"/>
        <v>22.444444444444443</v>
      </c>
      <c r="G1352" s="14">
        <f t="shared" si="228"/>
        <v>0.11111111111111072</v>
      </c>
      <c r="H1352" s="14">
        <f>('vehicle data'!$C$4)*(G1352)</f>
        <v>148.22222222222169</v>
      </c>
      <c r="I1352" s="14">
        <f>0.5*1.225*F1352^2*('vehicle data'!$F$4)*('vehicle data'!$G$4)</f>
        <v>133.91016419753083</v>
      </c>
      <c r="J1352" s="14">
        <f>IF(F1352=0,0,H1352+I1352+'vehicle data'!$E$7)</f>
        <v>439.17086641975254</v>
      </c>
      <c r="K1352" s="14">
        <f t="shared" si="222"/>
        <v>439.17086641975254</v>
      </c>
      <c r="L1352" s="14">
        <f t="shared" si="223"/>
        <v>0</v>
      </c>
      <c r="M1352" s="14">
        <f t="shared" si="224"/>
        <v>9.8569461129766687</v>
      </c>
      <c r="N1352" s="14">
        <f t="shared" ref="N1352:N1415" si="231">IF(M1352&gt;0,M1352,0)</f>
        <v>9.8569461129766687</v>
      </c>
      <c r="O1352" s="14">
        <f t="shared" si="225"/>
        <v>0</v>
      </c>
      <c r="P1352" s="14">
        <f>S1352*0.75</f>
        <v>0</v>
      </c>
      <c r="Q1352" s="14" t="str">
        <f t="shared" si="226"/>
        <v/>
      </c>
      <c r="R1352" s="14">
        <f>(0.5*'vehicle data'!$C$4*(WLTC_class_3!F1352^2))/1000</f>
        <v>336.00330864197525</v>
      </c>
      <c r="S1352" s="14">
        <f>IF(O1352&gt;0,R1352,0)</f>
        <v>0</v>
      </c>
      <c r="T1352" s="14">
        <f>IF(N1352&gt;0,R1352,0)</f>
        <v>336.00330864197525</v>
      </c>
      <c r="U1352" s="14">
        <f t="shared" si="229"/>
        <v>122866.96399459857</v>
      </c>
      <c r="V1352" s="14">
        <f t="shared" si="230"/>
        <v>22834.106306327158</v>
      </c>
      <c r="W1352" s="14">
        <f t="shared" si="227"/>
        <v>235.20231604938266</v>
      </c>
    </row>
    <row r="1353" spans="2:23" x14ac:dyDescent="0.3">
      <c r="B1353" s="10" t="s">
        <v>9</v>
      </c>
      <c r="C1353" s="10">
        <v>1345</v>
      </c>
      <c r="D1353" s="10">
        <v>323</v>
      </c>
      <c r="E1353" s="11">
        <v>81.2</v>
      </c>
      <c r="F1353" s="21">
        <f t="shared" ref="F1353:F1416" si="232">E1353/3.6</f>
        <v>22.555555555555557</v>
      </c>
      <c r="G1353" s="14">
        <f t="shared" si="228"/>
        <v>9.7222222222222612E-2</v>
      </c>
      <c r="H1353" s="14">
        <f>('vehicle data'!$C$4)*(G1353)</f>
        <v>129.69444444444497</v>
      </c>
      <c r="I1353" s="14">
        <f>0.5*1.225*F1353^2*('vehicle data'!$F$4)*('vehicle data'!$G$4)</f>
        <v>135.23928919753089</v>
      </c>
      <c r="J1353" s="14">
        <f>IF(F1353=0,0,H1353+I1353+'vehicle data'!$E$7)</f>
        <v>421.97221364197594</v>
      </c>
      <c r="K1353" s="14">
        <f t="shared" ref="K1353:K1416" si="233">IF(J1353&lt;=0,0,J1353)</f>
        <v>421.97221364197594</v>
      </c>
      <c r="L1353" s="14">
        <f t="shared" ref="L1353:L1416" si="234">IF(J1353&lt;0,J1353*-1,0)</f>
        <v>0</v>
      </c>
      <c r="M1353" s="14">
        <f t="shared" ref="M1353:M1416" si="235">(J1353*F1353)/1000</f>
        <v>9.5178177077023474</v>
      </c>
      <c r="N1353" s="14">
        <f t="shared" si="231"/>
        <v>9.5178177077023474</v>
      </c>
      <c r="O1353" s="14">
        <f t="shared" ref="O1353:O1416" si="236">IF(M1353&lt;0,M1353*-1,0)</f>
        <v>0</v>
      </c>
      <c r="P1353" s="14">
        <f>S1353*0.75</f>
        <v>0</v>
      </c>
      <c r="Q1353" s="14" t="str">
        <f t="shared" ref="Q1353:Q1416" si="237">IF(G1353&lt;0,P1353,"")</f>
        <v/>
      </c>
      <c r="R1353" s="14">
        <f>(0.5*'vehicle data'!$C$4*(WLTC_class_3!F1353^2))/1000</f>
        <v>339.33830864197535</v>
      </c>
      <c r="S1353" s="14">
        <f>IF(O1353&gt;0,R1353,0)</f>
        <v>0</v>
      </c>
      <c r="T1353" s="14">
        <f>IF(N1353&gt;0,R1353,0)</f>
        <v>339.33830864197535</v>
      </c>
      <c r="U1353" s="14">
        <f t="shared" si="229"/>
        <v>123206.30230324055</v>
      </c>
      <c r="V1353" s="14">
        <f t="shared" si="230"/>
        <v>22834.106306327158</v>
      </c>
      <c r="W1353" s="14">
        <f t="shared" ref="W1353:W1416" si="238">T1353*0.7</f>
        <v>237.53681604938274</v>
      </c>
    </row>
    <row r="1354" spans="2:23" x14ac:dyDescent="0.3">
      <c r="B1354" s="10" t="s">
        <v>9</v>
      </c>
      <c r="C1354" s="10">
        <v>1346</v>
      </c>
      <c r="D1354" s="10">
        <v>324</v>
      </c>
      <c r="E1354" s="11">
        <v>81.5</v>
      </c>
      <c r="F1354" s="21">
        <f t="shared" si="232"/>
        <v>22.638888888888889</v>
      </c>
      <c r="G1354" s="14">
        <f t="shared" ref="G1354:G1417" si="239">($E1355-$E1353)/2/3.6</f>
        <v>5.5555555555554373E-2</v>
      </c>
      <c r="H1354" s="14">
        <f>('vehicle data'!$C$4)*(G1354)</f>
        <v>74.111111111109537</v>
      </c>
      <c r="I1354" s="14">
        <f>0.5*1.225*F1354^2*('vehicle data'!$F$4)*('vehicle data'!$G$4)</f>
        <v>136.24044029706789</v>
      </c>
      <c r="J1354" s="14">
        <f>IF(F1354=0,0,H1354+I1354+'vehicle data'!$E$7)</f>
        <v>367.39003140817749</v>
      </c>
      <c r="K1354" s="14">
        <f t="shared" si="233"/>
        <v>367.39003140817749</v>
      </c>
      <c r="L1354" s="14">
        <f t="shared" si="234"/>
        <v>0</v>
      </c>
      <c r="M1354" s="14">
        <f t="shared" si="235"/>
        <v>8.3173020999351301</v>
      </c>
      <c r="N1354" s="14">
        <f t="shared" si="231"/>
        <v>8.3173020999351301</v>
      </c>
      <c r="O1354" s="14">
        <f t="shared" si="236"/>
        <v>0</v>
      </c>
      <c r="P1354" s="14">
        <f>S1354*0.75</f>
        <v>0</v>
      </c>
      <c r="Q1354" s="14" t="str">
        <f t="shared" si="237"/>
        <v/>
      </c>
      <c r="R1354" s="14">
        <f>(0.5*'vehicle data'!$C$4*(WLTC_class_3!F1354^2))/1000</f>
        <v>341.85036651234566</v>
      </c>
      <c r="S1354" s="14">
        <f>IF(O1354&gt;0,R1354,0)</f>
        <v>0</v>
      </c>
      <c r="T1354" s="14">
        <f>IF(N1354&gt;0,R1354,0)</f>
        <v>341.85036651234566</v>
      </c>
      <c r="U1354" s="14">
        <f t="shared" si="229"/>
        <v>123548.15266975289</v>
      </c>
      <c r="V1354" s="14">
        <f t="shared" si="230"/>
        <v>22834.106306327158</v>
      </c>
      <c r="W1354" s="14">
        <f t="shared" si="238"/>
        <v>239.29525655864194</v>
      </c>
    </row>
    <row r="1355" spans="2:23" x14ac:dyDescent="0.3">
      <c r="B1355" s="10" t="s">
        <v>9</v>
      </c>
      <c r="C1355" s="10">
        <v>1347</v>
      </c>
      <c r="D1355" s="10">
        <v>325</v>
      </c>
      <c r="E1355" s="11">
        <v>81.599999999999994</v>
      </c>
      <c r="F1355" s="21">
        <f t="shared" si="232"/>
        <v>22.666666666666664</v>
      </c>
      <c r="G1355" s="14">
        <f t="shared" si="239"/>
        <v>1.3888888888888099E-2</v>
      </c>
      <c r="H1355" s="14">
        <f>('vehicle data'!$C$4)*(G1355)</f>
        <v>18.527777777776723</v>
      </c>
      <c r="I1355" s="14">
        <f>0.5*1.225*F1355^2*('vehicle data'!$F$4)*('vehicle data'!$G$4)</f>
        <v>136.57497777777775</v>
      </c>
      <c r="J1355" s="14">
        <f>IF(F1355=0,0,H1355+I1355+'vehicle data'!$E$7)</f>
        <v>312.14123555555449</v>
      </c>
      <c r="K1355" s="14">
        <f t="shared" si="233"/>
        <v>312.14123555555449</v>
      </c>
      <c r="L1355" s="14">
        <f t="shared" si="234"/>
        <v>0</v>
      </c>
      <c r="M1355" s="14">
        <f t="shared" si="235"/>
        <v>7.0752013392592348</v>
      </c>
      <c r="N1355" s="14">
        <f t="shared" si="231"/>
        <v>7.0752013392592348</v>
      </c>
      <c r="O1355" s="14">
        <f t="shared" si="236"/>
        <v>0</v>
      </c>
      <c r="P1355" s="14">
        <f>S1355*0.75</f>
        <v>0</v>
      </c>
      <c r="Q1355" s="14" t="str">
        <f t="shared" si="237"/>
        <v/>
      </c>
      <c r="R1355" s="14">
        <f>(0.5*'vehicle data'!$C$4*(WLTC_class_3!F1355^2))/1000</f>
        <v>342.68977777777775</v>
      </c>
      <c r="S1355" s="14">
        <f>IF(O1355&gt;0,R1355,0)</f>
        <v>0</v>
      </c>
      <c r="T1355" s="14">
        <f>IF(N1355&gt;0,R1355,0)</f>
        <v>342.68977777777775</v>
      </c>
      <c r="U1355" s="14">
        <f t="shared" ref="U1355:U1418" si="240">U1354+T1355</f>
        <v>123890.84244753067</v>
      </c>
      <c r="V1355" s="14">
        <f t="shared" ref="V1355:V1418" si="241">V1354+S1355</f>
        <v>22834.106306327158</v>
      </c>
      <c r="W1355" s="14">
        <f t="shared" si="238"/>
        <v>239.8828444444444</v>
      </c>
    </row>
    <row r="1356" spans="2:23" x14ac:dyDescent="0.3">
      <c r="B1356" s="10" t="s">
        <v>9</v>
      </c>
      <c r="C1356" s="10">
        <v>1348</v>
      </c>
      <c r="D1356" s="10">
        <v>326</v>
      </c>
      <c r="E1356" s="11">
        <v>81.599999999999994</v>
      </c>
      <c r="F1356" s="21">
        <f t="shared" si="232"/>
        <v>22.666666666666664</v>
      </c>
      <c r="G1356" s="14">
        <f t="shared" si="239"/>
        <v>-2.7777777777776198E-2</v>
      </c>
      <c r="H1356" s="14">
        <f>('vehicle data'!$C$4)*(G1356)</f>
        <v>-37.055555555553447</v>
      </c>
      <c r="I1356" s="14">
        <f>0.5*1.225*F1356^2*('vehicle data'!$F$4)*('vehicle data'!$G$4)</f>
        <v>136.57497777777775</v>
      </c>
      <c r="J1356" s="14">
        <f>IF(F1356=0,0,H1356+I1356+'vehicle data'!$E$7)</f>
        <v>256.55790222222436</v>
      </c>
      <c r="K1356" s="14">
        <f t="shared" si="233"/>
        <v>256.55790222222436</v>
      </c>
      <c r="L1356" s="14">
        <f t="shared" si="234"/>
        <v>0</v>
      </c>
      <c r="M1356" s="14">
        <f t="shared" si="235"/>
        <v>5.8153124503704188</v>
      </c>
      <c r="N1356" s="14">
        <f t="shared" si="231"/>
        <v>5.8153124503704188</v>
      </c>
      <c r="O1356" s="14">
        <f t="shared" si="236"/>
        <v>0</v>
      </c>
      <c r="P1356" s="14">
        <f>S1356*0.75</f>
        <v>0</v>
      </c>
      <c r="Q1356" s="14">
        <f t="shared" si="237"/>
        <v>0</v>
      </c>
      <c r="R1356" s="14">
        <f>(0.5*'vehicle data'!$C$4*(WLTC_class_3!F1356^2))/1000</f>
        <v>342.68977777777775</v>
      </c>
      <c r="S1356" s="14">
        <f>IF(O1356&gt;0,R1356,0)</f>
        <v>0</v>
      </c>
      <c r="T1356" s="14">
        <f>IF(N1356&gt;0,R1356,0)</f>
        <v>342.68977777777775</v>
      </c>
      <c r="U1356" s="14">
        <f t="shared" si="240"/>
        <v>124233.53222530845</v>
      </c>
      <c r="V1356" s="14">
        <f t="shared" si="241"/>
        <v>22834.106306327158</v>
      </c>
      <c r="W1356" s="14">
        <f t="shared" si="238"/>
        <v>239.8828444444444</v>
      </c>
    </row>
    <row r="1357" spans="2:23" x14ac:dyDescent="0.3">
      <c r="B1357" s="10" t="s">
        <v>9</v>
      </c>
      <c r="C1357" s="10">
        <v>1349</v>
      </c>
      <c r="D1357" s="10">
        <v>327</v>
      </c>
      <c r="E1357" s="11">
        <v>81.400000000000006</v>
      </c>
      <c r="F1357" s="21">
        <f t="shared" si="232"/>
        <v>22.611111111111111</v>
      </c>
      <c r="G1357" s="14">
        <f t="shared" si="239"/>
        <v>-0.12499999999999881</v>
      </c>
      <c r="H1357" s="14">
        <f>('vehicle data'!$C$4)*(G1357)</f>
        <v>-166.74999999999841</v>
      </c>
      <c r="I1357" s="14">
        <f>0.5*1.225*F1357^2*('vehicle data'!$F$4)*('vehicle data'!$G$4)</f>
        <v>135.90631304012345</v>
      </c>
      <c r="J1357" s="14">
        <f>IF(F1357=0,0,H1357+I1357+'vehicle data'!$E$7)</f>
        <v>126.19479304012506</v>
      </c>
      <c r="K1357" s="14">
        <f t="shared" si="233"/>
        <v>126.19479304012506</v>
      </c>
      <c r="L1357" s="14">
        <f t="shared" si="234"/>
        <v>0</v>
      </c>
      <c r="M1357" s="14">
        <f t="shared" si="235"/>
        <v>2.8534044870739388</v>
      </c>
      <c r="N1357" s="14">
        <f t="shared" si="231"/>
        <v>2.8534044870739388</v>
      </c>
      <c r="O1357" s="14">
        <f t="shared" si="236"/>
        <v>0</v>
      </c>
      <c r="P1357" s="14">
        <f>S1357*0.75</f>
        <v>0</v>
      </c>
      <c r="Q1357" s="14">
        <f t="shared" si="237"/>
        <v>0</v>
      </c>
      <c r="R1357" s="14">
        <f>(0.5*'vehicle data'!$C$4*(WLTC_class_3!F1357^2))/1000</f>
        <v>341.01198456790121</v>
      </c>
      <c r="S1357" s="14">
        <f>IF(O1357&gt;0,R1357,0)</f>
        <v>0</v>
      </c>
      <c r="T1357" s="14">
        <f>IF(N1357&gt;0,R1357,0)</f>
        <v>341.01198456790121</v>
      </c>
      <c r="U1357" s="14">
        <f t="shared" si="240"/>
        <v>124574.54420987635</v>
      </c>
      <c r="V1357" s="14">
        <f t="shared" si="241"/>
        <v>22834.106306327158</v>
      </c>
      <c r="W1357" s="14">
        <f t="shared" si="238"/>
        <v>238.70838919753083</v>
      </c>
    </row>
    <row r="1358" spans="2:23" x14ac:dyDescent="0.3">
      <c r="B1358" s="10" t="s">
        <v>9</v>
      </c>
      <c r="C1358" s="10">
        <v>1350</v>
      </c>
      <c r="D1358" s="10">
        <v>328</v>
      </c>
      <c r="E1358" s="11">
        <v>80.7</v>
      </c>
      <c r="F1358" s="21">
        <f t="shared" si="232"/>
        <v>22.416666666666668</v>
      </c>
      <c r="G1358" s="14">
        <f t="shared" si="239"/>
        <v>-0.25000000000000155</v>
      </c>
      <c r="H1358" s="14">
        <f>('vehicle data'!$C$4)*(G1358)</f>
        <v>-333.50000000000205</v>
      </c>
      <c r="I1358" s="14">
        <f>0.5*1.225*F1358^2*('vehicle data'!$F$4)*('vehicle data'!$G$4)</f>
        <v>133.57890850694446</v>
      </c>
      <c r="J1358" s="14">
        <f>IF(F1358=0,0,H1358+I1358+'vehicle data'!$E$7)</f>
        <v>-42.882611493057567</v>
      </c>
      <c r="K1358" s="14">
        <f t="shared" si="233"/>
        <v>0</v>
      </c>
      <c r="L1358" s="14">
        <f t="shared" si="234"/>
        <v>42.882611493057567</v>
      </c>
      <c r="M1358" s="14">
        <f t="shared" si="235"/>
        <v>-0.96128520763604042</v>
      </c>
      <c r="N1358" s="14">
        <f t="shared" si="231"/>
        <v>0</v>
      </c>
      <c r="O1358" s="14">
        <f t="shared" si="236"/>
        <v>0.96128520763604042</v>
      </c>
      <c r="P1358" s="14">
        <f>S1358*0.75</f>
        <v>251.37909895833337</v>
      </c>
      <c r="Q1358" s="14">
        <f t="shared" si="237"/>
        <v>251.37909895833337</v>
      </c>
      <c r="R1358" s="14">
        <f>(0.5*'vehicle data'!$C$4*(WLTC_class_3!F1358^2))/1000</f>
        <v>335.17213194444452</v>
      </c>
      <c r="S1358" s="14">
        <f>IF(O1358&gt;0,R1358,0)</f>
        <v>335.17213194444452</v>
      </c>
      <c r="T1358" s="14">
        <f>IF(N1358&gt;0,R1358,0)</f>
        <v>0</v>
      </c>
      <c r="U1358" s="14">
        <f t="shared" si="240"/>
        <v>124574.54420987635</v>
      </c>
      <c r="V1358" s="14">
        <f t="shared" si="241"/>
        <v>23169.278438271602</v>
      </c>
      <c r="W1358" s="14">
        <f t="shared" si="238"/>
        <v>0</v>
      </c>
    </row>
    <row r="1359" spans="2:23" x14ac:dyDescent="0.3">
      <c r="B1359" s="10" t="s">
        <v>9</v>
      </c>
      <c r="C1359" s="10">
        <v>1351</v>
      </c>
      <c r="D1359" s="10">
        <v>329</v>
      </c>
      <c r="E1359" s="11">
        <v>79.599999999999994</v>
      </c>
      <c r="F1359" s="21">
        <f t="shared" si="232"/>
        <v>22.111111111111111</v>
      </c>
      <c r="G1359" s="14">
        <f t="shared" si="239"/>
        <v>-0.34722222222222221</v>
      </c>
      <c r="H1359" s="14">
        <f>('vehicle data'!$C$4)*(G1359)</f>
        <v>-463.1944444444444</v>
      </c>
      <c r="I1359" s="14">
        <f>0.5*1.225*F1359^2*('vehicle data'!$F$4)*('vehicle data'!$G$4)</f>
        <v>129.96217067901233</v>
      </c>
      <c r="J1359" s="14">
        <f>IF(F1359=0,0,H1359+I1359+'vehicle data'!$E$7)</f>
        <v>-176.19379376543205</v>
      </c>
      <c r="K1359" s="14">
        <f t="shared" si="233"/>
        <v>0</v>
      </c>
      <c r="L1359" s="14">
        <f t="shared" si="234"/>
        <v>176.19379376543205</v>
      </c>
      <c r="M1359" s="14">
        <f t="shared" si="235"/>
        <v>-3.8958405510356644</v>
      </c>
      <c r="N1359" s="14">
        <f t="shared" si="231"/>
        <v>0</v>
      </c>
      <c r="O1359" s="14">
        <f t="shared" si="236"/>
        <v>3.8958405510356644</v>
      </c>
      <c r="P1359" s="14">
        <f>S1359*0.75</f>
        <v>244.57284259259256</v>
      </c>
      <c r="Q1359" s="14">
        <f t="shared" si="237"/>
        <v>244.57284259259256</v>
      </c>
      <c r="R1359" s="14">
        <f>(0.5*'vehicle data'!$C$4*(WLTC_class_3!F1359^2))/1000</f>
        <v>326.09712345679009</v>
      </c>
      <c r="S1359" s="14">
        <f>IF(O1359&gt;0,R1359,0)</f>
        <v>326.09712345679009</v>
      </c>
      <c r="T1359" s="14">
        <f>IF(N1359&gt;0,R1359,0)</f>
        <v>0</v>
      </c>
      <c r="U1359" s="14">
        <f t="shared" si="240"/>
        <v>124574.54420987635</v>
      </c>
      <c r="V1359" s="14">
        <f t="shared" si="241"/>
        <v>23495.375561728393</v>
      </c>
      <c r="W1359" s="14">
        <f t="shared" si="238"/>
        <v>0</v>
      </c>
    </row>
    <row r="1360" spans="2:23" x14ac:dyDescent="0.3">
      <c r="B1360" s="10" t="s">
        <v>9</v>
      </c>
      <c r="C1360" s="10">
        <v>1352</v>
      </c>
      <c r="D1360" s="10">
        <v>330</v>
      </c>
      <c r="E1360" s="11">
        <v>78.2</v>
      </c>
      <c r="F1360" s="21">
        <f t="shared" si="232"/>
        <v>21.722222222222221</v>
      </c>
      <c r="G1360" s="14">
        <f t="shared" si="239"/>
        <v>-0.38888888888888851</v>
      </c>
      <c r="H1360" s="14">
        <f>('vehicle data'!$C$4)*(G1360)</f>
        <v>-518.77777777777726</v>
      </c>
      <c r="I1360" s="14">
        <f>0.5*1.225*F1360^2*('vehicle data'!$F$4)*('vehicle data'!$G$4)</f>
        <v>125.43083896604938</v>
      </c>
      <c r="J1360" s="14">
        <f>IF(F1360=0,0,H1360+I1360+'vehicle data'!$E$7)</f>
        <v>-236.30845881172789</v>
      </c>
      <c r="K1360" s="14">
        <f t="shared" si="233"/>
        <v>0</v>
      </c>
      <c r="L1360" s="14">
        <f t="shared" si="234"/>
        <v>236.30845881172789</v>
      </c>
      <c r="M1360" s="14">
        <f t="shared" si="235"/>
        <v>-5.1331448552992001</v>
      </c>
      <c r="N1360" s="14">
        <f t="shared" si="231"/>
        <v>0</v>
      </c>
      <c r="O1360" s="14">
        <f t="shared" si="236"/>
        <v>5.1331448552992001</v>
      </c>
      <c r="P1360" s="14">
        <f>S1360*0.75</f>
        <v>236.04543287037035</v>
      </c>
      <c r="Q1360" s="14">
        <f t="shared" si="237"/>
        <v>236.04543287037035</v>
      </c>
      <c r="R1360" s="14">
        <f>(0.5*'vehicle data'!$C$4*(WLTC_class_3!F1360^2))/1000</f>
        <v>314.72724382716046</v>
      </c>
      <c r="S1360" s="14">
        <f>IF(O1360&gt;0,R1360,0)</f>
        <v>314.72724382716046</v>
      </c>
      <c r="T1360" s="14">
        <f>IF(N1360&gt;0,R1360,0)</f>
        <v>0</v>
      </c>
      <c r="U1360" s="14">
        <f t="shared" si="240"/>
        <v>124574.54420987635</v>
      </c>
      <c r="V1360" s="14">
        <f t="shared" si="241"/>
        <v>23810.102805555554</v>
      </c>
      <c r="W1360" s="14">
        <f t="shared" si="238"/>
        <v>0</v>
      </c>
    </row>
    <row r="1361" spans="2:23" x14ac:dyDescent="0.3">
      <c r="B1361" s="10" t="s">
        <v>9</v>
      </c>
      <c r="C1361" s="10">
        <v>1353</v>
      </c>
      <c r="D1361" s="10">
        <v>331</v>
      </c>
      <c r="E1361" s="11">
        <v>76.8</v>
      </c>
      <c r="F1361" s="21">
        <f t="shared" si="232"/>
        <v>21.333333333333332</v>
      </c>
      <c r="G1361" s="14">
        <f t="shared" si="239"/>
        <v>-0.40277777777777857</v>
      </c>
      <c r="H1361" s="14">
        <f>('vehicle data'!$C$4)*(G1361)</f>
        <v>-537.30555555555657</v>
      </c>
      <c r="I1361" s="14">
        <f>0.5*1.225*F1361^2*('vehicle data'!$F$4)*('vehicle data'!$G$4)</f>
        <v>120.97991111111112</v>
      </c>
      <c r="J1361" s="14">
        <f>IF(F1361=0,0,H1361+I1361+'vehicle data'!$E$7)</f>
        <v>-259.28716444444547</v>
      </c>
      <c r="K1361" s="14">
        <f t="shared" si="233"/>
        <v>0</v>
      </c>
      <c r="L1361" s="14">
        <f t="shared" si="234"/>
        <v>259.28716444444547</v>
      </c>
      <c r="M1361" s="14">
        <f t="shared" si="235"/>
        <v>-5.5314595081481697</v>
      </c>
      <c r="N1361" s="14">
        <f t="shared" si="231"/>
        <v>0</v>
      </c>
      <c r="O1361" s="14">
        <f t="shared" si="236"/>
        <v>5.5314595081481697</v>
      </c>
      <c r="P1361" s="14">
        <f>S1361*0.75</f>
        <v>227.6693333333333</v>
      </c>
      <c r="Q1361" s="14">
        <f t="shared" si="237"/>
        <v>227.6693333333333</v>
      </c>
      <c r="R1361" s="14">
        <f>(0.5*'vehicle data'!$C$4*(WLTC_class_3!F1361^2))/1000</f>
        <v>303.55911111111106</v>
      </c>
      <c r="S1361" s="14">
        <f>IF(O1361&gt;0,R1361,0)</f>
        <v>303.55911111111106</v>
      </c>
      <c r="T1361" s="14">
        <f>IF(N1361&gt;0,R1361,0)</f>
        <v>0</v>
      </c>
      <c r="U1361" s="14">
        <f t="shared" si="240"/>
        <v>124574.54420987635</v>
      </c>
      <c r="V1361" s="14">
        <f t="shared" si="241"/>
        <v>24113.661916666664</v>
      </c>
      <c r="W1361" s="14">
        <f t="shared" si="238"/>
        <v>0</v>
      </c>
    </row>
    <row r="1362" spans="2:23" x14ac:dyDescent="0.3">
      <c r="B1362" s="10" t="s">
        <v>9</v>
      </c>
      <c r="C1362" s="10">
        <v>1354</v>
      </c>
      <c r="D1362" s="10">
        <v>332</v>
      </c>
      <c r="E1362" s="11">
        <v>75.3</v>
      </c>
      <c r="F1362" s="21">
        <f t="shared" si="232"/>
        <v>20.916666666666664</v>
      </c>
      <c r="G1362" s="14">
        <f t="shared" si="239"/>
        <v>-0.41666666666666663</v>
      </c>
      <c r="H1362" s="14">
        <f>('vehicle data'!$C$4)*(G1362)</f>
        <v>-555.83333333333326</v>
      </c>
      <c r="I1362" s="14">
        <f>0.5*1.225*F1362^2*('vehicle data'!$F$4)*('vehicle data'!$G$4)</f>
        <v>116.30028350694441</v>
      </c>
      <c r="J1362" s="14">
        <f>IF(F1362=0,0,H1362+I1362+'vehicle data'!$E$7)</f>
        <v>-282.49456982638878</v>
      </c>
      <c r="K1362" s="14">
        <f t="shared" si="233"/>
        <v>0</v>
      </c>
      <c r="L1362" s="14">
        <f t="shared" si="234"/>
        <v>282.49456982638878</v>
      </c>
      <c r="M1362" s="14">
        <f t="shared" si="235"/>
        <v>-5.9088447522019649</v>
      </c>
      <c r="N1362" s="14">
        <f t="shared" si="231"/>
        <v>0</v>
      </c>
      <c r="O1362" s="14">
        <f t="shared" si="236"/>
        <v>5.9088447522019649</v>
      </c>
      <c r="P1362" s="14">
        <f>S1362*0.75</f>
        <v>218.8628489583333</v>
      </c>
      <c r="Q1362" s="14">
        <f t="shared" si="237"/>
        <v>218.8628489583333</v>
      </c>
      <c r="R1362" s="14">
        <f>(0.5*'vehicle data'!$C$4*(WLTC_class_3!F1362^2))/1000</f>
        <v>291.81713194444438</v>
      </c>
      <c r="S1362" s="14">
        <f>IF(O1362&gt;0,R1362,0)</f>
        <v>291.81713194444438</v>
      </c>
      <c r="T1362" s="14">
        <f>IF(N1362&gt;0,R1362,0)</f>
        <v>0</v>
      </c>
      <c r="U1362" s="14">
        <f t="shared" si="240"/>
        <v>124574.54420987635</v>
      </c>
      <c r="V1362" s="14">
        <f t="shared" si="241"/>
        <v>24405.479048611109</v>
      </c>
      <c r="W1362" s="14">
        <f t="shared" si="238"/>
        <v>0</v>
      </c>
    </row>
    <row r="1363" spans="2:23" x14ac:dyDescent="0.3">
      <c r="B1363" s="10" t="s">
        <v>9</v>
      </c>
      <c r="C1363" s="10">
        <v>1355</v>
      </c>
      <c r="D1363" s="10">
        <v>333</v>
      </c>
      <c r="E1363" s="11">
        <v>73.8</v>
      </c>
      <c r="F1363" s="21">
        <f t="shared" si="232"/>
        <v>20.5</v>
      </c>
      <c r="G1363" s="14">
        <f t="shared" si="239"/>
        <v>-0.44444444444444481</v>
      </c>
      <c r="H1363" s="14">
        <f>('vehicle data'!$C$4)*(G1363)</f>
        <v>-592.88888888888937</v>
      </c>
      <c r="I1363" s="14">
        <f>0.5*1.225*F1363^2*('vehicle data'!$F$4)*('vehicle data'!$G$4)</f>
        <v>111.71295625</v>
      </c>
      <c r="J1363" s="14">
        <f>IF(F1363=0,0,H1363+I1363+'vehicle data'!$E$7)</f>
        <v>-324.13745263888939</v>
      </c>
      <c r="K1363" s="14">
        <f t="shared" si="233"/>
        <v>0</v>
      </c>
      <c r="L1363" s="14">
        <f t="shared" si="234"/>
        <v>324.13745263888939</v>
      </c>
      <c r="M1363" s="14">
        <f t="shared" si="235"/>
        <v>-6.6448177790972318</v>
      </c>
      <c r="N1363" s="14">
        <f t="shared" si="231"/>
        <v>0</v>
      </c>
      <c r="O1363" s="14">
        <f t="shared" si="236"/>
        <v>6.6448177790972318</v>
      </c>
      <c r="P1363" s="14">
        <f>S1363*0.75</f>
        <v>210.23006250000003</v>
      </c>
      <c r="Q1363" s="14">
        <f t="shared" si="237"/>
        <v>210.23006250000003</v>
      </c>
      <c r="R1363" s="14">
        <f>(0.5*'vehicle data'!$C$4*(WLTC_class_3!F1363^2))/1000</f>
        <v>280.30675000000002</v>
      </c>
      <c r="S1363" s="14">
        <f>IF(O1363&gt;0,R1363,0)</f>
        <v>280.30675000000002</v>
      </c>
      <c r="T1363" s="14">
        <f>IF(N1363&gt;0,R1363,0)</f>
        <v>0</v>
      </c>
      <c r="U1363" s="14">
        <f t="shared" si="240"/>
        <v>124574.54420987635</v>
      </c>
      <c r="V1363" s="14">
        <f t="shared" si="241"/>
        <v>24685.785798611108</v>
      </c>
      <c r="W1363" s="14">
        <f t="shared" si="238"/>
        <v>0</v>
      </c>
    </row>
    <row r="1364" spans="2:23" x14ac:dyDescent="0.3">
      <c r="B1364" s="10" t="s">
        <v>9</v>
      </c>
      <c r="C1364" s="10">
        <v>1356</v>
      </c>
      <c r="D1364" s="10">
        <v>334</v>
      </c>
      <c r="E1364" s="11">
        <v>72.099999999999994</v>
      </c>
      <c r="F1364" s="21">
        <f t="shared" si="232"/>
        <v>20.027777777777775</v>
      </c>
      <c r="G1364" s="14">
        <f t="shared" si="239"/>
        <v>-0.49999999999999922</v>
      </c>
      <c r="H1364" s="14">
        <f>('vehicle data'!$C$4)*(G1364)</f>
        <v>-666.99999999999898</v>
      </c>
      <c r="I1364" s="14">
        <f>0.5*1.225*F1364^2*('vehicle data'!$F$4)*('vehicle data'!$G$4)</f>
        <v>106.6255662229938</v>
      </c>
      <c r="J1364" s="14">
        <f>IF(F1364=0,0,H1364+I1364+'vehicle data'!$E$7)</f>
        <v>-403.3359537770051</v>
      </c>
      <c r="K1364" s="14">
        <f t="shared" si="233"/>
        <v>0</v>
      </c>
      <c r="L1364" s="14">
        <f t="shared" si="234"/>
        <v>403.3359537770051</v>
      </c>
      <c r="M1364" s="14">
        <f t="shared" si="235"/>
        <v>-8.0779228520339057</v>
      </c>
      <c r="N1364" s="14">
        <f t="shared" si="231"/>
        <v>0</v>
      </c>
      <c r="O1364" s="14">
        <f t="shared" si="236"/>
        <v>8.0779228520339057</v>
      </c>
      <c r="P1364" s="14">
        <f>S1364*0.75</f>
        <v>200.6562193287036</v>
      </c>
      <c r="Q1364" s="14">
        <f t="shared" si="237"/>
        <v>200.6562193287036</v>
      </c>
      <c r="R1364" s="14">
        <f>(0.5*'vehicle data'!$C$4*(WLTC_class_3!F1364^2))/1000</f>
        <v>267.5416257716048</v>
      </c>
      <c r="S1364" s="14">
        <f>IF(O1364&gt;0,R1364,0)</f>
        <v>267.5416257716048</v>
      </c>
      <c r="T1364" s="14">
        <f>IF(N1364&gt;0,R1364,0)</f>
        <v>0</v>
      </c>
      <c r="U1364" s="14">
        <f t="shared" si="240"/>
        <v>124574.54420987635</v>
      </c>
      <c r="V1364" s="14">
        <f t="shared" si="241"/>
        <v>24953.327424382715</v>
      </c>
      <c r="W1364" s="14">
        <f t="shared" si="238"/>
        <v>0</v>
      </c>
    </row>
    <row r="1365" spans="2:23" x14ac:dyDescent="0.3">
      <c r="B1365" s="10" t="s">
        <v>9</v>
      </c>
      <c r="C1365" s="10">
        <v>1357</v>
      </c>
      <c r="D1365" s="10">
        <v>335</v>
      </c>
      <c r="E1365" s="11">
        <v>70.2</v>
      </c>
      <c r="F1365" s="21">
        <f t="shared" si="232"/>
        <v>19.5</v>
      </c>
      <c r="G1365" s="14">
        <f t="shared" si="239"/>
        <v>-0.54166666666666552</v>
      </c>
      <c r="H1365" s="14">
        <f>('vehicle data'!$C$4)*(G1365)</f>
        <v>-722.58333333333178</v>
      </c>
      <c r="I1365" s="14">
        <f>0.5*1.225*F1365^2*('vehicle data'!$F$4)*('vehicle data'!$G$4)</f>
        <v>101.07995625000001</v>
      </c>
      <c r="J1365" s="14">
        <f>IF(F1365=0,0,H1365+I1365+'vehicle data'!$E$7)</f>
        <v>-464.46489708333172</v>
      </c>
      <c r="K1365" s="14">
        <f t="shared" si="233"/>
        <v>0</v>
      </c>
      <c r="L1365" s="14">
        <f t="shared" si="234"/>
        <v>464.46489708333172</v>
      </c>
      <c r="M1365" s="14">
        <f t="shared" si="235"/>
        <v>-9.0570654931249681</v>
      </c>
      <c r="N1365" s="14">
        <f t="shared" si="231"/>
        <v>0</v>
      </c>
      <c r="O1365" s="14">
        <f t="shared" si="236"/>
        <v>9.0570654931249681</v>
      </c>
      <c r="P1365" s="14">
        <f>S1365*0.75</f>
        <v>190.22006249999998</v>
      </c>
      <c r="Q1365" s="14">
        <f t="shared" si="237"/>
        <v>190.22006249999998</v>
      </c>
      <c r="R1365" s="14">
        <f>(0.5*'vehicle data'!$C$4*(WLTC_class_3!F1365^2))/1000</f>
        <v>253.62674999999999</v>
      </c>
      <c r="S1365" s="14">
        <f>IF(O1365&gt;0,R1365,0)</f>
        <v>253.62674999999999</v>
      </c>
      <c r="T1365" s="14">
        <f>IF(N1365&gt;0,R1365,0)</f>
        <v>0</v>
      </c>
      <c r="U1365" s="14">
        <f t="shared" si="240"/>
        <v>124574.54420987635</v>
      </c>
      <c r="V1365" s="14">
        <f t="shared" si="241"/>
        <v>25206.954174382714</v>
      </c>
      <c r="W1365" s="14">
        <f t="shared" si="238"/>
        <v>0</v>
      </c>
    </row>
    <row r="1366" spans="2:23" x14ac:dyDescent="0.3">
      <c r="B1366" s="10" t="s">
        <v>9</v>
      </c>
      <c r="C1366" s="10">
        <v>1358</v>
      </c>
      <c r="D1366" s="10">
        <v>336</v>
      </c>
      <c r="E1366" s="11">
        <v>68.2</v>
      </c>
      <c r="F1366" s="21">
        <f t="shared" si="232"/>
        <v>18.944444444444446</v>
      </c>
      <c r="G1366" s="14">
        <f t="shared" si="239"/>
        <v>-0.56944444444444564</v>
      </c>
      <c r="H1366" s="14">
        <f>('vehicle data'!$C$4)*(G1366)</f>
        <v>-759.63888888889051</v>
      </c>
      <c r="I1366" s="14">
        <f>0.5*1.225*F1366^2*('vehicle data'!$F$4)*('vehicle data'!$G$4)</f>
        <v>95.402459336419767</v>
      </c>
      <c r="J1366" s="14">
        <f>IF(F1366=0,0,H1366+I1366+'vehicle data'!$E$7)</f>
        <v>-507.19794955247073</v>
      </c>
      <c r="K1366" s="14">
        <f t="shared" si="233"/>
        <v>0</v>
      </c>
      <c r="L1366" s="14">
        <f t="shared" si="234"/>
        <v>507.19794955247073</v>
      </c>
      <c r="M1366" s="14">
        <f t="shared" si="235"/>
        <v>-9.6085833776329181</v>
      </c>
      <c r="N1366" s="14">
        <f t="shared" si="231"/>
        <v>0</v>
      </c>
      <c r="O1366" s="14">
        <f t="shared" si="236"/>
        <v>9.6085833776329181</v>
      </c>
      <c r="P1366" s="14">
        <f>S1366*0.75</f>
        <v>179.53571064814818</v>
      </c>
      <c r="Q1366" s="14">
        <f t="shared" si="237"/>
        <v>179.53571064814818</v>
      </c>
      <c r="R1366" s="14">
        <f>(0.5*'vehicle data'!$C$4*(WLTC_class_3!F1366^2))/1000</f>
        <v>239.38094753086423</v>
      </c>
      <c r="S1366" s="14">
        <f>IF(O1366&gt;0,R1366,0)</f>
        <v>239.38094753086423</v>
      </c>
      <c r="T1366" s="14">
        <f>IF(N1366&gt;0,R1366,0)</f>
        <v>0</v>
      </c>
      <c r="U1366" s="14">
        <f t="shared" si="240"/>
        <v>124574.54420987635</v>
      </c>
      <c r="V1366" s="14">
        <f t="shared" si="241"/>
        <v>25446.335121913577</v>
      </c>
      <c r="W1366" s="14">
        <f t="shared" si="238"/>
        <v>0</v>
      </c>
    </row>
    <row r="1367" spans="2:23" x14ac:dyDescent="0.3">
      <c r="B1367" s="10" t="s">
        <v>9</v>
      </c>
      <c r="C1367" s="10">
        <v>1359</v>
      </c>
      <c r="D1367" s="10">
        <v>337</v>
      </c>
      <c r="E1367" s="11">
        <v>66.099999999999994</v>
      </c>
      <c r="F1367" s="21">
        <f t="shared" si="232"/>
        <v>18.361111111111111</v>
      </c>
      <c r="G1367" s="14">
        <f t="shared" si="239"/>
        <v>-0.61111111111111194</v>
      </c>
      <c r="H1367" s="14">
        <f>('vehicle data'!$C$4)*(G1367)</f>
        <v>-815.22222222222331</v>
      </c>
      <c r="I1367" s="14">
        <f>0.5*1.225*F1367^2*('vehicle data'!$F$4)*('vehicle data'!$G$4)</f>
        <v>89.617688908179005</v>
      </c>
      <c r="J1367" s="14">
        <f>IF(F1367=0,0,H1367+I1367+'vehicle data'!$E$7)</f>
        <v>-568.56605331404421</v>
      </c>
      <c r="K1367" s="14">
        <f t="shared" si="233"/>
        <v>0</v>
      </c>
      <c r="L1367" s="14">
        <f t="shared" si="234"/>
        <v>568.56605331404421</v>
      </c>
      <c r="M1367" s="14">
        <f t="shared" si="235"/>
        <v>-10.439504478905089</v>
      </c>
      <c r="N1367" s="14">
        <f t="shared" si="231"/>
        <v>0</v>
      </c>
      <c r="O1367" s="14">
        <f t="shared" si="236"/>
        <v>10.439504478905089</v>
      </c>
      <c r="P1367" s="14">
        <f>S1367*0.75</f>
        <v>168.6494832175926</v>
      </c>
      <c r="Q1367" s="14">
        <f t="shared" si="237"/>
        <v>168.6494832175926</v>
      </c>
      <c r="R1367" s="14">
        <f>(0.5*'vehicle data'!$C$4*(WLTC_class_3!F1367^2))/1000</f>
        <v>224.86597762345679</v>
      </c>
      <c r="S1367" s="14">
        <f>IF(O1367&gt;0,R1367,0)</f>
        <v>224.86597762345679</v>
      </c>
      <c r="T1367" s="14">
        <f>IF(N1367&gt;0,R1367,0)</f>
        <v>0</v>
      </c>
      <c r="U1367" s="14">
        <f t="shared" si="240"/>
        <v>124574.54420987635</v>
      </c>
      <c r="V1367" s="14">
        <f t="shared" si="241"/>
        <v>25671.201099537033</v>
      </c>
      <c r="W1367" s="14">
        <f t="shared" si="238"/>
        <v>0</v>
      </c>
    </row>
    <row r="1368" spans="2:23" x14ac:dyDescent="0.3">
      <c r="B1368" s="10" t="s">
        <v>9</v>
      </c>
      <c r="C1368" s="10">
        <v>1360</v>
      </c>
      <c r="D1368" s="10">
        <v>338</v>
      </c>
      <c r="E1368" s="11">
        <v>63.8</v>
      </c>
      <c r="F1368" s="21">
        <f t="shared" si="232"/>
        <v>17.722222222222221</v>
      </c>
      <c r="G1368" s="14">
        <f t="shared" si="239"/>
        <v>-0.624999999999999</v>
      </c>
      <c r="H1368" s="14">
        <f>('vehicle data'!$C$4)*(G1368)</f>
        <v>-833.74999999999864</v>
      </c>
      <c r="I1368" s="14">
        <f>0.5*1.225*F1368^2*('vehicle data'!$F$4)*('vehicle data'!$G$4)</f>
        <v>83.489561188271594</v>
      </c>
      <c r="J1368" s="14">
        <f>IF(F1368=0,0,H1368+I1368+'vehicle data'!$E$7)</f>
        <v>-593.22195881172695</v>
      </c>
      <c r="K1368" s="14">
        <f t="shared" si="233"/>
        <v>0</v>
      </c>
      <c r="L1368" s="14">
        <f t="shared" si="234"/>
        <v>593.22195881172695</v>
      </c>
      <c r="M1368" s="14">
        <f t="shared" si="235"/>
        <v>-10.513211381163382</v>
      </c>
      <c r="N1368" s="14">
        <f t="shared" si="231"/>
        <v>0</v>
      </c>
      <c r="O1368" s="14">
        <f t="shared" si="236"/>
        <v>10.513211381163382</v>
      </c>
      <c r="P1368" s="14">
        <f>S1368*0.75</f>
        <v>157.11709953703701</v>
      </c>
      <c r="Q1368" s="14">
        <f t="shared" si="237"/>
        <v>157.11709953703701</v>
      </c>
      <c r="R1368" s="14">
        <f>(0.5*'vehicle data'!$C$4*(WLTC_class_3!F1368^2))/1000</f>
        <v>209.48946604938268</v>
      </c>
      <c r="S1368" s="14">
        <f>IF(O1368&gt;0,R1368,0)</f>
        <v>209.48946604938268</v>
      </c>
      <c r="T1368" s="14">
        <f>IF(N1368&gt;0,R1368,0)</f>
        <v>0</v>
      </c>
      <c r="U1368" s="14">
        <f t="shared" si="240"/>
        <v>124574.54420987635</v>
      </c>
      <c r="V1368" s="14">
        <f t="shared" si="241"/>
        <v>25880.690565586414</v>
      </c>
      <c r="W1368" s="14">
        <f t="shared" si="238"/>
        <v>0</v>
      </c>
    </row>
    <row r="1369" spans="2:23" x14ac:dyDescent="0.3">
      <c r="B1369" s="10" t="s">
        <v>9</v>
      </c>
      <c r="C1369" s="10">
        <v>1361</v>
      </c>
      <c r="D1369" s="10">
        <v>339</v>
      </c>
      <c r="E1369" s="11">
        <v>61.6</v>
      </c>
      <c r="F1369" s="21">
        <f t="shared" si="232"/>
        <v>17.111111111111111</v>
      </c>
      <c r="G1369" s="14">
        <f t="shared" si="239"/>
        <v>-0.49999999999999922</v>
      </c>
      <c r="H1369" s="14">
        <f>('vehicle data'!$C$4)*(G1369)</f>
        <v>-666.99999999999898</v>
      </c>
      <c r="I1369" s="14">
        <f>0.5*1.225*F1369^2*('vehicle data'!$F$4)*('vehicle data'!$G$4)</f>
        <v>77.830934567901238</v>
      </c>
      <c r="J1369" s="14">
        <f>IF(F1369=0,0,H1369+I1369+'vehicle data'!$E$7)</f>
        <v>-432.13058543209775</v>
      </c>
      <c r="K1369" s="14">
        <f t="shared" si="233"/>
        <v>0</v>
      </c>
      <c r="L1369" s="14">
        <f t="shared" si="234"/>
        <v>432.13058543209775</v>
      </c>
      <c r="M1369" s="14">
        <f t="shared" si="235"/>
        <v>-7.3942344618381171</v>
      </c>
      <c r="N1369" s="14">
        <f t="shared" si="231"/>
        <v>0</v>
      </c>
      <c r="O1369" s="14">
        <f t="shared" si="236"/>
        <v>7.3942344618381171</v>
      </c>
      <c r="P1369" s="14">
        <f>S1369*0.75</f>
        <v>146.46825925925924</v>
      </c>
      <c r="Q1369" s="14">
        <f t="shared" si="237"/>
        <v>146.46825925925924</v>
      </c>
      <c r="R1369" s="14">
        <f>(0.5*'vehicle data'!$C$4*(WLTC_class_3!F1369^2))/1000</f>
        <v>195.29101234567901</v>
      </c>
      <c r="S1369" s="14">
        <f>IF(O1369&gt;0,R1369,0)</f>
        <v>195.29101234567901</v>
      </c>
      <c r="T1369" s="14">
        <f>IF(N1369&gt;0,R1369,0)</f>
        <v>0</v>
      </c>
      <c r="U1369" s="14">
        <f t="shared" si="240"/>
        <v>124574.54420987635</v>
      </c>
      <c r="V1369" s="14">
        <f t="shared" si="241"/>
        <v>26075.981577932092</v>
      </c>
      <c r="W1369" s="14">
        <f t="shared" si="238"/>
        <v>0</v>
      </c>
    </row>
    <row r="1370" spans="2:23" x14ac:dyDescent="0.3">
      <c r="B1370" s="10" t="s">
        <v>9</v>
      </c>
      <c r="C1370" s="10">
        <v>1362</v>
      </c>
      <c r="D1370" s="10">
        <v>340</v>
      </c>
      <c r="E1370" s="11">
        <v>60.2</v>
      </c>
      <c r="F1370" s="21">
        <f t="shared" si="232"/>
        <v>16.722222222222221</v>
      </c>
      <c r="G1370" s="14">
        <f t="shared" si="239"/>
        <v>-0.25000000000000061</v>
      </c>
      <c r="H1370" s="14">
        <f>('vehicle data'!$C$4)*(G1370)</f>
        <v>-333.5000000000008</v>
      </c>
      <c r="I1370" s="14">
        <f>0.5*1.225*F1370^2*('vehicle data'!$F$4)*('vehicle data'!$G$4)</f>
        <v>74.333366743827142</v>
      </c>
      <c r="J1370" s="14">
        <f>IF(F1370=0,0,H1370+I1370+'vehicle data'!$E$7)</f>
        <v>-102.12815325617365</v>
      </c>
      <c r="K1370" s="14">
        <f t="shared" si="233"/>
        <v>0</v>
      </c>
      <c r="L1370" s="14">
        <f t="shared" si="234"/>
        <v>102.12815325617365</v>
      </c>
      <c r="M1370" s="14">
        <f t="shared" si="235"/>
        <v>-1.7078096738949036</v>
      </c>
      <c r="N1370" s="14">
        <f t="shared" si="231"/>
        <v>0</v>
      </c>
      <c r="O1370" s="14">
        <f t="shared" si="236"/>
        <v>1.7078096738949036</v>
      </c>
      <c r="P1370" s="14">
        <f>S1370*0.75</f>
        <v>139.88626620370368</v>
      </c>
      <c r="Q1370" s="14">
        <f t="shared" si="237"/>
        <v>139.88626620370368</v>
      </c>
      <c r="R1370" s="14">
        <f>(0.5*'vehicle data'!$C$4*(WLTC_class_3!F1370^2))/1000</f>
        <v>186.51502160493825</v>
      </c>
      <c r="S1370" s="14">
        <f>IF(O1370&gt;0,R1370,0)</f>
        <v>186.51502160493825</v>
      </c>
      <c r="T1370" s="14">
        <f>IF(N1370&gt;0,R1370,0)</f>
        <v>0</v>
      </c>
      <c r="U1370" s="14">
        <f t="shared" si="240"/>
        <v>124574.54420987635</v>
      </c>
      <c r="V1370" s="14">
        <f t="shared" si="241"/>
        <v>26262.496599537029</v>
      </c>
      <c r="W1370" s="14">
        <f t="shared" si="238"/>
        <v>0</v>
      </c>
    </row>
    <row r="1371" spans="2:23" x14ac:dyDescent="0.3">
      <c r="B1371" s="10" t="s">
        <v>9</v>
      </c>
      <c r="C1371" s="10">
        <v>1363</v>
      </c>
      <c r="D1371" s="10">
        <v>341</v>
      </c>
      <c r="E1371" s="11">
        <v>59.8</v>
      </c>
      <c r="F1371" s="21">
        <f t="shared" si="232"/>
        <v>16.611111111111111</v>
      </c>
      <c r="G1371" s="14">
        <f t="shared" si="239"/>
        <v>2.7777777777777186E-2</v>
      </c>
      <c r="H1371" s="14">
        <f>('vehicle data'!$C$4)*(G1371)</f>
        <v>37.055555555554768</v>
      </c>
      <c r="I1371" s="14">
        <f>0.5*1.225*F1371^2*('vehicle data'!$F$4)*('vehicle data'!$G$4)</f>
        <v>73.348829706790113</v>
      </c>
      <c r="J1371" s="14">
        <f>IF(F1371=0,0,H1371+I1371+'vehicle data'!$E$7)</f>
        <v>267.44286526234487</v>
      </c>
      <c r="K1371" s="14">
        <f t="shared" si="233"/>
        <v>267.44286526234487</v>
      </c>
      <c r="L1371" s="14">
        <f t="shared" si="234"/>
        <v>0</v>
      </c>
      <c r="M1371" s="14">
        <f t="shared" si="235"/>
        <v>4.4425231507467284</v>
      </c>
      <c r="N1371" s="14">
        <f t="shared" si="231"/>
        <v>4.4425231507467284</v>
      </c>
      <c r="O1371" s="14">
        <f t="shared" si="236"/>
        <v>0</v>
      </c>
      <c r="P1371" s="14">
        <f>S1371*0.75</f>
        <v>0</v>
      </c>
      <c r="Q1371" s="14" t="str">
        <f t="shared" si="237"/>
        <v/>
      </c>
      <c r="R1371" s="14">
        <f>(0.5*'vehicle data'!$C$4*(WLTC_class_3!F1371^2))/1000</f>
        <v>184.04465123456788</v>
      </c>
      <c r="S1371" s="14">
        <f>IF(O1371&gt;0,R1371,0)</f>
        <v>0</v>
      </c>
      <c r="T1371" s="14">
        <f>IF(N1371&gt;0,R1371,0)</f>
        <v>184.04465123456788</v>
      </c>
      <c r="U1371" s="14">
        <f t="shared" si="240"/>
        <v>124758.58886111091</v>
      </c>
      <c r="V1371" s="14">
        <f t="shared" si="241"/>
        <v>26262.496599537029</v>
      </c>
      <c r="W1371" s="14">
        <f t="shared" si="238"/>
        <v>128.83125586419752</v>
      </c>
    </row>
    <row r="1372" spans="2:23" x14ac:dyDescent="0.3">
      <c r="B1372" s="10" t="s">
        <v>9</v>
      </c>
      <c r="C1372" s="10">
        <v>1364</v>
      </c>
      <c r="D1372" s="10">
        <v>342</v>
      </c>
      <c r="E1372" s="11">
        <v>60.4</v>
      </c>
      <c r="F1372" s="21">
        <f t="shared" si="232"/>
        <v>16.777777777777779</v>
      </c>
      <c r="G1372" s="14">
        <f t="shared" si="239"/>
        <v>0.27777777777777779</v>
      </c>
      <c r="H1372" s="14">
        <f>('vehicle data'!$C$4)*(G1372)</f>
        <v>370.5555555555556</v>
      </c>
      <c r="I1372" s="14">
        <f>0.5*1.225*F1372^2*('vehicle data'!$F$4)*('vehicle data'!$G$4)</f>
        <v>74.828096604938295</v>
      </c>
      <c r="J1372" s="14">
        <f>IF(F1372=0,0,H1372+I1372+'vehicle data'!$E$7)</f>
        <v>602.4221321604939</v>
      </c>
      <c r="K1372" s="14">
        <f t="shared" si="233"/>
        <v>602.4221321604939</v>
      </c>
      <c r="L1372" s="14">
        <f t="shared" si="234"/>
        <v>0</v>
      </c>
      <c r="M1372" s="14">
        <f t="shared" si="235"/>
        <v>10.107304661803843</v>
      </c>
      <c r="N1372" s="14">
        <f t="shared" si="231"/>
        <v>10.107304661803843</v>
      </c>
      <c r="O1372" s="14">
        <f t="shared" si="236"/>
        <v>0</v>
      </c>
      <c r="P1372" s="14">
        <f>S1372*0.75</f>
        <v>0</v>
      </c>
      <c r="Q1372" s="14" t="str">
        <f t="shared" si="237"/>
        <v/>
      </c>
      <c r="R1372" s="14">
        <f>(0.5*'vehicle data'!$C$4*(WLTC_class_3!F1372^2))/1000</f>
        <v>187.75638271604942</v>
      </c>
      <c r="S1372" s="14">
        <f>IF(O1372&gt;0,R1372,0)</f>
        <v>0</v>
      </c>
      <c r="T1372" s="14">
        <f>IF(N1372&gt;0,R1372,0)</f>
        <v>187.75638271604942</v>
      </c>
      <c r="U1372" s="14">
        <f t="shared" si="240"/>
        <v>124946.34524382696</v>
      </c>
      <c r="V1372" s="14">
        <f t="shared" si="241"/>
        <v>26262.496599537029</v>
      </c>
      <c r="W1372" s="14">
        <f t="shared" si="238"/>
        <v>131.42946790123457</v>
      </c>
    </row>
    <row r="1373" spans="2:23" x14ac:dyDescent="0.3">
      <c r="B1373" s="10" t="s">
        <v>9</v>
      </c>
      <c r="C1373" s="10">
        <v>1365</v>
      </c>
      <c r="D1373" s="10">
        <v>343</v>
      </c>
      <c r="E1373" s="11">
        <v>61.8</v>
      </c>
      <c r="F1373" s="21">
        <f t="shared" si="232"/>
        <v>17.166666666666664</v>
      </c>
      <c r="G1373" s="14">
        <f t="shared" si="239"/>
        <v>0.30555555555555597</v>
      </c>
      <c r="H1373" s="14">
        <f>('vehicle data'!$C$4)*(G1373)</f>
        <v>407.61111111111165</v>
      </c>
      <c r="I1373" s="14">
        <f>0.5*1.225*F1373^2*('vehicle data'!$F$4)*('vehicle data'!$G$4)</f>
        <v>78.337150694444418</v>
      </c>
      <c r="J1373" s="14">
        <f>IF(F1373=0,0,H1373+I1373+'vehicle data'!$E$7)</f>
        <v>642.98674180555611</v>
      </c>
      <c r="K1373" s="14">
        <f t="shared" si="233"/>
        <v>642.98674180555611</v>
      </c>
      <c r="L1373" s="14">
        <f t="shared" si="234"/>
        <v>0</v>
      </c>
      <c r="M1373" s="14">
        <f t="shared" si="235"/>
        <v>11.037939067662045</v>
      </c>
      <c r="N1373" s="14">
        <f t="shared" si="231"/>
        <v>11.037939067662045</v>
      </c>
      <c r="O1373" s="14">
        <f t="shared" si="236"/>
        <v>0</v>
      </c>
      <c r="P1373" s="14">
        <f>S1373*0.75</f>
        <v>0</v>
      </c>
      <c r="Q1373" s="14" t="str">
        <f t="shared" si="237"/>
        <v/>
      </c>
      <c r="R1373" s="14">
        <f>(0.5*'vehicle data'!$C$4*(WLTC_class_3!F1373^2))/1000</f>
        <v>196.56119444444437</v>
      </c>
      <c r="S1373" s="14">
        <f>IF(O1373&gt;0,R1373,0)</f>
        <v>0</v>
      </c>
      <c r="T1373" s="14">
        <f>IF(N1373&gt;0,R1373,0)</f>
        <v>196.56119444444437</v>
      </c>
      <c r="U1373" s="14">
        <f t="shared" si="240"/>
        <v>125142.9064382714</v>
      </c>
      <c r="V1373" s="14">
        <f t="shared" si="241"/>
        <v>26262.496599537029</v>
      </c>
      <c r="W1373" s="14">
        <f t="shared" si="238"/>
        <v>137.59283611111104</v>
      </c>
    </row>
    <row r="1374" spans="2:23" x14ac:dyDescent="0.3">
      <c r="B1374" s="10" t="s">
        <v>9</v>
      </c>
      <c r="C1374" s="10">
        <v>1366</v>
      </c>
      <c r="D1374" s="10">
        <v>344</v>
      </c>
      <c r="E1374" s="11">
        <v>62.6</v>
      </c>
      <c r="F1374" s="21">
        <f t="shared" si="232"/>
        <v>17.388888888888889</v>
      </c>
      <c r="G1374" s="14">
        <f t="shared" si="239"/>
        <v>0.12500000000000078</v>
      </c>
      <c r="H1374" s="14">
        <f>('vehicle data'!$C$4)*(G1374)</f>
        <v>166.75000000000102</v>
      </c>
      <c r="I1374" s="14">
        <f>0.5*1.225*F1374^2*('vehicle data'!$F$4)*('vehicle data'!$G$4)</f>
        <v>80.378424151234569</v>
      </c>
      <c r="J1374" s="14">
        <f>IF(F1374=0,0,H1374+I1374+'vehicle data'!$E$7)</f>
        <v>404.1669041512356</v>
      </c>
      <c r="K1374" s="14">
        <f t="shared" si="233"/>
        <v>404.1669041512356</v>
      </c>
      <c r="L1374" s="14">
        <f t="shared" si="234"/>
        <v>0</v>
      </c>
      <c r="M1374" s="14">
        <f t="shared" si="235"/>
        <v>7.0280133888520417</v>
      </c>
      <c r="N1374" s="14">
        <f t="shared" si="231"/>
        <v>7.0280133888520417</v>
      </c>
      <c r="O1374" s="14">
        <f t="shared" si="236"/>
        <v>0</v>
      </c>
      <c r="P1374" s="14">
        <f>S1374*0.75</f>
        <v>0</v>
      </c>
      <c r="Q1374" s="14" t="str">
        <f t="shared" si="237"/>
        <v/>
      </c>
      <c r="R1374" s="14">
        <f>(0.5*'vehicle data'!$C$4*(WLTC_class_3!F1374^2))/1000</f>
        <v>201.68309567901235</v>
      </c>
      <c r="S1374" s="14">
        <f>IF(O1374&gt;0,R1374,0)</f>
        <v>0</v>
      </c>
      <c r="T1374" s="14">
        <f>IF(N1374&gt;0,R1374,0)</f>
        <v>201.68309567901235</v>
      </c>
      <c r="U1374" s="14">
        <f t="shared" si="240"/>
        <v>125344.58953395041</v>
      </c>
      <c r="V1374" s="14">
        <f t="shared" si="241"/>
        <v>26262.496599537029</v>
      </c>
      <c r="W1374" s="14">
        <f t="shared" si="238"/>
        <v>141.17816697530864</v>
      </c>
    </row>
    <row r="1375" spans="2:23" x14ac:dyDescent="0.3">
      <c r="B1375" s="10" t="s">
        <v>9</v>
      </c>
      <c r="C1375" s="10">
        <v>1367</v>
      </c>
      <c r="D1375" s="10">
        <v>345</v>
      </c>
      <c r="E1375" s="11">
        <v>62.7</v>
      </c>
      <c r="F1375" s="21">
        <f t="shared" si="232"/>
        <v>17.416666666666668</v>
      </c>
      <c r="G1375" s="14">
        <f t="shared" si="239"/>
        <v>-9.7222222222222612E-2</v>
      </c>
      <c r="H1375" s="14">
        <f>('vehicle data'!$C$4)*(G1375)</f>
        <v>-129.69444444444497</v>
      </c>
      <c r="I1375" s="14">
        <f>0.5*1.225*F1375^2*('vehicle data'!$F$4)*('vehicle data'!$G$4)</f>
        <v>80.635429340277796</v>
      </c>
      <c r="J1375" s="14">
        <f>IF(F1375=0,0,H1375+I1375+'vehicle data'!$E$7)</f>
        <v>107.97946489583285</v>
      </c>
      <c r="K1375" s="14">
        <f t="shared" si="233"/>
        <v>107.97946489583285</v>
      </c>
      <c r="L1375" s="14">
        <f t="shared" si="234"/>
        <v>0</v>
      </c>
      <c r="M1375" s="14">
        <f t="shared" si="235"/>
        <v>1.8806423469357556</v>
      </c>
      <c r="N1375" s="14">
        <f t="shared" si="231"/>
        <v>1.8806423469357556</v>
      </c>
      <c r="O1375" s="14">
        <f t="shared" si="236"/>
        <v>0</v>
      </c>
      <c r="P1375" s="14">
        <f>S1375*0.75</f>
        <v>0</v>
      </c>
      <c r="Q1375" s="14">
        <f t="shared" si="237"/>
        <v>0</v>
      </c>
      <c r="R1375" s="14">
        <f>(0.5*'vehicle data'!$C$4*(WLTC_class_3!F1375^2))/1000</f>
        <v>202.32796527777782</v>
      </c>
      <c r="S1375" s="14">
        <f>IF(O1375&gt;0,R1375,0)</f>
        <v>0</v>
      </c>
      <c r="T1375" s="14">
        <f>IF(N1375&gt;0,R1375,0)</f>
        <v>202.32796527777782</v>
      </c>
      <c r="U1375" s="14">
        <f t="shared" si="240"/>
        <v>125546.91749922818</v>
      </c>
      <c r="V1375" s="14">
        <f t="shared" si="241"/>
        <v>26262.496599537029</v>
      </c>
      <c r="W1375" s="14">
        <f t="shared" si="238"/>
        <v>141.62957569444447</v>
      </c>
    </row>
    <row r="1376" spans="2:23" x14ac:dyDescent="0.3">
      <c r="B1376" s="10" t="s">
        <v>9</v>
      </c>
      <c r="C1376" s="10">
        <v>1368</v>
      </c>
      <c r="D1376" s="10">
        <v>346</v>
      </c>
      <c r="E1376" s="11">
        <v>61.9</v>
      </c>
      <c r="F1376" s="21">
        <f t="shared" si="232"/>
        <v>17.194444444444443</v>
      </c>
      <c r="G1376" s="14">
        <f t="shared" si="239"/>
        <v>-0.37500000000000039</v>
      </c>
      <c r="H1376" s="14">
        <f>('vehicle data'!$C$4)*(G1376)</f>
        <v>-500.25000000000051</v>
      </c>
      <c r="I1376" s="14">
        <f>0.5*1.225*F1376^2*('vehicle data'!$F$4)*('vehicle data'!$G$4)</f>
        <v>78.590874093364192</v>
      </c>
      <c r="J1376" s="14">
        <f>IF(F1376=0,0,H1376+I1376+'vehicle data'!$E$7)</f>
        <v>-264.62064590663624</v>
      </c>
      <c r="K1376" s="14">
        <f t="shared" si="233"/>
        <v>0</v>
      </c>
      <c r="L1376" s="14">
        <f t="shared" si="234"/>
        <v>264.62064590663624</v>
      </c>
      <c r="M1376" s="14">
        <f t="shared" si="235"/>
        <v>-4.5500049948946613</v>
      </c>
      <c r="N1376" s="14">
        <f t="shared" si="231"/>
        <v>0</v>
      </c>
      <c r="O1376" s="14">
        <f t="shared" si="236"/>
        <v>4.5500049948946613</v>
      </c>
      <c r="P1376" s="14">
        <f>S1376*0.75</f>
        <v>147.89837210648147</v>
      </c>
      <c r="Q1376" s="14">
        <f t="shared" si="237"/>
        <v>147.89837210648147</v>
      </c>
      <c r="R1376" s="14">
        <f>(0.5*'vehicle data'!$C$4*(WLTC_class_3!F1376^2))/1000</f>
        <v>197.19782947530862</v>
      </c>
      <c r="S1376" s="14">
        <f>IF(O1376&gt;0,R1376,0)</f>
        <v>197.19782947530862</v>
      </c>
      <c r="T1376" s="14">
        <f>IF(N1376&gt;0,R1376,0)</f>
        <v>0</v>
      </c>
      <c r="U1376" s="14">
        <f t="shared" si="240"/>
        <v>125546.91749922818</v>
      </c>
      <c r="V1376" s="14">
        <f t="shared" si="241"/>
        <v>26459.694429012339</v>
      </c>
      <c r="W1376" s="14">
        <f t="shared" si="238"/>
        <v>0</v>
      </c>
    </row>
    <row r="1377" spans="2:23" x14ac:dyDescent="0.3">
      <c r="B1377" s="10" t="s">
        <v>9</v>
      </c>
      <c r="C1377" s="10">
        <v>1369</v>
      </c>
      <c r="D1377" s="10">
        <v>347</v>
      </c>
      <c r="E1377" s="11">
        <v>60</v>
      </c>
      <c r="F1377" s="21">
        <f t="shared" si="232"/>
        <v>16.666666666666668</v>
      </c>
      <c r="G1377" s="14">
        <f t="shared" si="239"/>
        <v>-0.4861111111111111</v>
      </c>
      <c r="H1377" s="14">
        <f>('vehicle data'!$C$4)*(G1377)</f>
        <v>-648.47222222222217</v>
      </c>
      <c r="I1377" s="14">
        <f>0.5*1.225*F1377^2*('vehicle data'!$F$4)*('vehicle data'!$G$4)</f>
        <v>73.8402777777778</v>
      </c>
      <c r="J1377" s="14">
        <f>IF(F1377=0,0,H1377+I1377+'vehicle data'!$E$7)</f>
        <v>-417.59346444444429</v>
      </c>
      <c r="K1377" s="14">
        <f t="shared" si="233"/>
        <v>0</v>
      </c>
      <c r="L1377" s="14">
        <f t="shared" si="234"/>
        <v>417.59346444444429</v>
      </c>
      <c r="M1377" s="14">
        <f t="shared" si="235"/>
        <v>-6.959891074074072</v>
      </c>
      <c r="N1377" s="14">
        <f t="shared" si="231"/>
        <v>0</v>
      </c>
      <c r="O1377" s="14">
        <f t="shared" si="236"/>
        <v>6.959891074074072</v>
      </c>
      <c r="P1377" s="14">
        <f>S1377*0.75</f>
        <v>138.95833333333334</v>
      </c>
      <c r="Q1377" s="14">
        <f t="shared" si="237"/>
        <v>138.95833333333334</v>
      </c>
      <c r="R1377" s="14">
        <f>(0.5*'vehicle data'!$C$4*(WLTC_class_3!F1377^2))/1000</f>
        <v>185.2777777777778</v>
      </c>
      <c r="S1377" s="14">
        <f>IF(O1377&gt;0,R1377,0)</f>
        <v>185.2777777777778</v>
      </c>
      <c r="T1377" s="14">
        <f>IF(N1377&gt;0,R1377,0)</f>
        <v>0</v>
      </c>
      <c r="U1377" s="14">
        <f t="shared" si="240"/>
        <v>125546.91749922818</v>
      </c>
      <c r="V1377" s="14">
        <f t="shared" si="241"/>
        <v>26644.972206790117</v>
      </c>
      <c r="W1377" s="14">
        <f t="shared" si="238"/>
        <v>0</v>
      </c>
    </row>
    <row r="1378" spans="2:23" x14ac:dyDescent="0.3">
      <c r="B1378" s="10" t="s">
        <v>9</v>
      </c>
      <c r="C1378" s="10">
        <v>1370</v>
      </c>
      <c r="D1378" s="10">
        <v>348</v>
      </c>
      <c r="E1378" s="11">
        <v>58.4</v>
      </c>
      <c r="F1378" s="21">
        <f t="shared" si="232"/>
        <v>16.222222222222221</v>
      </c>
      <c r="G1378" s="14">
        <f t="shared" si="239"/>
        <v>-0.30555555555555597</v>
      </c>
      <c r="H1378" s="14">
        <f>('vehicle data'!$C$4)*(G1378)</f>
        <v>-407.61111111111165</v>
      </c>
      <c r="I1378" s="14">
        <f>0.5*1.225*F1378^2*('vehicle data'!$F$4)*('vehicle data'!$G$4)</f>
        <v>69.954638271604921</v>
      </c>
      <c r="J1378" s="14">
        <f>IF(F1378=0,0,H1378+I1378+'vehicle data'!$E$7)</f>
        <v>-180.61799283950668</v>
      </c>
      <c r="K1378" s="14">
        <f t="shared" si="233"/>
        <v>0</v>
      </c>
      <c r="L1378" s="14">
        <f t="shared" si="234"/>
        <v>180.61799283950668</v>
      </c>
      <c r="M1378" s="14">
        <f t="shared" si="235"/>
        <v>-2.9300252171742196</v>
      </c>
      <c r="N1378" s="14">
        <f t="shared" si="231"/>
        <v>0</v>
      </c>
      <c r="O1378" s="14">
        <f t="shared" si="236"/>
        <v>2.9300252171742196</v>
      </c>
      <c r="P1378" s="14">
        <f>S1378*0.75</f>
        <v>131.64603703703699</v>
      </c>
      <c r="Q1378" s="14">
        <f t="shared" si="237"/>
        <v>131.64603703703699</v>
      </c>
      <c r="R1378" s="14">
        <f>(0.5*'vehicle data'!$C$4*(WLTC_class_3!F1378^2))/1000</f>
        <v>175.52804938271601</v>
      </c>
      <c r="S1378" s="14">
        <f>IF(O1378&gt;0,R1378,0)</f>
        <v>175.52804938271601</v>
      </c>
      <c r="T1378" s="14">
        <f>IF(N1378&gt;0,R1378,0)</f>
        <v>0</v>
      </c>
      <c r="U1378" s="14">
        <f t="shared" si="240"/>
        <v>125546.91749922818</v>
      </c>
      <c r="V1378" s="14">
        <f t="shared" si="241"/>
        <v>26820.500256172832</v>
      </c>
      <c r="W1378" s="14">
        <f t="shared" si="238"/>
        <v>0</v>
      </c>
    </row>
    <row r="1379" spans="2:23" x14ac:dyDescent="0.3">
      <c r="B1379" s="10" t="s">
        <v>9</v>
      </c>
      <c r="C1379" s="10">
        <v>1371</v>
      </c>
      <c r="D1379" s="10">
        <v>349</v>
      </c>
      <c r="E1379" s="11">
        <v>57.8</v>
      </c>
      <c r="F1379" s="21">
        <f t="shared" si="232"/>
        <v>16.055555555555554</v>
      </c>
      <c r="G1379" s="14">
        <f t="shared" si="239"/>
        <v>-8.3333333333333523E-2</v>
      </c>
      <c r="H1379" s="14">
        <f>('vehicle data'!$C$4)*(G1379)</f>
        <v>-111.16666666666691</v>
      </c>
      <c r="I1379" s="14">
        <f>0.5*1.225*F1379^2*('vehicle data'!$F$4)*('vehicle data'!$G$4)</f>
        <v>68.524598225308608</v>
      </c>
      <c r="J1379" s="14">
        <f>IF(F1379=0,0,H1379+I1379+'vehicle data'!$E$7)</f>
        <v>114.39641155864172</v>
      </c>
      <c r="K1379" s="14">
        <f t="shared" si="233"/>
        <v>114.39641155864172</v>
      </c>
      <c r="L1379" s="14">
        <f t="shared" si="234"/>
        <v>0</v>
      </c>
      <c r="M1379" s="14">
        <f t="shared" si="235"/>
        <v>1.8366979411359696</v>
      </c>
      <c r="N1379" s="14">
        <f t="shared" si="231"/>
        <v>1.8366979411359696</v>
      </c>
      <c r="O1379" s="14">
        <f t="shared" si="236"/>
        <v>0</v>
      </c>
      <c r="P1379" s="14">
        <f>S1379*0.75</f>
        <v>0</v>
      </c>
      <c r="Q1379" s="14">
        <f t="shared" si="237"/>
        <v>0</v>
      </c>
      <c r="R1379" s="14">
        <f>(0.5*'vehicle data'!$C$4*(WLTC_class_3!F1379^2))/1000</f>
        <v>171.93983641975302</v>
      </c>
      <c r="S1379" s="14">
        <f>IF(O1379&gt;0,R1379,0)</f>
        <v>0</v>
      </c>
      <c r="T1379" s="14">
        <f>IF(N1379&gt;0,R1379,0)</f>
        <v>171.93983641975302</v>
      </c>
      <c r="U1379" s="14">
        <f t="shared" si="240"/>
        <v>125718.85733564793</v>
      </c>
      <c r="V1379" s="14">
        <f t="shared" si="241"/>
        <v>26820.500256172832</v>
      </c>
      <c r="W1379" s="14">
        <f t="shared" si="238"/>
        <v>120.35788549382711</v>
      </c>
    </row>
    <row r="1380" spans="2:23" x14ac:dyDescent="0.3">
      <c r="B1380" s="10" t="s">
        <v>9</v>
      </c>
      <c r="C1380" s="10">
        <v>1372</v>
      </c>
      <c r="D1380" s="10">
        <v>350</v>
      </c>
      <c r="E1380" s="11">
        <v>57.8</v>
      </c>
      <c r="F1380" s="21">
        <f t="shared" si="232"/>
        <v>16.055555555555554</v>
      </c>
      <c r="G1380" s="14">
        <f t="shared" si="239"/>
        <v>0</v>
      </c>
      <c r="H1380" s="14">
        <f>('vehicle data'!$C$4)*(G1380)</f>
        <v>0</v>
      </c>
      <c r="I1380" s="14">
        <f>0.5*1.225*F1380^2*('vehicle data'!$F$4)*('vehicle data'!$G$4)</f>
        <v>68.524598225308608</v>
      </c>
      <c r="J1380" s="14">
        <f>IF(F1380=0,0,H1380+I1380+'vehicle data'!$E$7)</f>
        <v>225.56307822530863</v>
      </c>
      <c r="K1380" s="14">
        <f t="shared" si="233"/>
        <v>225.56307822530863</v>
      </c>
      <c r="L1380" s="14">
        <f t="shared" si="234"/>
        <v>0</v>
      </c>
      <c r="M1380" s="14">
        <f t="shared" si="235"/>
        <v>3.6215405337285662</v>
      </c>
      <c r="N1380" s="14">
        <f t="shared" si="231"/>
        <v>3.6215405337285662</v>
      </c>
      <c r="O1380" s="14">
        <f t="shared" si="236"/>
        <v>0</v>
      </c>
      <c r="P1380" s="14">
        <f>S1380*0.75</f>
        <v>0</v>
      </c>
      <c r="Q1380" s="14" t="str">
        <f t="shared" si="237"/>
        <v/>
      </c>
      <c r="R1380" s="14">
        <f>(0.5*'vehicle data'!$C$4*(WLTC_class_3!F1380^2))/1000</f>
        <v>171.93983641975302</v>
      </c>
      <c r="S1380" s="14">
        <f>IF(O1380&gt;0,R1380,0)</f>
        <v>0</v>
      </c>
      <c r="T1380" s="14">
        <f>IF(N1380&gt;0,R1380,0)</f>
        <v>171.93983641975302</v>
      </c>
      <c r="U1380" s="14">
        <f t="shared" si="240"/>
        <v>125890.79717206769</v>
      </c>
      <c r="V1380" s="14">
        <f t="shared" si="241"/>
        <v>26820.500256172832</v>
      </c>
      <c r="W1380" s="14">
        <f t="shared" si="238"/>
        <v>120.35788549382711</v>
      </c>
    </row>
    <row r="1381" spans="2:23" x14ac:dyDescent="0.3">
      <c r="B1381" s="10" t="s">
        <v>9</v>
      </c>
      <c r="C1381" s="10">
        <v>1373</v>
      </c>
      <c r="D1381" s="10">
        <v>351</v>
      </c>
      <c r="E1381" s="11">
        <v>57.8</v>
      </c>
      <c r="F1381" s="21">
        <f t="shared" si="232"/>
        <v>16.055555555555554</v>
      </c>
      <c r="G1381" s="14">
        <f t="shared" si="239"/>
        <v>-6.9444444444444448E-2</v>
      </c>
      <c r="H1381" s="14">
        <f>('vehicle data'!$C$4)*(G1381)</f>
        <v>-92.6388888888889</v>
      </c>
      <c r="I1381" s="14">
        <f>0.5*1.225*F1381^2*('vehicle data'!$F$4)*('vehicle data'!$G$4)</f>
        <v>68.524598225308608</v>
      </c>
      <c r="J1381" s="14">
        <f>IF(F1381=0,0,H1381+I1381+'vehicle data'!$E$7)</f>
        <v>132.92418933641972</v>
      </c>
      <c r="K1381" s="14">
        <f t="shared" si="233"/>
        <v>132.92418933641972</v>
      </c>
      <c r="L1381" s="14">
        <f t="shared" si="234"/>
        <v>0</v>
      </c>
      <c r="M1381" s="14">
        <f t="shared" si="235"/>
        <v>2.1341717065680719</v>
      </c>
      <c r="N1381" s="14">
        <f t="shared" si="231"/>
        <v>2.1341717065680719</v>
      </c>
      <c r="O1381" s="14">
        <f t="shared" si="236"/>
        <v>0</v>
      </c>
      <c r="P1381" s="14">
        <f>S1381*0.75</f>
        <v>0</v>
      </c>
      <c r="Q1381" s="14">
        <f t="shared" si="237"/>
        <v>0</v>
      </c>
      <c r="R1381" s="14">
        <f>(0.5*'vehicle data'!$C$4*(WLTC_class_3!F1381^2))/1000</f>
        <v>171.93983641975302</v>
      </c>
      <c r="S1381" s="14">
        <f>IF(O1381&gt;0,R1381,0)</f>
        <v>0</v>
      </c>
      <c r="T1381" s="14">
        <f>IF(N1381&gt;0,R1381,0)</f>
        <v>171.93983641975302</v>
      </c>
      <c r="U1381" s="14">
        <f t="shared" si="240"/>
        <v>126062.73700848744</v>
      </c>
      <c r="V1381" s="14">
        <f t="shared" si="241"/>
        <v>26820.500256172832</v>
      </c>
      <c r="W1381" s="14">
        <f t="shared" si="238"/>
        <v>120.35788549382711</v>
      </c>
    </row>
    <row r="1382" spans="2:23" x14ac:dyDescent="0.3">
      <c r="B1382" s="10" t="s">
        <v>9</v>
      </c>
      <c r="C1382" s="10">
        <v>1374</v>
      </c>
      <c r="D1382" s="10">
        <v>352</v>
      </c>
      <c r="E1382" s="11">
        <v>57.3</v>
      </c>
      <c r="F1382" s="21">
        <f t="shared" si="232"/>
        <v>15.916666666666666</v>
      </c>
      <c r="G1382" s="14">
        <f t="shared" si="239"/>
        <v>-0.22222222222222143</v>
      </c>
      <c r="H1382" s="14">
        <f>('vehicle data'!$C$4)*(G1382)</f>
        <v>-296.44444444444338</v>
      </c>
      <c r="I1382" s="14">
        <f>0.5*1.225*F1382^2*('vehicle data'!$F$4)*('vehicle data'!$G$4)</f>
        <v>67.344179340277776</v>
      </c>
      <c r="J1382" s="14">
        <f>IF(F1382=0,0,H1382+I1382+'vehicle data'!$E$7)</f>
        <v>-72.06178510416558</v>
      </c>
      <c r="K1382" s="14">
        <f t="shared" si="233"/>
        <v>0</v>
      </c>
      <c r="L1382" s="14">
        <f t="shared" si="234"/>
        <v>72.06178510416558</v>
      </c>
      <c r="M1382" s="14">
        <f t="shared" si="235"/>
        <v>-1.1469834129079688</v>
      </c>
      <c r="N1382" s="14">
        <f t="shared" si="231"/>
        <v>0</v>
      </c>
      <c r="O1382" s="14">
        <f t="shared" si="236"/>
        <v>1.1469834129079688</v>
      </c>
      <c r="P1382" s="14">
        <f>S1382*0.75</f>
        <v>126.73347395833332</v>
      </c>
      <c r="Q1382" s="14">
        <f t="shared" si="237"/>
        <v>126.73347395833332</v>
      </c>
      <c r="R1382" s="14">
        <f>(0.5*'vehicle data'!$C$4*(WLTC_class_3!F1382^2))/1000</f>
        <v>168.97796527777777</v>
      </c>
      <c r="S1382" s="14">
        <f>IF(O1382&gt;0,R1382,0)</f>
        <v>168.97796527777777</v>
      </c>
      <c r="T1382" s="14">
        <f>IF(N1382&gt;0,R1382,0)</f>
        <v>0</v>
      </c>
      <c r="U1382" s="14">
        <f t="shared" si="240"/>
        <v>126062.73700848744</v>
      </c>
      <c r="V1382" s="14">
        <f t="shared" si="241"/>
        <v>26989.478221450609</v>
      </c>
      <c r="W1382" s="14">
        <f t="shared" si="238"/>
        <v>0</v>
      </c>
    </row>
    <row r="1383" spans="2:23" x14ac:dyDescent="0.3">
      <c r="B1383" s="10" t="s">
        <v>9</v>
      </c>
      <c r="C1383" s="10">
        <v>1375</v>
      </c>
      <c r="D1383" s="10">
        <v>353</v>
      </c>
      <c r="E1383" s="11">
        <v>56.2</v>
      </c>
      <c r="F1383" s="21">
        <f t="shared" si="232"/>
        <v>15.611111111111111</v>
      </c>
      <c r="G1383" s="14">
        <f t="shared" si="239"/>
        <v>-0.41666666666666663</v>
      </c>
      <c r="H1383" s="14">
        <f>('vehicle data'!$C$4)*(G1383)</f>
        <v>-555.83333333333326</v>
      </c>
      <c r="I1383" s="14">
        <f>0.5*1.225*F1383^2*('vehicle data'!$F$4)*('vehicle data'!$G$4)</f>
        <v>64.783357484567901</v>
      </c>
      <c r="J1383" s="14">
        <f>IF(F1383=0,0,H1383+I1383+'vehicle data'!$E$7)</f>
        <v>-334.01149584876532</v>
      </c>
      <c r="K1383" s="14">
        <f t="shared" si="233"/>
        <v>0</v>
      </c>
      <c r="L1383" s="14">
        <f t="shared" si="234"/>
        <v>334.01149584876532</v>
      </c>
      <c r="M1383" s="14">
        <f t="shared" si="235"/>
        <v>-5.2142905740835035</v>
      </c>
      <c r="N1383" s="14">
        <f t="shared" si="231"/>
        <v>0</v>
      </c>
      <c r="O1383" s="14">
        <f t="shared" si="236"/>
        <v>5.2142905740835035</v>
      </c>
      <c r="P1383" s="14">
        <f>S1383*0.75</f>
        <v>121.91432175925925</v>
      </c>
      <c r="Q1383" s="14">
        <f t="shared" si="237"/>
        <v>121.91432175925925</v>
      </c>
      <c r="R1383" s="14">
        <f>(0.5*'vehicle data'!$C$4*(WLTC_class_3!F1383^2))/1000</f>
        <v>162.55242901234567</v>
      </c>
      <c r="S1383" s="14">
        <f>IF(O1383&gt;0,R1383,0)</f>
        <v>162.55242901234567</v>
      </c>
      <c r="T1383" s="14">
        <f>IF(N1383&gt;0,R1383,0)</f>
        <v>0</v>
      </c>
      <c r="U1383" s="14">
        <f t="shared" si="240"/>
        <v>126062.73700848744</v>
      </c>
      <c r="V1383" s="14">
        <f t="shared" si="241"/>
        <v>27152.030650462955</v>
      </c>
      <c r="W1383" s="14">
        <f t="shared" si="238"/>
        <v>0</v>
      </c>
    </row>
    <row r="1384" spans="2:23" x14ac:dyDescent="0.3">
      <c r="B1384" s="10" t="s">
        <v>9</v>
      </c>
      <c r="C1384" s="10">
        <v>1376</v>
      </c>
      <c r="D1384" s="10">
        <v>354</v>
      </c>
      <c r="E1384" s="11">
        <v>54.3</v>
      </c>
      <c r="F1384" s="21">
        <f t="shared" si="232"/>
        <v>15.083333333333332</v>
      </c>
      <c r="G1384" s="14">
        <f t="shared" si="239"/>
        <v>-0.75000000000000078</v>
      </c>
      <c r="H1384" s="14">
        <f>('vehicle data'!$C$4)*(G1384)</f>
        <v>-1000.500000000001</v>
      </c>
      <c r="I1384" s="14">
        <f>0.5*1.225*F1384^2*('vehicle data'!$F$4)*('vehicle data'!$G$4)</f>
        <v>60.477033506944437</v>
      </c>
      <c r="J1384" s="14">
        <f>IF(F1384=0,0,H1384+I1384+'vehicle data'!$E$7)</f>
        <v>-782.98448649305658</v>
      </c>
      <c r="K1384" s="14">
        <f t="shared" si="233"/>
        <v>0</v>
      </c>
      <c r="L1384" s="14">
        <f t="shared" si="234"/>
        <v>782.98448649305658</v>
      </c>
      <c r="M1384" s="14">
        <f t="shared" si="235"/>
        <v>-11.810016004603602</v>
      </c>
      <c r="N1384" s="14">
        <f t="shared" si="231"/>
        <v>0</v>
      </c>
      <c r="O1384" s="14">
        <f t="shared" si="236"/>
        <v>11.810016004603602</v>
      </c>
      <c r="P1384" s="14">
        <f>S1384*0.75</f>
        <v>113.81034895833332</v>
      </c>
      <c r="Q1384" s="14">
        <f t="shared" si="237"/>
        <v>113.81034895833332</v>
      </c>
      <c r="R1384" s="14">
        <f>(0.5*'vehicle data'!$C$4*(WLTC_class_3!F1384^2))/1000</f>
        <v>151.74713194444442</v>
      </c>
      <c r="S1384" s="14">
        <f>IF(O1384&gt;0,R1384,0)</f>
        <v>151.74713194444442</v>
      </c>
      <c r="T1384" s="14">
        <f>IF(N1384&gt;0,R1384,0)</f>
        <v>0</v>
      </c>
      <c r="U1384" s="14">
        <f t="shared" si="240"/>
        <v>126062.73700848744</v>
      </c>
      <c r="V1384" s="14">
        <f t="shared" si="241"/>
        <v>27303.7777824074</v>
      </c>
      <c r="W1384" s="14">
        <f t="shared" si="238"/>
        <v>0</v>
      </c>
    </row>
    <row r="1385" spans="2:23" x14ac:dyDescent="0.3">
      <c r="B1385" s="10" t="s">
        <v>9</v>
      </c>
      <c r="C1385" s="10">
        <v>1377</v>
      </c>
      <c r="D1385" s="10">
        <v>355</v>
      </c>
      <c r="E1385" s="11">
        <v>50.8</v>
      </c>
      <c r="F1385" s="21">
        <f t="shared" si="232"/>
        <v>14.111111111111111</v>
      </c>
      <c r="G1385" s="14">
        <f t="shared" si="239"/>
        <v>-1.2222222222222219</v>
      </c>
      <c r="H1385" s="14">
        <f>('vehicle data'!$C$4)*(G1385)</f>
        <v>-1630.4444444444439</v>
      </c>
      <c r="I1385" s="14">
        <f>0.5*1.225*F1385^2*('vehicle data'!$F$4)*('vehicle data'!$G$4)</f>
        <v>52.931992901234565</v>
      </c>
      <c r="J1385" s="14">
        <f>IF(F1385=0,0,H1385+I1385+'vehicle data'!$E$7)</f>
        <v>-1420.4739715432095</v>
      </c>
      <c r="K1385" s="14">
        <f t="shared" si="233"/>
        <v>0</v>
      </c>
      <c r="L1385" s="14">
        <f t="shared" si="234"/>
        <v>1420.4739715432095</v>
      </c>
      <c r="M1385" s="14">
        <f t="shared" si="235"/>
        <v>-20.04446604288751</v>
      </c>
      <c r="N1385" s="14">
        <f t="shared" si="231"/>
        <v>0</v>
      </c>
      <c r="O1385" s="14">
        <f t="shared" si="236"/>
        <v>20.04446604288751</v>
      </c>
      <c r="P1385" s="14">
        <f>S1385*0.75</f>
        <v>99.611509259259236</v>
      </c>
      <c r="Q1385" s="14">
        <f t="shared" si="237"/>
        <v>99.611509259259236</v>
      </c>
      <c r="R1385" s="14">
        <f>(0.5*'vehicle data'!$C$4*(WLTC_class_3!F1385^2))/1000</f>
        <v>132.81534567901232</v>
      </c>
      <c r="S1385" s="14">
        <f>IF(O1385&gt;0,R1385,0)</f>
        <v>132.81534567901232</v>
      </c>
      <c r="T1385" s="14">
        <f>IF(N1385&gt;0,R1385,0)</f>
        <v>0</v>
      </c>
      <c r="U1385" s="14">
        <f t="shared" si="240"/>
        <v>126062.73700848744</v>
      </c>
      <c r="V1385" s="14">
        <f t="shared" si="241"/>
        <v>27436.593128086413</v>
      </c>
      <c r="W1385" s="14">
        <f t="shared" si="238"/>
        <v>0</v>
      </c>
    </row>
    <row r="1386" spans="2:23" x14ac:dyDescent="0.3">
      <c r="B1386" s="10" t="s">
        <v>9</v>
      </c>
      <c r="C1386" s="10">
        <v>1378</v>
      </c>
      <c r="D1386" s="10">
        <v>356</v>
      </c>
      <c r="E1386" s="11">
        <v>45.5</v>
      </c>
      <c r="F1386" s="21">
        <f t="shared" si="232"/>
        <v>12.638888888888889</v>
      </c>
      <c r="G1386" s="14">
        <f t="shared" si="239"/>
        <v>-1.4722222222222214</v>
      </c>
      <c r="H1386" s="14">
        <f>('vehicle data'!$C$4)*(G1386)</f>
        <v>-1963.9444444444434</v>
      </c>
      <c r="I1386" s="14">
        <f>0.5*1.225*F1386^2*('vehicle data'!$F$4)*('vehicle data'!$G$4)</f>
        <v>42.463287519290127</v>
      </c>
      <c r="J1386" s="14">
        <f>IF(F1386=0,0,H1386+I1386+'vehicle data'!$E$7)</f>
        <v>-1764.4426769251534</v>
      </c>
      <c r="K1386" s="14">
        <f t="shared" si="233"/>
        <v>0</v>
      </c>
      <c r="L1386" s="14">
        <f t="shared" si="234"/>
        <v>1764.4426769251534</v>
      </c>
      <c r="M1386" s="14">
        <f t="shared" si="235"/>
        <v>-22.300594944470689</v>
      </c>
      <c r="N1386" s="14">
        <f t="shared" si="231"/>
        <v>0</v>
      </c>
      <c r="O1386" s="14">
        <f t="shared" si="236"/>
        <v>22.300594944470689</v>
      </c>
      <c r="P1386" s="14">
        <f>S1386*0.75</f>
        <v>79.910691550925932</v>
      </c>
      <c r="Q1386" s="14">
        <f t="shared" si="237"/>
        <v>79.910691550925932</v>
      </c>
      <c r="R1386" s="14">
        <f>(0.5*'vehicle data'!$C$4*(WLTC_class_3!F1386^2))/1000</f>
        <v>106.54758873456791</v>
      </c>
      <c r="S1386" s="14">
        <f>IF(O1386&gt;0,R1386,0)</f>
        <v>106.54758873456791</v>
      </c>
      <c r="T1386" s="14">
        <f>IF(N1386&gt;0,R1386,0)</f>
        <v>0</v>
      </c>
      <c r="U1386" s="14">
        <f t="shared" si="240"/>
        <v>126062.73700848744</v>
      </c>
      <c r="V1386" s="14">
        <f t="shared" si="241"/>
        <v>27543.140716820981</v>
      </c>
      <c r="W1386" s="14">
        <f t="shared" si="238"/>
        <v>0</v>
      </c>
    </row>
    <row r="1387" spans="2:23" x14ac:dyDescent="0.3">
      <c r="B1387" s="10" t="s">
        <v>9</v>
      </c>
      <c r="C1387" s="10">
        <v>1379</v>
      </c>
      <c r="D1387" s="10">
        <v>357</v>
      </c>
      <c r="E1387" s="11">
        <v>40.200000000000003</v>
      </c>
      <c r="F1387" s="21">
        <f t="shared" si="232"/>
        <v>11.166666666666668</v>
      </c>
      <c r="G1387" s="14">
        <f t="shared" si="239"/>
        <v>-1.4722222222222223</v>
      </c>
      <c r="H1387" s="14">
        <f>('vehicle data'!$C$4)*(G1387)</f>
        <v>-1963.9444444444446</v>
      </c>
      <c r="I1387" s="14">
        <f>0.5*1.225*F1387^2*('vehicle data'!$F$4)*('vehicle data'!$G$4)</f>
        <v>33.146900694444454</v>
      </c>
      <c r="J1387" s="14">
        <f>IF(F1387=0,0,H1387+I1387+'vehicle data'!$E$7)</f>
        <v>-1773.7590637500002</v>
      </c>
      <c r="K1387" s="14">
        <f t="shared" si="233"/>
        <v>0</v>
      </c>
      <c r="L1387" s="14">
        <f t="shared" si="234"/>
        <v>1773.7590637500002</v>
      </c>
      <c r="M1387" s="14">
        <f t="shared" si="235"/>
        <v>-19.806976211875003</v>
      </c>
      <c r="N1387" s="14">
        <f t="shared" si="231"/>
        <v>0</v>
      </c>
      <c r="O1387" s="14">
        <f t="shared" si="236"/>
        <v>19.806976211875003</v>
      </c>
      <c r="P1387" s="14">
        <f>S1387*0.75</f>
        <v>62.37839583333335</v>
      </c>
      <c r="Q1387" s="14">
        <f t="shared" si="237"/>
        <v>62.37839583333335</v>
      </c>
      <c r="R1387" s="14">
        <f>(0.5*'vehicle data'!$C$4*(WLTC_class_3!F1387^2))/1000</f>
        <v>83.171194444444467</v>
      </c>
      <c r="S1387" s="14">
        <f>IF(O1387&gt;0,R1387,0)</f>
        <v>83.171194444444467</v>
      </c>
      <c r="T1387" s="14">
        <f>IF(N1387&gt;0,R1387,0)</f>
        <v>0</v>
      </c>
      <c r="U1387" s="14">
        <f t="shared" si="240"/>
        <v>126062.73700848744</v>
      </c>
      <c r="V1387" s="14">
        <f t="shared" si="241"/>
        <v>27626.311911265424</v>
      </c>
      <c r="W1387" s="14">
        <f t="shared" si="238"/>
        <v>0</v>
      </c>
    </row>
    <row r="1388" spans="2:23" x14ac:dyDescent="0.3">
      <c r="B1388" s="10" t="s">
        <v>9</v>
      </c>
      <c r="C1388" s="10">
        <v>1380</v>
      </c>
      <c r="D1388" s="10">
        <v>358</v>
      </c>
      <c r="E1388" s="11">
        <v>34.9</v>
      </c>
      <c r="F1388" s="21">
        <f t="shared" si="232"/>
        <v>9.6944444444444446</v>
      </c>
      <c r="G1388" s="14">
        <f t="shared" si="239"/>
        <v>-1.4722222222222223</v>
      </c>
      <c r="H1388" s="14">
        <f>('vehicle data'!$C$4)*(G1388)</f>
        <v>-1963.9444444444446</v>
      </c>
      <c r="I1388" s="14">
        <f>0.5*1.225*F1388^2*('vehicle data'!$F$4)*('vehicle data'!$G$4)</f>
        <v>24.982832426697531</v>
      </c>
      <c r="J1388" s="14">
        <f>IF(F1388=0,0,H1388+I1388+'vehicle data'!$E$7)</f>
        <v>-1781.9231320177471</v>
      </c>
      <c r="K1388" s="14">
        <f t="shared" si="233"/>
        <v>0</v>
      </c>
      <c r="L1388" s="14">
        <f t="shared" si="234"/>
        <v>1781.9231320177471</v>
      </c>
      <c r="M1388" s="14">
        <f t="shared" si="235"/>
        <v>-17.274754807616493</v>
      </c>
      <c r="N1388" s="14">
        <f t="shared" si="231"/>
        <v>0</v>
      </c>
      <c r="O1388" s="14">
        <f t="shared" si="236"/>
        <v>17.274754807616493</v>
      </c>
      <c r="P1388" s="14">
        <f>S1388*0.75</f>
        <v>47.014622106481482</v>
      </c>
      <c r="Q1388" s="14">
        <f t="shared" si="237"/>
        <v>47.014622106481482</v>
      </c>
      <c r="R1388" s="14">
        <f>(0.5*'vehicle data'!$C$4*(WLTC_class_3!F1388^2))/1000</f>
        <v>62.686162808641981</v>
      </c>
      <c r="S1388" s="14">
        <f>IF(O1388&gt;0,R1388,0)</f>
        <v>62.686162808641981</v>
      </c>
      <c r="T1388" s="14">
        <f>IF(N1388&gt;0,R1388,0)</f>
        <v>0</v>
      </c>
      <c r="U1388" s="14">
        <f t="shared" si="240"/>
        <v>126062.73700848744</v>
      </c>
      <c r="V1388" s="14">
        <f t="shared" si="241"/>
        <v>27688.998074074065</v>
      </c>
      <c r="W1388" s="14">
        <f t="shared" si="238"/>
        <v>0</v>
      </c>
    </row>
    <row r="1389" spans="2:23" x14ac:dyDescent="0.3">
      <c r="B1389" s="10" t="s">
        <v>9</v>
      </c>
      <c r="C1389" s="10">
        <v>1381</v>
      </c>
      <c r="D1389" s="10">
        <v>359</v>
      </c>
      <c r="E1389" s="11">
        <v>29.6</v>
      </c>
      <c r="F1389" s="21">
        <f t="shared" si="232"/>
        <v>8.2222222222222232</v>
      </c>
      <c r="G1389" s="14">
        <f t="shared" si="239"/>
        <v>-1.0555555555555551</v>
      </c>
      <c r="H1389" s="14">
        <f>('vehicle data'!$C$4)*(G1389)</f>
        <v>-1408.1111111111106</v>
      </c>
      <c r="I1389" s="14">
        <f>0.5*1.225*F1389^2*('vehicle data'!$F$4)*('vehicle data'!$G$4)</f>
        <v>17.971082716049388</v>
      </c>
      <c r="J1389" s="14">
        <f>IF(F1389=0,0,H1389+I1389+'vehicle data'!$E$7)</f>
        <v>-1233.1015483950614</v>
      </c>
      <c r="K1389" s="14">
        <f t="shared" si="233"/>
        <v>0</v>
      </c>
      <c r="L1389" s="14">
        <f t="shared" si="234"/>
        <v>1233.1015483950614</v>
      </c>
      <c r="M1389" s="14">
        <f t="shared" si="235"/>
        <v>-10.138834953470507</v>
      </c>
      <c r="N1389" s="14">
        <f t="shared" si="231"/>
        <v>0</v>
      </c>
      <c r="O1389" s="14">
        <f t="shared" si="236"/>
        <v>10.138834953470507</v>
      </c>
      <c r="P1389" s="14">
        <f>S1389*0.75</f>
        <v>33.819370370370372</v>
      </c>
      <c r="Q1389" s="14">
        <f t="shared" si="237"/>
        <v>33.819370370370372</v>
      </c>
      <c r="R1389" s="14">
        <f>(0.5*'vehicle data'!$C$4*(WLTC_class_3!F1389^2))/1000</f>
        <v>45.092493827160496</v>
      </c>
      <c r="S1389" s="14">
        <f>IF(O1389&gt;0,R1389,0)</f>
        <v>45.092493827160496</v>
      </c>
      <c r="T1389" s="14">
        <f>IF(N1389&gt;0,R1389,0)</f>
        <v>0</v>
      </c>
      <c r="U1389" s="14">
        <f t="shared" si="240"/>
        <v>126062.73700848744</v>
      </c>
      <c r="V1389" s="14">
        <f t="shared" si="241"/>
        <v>27734.090567901225</v>
      </c>
      <c r="W1389" s="14">
        <f t="shared" si="238"/>
        <v>0</v>
      </c>
    </row>
    <row r="1390" spans="2:23" x14ac:dyDescent="0.3">
      <c r="B1390" s="10" t="s">
        <v>9</v>
      </c>
      <c r="C1390" s="10">
        <v>1382</v>
      </c>
      <c r="D1390" s="10">
        <v>360</v>
      </c>
      <c r="E1390" s="11">
        <v>27.3</v>
      </c>
      <c r="F1390" s="21">
        <f t="shared" si="232"/>
        <v>7.583333333333333</v>
      </c>
      <c r="G1390" s="14">
        <f t="shared" si="239"/>
        <v>-4.1666666666666761E-2</v>
      </c>
      <c r="H1390" s="14">
        <f>('vehicle data'!$C$4)*(G1390)</f>
        <v>-55.583333333333456</v>
      </c>
      <c r="I1390" s="14">
        <f>0.5*1.225*F1390^2*('vehicle data'!$F$4)*('vehicle data'!$G$4)</f>
        <v>15.286783506944445</v>
      </c>
      <c r="J1390" s="14">
        <f>IF(F1390=0,0,H1390+I1390+'vehicle data'!$E$7)</f>
        <v>116.74193017361101</v>
      </c>
      <c r="K1390" s="14">
        <f t="shared" si="233"/>
        <v>116.74193017361101</v>
      </c>
      <c r="L1390" s="14">
        <f t="shared" si="234"/>
        <v>0</v>
      </c>
      <c r="M1390" s="14">
        <f t="shared" si="235"/>
        <v>0.88529297048321676</v>
      </c>
      <c r="N1390" s="14">
        <f t="shared" si="231"/>
        <v>0.88529297048321676</v>
      </c>
      <c r="O1390" s="14">
        <f t="shared" si="236"/>
        <v>0</v>
      </c>
      <c r="P1390" s="14">
        <f>S1390*0.75</f>
        <v>0</v>
      </c>
      <c r="Q1390" s="14">
        <f t="shared" si="237"/>
        <v>0</v>
      </c>
      <c r="R1390" s="14">
        <f>(0.5*'vehicle data'!$C$4*(WLTC_class_3!F1390^2))/1000</f>
        <v>38.357131944444447</v>
      </c>
      <c r="S1390" s="14">
        <f>IF(O1390&gt;0,R1390,0)</f>
        <v>0</v>
      </c>
      <c r="T1390" s="14">
        <f>IF(N1390&gt;0,R1390,0)</f>
        <v>38.357131944444447</v>
      </c>
      <c r="U1390" s="14">
        <f t="shared" si="240"/>
        <v>126101.09414043189</v>
      </c>
      <c r="V1390" s="14">
        <f t="shared" si="241"/>
        <v>27734.090567901225</v>
      </c>
      <c r="W1390" s="14">
        <f t="shared" si="238"/>
        <v>26.849992361111113</v>
      </c>
    </row>
    <row r="1391" spans="2:23" x14ac:dyDescent="0.3">
      <c r="B1391" s="10" t="s">
        <v>9</v>
      </c>
      <c r="C1391" s="10">
        <v>1383</v>
      </c>
      <c r="D1391" s="10">
        <v>361</v>
      </c>
      <c r="E1391" s="11">
        <v>29.3</v>
      </c>
      <c r="F1391" s="21">
        <f t="shared" si="232"/>
        <v>8.1388888888888893</v>
      </c>
      <c r="G1391" s="14">
        <f t="shared" si="239"/>
        <v>0.77777777777777746</v>
      </c>
      <c r="H1391" s="14">
        <f>('vehicle data'!$C$4)*(G1391)</f>
        <v>1037.5555555555552</v>
      </c>
      <c r="I1391" s="14">
        <f>0.5*1.225*F1391^2*('vehicle data'!$F$4)*('vehicle data'!$G$4)</f>
        <v>17.608650019290121</v>
      </c>
      <c r="J1391" s="14">
        <f>IF(F1391=0,0,H1391+I1391+'vehicle data'!$E$7)</f>
        <v>1212.2026855748452</v>
      </c>
      <c r="K1391" s="14">
        <f t="shared" si="233"/>
        <v>1212.2026855748452</v>
      </c>
      <c r="L1391" s="14">
        <f t="shared" si="234"/>
        <v>0</v>
      </c>
      <c r="M1391" s="14">
        <f t="shared" si="235"/>
        <v>9.8659829687063798</v>
      </c>
      <c r="N1391" s="14">
        <f t="shared" si="231"/>
        <v>9.8659829687063798</v>
      </c>
      <c r="O1391" s="14">
        <f t="shared" si="236"/>
        <v>0</v>
      </c>
      <c r="P1391" s="14">
        <f>S1391*0.75</f>
        <v>0</v>
      </c>
      <c r="Q1391" s="14" t="str">
        <f t="shared" si="237"/>
        <v/>
      </c>
      <c r="R1391" s="14">
        <f>(0.5*'vehicle data'!$C$4*(WLTC_class_3!F1391^2))/1000</f>
        <v>44.183088734567903</v>
      </c>
      <c r="S1391" s="14">
        <f>IF(O1391&gt;0,R1391,0)</f>
        <v>0</v>
      </c>
      <c r="T1391" s="14">
        <f>IF(N1391&gt;0,R1391,0)</f>
        <v>44.183088734567903</v>
      </c>
      <c r="U1391" s="14">
        <f t="shared" si="240"/>
        <v>126145.27722916646</v>
      </c>
      <c r="V1391" s="14">
        <f t="shared" si="241"/>
        <v>27734.090567901225</v>
      </c>
      <c r="W1391" s="14">
        <f t="shared" si="238"/>
        <v>30.92816211419753</v>
      </c>
    </row>
    <row r="1392" spans="2:23" x14ac:dyDescent="0.3">
      <c r="B1392" s="10" t="s">
        <v>9</v>
      </c>
      <c r="C1392" s="10">
        <v>1384</v>
      </c>
      <c r="D1392" s="10">
        <v>362</v>
      </c>
      <c r="E1392" s="11">
        <v>32.9</v>
      </c>
      <c r="F1392" s="21">
        <f t="shared" si="232"/>
        <v>9.1388888888888875</v>
      </c>
      <c r="G1392" s="14">
        <f t="shared" si="239"/>
        <v>0.87500000000000011</v>
      </c>
      <c r="H1392" s="14">
        <f>('vehicle data'!$C$4)*(G1392)</f>
        <v>1167.2500000000002</v>
      </c>
      <c r="I1392" s="14">
        <f>0.5*1.225*F1392^2*('vehicle data'!$F$4)*('vehicle data'!$G$4)</f>
        <v>22.201515297067896</v>
      </c>
      <c r="J1392" s="14">
        <f>IF(F1392=0,0,H1392+I1392+'vehicle data'!$E$7)</f>
        <v>1346.4899952970682</v>
      </c>
      <c r="K1392" s="14">
        <f t="shared" si="233"/>
        <v>1346.4899952970682</v>
      </c>
      <c r="L1392" s="14">
        <f t="shared" si="234"/>
        <v>0</v>
      </c>
      <c r="M1392" s="14">
        <f t="shared" si="235"/>
        <v>12.305422457020425</v>
      </c>
      <c r="N1392" s="14">
        <f t="shared" si="231"/>
        <v>12.305422457020425</v>
      </c>
      <c r="O1392" s="14">
        <f t="shared" si="236"/>
        <v>0</v>
      </c>
      <c r="P1392" s="14">
        <f>S1392*0.75</f>
        <v>0</v>
      </c>
      <c r="Q1392" s="14" t="str">
        <f t="shared" si="237"/>
        <v/>
      </c>
      <c r="R1392" s="14">
        <f>(0.5*'vehicle data'!$C$4*(WLTC_class_3!F1392^2))/1000</f>
        <v>55.707366512345665</v>
      </c>
      <c r="S1392" s="14">
        <f>IF(O1392&gt;0,R1392,0)</f>
        <v>0</v>
      </c>
      <c r="T1392" s="14">
        <f>IF(N1392&gt;0,R1392,0)</f>
        <v>55.707366512345665</v>
      </c>
      <c r="U1392" s="14">
        <f t="shared" si="240"/>
        <v>126200.9845956788</v>
      </c>
      <c r="V1392" s="14">
        <f t="shared" si="241"/>
        <v>27734.090567901225</v>
      </c>
      <c r="W1392" s="14">
        <f t="shared" si="238"/>
        <v>38.995156558641966</v>
      </c>
    </row>
    <row r="1393" spans="2:23" x14ac:dyDescent="0.3">
      <c r="B1393" s="10" t="s">
        <v>9</v>
      </c>
      <c r="C1393" s="10">
        <v>1385</v>
      </c>
      <c r="D1393" s="10">
        <v>363</v>
      </c>
      <c r="E1393" s="11">
        <v>35.6</v>
      </c>
      <c r="F1393" s="21">
        <f t="shared" si="232"/>
        <v>9.8888888888888893</v>
      </c>
      <c r="G1393" s="14">
        <f t="shared" si="239"/>
        <v>0.52777777777777835</v>
      </c>
      <c r="H1393" s="14">
        <f>('vehicle data'!$C$4)*(G1393)</f>
        <v>704.05555555555634</v>
      </c>
      <c r="I1393" s="14">
        <f>0.5*1.225*F1393^2*('vehicle data'!$F$4)*('vehicle data'!$G$4)</f>
        <v>25.99505956790124</v>
      </c>
      <c r="J1393" s="14">
        <f>IF(F1393=0,0,H1393+I1393+'vehicle data'!$E$7)</f>
        <v>887.08909512345758</v>
      </c>
      <c r="K1393" s="14">
        <f t="shared" si="233"/>
        <v>887.08909512345758</v>
      </c>
      <c r="L1393" s="14">
        <f t="shared" si="234"/>
        <v>0</v>
      </c>
      <c r="M1393" s="14">
        <f t="shared" si="235"/>
        <v>8.7723254962208586</v>
      </c>
      <c r="N1393" s="14">
        <f t="shared" si="231"/>
        <v>8.7723254962208586</v>
      </c>
      <c r="O1393" s="14">
        <f t="shared" si="236"/>
        <v>0</v>
      </c>
      <c r="P1393" s="14">
        <f>S1393*0.75</f>
        <v>0</v>
      </c>
      <c r="Q1393" s="14" t="str">
        <f t="shared" si="237"/>
        <v/>
      </c>
      <c r="R1393" s="14">
        <f>(0.5*'vehicle data'!$C$4*(WLTC_class_3!F1393^2))/1000</f>
        <v>65.226012345679024</v>
      </c>
      <c r="S1393" s="14">
        <f>IF(O1393&gt;0,R1393,0)</f>
        <v>0</v>
      </c>
      <c r="T1393" s="14">
        <f>IF(N1393&gt;0,R1393,0)</f>
        <v>65.226012345679024</v>
      </c>
      <c r="U1393" s="14">
        <f t="shared" si="240"/>
        <v>126266.21060802448</v>
      </c>
      <c r="V1393" s="14">
        <f t="shared" si="241"/>
        <v>27734.090567901225</v>
      </c>
      <c r="W1393" s="14">
        <f t="shared" si="238"/>
        <v>45.658208641975314</v>
      </c>
    </row>
    <row r="1394" spans="2:23" x14ac:dyDescent="0.3">
      <c r="B1394" s="10" t="s">
        <v>9</v>
      </c>
      <c r="C1394" s="10">
        <v>1386</v>
      </c>
      <c r="D1394" s="10">
        <v>364</v>
      </c>
      <c r="E1394" s="11">
        <v>36.700000000000003</v>
      </c>
      <c r="F1394" s="21">
        <f t="shared" si="232"/>
        <v>10.194444444444445</v>
      </c>
      <c r="G1394" s="14">
        <f t="shared" si="239"/>
        <v>0.27777777777777779</v>
      </c>
      <c r="H1394" s="14">
        <f>('vehicle data'!$C$4)*(G1394)</f>
        <v>370.5555555555556</v>
      </c>
      <c r="I1394" s="14">
        <f>0.5*1.225*F1394^2*('vehicle data'!$F$4)*('vehicle data'!$G$4)</f>
        <v>27.626314371141977</v>
      </c>
      <c r="J1394" s="14">
        <f>IF(F1394=0,0,H1394+I1394+'vehicle data'!$E$7)</f>
        <v>555.22034992669762</v>
      </c>
      <c r="K1394" s="14">
        <f t="shared" si="233"/>
        <v>555.22034992669762</v>
      </c>
      <c r="L1394" s="14">
        <f t="shared" si="234"/>
        <v>0</v>
      </c>
      <c r="M1394" s="14">
        <f t="shared" si="235"/>
        <v>5.6601630117527231</v>
      </c>
      <c r="N1394" s="14">
        <f t="shared" si="231"/>
        <v>5.6601630117527231</v>
      </c>
      <c r="O1394" s="14">
        <f t="shared" si="236"/>
        <v>0</v>
      </c>
      <c r="P1394" s="14">
        <f>S1394*0.75</f>
        <v>0</v>
      </c>
      <c r="Q1394" s="14" t="str">
        <f t="shared" si="237"/>
        <v/>
      </c>
      <c r="R1394" s="14">
        <f>(0.5*'vehicle data'!$C$4*(WLTC_class_3!F1394^2))/1000</f>
        <v>69.319107253086415</v>
      </c>
      <c r="S1394" s="14">
        <f>IF(O1394&gt;0,R1394,0)</f>
        <v>0</v>
      </c>
      <c r="T1394" s="14">
        <f>IF(N1394&gt;0,R1394,0)</f>
        <v>69.319107253086415</v>
      </c>
      <c r="U1394" s="14">
        <f t="shared" si="240"/>
        <v>126335.52971527757</v>
      </c>
      <c r="V1394" s="14">
        <f t="shared" si="241"/>
        <v>27734.090567901225</v>
      </c>
      <c r="W1394" s="14">
        <f t="shared" si="238"/>
        <v>48.523375077160487</v>
      </c>
    </row>
    <row r="1395" spans="2:23" x14ac:dyDescent="0.3">
      <c r="B1395" s="10" t="s">
        <v>9</v>
      </c>
      <c r="C1395" s="10">
        <v>1387</v>
      </c>
      <c r="D1395" s="10">
        <v>365</v>
      </c>
      <c r="E1395" s="11">
        <v>37.6</v>
      </c>
      <c r="F1395" s="21">
        <f t="shared" si="232"/>
        <v>10.444444444444445</v>
      </c>
      <c r="G1395" s="14">
        <f t="shared" si="239"/>
        <v>0.37499999999999939</v>
      </c>
      <c r="H1395" s="14">
        <f>('vehicle data'!$C$4)*(G1395)</f>
        <v>500.2499999999992</v>
      </c>
      <c r="I1395" s="14">
        <f>0.5*1.225*F1395^2*('vehicle data'!$F$4)*('vehicle data'!$G$4)</f>
        <v>28.997897530864197</v>
      </c>
      <c r="J1395" s="14">
        <f>IF(F1395=0,0,H1395+I1395+'vehicle data'!$E$7)</f>
        <v>686.28637753086343</v>
      </c>
      <c r="K1395" s="14">
        <f t="shared" si="233"/>
        <v>686.28637753086343</v>
      </c>
      <c r="L1395" s="14">
        <f t="shared" si="234"/>
        <v>0</v>
      </c>
      <c r="M1395" s="14">
        <f t="shared" si="235"/>
        <v>7.1678799431001288</v>
      </c>
      <c r="N1395" s="14">
        <f t="shared" si="231"/>
        <v>7.1678799431001288</v>
      </c>
      <c r="O1395" s="14">
        <f t="shared" si="236"/>
        <v>0</v>
      </c>
      <c r="P1395" s="14">
        <f>S1395*0.75</f>
        <v>0</v>
      </c>
      <c r="Q1395" s="14" t="str">
        <f t="shared" si="237"/>
        <v/>
      </c>
      <c r="R1395" s="14">
        <f>(0.5*'vehicle data'!$C$4*(WLTC_class_3!F1395^2))/1000</f>
        <v>72.760641975308644</v>
      </c>
      <c r="S1395" s="14">
        <f>IF(O1395&gt;0,R1395,0)</f>
        <v>0</v>
      </c>
      <c r="T1395" s="14">
        <f>IF(N1395&gt;0,R1395,0)</f>
        <v>72.760641975308644</v>
      </c>
      <c r="U1395" s="14">
        <f t="shared" si="240"/>
        <v>126408.29035725289</v>
      </c>
      <c r="V1395" s="14">
        <f t="shared" si="241"/>
        <v>27734.090567901225</v>
      </c>
      <c r="W1395" s="14">
        <f t="shared" si="238"/>
        <v>50.932449382716051</v>
      </c>
    </row>
    <row r="1396" spans="2:23" x14ac:dyDescent="0.3">
      <c r="B1396" s="10" t="s">
        <v>9</v>
      </c>
      <c r="C1396" s="10">
        <v>1388</v>
      </c>
      <c r="D1396" s="10">
        <v>366</v>
      </c>
      <c r="E1396" s="11">
        <v>39.4</v>
      </c>
      <c r="F1396" s="21">
        <f t="shared" si="232"/>
        <v>10.944444444444445</v>
      </c>
      <c r="G1396" s="14">
        <f t="shared" si="239"/>
        <v>0.68055555555555536</v>
      </c>
      <c r="H1396" s="14">
        <f>('vehicle data'!$C$4)*(G1396)</f>
        <v>907.86111111111086</v>
      </c>
      <c r="I1396" s="14">
        <f>0.5*1.225*F1396^2*('vehicle data'!$F$4)*('vehicle data'!$G$4)</f>
        <v>31.840748225308648</v>
      </c>
      <c r="J1396" s="14">
        <f>IF(F1396=0,0,H1396+I1396+'vehicle data'!$E$7)</f>
        <v>1096.7403393364195</v>
      </c>
      <c r="K1396" s="14">
        <f t="shared" si="233"/>
        <v>1096.7403393364195</v>
      </c>
      <c r="L1396" s="14">
        <f t="shared" si="234"/>
        <v>0</v>
      </c>
      <c r="M1396" s="14">
        <f t="shared" si="235"/>
        <v>12.003213713848591</v>
      </c>
      <c r="N1396" s="14">
        <f t="shared" si="231"/>
        <v>12.003213713848591</v>
      </c>
      <c r="O1396" s="14">
        <f t="shared" si="236"/>
        <v>0</v>
      </c>
      <c r="P1396" s="14">
        <f>S1396*0.75</f>
        <v>0</v>
      </c>
      <c r="Q1396" s="14" t="str">
        <f t="shared" si="237"/>
        <v/>
      </c>
      <c r="R1396" s="14">
        <f>(0.5*'vehicle data'!$C$4*(WLTC_class_3!F1396^2))/1000</f>
        <v>79.893836419753086</v>
      </c>
      <c r="S1396" s="14">
        <f>IF(O1396&gt;0,R1396,0)</f>
        <v>0</v>
      </c>
      <c r="T1396" s="14">
        <f>IF(N1396&gt;0,R1396,0)</f>
        <v>79.893836419753086</v>
      </c>
      <c r="U1396" s="14">
        <f t="shared" si="240"/>
        <v>126488.18419367264</v>
      </c>
      <c r="V1396" s="14">
        <f t="shared" si="241"/>
        <v>27734.090567901225</v>
      </c>
      <c r="W1396" s="14">
        <f t="shared" si="238"/>
        <v>55.92568549382716</v>
      </c>
    </row>
    <row r="1397" spans="2:23" x14ac:dyDescent="0.3">
      <c r="B1397" s="10" t="s">
        <v>9</v>
      </c>
      <c r="C1397" s="10">
        <v>1389</v>
      </c>
      <c r="D1397" s="10">
        <v>367</v>
      </c>
      <c r="E1397" s="11">
        <v>42.5</v>
      </c>
      <c r="F1397" s="21">
        <f t="shared" si="232"/>
        <v>11.805555555555555</v>
      </c>
      <c r="G1397" s="14">
        <f t="shared" si="239"/>
        <v>0.98611111111111127</v>
      </c>
      <c r="H1397" s="14">
        <f>('vehicle data'!$C$4)*(G1397)</f>
        <v>1315.4722222222224</v>
      </c>
      <c r="I1397" s="14">
        <f>0.5*1.225*F1397^2*('vehicle data'!$F$4)*('vehicle data'!$G$4)</f>
        <v>37.048333815586417</v>
      </c>
      <c r="J1397" s="14">
        <f>IF(F1397=0,0,H1397+I1397+'vehicle data'!$E$7)</f>
        <v>1509.5590360378087</v>
      </c>
      <c r="K1397" s="14">
        <f t="shared" si="233"/>
        <v>1509.5590360378087</v>
      </c>
      <c r="L1397" s="14">
        <f t="shared" si="234"/>
        <v>0</v>
      </c>
      <c r="M1397" s="14">
        <f t="shared" si="235"/>
        <v>17.821183064335241</v>
      </c>
      <c r="N1397" s="14">
        <f t="shared" si="231"/>
        <v>17.821183064335241</v>
      </c>
      <c r="O1397" s="14">
        <f t="shared" si="236"/>
        <v>0</v>
      </c>
      <c r="P1397" s="14">
        <f>S1397*0.75</f>
        <v>0</v>
      </c>
      <c r="Q1397" s="14" t="str">
        <f t="shared" si="237"/>
        <v/>
      </c>
      <c r="R1397" s="14">
        <f>(0.5*'vehicle data'!$C$4*(WLTC_class_3!F1397^2))/1000</f>
        <v>92.96055169753086</v>
      </c>
      <c r="S1397" s="14">
        <f>IF(O1397&gt;0,R1397,0)</f>
        <v>0</v>
      </c>
      <c r="T1397" s="14">
        <f>IF(N1397&gt;0,R1397,0)</f>
        <v>92.96055169753086</v>
      </c>
      <c r="U1397" s="14">
        <f t="shared" si="240"/>
        <v>126581.14474537017</v>
      </c>
      <c r="V1397" s="14">
        <f t="shared" si="241"/>
        <v>27734.090567901225</v>
      </c>
      <c r="W1397" s="14">
        <f t="shared" si="238"/>
        <v>65.072386188271594</v>
      </c>
    </row>
    <row r="1398" spans="2:23" x14ac:dyDescent="0.3">
      <c r="B1398" s="10" t="s">
        <v>9</v>
      </c>
      <c r="C1398" s="10">
        <v>1390</v>
      </c>
      <c r="D1398" s="10">
        <v>368</v>
      </c>
      <c r="E1398" s="11">
        <v>46.5</v>
      </c>
      <c r="F1398" s="21">
        <f t="shared" si="232"/>
        <v>12.916666666666666</v>
      </c>
      <c r="G1398" s="14">
        <f t="shared" si="239"/>
        <v>1.0694444444444449</v>
      </c>
      <c r="H1398" s="14">
        <f>('vehicle data'!$C$4)*(G1398)</f>
        <v>1426.6388888888894</v>
      </c>
      <c r="I1398" s="14">
        <f>0.5*1.225*F1398^2*('vehicle data'!$F$4)*('vehicle data'!$G$4)</f>
        <v>44.35031684027777</v>
      </c>
      <c r="J1398" s="14">
        <f>IF(F1398=0,0,H1398+I1398+'vehicle data'!$E$7)</f>
        <v>1628.0276857291672</v>
      </c>
      <c r="K1398" s="14">
        <f t="shared" si="233"/>
        <v>1628.0276857291672</v>
      </c>
      <c r="L1398" s="14">
        <f t="shared" si="234"/>
        <v>0</v>
      </c>
      <c r="M1398" s="14">
        <f t="shared" si="235"/>
        <v>21.028690940668408</v>
      </c>
      <c r="N1398" s="14">
        <f t="shared" si="231"/>
        <v>21.028690940668408</v>
      </c>
      <c r="O1398" s="14">
        <f t="shared" si="236"/>
        <v>0</v>
      </c>
      <c r="P1398" s="14">
        <f>S1398*0.75</f>
        <v>0</v>
      </c>
      <c r="Q1398" s="14" t="str">
        <f t="shared" si="237"/>
        <v/>
      </c>
      <c r="R1398" s="14">
        <f>(0.5*'vehicle data'!$C$4*(WLTC_class_3!F1398^2))/1000</f>
        <v>111.28246527777776</v>
      </c>
      <c r="S1398" s="14">
        <f>IF(O1398&gt;0,R1398,0)</f>
        <v>0</v>
      </c>
      <c r="T1398" s="14">
        <f>IF(N1398&gt;0,R1398,0)</f>
        <v>111.28246527777776</v>
      </c>
      <c r="U1398" s="14">
        <f t="shared" si="240"/>
        <v>126692.42721064795</v>
      </c>
      <c r="V1398" s="14">
        <f t="shared" si="241"/>
        <v>27734.090567901225</v>
      </c>
      <c r="W1398" s="14">
        <f t="shared" si="238"/>
        <v>77.897725694444432</v>
      </c>
    </row>
    <row r="1399" spans="2:23" x14ac:dyDescent="0.3">
      <c r="B1399" s="10" t="s">
        <v>9</v>
      </c>
      <c r="C1399" s="10">
        <v>1391</v>
      </c>
      <c r="D1399" s="10">
        <v>369</v>
      </c>
      <c r="E1399" s="11">
        <v>50.2</v>
      </c>
      <c r="F1399" s="21">
        <f t="shared" si="232"/>
        <v>13.944444444444445</v>
      </c>
      <c r="G1399" s="14">
        <f t="shared" si="239"/>
        <v>0.87499999999999956</v>
      </c>
      <c r="H1399" s="14">
        <f>('vehicle data'!$C$4)*(G1399)</f>
        <v>1167.2499999999993</v>
      </c>
      <c r="I1399" s="14">
        <f>0.5*1.225*F1399^2*('vehicle data'!$F$4)*('vehicle data'!$G$4)</f>
        <v>51.689014891975312</v>
      </c>
      <c r="J1399" s="14">
        <f>IF(F1399=0,0,H1399+I1399+'vehicle data'!$E$7)</f>
        <v>1375.9774948919746</v>
      </c>
      <c r="K1399" s="14">
        <f t="shared" si="233"/>
        <v>1375.9774948919746</v>
      </c>
      <c r="L1399" s="14">
        <f t="shared" si="234"/>
        <v>0</v>
      </c>
      <c r="M1399" s="14">
        <f t="shared" si="235"/>
        <v>19.187241734326982</v>
      </c>
      <c r="N1399" s="14">
        <f t="shared" si="231"/>
        <v>19.187241734326982</v>
      </c>
      <c r="O1399" s="14">
        <f t="shared" si="236"/>
        <v>0</v>
      </c>
      <c r="P1399" s="14">
        <f>S1399*0.75</f>
        <v>0</v>
      </c>
      <c r="Q1399" s="14" t="str">
        <f t="shared" si="237"/>
        <v/>
      </c>
      <c r="R1399" s="14">
        <f>(0.5*'vehicle data'!$C$4*(WLTC_class_3!F1399^2))/1000</f>
        <v>129.69650308641977</v>
      </c>
      <c r="S1399" s="14">
        <f>IF(O1399&gt;0,R1399,0)</f>
        <v>0</v>
      </c>
      <c r="T1399" s="14">
        <f>IF(N1399&gt;0,R1399,0)</f>
        <v>129.69650308641977</v>
      </c>
      <c r="U1399" s="14">
        <f t="shared" si="240"/>
        <v>126822.12371373437</v>
      </c>
      <c r="V1399" s="14">
        <f t="shared" si="241"/>
        <v>27734.090567901225</v>
      </c>
      <c r="W1399" s="14">
        <f t="shared" si="238"/>
        <v>90.787552160493831</v>
      </c>
    </row>
    <row r="1400" spans="2:23" x14ac:dyDescent="0.3">
      <c r="B1400" s="10" t="s">
        <v>9</v>
      </c>
      <c r="C1400" s="10">
        <v>1392</v>
      </c>
      <c r="D1400" s="10">
        <v>370</v>
      </c>
      <c r="E1400" s="11">
        <v>52.8</v>
      </c>
      <c r="F1400" s="21">
        <f t="shared" si="232"/>
        <v>14.666666666666666</v>
      </c>
      <c r="G1400" s="14">
        <f t="shared" si="239"/>
        <v>0.56944444444444364</v>
      </c>
      <c r="H1400" s="14">
        <f>('vehicle data'!$C$4)*(G1400)</f>
        <v>759.63888888888778</v>
      </c>
      <c r="I1400" s="14">
        <f>0.5*1.225*F1400^2*('vehicle data'!$F$4)*('vehicle data'!$G$4)</f>
        <v>57.181911111111106</v>
      </c>
      <c r="J1400" s="14">
        <f>IF(F1400=0,0,H1400+I1400+'vehicle data'!$E$7)</f>
        <v>973.85927999999888</v>
      </c>
      <c r="K1400" s="14">
        <f t="shared" si="233"/>
        <v>973.85927999999888</v>
      </c>
      <c r="L1400" s="14">
        <f t="shared" si="234"/>
        <v>0</v>
      </c>
      <c r="M1400" s="14">
        <f t="shared" si="235"/>
        <v>14.283269439999984</v>
      </c>
      <c r="N1400" s="14">
        <f t="shared" si="231"/>
        <v>14.283269439999984</v>
      </c>
      <c r="O1400" s="14">
        <f t="shared" si="236"/>
        <v>0</v>
      </c>
      <c r="P1400" s="14">
        <f>S1400*0.75</f>
        <v>0</v>
      </c>
      <c r="Q1400" s="14" t="str">
        <f t="shared" si="237"/>
        <v/>
      </c>
      <c r="R1400" s="14">
        <f>(0.5*'vehicle data'!$C$4*(WLTC_class_3!F1400^2))/1000</f>
        <v>143.47911111111108</v>
      </c>
      <c r="S1400" s="14">
        <f>IF(O1400&gt;0,R1400,0)</f>
        <v>0</v>
      </c>
      <c r="T1400" s="14">
        <f>IF(N1400&gt;0,R1400,0)</f>
        <v>143.47911111111108</v>
      </c>
      <c r="U1400" s="14">
        <f t="shared" si="240"/>
        <v>126965.60282484548</v>
      </c>
      <c r="V1400" s="14">
        <f t="shared" si="241"/>
        <v>27734.090567901225</v>
      </c>
      <c r="W1400" s="14">
        <f t="shared" si="238"/>
        <v>100.43537777777775</v>
      </c>
    </row>
    <row r="1401" spans="2:23" x14ac:dyDescent="0.3">
      <c r="B1401" s="10" t="s">
        <v>9</v>
      </c>
      <c r="C1401" s="10">
        <v>1393</v>
      </c>
      <c r="D1401" s="10">
        <v>371</v>
      </c>
      <c r="E1401" s="11">
        <v>54.3</v>
      </c>
      <c r="F1401" s="21">
        <f t="shared" si="232"/>
        <v>15.083333333333332</v>
      </c>
      <c r="G1401" s="14">
        <f t="shared" si="239"/>
        <v>0.29166666666666685</v>
      </c>
      <c r="H1401" s="14">
        <f>('vehicle data'!$C$4)*(G1401)</f>
        <v>389.0833333333336</v>
      </c>
      <c r="I1401" s="14">
        <f>0.5*1.225*F1401^2*('vehicle data'!$F$4)*('vehicle data'!$G$4)</f>
        <v>60.477033506944437</v>
      </c>
      <c r="J1401" s="14">
        <f>IF(F1401=0,0,H1401+I1401+'vehicle data'!$E$7)</f>
        <v>606.59884684027804</v>
      </c>
      <c r="K1401" s="14">
        <f t="shared" si="233"/>
        <v>606.59884684027804</v>
      </c>
      <c r="L1401" s="14">
        <f t="shared" si="234"/>
        <v>0</v>
      </c>
      <c r="M1401" s="14">
        <f t="shared" si="235"/>
        <v>9.1495326065075258</v>
      </c>
      <c r="N1401" s="14">
        <f t="shared" si="231"/>
        <v>9.1495326065075258</v>
      </c>
      <c r="O1401" s="14">
        <f t="shared" si="236"/>
        <v>0</v>
      </c>
      <c r="P1401" s="14">
        <f>S1401*0.75</f>
        <v>0</v>
      </c>
      <c r="Q1401" s="14" t="str">
        <f t="shared" si="237"/>
        <v/>
      </c>
      <c r="R1401" s="14">
        <f>(0.5*'vehicle data'!$C$4*(WLTC_class_3!F1401^2))/1000</f>
        <v>151.74713194444442</v>
      </c>
      <c r="S1401" s="14">
        <f>IF(O1401&gt;0,R1401,0)</f>
        <v>0</v>
      </c>
      <c r="T1401" s="14">
        <f>IF(N1401&gt;0,R1401,0)</f>
        <v>151.74713194444442</v>
      </c>
      <c r="U1401" s="14">
        <f t="shared" si="240"/>
        <v>127117.34995678993</v>
      </c>
      <c r="V1401" s="14">
        <f t="shared" si="241"/>
        <v>27734.090567901225</v>
      </c>
      <c r="W1401" s="14">
        <f t="shared" si="238"/>
        <v>106.22299236111108</v>
      </c>
    </row>
    <row r="1402" spans="2:23" x14ac:dyDescent="0.3">
      <c r="B1402" s="10" t="s">
        <v>9</v>
      </c>
      <c r="C1402" s="10">
        <v>1394</v>
      </c>
      <c r="D1402" s="10">
        <v>372</v>
      </c>
      <c r="E1402" s="11">
        <v>54.9</v>
      </c>
      <c r="F1402" s="21">
        <f t="shared" si="232"/>
        <v>15.25</v>
      </c>
      <c r="G1402" s="14">
        <f t="shared" si="239"/>
        <v>8.3333333333333523E-2</v>
      </c>
      <c r="H1402" s="14">
        <f>('vehicle data'!$C$4)*(G1402)</f>
        <v>111.16666666666691</v>
      </c>
      <c r="I1402" s="14">
        <f>0.5*1.225*F1402^2*('vehicle data'!$F$4)*('vehicle data'!$G$4)</f>
        <v>61.820926562499999</v>
      </c>
      <c r="J1402" s="14">
        <f>IF(F1402=0,0,H1402+I1402+'vehicle data'!$E$7)</f>
        <v>330.02607322916697</v>
      </c>
      <c r="K1402" s="14">
        <f t="shared" si="233"/>
        <v>330.02607322916697</v>
      </c>
      <c r="L1402" s="14">
        <f t="shared" si="234"/>
        <v>0</v>
      </c>
      <c r="M1402" s="14">
        <f t="shared" si="235"/>
        <v>5.0328976167447967</v>
      </c>
      <c r="N1402" s="14">
        <f t="shared" si="231"/>
        <v>5.0328976167447967</v>
      </c>
      <c r="O1402" s="14">
        <f t="shared" si="236"/>
        <v>0</v>
      </c>
      <c r="P1402" s="14">
        <f>S1402*0.75</f>
        <v>0</v>
      </c>
      <c r="Q1402" s="14" t="str">
        <f t="shared" si="237"/>
        <v/>
      </c>
      <c r="R1402" s="14">
        <f>(0.5*'vehicle data'!$C$4*(WLTC_class_3!F1402^2))/1000</f>
        <v>155.11918750000001</v>
      </c>
      <c r="S1402" s="14">
        <f>IF(O1402&gt;0,R1402,0)</f>
        <v>0</v>
      </c>
      <c r="T1402" s="14">
        <f>IF(N1402&gt;0,R1402,0)</f>
        <v>155.11918750000001</v>
      </c>
      <c r="U1402" s="14">
        <f t="shared" si="240"/>
        <v>127272.46914428992</v>
      </c>
      <c r="V1402" s="14">
        <f t="shared" si="241"/>
        <v>27734.090567901225</v>
      </c>
      <c r="W1402" s="14">
        <f t="shared" si="238"/>
        <v>108.58343125</v>
      </c>
    </row>
    <row r="1403" spans="2:23" x14ac:dyDescent="0.3">
      <c r="B1403" s="10" t="s">
        <v>9</v>
      </c>
      <c r="C1403" s="10">
        <v>1395</v>
      </c>
      <c r="D1403" s="10">
        <v>373</v>
      </c>
      <c r="E1403" s="11">
        <v>54.9</v>
      </c>
      <c r="F1403" s="21">
        <f t="shared" si="232"/>
        <v>15.25</v>
      </c>
      <c r="G1403" s="14">
        <f t="shared" si="239"/>
        <v>-2.7777777777777186E-2</v>
      </c>
      <c r="H1403" s="14">
        <f>('vehicle data'!$C$4)*(G1403)</f>
        <v>-37.055555555554768</v>
      </c>
      <c r="I1403" s="14">
        <f>0.5*1.225*F1403^2*('vehicle data'!$F$4)*('vehicle data'!$G$4)</f>
        <v>61.820926562499999</v>
      </c>
      <c r="J1403" s="14">
        <f>IF(F1403=0,0,H1403+I1403+'vehicle data'!$E$7)</f>
        <v>181.80385100694525</v>
      </c>
      <c r="K1403" s="14">
        <f t="shared" si="233"/>
        <v>181.80385100694525</v>
      </c>
      <c r="L1403" s="14">
        <f t="shared" si="234"/>
        <v>0</v>
      </c>
      <c r="M1403" s="14">
        <f t="shared" si="235"/>
        <v>2.7725087278559148</v>
      </c>
      <c r="N1403" s="14">
        <f t="shared" si="231"/>
        <v>2.7725087278559148</v>
      </c>
      <c r="O1403" s="14">
        <f t="shared" si="236"/>
        <v>0</v>
      </c>
      <c r="P1403" s="14">
        <f>S1403*0.75</f>
        <v>0</v>
      </c>
      <c r="Q1403" s="14">
        <f t="shared" si="237"/>
        <v>0</v>
      </c>
      <c r="R1403" s="14">
        <f>(0.5*'vehicle data'!$C$4*(WLTC_class_3!F1403^2))/1000</f>
        <v>155.11918750000001</v>
      </c>
      <c r="S1403" s="14">
        <f>IF(O1403&gt;0,R1403,0)</f>
        <v>0</v>
      </c>
      <c r="T1403" s="14">
        <f>IF(N1403&gt;0,R1403,0)</f>
        <v>155.11918750000001</v>
      </c>
      <c r="U1403" s="14">
        <f t="shared" si="240"/>
        <v>127427.58833178991</v>
      </c>
      <c r="V1403" s="14">
        <f t="shared" si="241"/>
        <v>27734.090567901225</v>
      </c>
      <c r="W1403" s="14">
        <f t="shared" si="238"/>
        <v>108.58343125</v>
      </c>
    </row>
    <row r="1404" spans="2:23" x14ac:dyDescent="0.3">
      <c r="B1404" s="10" t="s">
        <v>9</v>
      </c>
      <c r="C1404" s="10">
        <v>1396</v>
      </c>
      <c r="D1404" s="10">
        <v>374</v>
      </c>
      <c r="E1404" s="11">
        <v>54.7</v>
      </c>
      <c r="F1404" s="21">
        <f t="shared" si="232"/>
        <v>15.194444444444445</v>
      </c>
      <c r="G1404" s="14">
        <f t="shared" si="239"/>
        <v>-0.11111111111111072</v>
      </c>
      <c r="H1404" s="14">
        <f>('vehicle data'!$C$4)*(G1404)</f>
        <v>-148.22222222222169</v>
      </c>
      <c r="I1404" s="14">
        <f>0.5*1.225*F1404^2*('vehicle data'!$F$4)*('vehicle data'!$G$4)</f>
        <v>61.371321315586435</v>
      </c>
      <c r="J1404" s="14">
        <f>IF(F1404=0,0,H1404+I1404+'vehicle data'!$E$7)</f>
        <v>70.187579093364775</v>
      </c>
      <c r="K1404" s="14">
        <f t="shared" si="233"/>
        <v>70.187579093364775</v>
      </c>
      <c r="L1404" s="14">
        <f t="shared" si="234"/>
        <v>0</v>
      </c>
      <c r="M1404" s="14">
        <f t="shared" si="235"/>
        <v>1.0664612712241814</v>
      </c>
      <c r="N1404" s="14">
        <f t="shared" si="231"/>
        <v>1.0664612712241814</v>
      </c>
      <c r="O1404" s="14">
        <f t="shared" si="236"/>
        <v>0</v>
      </c>
      <c r="P1404" s="14">
        <f>S1404*0.75</f>
        <v>0</v>
      </c>
      <c r="Q1404" s="14">
        <f t="shared" si="237"/>
        <v>0</v>
      </c>
      <c r="R1404" s="14">
        <f>(0.5*'vehicle data'!$C$4*(WLTC_class_3!F1404^2))/1000</f>
        <v>153.99105169753088</v>
      </c>
      <c r="S1404" s="14">
        <f>IF(O1404&gt;0,R1404,0)</f>
        <v>0</v>
      </c>
      <c r="T1404" s="14">
        <f>IF(N1404&gt;0,R1404,0)</f>
        <v>153.99105169753088</v>
      </c>
      <c r="U1404" s="14">
        <f t="shared" si="240"/>
        <v>127581.57938348745</v>
      </c>
      <c r="V1404" s="14">
        <f t="shared" si="241"/>
        <v>27734.090567901225</v>
      </c>
      <c r="W1404" s="14">
        <f t="shared" si="238"/>
        <v>107.79373618827161</v>
      </c>
    </row>
    <row r="1405" spans="2:23" x14ac:dyDescent="0.3">
      <c r="B1405" s="10" t="s">
        <v>9</v>
      </c>
      <c r="C1405" s="10">
        <v>1397</v>
      </c>
      <c r="D1405" s="10">
        <v>375</v>
      </c>
      <c r="E1405" s="11">
        <v>54.1</v>
      </c>
      <c r="F1405" s="21">
        <f t="shared" si="232"/>
        <v>15.027777777777779</v>
      </c>
      <c r="G1405" s="14">
        <f t="shared" si="239"/>
        <v>-0.20833333333333331</v>
      </c>
      <c r="H1405" s="14">
        <f>('vehicle data'!$C$4)*(G1405)</f>
        <v>-277.91666666666663</v>
      </c>
      <c r="I1405" s="14">
        <f>0.5*1.225*F1405^2*('vehicle data'!$F$4)*('vehicle data'!$G$4)</f>
        <v>60.032350945216059</v>
      </c>
      <c r="J1405" s="14">
        <f>IF(F1405=0,0,H1405+I1405+'vehicle data'!$E$7)</f>
        <v>-60.845835721450555</v>
      </c>
      <c r="K1405" s="14">
        <f t="shared" si="233"/>
        <v>0</v>
      </c>
      <c r="L1405" s="14">
        <f t="shared" si="234"/>
        <v>60.845835721450555</v>
      </c>
      <c r="M1405" s="14">
        <f t="shared" si="235"/>
        <v>-0.91437769792513202</v>
      </c>
      <c r="N1405" s="14">
        <f t="shared" si="231"/>
        <v>0</v>
      </c>
      <c r="O1405" s="14">
        <f t="shared" si="236"/>
        <v>0.91437769792513202</v>
      </c>
      <c r="P1405" s="14">
        <f>S1405*0.75</f>
        <v>112.97351099537039</v>
      </c>
      <c r="Q1405" s="14">
        <f t="shared" si="237"/>
        <v>112.97351099537039</v>
      </c>
      <c r="R1405" s="14">
        <f>(0.5*'vehicle data'!$C$4*(WLTC_class_3!F1405^2))/1000</f>
        <v>150.63134799382718</v>
      </c>
      <c r="S1405" s="14">
        <f>IF(O1405&gt;0,R1405,0)</f>
        <v>150.63134799382718</v>
      </c>
      <c r="T1405" s="14">
        <f>IF(N1405&gt;0,R1405,0)</f>
        <v>0</v>
      </c>
      <c r="U1405" s="14">
        <f t="shared" si="240"/>
        <v>127581.57938348745</v>
      </c>
      <c r="V1405" s="14">
        <f t="shared" si="241"/>
        <v>27884.721915895054</v>
      </c>
      <c r="W1405" s="14">
        <f t="shared" si="238"/>
        <v>0</v>
      </c>
    </row>
    <row r="1406" spans="2:23" x14ac:dyDescent="0.3">
      <c r="B1406" s="10" t="s">
        <v>9</v>
      </c>
      <c r="C1406" s="10">
        <v>1398</v>
      </c>
      <c r="D1406" s="10">
        <v>376</v>
      </c>
      <c r="E1406" s="11">
        <v>53.2</v>
      </c>
      <c r="F1406" s="21">
        <f t="shared" si="232"/>
        <v>14.777777777777779</v>
      </c>
      <c r="G1406" s="14">
        <f t="shared" si="239"/>
        <v>-0.27777777777777779</v>
      </c>
      <c r="H1406" s="14">
        <f>('vehicle data'!$C$4)*(G1406)</f>
        <v>-370.5555555555556</v>
      </c>
      <c r="I1406" s="14">
        <f>0.5*1.225*F1406^2*('vehicle data'!$F$4)*('vehicle data'!$G$4)</f>
        <v>58.051585493827162</v>
      </c>
      <c r="J1406" s="14">
        <f>IF(F1406=0,0,H1406+I1406+'vehicle data'!$E$7)</f>
        <v>-155.46549006172839</v>
      </c>
      <c r="K1406" s="14">
        <f t="shared" si="233"/>
        <v>0</v>
      </c>
      <c r="L1406" s="14">
        <f t="shared" si="234"/>
        <v>155.46549006172839</v>
      </c>
      <c r="M1406" s="14">
        <f t="shared" si="235"/>
        <v>-2.2974344642455415</v>
      </c>
      <c r="N1406" s="14">
        <f t="shared" si="231"/>
        <v>0</v>
      </c>
      <c r="O1406" s="14">
        <f t="shared" si="236"/>
        <v>2.2974344642455415</v>
      </c>
      <c r="P1406" s="14">
        <f>S1406*0.75</f>
        <v>109.24595370370372</v>
      </c>
      <c r="Q1406" s="14">
        <f t="shared" si="237"/>
        <v>109.24595370370372</v>
      </c>
      <c r="R1406" s="14">
        <f>(0.5*'vehicle data'!$C$4*(WLTC_class_3!F1406^2))/1000</f>
        <v>145.66127160493829</v>
      </c>
      <c r="S1406" s="14">
        <f>IF(O1406&gt;0,R1406,0)</f>
        <v>145.66127160493829</v>
      </c>
      <c r="T1406" s="14">
        <f>IF(N1406&gt;0,R1406,0)</f>
        <v>0</v>
      </c>
      <c r="U1406" s="14">
        <f t="shared" si="240"/>
        <v>127581.57938348745</v>
      </c>
      <c r="V1406" s="14">
        <f t="shared" si="241"/>
        <v>28030.383187499992</v>
      </c>
      <c r="W1406" s="14">
        <f t="shared" si="238"/>
        <v>0</v>
      </c>
    </row>
    <row r="1407" spans="2:23" x14ac:dyDescent="0.3">
      <c r="B1407" s="10" t="s">
        <v>9</v>
      </c>
      <c r="C1407" s="10">
        <v>1399</v>
      </c>
      <c r="D1407" s="10">
        <v>377</v>
      </c>
      <c r="E1407" s="11">
        <v>52.1</v>
      </c>
      <c r="F1407" s="21">
        <f t="shared" si="232"/>
        <v>14.472222222222221</v>
      </c>
      <c r="G1407" s="14">
        <f t="shared" si="239"/>
        <v>-0.34722222222222221</v>
      </c>
      <c r="H1407" s="14">
        <f>('vehicle data'!$C$4)*(G1407)</f>
        <v>-463.1944444444444</v>
      </c>
      <c r="I1407" s="14">
        <f>0.5*1.225*F1407^2*('vehicle data'!$F$4)*('vehicle data'!$G$4)</f>
        <v>55.675774556327148</v>
      </c>
      <c r="J1407" s="14">
        <f>IF(F1407=0,0,H1407+I1407+'vehicle data'!$E$7)</f>
        <v>-250.48018988811722</v>
      </c>
      <c r="K1407" s="14">
        <f t="shared" si="233"/>
        <v>0</v>
      </c>
      <c r="L1407" s="14">
        <f t="shared" si="234"/>
        <v>250.48018988811722</v>
      </c>
      <c r="M1407" s="14">
        <f t="shared" si="235"/>
        <v>-3.6250049703252518</v>
      </c>
      <c r="N1407" s="14">
        <f t="shared" si="231"/>
        <v>0</v>
      </c>
      <c r="O1407" s="14">
        <f t="shared" si="236"/>
        <v>3.6250049703252518</v>
      </c>
      <c r="P1407" s="14">
        <f>S1407*0.75</f>
        <v>104.77496932870369</v>
      </c>
      <c r="Q1407" s="14">
        <f t="shared" si="237"/>
        <v>104.77496932870369</v>
      </c>
      <c r="R1407" s="14">
        <f>(0.5*'vehicle data'!$C$4*(WLTC_class_3!F1407^2))/1000</f>
        <v>139.69995910493824</v>
      </c>
      <c r="S1407" s="14">
        <f>IF(O1407&gt;0,R1407,0)</f>
        <v>139.69995910493824</v>
      </c>
      <c r="T1407" s="14">
        <f>IF(N1407&gt;0,R1407,0)</f>
        <v>0</v>
      </c>
      <c r="U1407" s="14">
        <f t="shared" si="240"/>
        <v>127581.57938348745</v>
      </c>
      <c r="V1407" s="14">
        <f t="shared" si="241"/>
        <v>28170.083146604931</v>
      </c>
      <c r="W1407" s="14">
        <f t="shared" si="238"/>
        <v>0</v>
      </c>
    </row>
    <row r="1408" spans="2:23" x14ac:dyDescent="0.3">
      <c r="B1408" s="10" t="s">
        <v>9</v>
      </c>
      <c r="C1408" s="10">
        <v>1400</v>
      </c>
      <c r="D1408" s="10">
        <v>378</v>
      </c>
      <c r="E1408" s="11">
        <v>50.7</v>
      </c>
      <c r="F1408" s="21">
        <f t="shared" si="232"/>
        <v>14.083333333333334</v>
      </c>
      <c r="G1408" s="14">
        <f t="shared" si="239"/>
        <v>-0.41666666666666663</v>
      </c>
      <c r="H1408" s="14">
        <f>('vehicle data'!$C$4)*(G1408)</f>
        <v>-555.83333333333326</v>
      </c>
      <c r="I1408" s="14">
        <f>0.5*1.225*F1408^2*('vehicle data'!$F$4)*('vehicle data'!$G$4)</f>
        <v>52.723804340277781</v>
      </c>
      <c r="J1408" s="14">
        <f>IF(F1408=0,0,H1408+I1408+'vehicle data'!$E$7)</f>
        <v>-346.07104899305546</v>
      </c>
      <c r="K1408" s="14">
        <f t="shared" si="233"/>
        <v>0</v>
      </c>
      <c r="L1408" s="14">
        <f t="shared" si="234"/>
        <v>346.07104899305546</v>
      </c>
      <c r="M1408" s="14">
        <f t="shared" si="235"/>
        <v>-4.8738339399855315</v>
      </c>
      <c r="N1408" s="14">
        <f t="shared" si="231"/>
        <v>0</v>
      </c>
      <c r="O1408" s="14">
        <f t="shared" si="236"/>
        <v>4.8738339399855315</v>
      </c>
      <c r="P1408" s="14">
        <f>S1408*0.75</f>
        <v>99.219723958333333</v>
      </c>
      <c r="Q1408" s="14">
        <f t="shared" si="237"/>
        <v>99.219723958333333</v>
      </c>
      <c r="R1408" s="14">
        <f>(0.5*'vehicle data'!$C$4*(WLTC_class_3!F1408^2))/1000</f>
        <v>132.29296527777777</v>
      </c>
      <c r="S1408" s="14">
        <f>IF(O1408&gt;0,R1408,0)</f>
        <v>132.29296527777777</v>
      </c>
      <c r="T1408" s="14">
        <f>IF(N1408&gt;0,R1408,0)</f>
        <v>0</v>
      </c>
      <c r="U1408" s="14">
        <f t="shared" si="240"/>
        <v>127581.57938348745</v>
      </c>
      <c r="V1408" s="14">
        <f t="shared" si="241"/>
        <v>28302.37611188271</v>
      </c>
      <c r="W1408" s="14">
        <f t="shared" si="238"/>
        <v>0</v>
      </c>
    </row>
    <row r="1409" spans="2:23" x14ac:dyDescent="0.3">
      <c r="B1409" s="10" t="s">
        <v>9</v>
      </c>
      <c r="C1409" s="10">
        <v>1401</v>
      </c>
      <c r="D1409" s="10">
        <v>379</v>
      </c>
      <c r="E1409" s="11">
        <v>49.1</v>
      </c>
      <c r="F1409" s="21">
        <f t="shared" si="232"/>
        <v>13.638888888888889</v>
      </c>
      <c r="G1409" s="14">
        <f t="shared" si="239"/>
        <v>-0.45833333333333393</v>
      </c>
      <c r="H1409" s="14">
        <f>('vehicle data'!$C$4)*(G1409)</f>
        <v>-611.41666666666742</v>
      </c>
      <c r="I1409" s="14">
        <f>0.5*1.225*F1409^2*('vehicle data'!$F$4)*('vehicle data'!$G$4)</f>
        <v>49.448577797067905</v>
      </c>
      <c r="J1409" s="14">
        <f>IF(F1409=0,0,H1409+I1409+'vehicle data'!$E$7)</f>
        <v>-404.92960886959952</v>
      </c>
      <c r="K1409" s="14">
        <f t="shared" si="233"/>
        <v>0</v>
      </c>
      <c r="L1409" s="14">
        <f t="shared" si="234"/>
        <v>404.92960886959952</v>
      </c>
      <c r="M1409" s="14">
        <f t="shared" si="235"/>
        <v>-5.5227899431937049</v>
      </c>
      <c r="N1409" s="14">
        <f t="shared" si="231"/>
        <v>0</v>
      </c>
      <c r="O1409" s="14">
        <f t="shared" si="236"/>
        <v>5.5227899431937049</v>
      </c>
      <c r="P1409" s="14">
        <f>S1409*0.75</f>
        <v>93.05614988425927</v>
      </c>
      <c r="Q1409" s="14">
        <f t="shared" si="237"/>
        <v>93.05614988425927</v>
      </c>
      <c r="R1409" s="14">
        <f>(0.5*'vehicle data'!$C$4*(WLTC_class_3!F1409^2))/1000</f>
        <v>124.07486651234569</v>
      </c>
      <c r="S1409" s="14">
        <f>IF(O1409&gt;0,R1409,0)</f>
        <v>124.07486651234569</v>
      </c>
      <c r="T1409" s="14">
        <f>IF(N1409&gt;0,R1409,0)</f>
        <v>0</v>
      </c>
      <c r="U1409" s="14">
        <f t="shared" si="240"/>
        <v>127581.57938348745</v>
      </c>
      <c r="V1409" s="14">
        <f t="shared" si="241"/>
        <v>28426.450978395056</v>
      </c>
      <c r="W1409" s="14">
        <f t="shared" si="238"/>
        <v>0</v>
      </c>
    </row>
    <row r="1410" spans="2:23" x14ac:dyDescent="0.3">
      <c r="B1410" s="10" t="s">
        <v>9</v>
      </c>
      <c r="C1410" s="10">
        <v>1402</v>
      </c>
      <c r="D1410" s="10">
        <v>380</v>
      </c>
      <c r="E1410" s="11">
        <v>47.4</v>
      </c>
      <c r="F1410" s="21">
        <f t="shared" si="232"/>
        <v>13.166666666666666</v>
      </c>
      <c r="G1410" s="14">
        <f t="shared" si="239"/>
        <v>-0.54166666666666641</v>
      </c>
      <c r="H1410" s="14">
        <f>('vehicle data'!$C$4)*(G1410)</f>
        <v>-722.58333333333303</v>
      </c>
      <c r="I1410" s="14">
        <f>0.5*1.225*F1410^2*('vehicle data'!$F$4)*('vehicle data'!$G$4)</f>
        <v>46.083717361111106</v>
      </c>
      <c r="J1410" s="14">
        <f>IF(F1410=0,0,H1410+I1410+'vehicle data'!$E$7)</f>
        <v>-519.46113597222188</v>
      </c>
      <c r="K1410" s="14">
        <f t="shared" si="233"/>
        <v>0</v>
      </c>
      <c r="L1410" s="14">
        <f t="shared" si="234"/>
        <v>519.46113597222188</v>
      </c>
      <c r="M1410" s="14">
        <f t="shared" si="235"/>
        <v>-6.8395716236342539</v>
      </c>
      <c r="N1410" s="14">
        <f t="shared" si="231"/>
        <v>0</v>
      </c>
      <c r="O1410" s="14">
        <f t="shared" si="236"/>
        <v>6.8395716236342539</v>
      </c>
      <c r="P1410" s="14">
        <f>S1410*0.75</f>
        <v>86.723895833333316</v>
      </c>
      <c r="Q1410" s="14">
        <f t="shared" si="237"/>
        <v>86.723895833333316</v>
      </c>
      <c r="R1410" s="14">
        <f>(0.5*'vehicle data'!$C$4*(WLTC_class_3!F1410^2))/1000</f>
        <v>115.63186111111109</v>
      </c>
      <c r="S1410" s="14">
        <f>IF(O1410&gt;0,R1410,0)</f>
        <v>115.63186111111109</v>
      </c>
      <c r="T1410" s="14">
        <f>IF(N1410&gt;0,R1410,0)</f>
        <v>0</v>
      </c>
      <c r="U1410" s="14">
        <f t="shared" si="240"/>
        <v>127581.57938348745</v>
      </c>
      <c r="V1410" s="14">
        <f t="shared" si="241"/>
        <v>28542.082839506169</v>
      </c>
      <c r="W1410" s="14">
        <f t="shared" si="238"/>
        <v>0</v>
      </c>
    </row>
    <row r="1411" spans="2:23" x14ac:dyDescent="0.3">
      <c r="B1411" s="10" t="s">
        <v>9</v>
      </c>
      <c r="C1411" s="10">
        <v>1403</v>
      </c>
      <c r="D1411" s="10">
        <v>381</v>
      </c>
      <c r="E1411" s="11">
        <v>45.2</v>
      </c>
      <c r="F1411" s="21">
        <f t="shared" si="232"/>
        <v>12.555555555555555</v>
      </c>
      <c r="G1411" s="14">
        <f t="shared" si="239"/>
        <v>-0.7777777777777779</v>
      </c>
      <c r="H1411" s="14">
        <f>('vehicle data'!$C$4)*(G1411)</f>
        <v>-1037.5555555555557</v>
      </c>
      <c r="I1411" s="14">
        <f>0.5*1.225*F1411^2*('vehicle data'!$F$4)*('vehicle data'!$G$4)</f>
        <v>41.90517808641976</v>
      </c>
      <c r="J1411" s="14">
        <f>IF(F1411=0,0,H1411+I1411+'vehicle data'!$E$7)</f>
        <v>-838.6118974691359</v>
      </c>
      <c r="K1411" s="14">
        <f t="shared" si="233"/>
        <v>0</v>
      </c>
      <c r="L1411" s="14">
        <f t="shared" si="234"/>
        <v>838.6118974691359</v>
      </c>
      <c r="M1411" s="14">
        <f t="shared" si="235"/>
        <v>-10.529238268223596</v>
      </c>
      <c r="N1411" s="14">
        <f t="shared" si="231"/>
        <v>0</v>
      </c>
      <c r="O1411" s="14">
        <f t="shared" si="236"/>
        <v>10.529238268223596</v>
      </c>
      <c r="P1411" s="14">
        <f>S1411*0.75</f>
        <v>78.86039814814815</v>
      </c>
      <c r="Q1411" s="14">
        <f t="shared" si="237"/>
        <v>78.86039814814815</v>
      </c>
      <c r="R1411" s="14">
        <f>(0.5*'vehicle data'!$C$4*(WLTC_class_3!F1411^2))/1000</f>
        <v>105.1471975308642</v>
      </c>
      <c r="S1411" s="14">
        <f>IF(O1411&gt;0,R1411,0)</f>
        <v>105.1471975308642</v>
      </c>
      <c r="T1411" s="14">
        <f>IF(N1411&gt;0,R1411,0)</f>
        <v>0</v>
      </c>
      <c r="U1411" s="14">
        <f t="shared" si="240"/>
        <v>127581.57938348745</v>
      </c>
      <c r="V1411" s="14">
        <f t="shared" si="241"/>
        <v>28647.230037037032</v>
      </c>
      <c r="W1411" s="14">
        <f t="shared" si="238"/>
        <v>0</v>
      </c>
    </row>
    <row r="1412" spans="2:23" x14ac:dyDescent="0.3">
      <c r="B1412" s="10" t="s">
        <v>9</v>
      </c>
      <c r="C1412" s="10">
        <v>1404</v>
      </c>
      <c r="D1412" s="10">
        <v>382</v>
      </c>
      <c r="E1412" s="11">
        <v>41.8</v>
      </c>
      <c r="F1412" s="21">
        <f t="shared" si="232"/>
        <v>11.611111111111111</v>
      </c>
      <c r="G1412" s="14">
        <f t="shared" si="239"/>
        <v>-1.2083333333333337</v>
      </c>
      <c r="H1412" s="14">
        <f>('vehicle data'!$C$4)*(G1412)</f>
        <v>-1611.9166666666672</v>
      </c>
      <c r="I1412" s="14">
        <f>0.5*1.225*F1412^2*('vehicle data'!$F$4)*('vehicle data'!$G$4)</f>
        <v>35.837968595679008</v>
      </c>
      <c r="J1412" s="14">
        <f>IF(F1412=0,0,H1412+I1412+'vehicle data'!$E$7)</f>
        <v>-1419.0402180709882</v>
      </c>
      <c r="K1412" s="14">
        <f t="shared" si="233"/>
        <v>0</v>
      </c>
      <c r="L1412" s="14">
        <f t="shared" si="234"/>
        <v>1419.0402180709882</v>
      </c>
      <c r="M1412" s="14">
        <f t="shared" si="235"/>
        <v>-16.476633643157584</v>
      </c>
      <c r="N1412" s="14">
        <f t="shared" si="231"/>
        <v>0</v>
      </c>
      <c r="O1412" s="14">
        <f t="shared" si="236"/>
        <v>16.476633643157584</v>
      </c>
      <c r="P1412" s="14">
        <f>S1412*0.75</f>
        <v>67.442655092592588</v>
      </c>
      <c r="Q1412" s="14">
        <f t="shared" si="237"/>
        <v>67.442655092592588</v>
      </c>
      <c r="R1412" s="14">
        <f>(0.5*'vehicle data'!$C$4*(WLTC_class_3!F1412^2))/1000</f>
        <v>89.923540123456789</v>
      </c>
      <c r="S1412" s="14">
        <f>IF(O1412&gt;0,R1412,0)</f>
        <v>89.923540123456789</v>
      </c>
      <c r="T1412" s="14">
        <f>IF(N1412&gt;0,R1412,0)</f>
        <v>0</v>
      </c>
      <c r="U1412" s="14">
        <f t="shared" si="240"/>
        <v>127581.57938348745</v>
      </c>
      <c r="V1412" s="14">
        <f t="shared" si="241"/>
        <v>28737.15357716049</v>
      </c>
      <c r="W1412" s="14">
        <f t="shared" si="238"/>
        <v>0</v>
      </c>
    </row>
    <row r="1413" spans="2:23" x14ac:dyDescent="0.3">
      <c r="B1413" s="10" t="s">
        <v>9</v>
      </c>
      <c r="C1413" s="10">
        <v>1405</v>
      </c>
      <c r="D1413" s="10">
        <v>383</v>
      </c>
      <c r="E1413" s="11">
        <v>36.5</v>
      </c>
      <c r="F1413" s="21">
        <f t="shared" si="232"/>
        <v>10.138888888888889</v>
      </c>
      <c r="G1413" s="14">
        <f t="shared" si="239"/>
        <v>-1.4722222222222219</v>
      </c>
      <c r="H1413" s="14">
        <f>('vehicle data'!$C$4)*(G1413)</f>
        <v>-1963.9444444444439</v>
      </c>
      <c r="I1413" s="14">
        <f>0.5*1.225*F1413^2*('vehicle data'!$F$4)*('vehicle data'!$G$4)</f>
        <v>27.326030574845682</v>
      </c>
      <c r="J1413" s="14">
        <f>IF(F1413=0,0,H1413+I1413+'vehicle data'!$E$7)</f>
        <v>-1779.5799338695983</v>
      </c>
      <c r="K1413" s="14">
        <f t="shared" si="233"/>
        <v>0</v>
      </c>
      <c r="L1413" s="14">
        <f t="shared" si="234"/>
        <v>1779.5799338695983</v>
      </c>
      <c r="M1413" s="14">
        <f t="shared" si="235"/>
        <v>-18.042963218400097</v>
      </c>
      <c r="N1413" s="14">
        <f t="shared" si="231"/>
        <v>0</v>
      </c>
      <c r="O1413" s="14">
        <f t="shared" si="236"/>
        <v>18.042963218400097</v>
      </c>
      <c r="P1413" s="14">
        <f>S1413*0.75</f>
        <v>51.424233217592594</v>
      </c>
      <c r="Q1413" s="14">
        <f t="shared" si="237"/>
        <v>51.424233217592594</v>
      </c>
      <c r="R1413" s="14">
        <f>(0.5*'vehicle data'!$C$4*(WLTC_class_3!F1413^2))/1000</f>
        <v>68.565644290123458</v>
      </c>
      <c r="S1413" s="14">
        <f>IF(O1413&gt;0,R1413,0)</f>
        <v>68.565644290123458</v>
      </c>
      <c r="T1413" s="14">
        <f>IF(N1413&gt;0,R1413,0)</f>
        <v>0</v>
      </c>
      <c r="U1413" s="14">
        <f t="shared" si="240"/>
        <v>127581.57938348745</v>
      </c>
      <c r="V1413" s="14">
        <f t="shared" si="241"/>
        <v>28805.719221450614</v>
      </c>
      <c r="W1413" s="14">
        <f t="shared" si="238"/>
        <v>0</v>
      </c>
    </row>
    <row r="1414" spans="2:23" x14ac:dyDescent="0.3">
      <c r="B1414" s="10" t="s">
        <v>9</v>
      </c>
      <c r="C1414" s="10">
        <v>1406</v>
      </c>
      <c r="D1414" s="10">
        <v>384</v>
      </c>
      <c r="E1414" s="11">
        <v>31.2</v>
      </c>
      <c r="F1414" s="21">
        <f t="shared" si="232"/>
        <v>8.6666666666666661</v>
      </c>
      <c r="G1414" s="14">
        <f t="shared" si="239"/>
        <v>-1.2361111111111109</v>
      </c>
      <c r="H1414" s="14">
        <f>('vehicle data'!$C$4)*(G1414)</f>
        <v>-1648.9722222222219</v>
      </c>
      <c r="I1414" s="14">
        <f>0.5*1.225*F1414^2*('vehicle data'!$F$4)*('vehicle data'!$G$4)</f>
        <v>19.96641111111111</v>
      </c>
      <c r="J1414" s="14">
        <f>IF(F1414=0,0,H1414+I1414+'vehicle data'!$E$7)</f>
        <v>-1471.967331111111</v>
      </c>
      <c r="K1414" s="14">
        <f t="shared" si="233"/>
        <v>0</v>
      </c>
      <c r="L1414" s="14">
        <f t="shared" si="234"/>
        <v>1471.967331111111</v>
      </c>
      <c r="M1414" s="14">
        <f t="shared" si="235"/>
        <v>-12.75705020296296</v>
      </c>
      <c r="N1414" s="14">
        <f t="shared" si="231"/>
        <v>0</v>
      </c>
      <c r="O1414" s="14">
        <f t="shared" si="236"/>
        <v>12.75705020296296</v>
      </c>
      <c r="P1414" s="14">
        <f>S1414*0.75</f>
        <v>37.574333333333328</v>
      </c>
      <c r="Q1414" s="14">
        <f t="shared" si="237"/>
        <v>37.574333333333328</v>
      </c>
      <c r="R1414" s="14">
        <f>(0.5*'vehicle data'!$C$4*(WLTC_class_3!F1414^2))/1000</f>
        <v>50.0991111111111</v>
      </c>
      <c r="S1414" s="14">
        <f>IF(O1414&gt;0,R1414,0)</f>
        <v>50.0991111111111</v>
      </c>
      <c r="T1414" s="14">
        <f>IF(N1414&gt;0,R1414,0)</f>
        <v>0</v>
      </c>
      <c r="U1414" s="14">
        <f t="shared" si="240"/>
        <v>127581.57938348745</v>
      </c>
      <c r="V1414" s="14">
        <f t="shared" si="241"/>
        <v>28855.818332561725</v>
      </c>
      <c r="W1414" s="14">
        <f t="shared" si="238"/>
        <v>0</v>
      </c>
    </row>
    <row r="1415" spans="2:23" x14ac:dyDescent="0.3">
      <c r="B1415" s="10" t="s">
        <v>9</v>
      </c>
      <c r="C1415" s="10">
        <v>1407</v>
      </c>
      <c r="D1415" s="10">
        <v>385</v>
      </c>
      <c r="E1415" s="11">
        <v>27.6</v>
      </c>
      <c r="F1415" s="21">
        <f t="shared" si="232"/>
        <v>7.666666666666667</v>
      </c>
      <c r="G1415" s="14">
        <f t="shared" si="239"/>
        <v>-0.59722222222222232</v>
      </c>
      <c r="H1415" s="14">
        <f>('vehicle data'!$C$4)*(G1415)</f>
        <v>-796.69444444444457</v>
      </c>
      <c r="I1415" s="14">
        <f>0.5*1.225*F1415^2*('vehicle data'!$F$4)*('vehicle data'!$G$4)</f>
        <v>15.624602777777781</v>
      </c>
      <c r="J1415" s="14">
        <f>IF(F1415=0,0,H1415+I1415+'vehicle data'!$E$7)</f>
        <v>-624.03136166666673</v>
      </c>
      <c r="K1415" s="14">
        <f t="shared" si="233"/>
        <v>0</v>
      </c>
      <c r="L1415" s="14">
        <f t="shared" si="234"/>
        <v>624.03136166666673</v>
      </c>
      <c r="M1415" s="14">
        <f t="shared" si="235"/>
        <v>-4.7842404394444449</v>
      </c>
      <c r="N1415" s="14">
        <f t="shared" si="231"/>
        <v>0</v>
      </c>
      <c r="O1415" s="14">
        <f t="shared" si="236"/>
        <v>4.7842404394444449</v>
      </c>
      <c r="P1415" s="14">
        <f>S1415*0.75</f>
        <v>29.403583333333334</v>
      </c>
      <c r="Q1415" s="14">
        <f t="shared" si="237"/>
        <v>29.403583333333334</v>
      </c>
      <c r="R1415" s="14">
        <f>(0.5*'vehicle data'!$C$4*(WLTC_class_3!F1415^2))/1000</f>
        <v>39.204777777777778</v>
      </c>
      <c r="S1415" s="14">
        <f>IF(O1415&gt;0,R1415,0)</f>
        <v>39.204777777777778</v>
      </c>
      <c r="T1415" s="14">
        <f>IF(N1415&gt;0,R1415,0)</f>
        <v>0</v>
      </c>
      <c r="U1415" s="14">
        <f t="shared" si="240"/>
        <v>127581.57938348745</v>
      </c>
      <c r="V1415" s="14">
        <f t="shared" si="241"/>
        <v>28895.023110339502</v>
      </c>
      <c r="W1415" s="14">
        <f t="shared" si="238"/>
        <v>0</v>
      </c>
    </row>
    <row r="1416" spans="2:23" x14ac:dyDescent="0.3">
      <c r="B1416" s="10" t="s">
        <v>9</v>
      </c>
      <c r="C1416" s="10">
        <v>1408</v>
      </c>
      <c r="D1416" s="10">
        <v>386</v>
      </c>
      <c r="E1416" s="11">
        <v>26.9</v>
      </c>
      <c r="F1416" s="21">
        <f t="shared" si="232"/>
        <v>7.4722222222222214</v>
      </c>
      <c r="G1416" s="14">
        <f t="shared" si="239"/>
        <v>-4.1666666666666761E-2</v>
      </c>
      <c r="H1416" s="14">
        <f>('vehicle data'!$C$4)*(G1416)</f>
        <v>-55.583333333333456</v>
      </c>
      <c r="I1416" s="14">
        <f>0.5*1.225*F1416^2*('vehicle data'!$F$4)*('vehicle data'!$G$4)</f>
        <v>14.842100945216044</v>
      </c>
      <c r="J1416" s="14">
        <f>IF(F1416=0,0,H1416+I1416+'vehicle data'!$E$7)</f>
        <v>116.29724761188261</v>
      </c>
      <c r="K1416" s="14">
        <f t="shared" si="233"/>
        <v>116.29724761188261</v>
      </c>
      <c r="L1416" s="14">
        <f t="shared" si="234"/>
        <v>0</v>
      </c>
      <c r="M1416" s="14">
        <f t="shared" si="235"/>
        <v>0.8689988779887895</v>
      </c>
      <c r="N1416" s="14">
        <f t="shared" ref="N1416:N1479" si="242">IF(M1416&gt;0,M1416,0)</f>
        <v>0.8689988779887895</v>
      </c>
      <c r="O1416" s="14">
        <f t="shared" si="236"/>
        <v>0</v>
      </c>
      <c r="P1416" s="14">
        <f>S1416*0.75</f>
        <v>0</v>
      </c>
      <c r="Q1416" s="14">
        <f t="shared" si="237"/>
        <v>0</v>
      </c>
      <c r="R1416" s="14">
        <f>(0.5*'vehicle data'!$C$4*(WLTC_class_3!F1416^2))/1000</f>
        <v>37.241347993827155</v>
      </c>
      <c r="S1416" s="14">
        <f>IF(O1416&gt;0,R1416,0)</f>
        <v>0</v>
      </c>
      <c r="T1416" s="14">
        <f>IF(N1416&gt;0,R1416,0)</f>
        <v>37.241347993827155</v>
      </c>
      <c r="U1416" s="14">
        <f t="shared" si="240"/>
        <v>127618.82073148128</v>
      </c>
      <c r="V1416" s="14">
        <f t="shared" si="241"/>
        <v>28895.023110339502</v>
      </c>
      <c r="W1416" s="14">
        <f t="shared" si="238"/>
        <v>26.068943595679006</v>
      </c>
    </row>
    <row r="1417" spans="2:23" x14ac:dyDescent="0.3">
      <c r="B1417" s="10" t="s">
        <v>9</v>
      </c>
      <c r="C1417" s="10">
        <v>1409</v>
      </c>
      <c r="D1417" s="10">
        <v>387</v>
      </c>
      <c r="E1417" s="11">
        <v>27.3</v>
      </c>
      <c r="F1417" s="21">
        <f t="shared" ref="F1417:F1480" si="243">E1417/3.6</f>
        <v>7.583333333333333</v>
      </c>
      <c r="G1417" s="14">
        <f t="shared" si="239"/>
        <v>8.3333333333333523E-2</v>
      </c>
      <c r="H1417" s="14">
        <f>('vehicle data'!$C$4)*(G1417)</f>
        <v>111.16666666666691</v>
      </c>
      <c r="I1417" s="14">
        <f>0.5*1.225*F1417^2*('vehicle data'!$F$4)*('vehicle data'!$G$4)</f>
        <v>15.286783506944445</v>
      </c>
      <c r="J1417" s="14">
        <f>IF(F1417=0,0,H1417+I1417+'vehicle data'!$E$7)</f>
        <v>283.49193017361137</v>
      </c>
      <c r="K1417" s="14">
        <f t="shared" ref="K1417:K1480" si="244">IF(J1417&lt;=0,0,J1417)</f>
        <v>283.49193017361137</v>
      </c>
      <c r="L1417" s="14">
        <f t="shared" ref="L1417:L1480" si="245">IF(J1417&lt;0,J1417*-1,0)</f>
        <v>0</v>
      </c>
      <c r="M1417" s="14">
        <f t="shared" ref="M1417:M1480" si="246">(J1417*F1417)/1000</f>
        <v>2.1498138038165528</v>
      </c>
      <c r="N1417" s="14">
        <f t="shared" si="242"/>
        <v>2.1498138038165528</v>
      </c>
      <c r="O1417" s="14">
        <f t="shared" ref="O1417:O1480" si="247">IF(M1417&lt;0,M1417*-1,0)</f>
        <v>0</v>
      </c>
      <c r="P1417" s="14">
        <f>S1417*0.75</f>
        <v>0</v>
      </c>
      <c r="Q1417" s="14" t="str">
        <f t="shared" ref="Q1417:Q1480" si="248">IF(G1417&lt;0,P1417,"")</f>
        <v/>
      </c>
      <c r="R1417" s="14">
        <f>(0.5*'vehicle data'!$C$4*(WLTC_class_3!F1417^2))/1000</f>
        <v>38.357131944444447</v>
      </c>
      <c r="S1417" s="14">
        <f>IF(O1417&gt;0,R1417,0)</f>
        <v>0</v>
      </c>
      <c r="T1417" s="14">
        <f>IF(N1417&gt;0,R1417,0)</f>
        <v>38.357131944444447</v>
      </c>
      <c r="U1417" s="14">
        <f t="shared" si="240"/>
        <v>127657.17786342572</v>
      </c>
      <c r="V1417" s="14">
        <f t="shared" si="241"/>
        <v>28895.023110339502</v>
      </c>
      <c r="W1417" s="14">
        <f t="shared" ref="W1417:W1480" si="249">T1417*0.7</f>
        <v>26.849992361111113</v>
      </c>
    </row>
    <row r="1418" spans="2:23" x14ac:dyDescent="0.3">
      <c r="B1418" s="10" t="s">
        <v>9</v>
      </c>
      <c r="C1418" s="10">
        <v>1410</v>
      </c>
      <c r="D1418" s="10">
        <v>388</v>
      </c>
      <c r="E1418" s="11">
        <v>27.5</v>
      </c>
      <c r="F1418" s="21">
        <f t="shared" si="243"/>
        <v>7.6388888888888884</v>
      </c>
      <c r="G1418" s="14">
        <f t="shared" ref="G1418:G1481" si="250">($E1419-$E1417)/2/3.6</f>
        <v>1.3888888888888593E-2</v>
      </c>
      <c r="H1418" s="14">
        <f>('vehicle data'!$C$4)*(G1418)</f>
        <v>18.527777777777384</v>
      </c>
      <c r="I1418" s="14">
        <f>0.5*1.225*F1418^2*('vehicle data'!$F$4)*('vehicle data'!$G$4)</f>
        <v>15.511586130401232</v>
      </c>
      <c r="J1418" s="14">
        <f>IF(F1418=0,0,H1418+I1418+'vehicle data'!$E$7)</f>
        <v>191.07784390817864</v>
      </c>
      <c r="K1418" s="14">
        <f t="shared" si="244"/>
        <v>191.07784390817864</v>
      </c>
      <c r="L1418" s="14">
        <f t="shared" si="245"/>
        <v>0</v>
      </c>
      <c r="M1418" s="14">
        <f t="shared" si="246"/>
        <v>1.4596224187430311</v>
      </c>
      <c r="N1418" s="14">
        <f t="shared" si="242"/>
        <v>1.4596224187430311</v>
      </c>
      <c r="O1418" s="14">
        <f t="shared" si="247"/>
        <v>0</v>
      </c>
      <c r="P1418" s="14">
        <f>S1418*0.75</f>
        <v>0</v>
      </c>
      <c r="Q1418" s="14" t="str">
        <f t="shared" si="248"/>
        <v/>
      </c>
      <c r="R1418" s="14">
        <f>(0.5*'vehicle data'!$C$4*(WLTC_class_3!F1418^2))/1000</f>
        <v>38.921199845679006</v>
      </c>
      <c r="S1418" s="14">
        <f>IF(O1418&gt;0,R1418,0)</f>
        <v>0</v>
      </c>
      <c r="T1418" s="14">
        <f>IF(N1418&gt;0,R1418,0)</f>
        <v>38.921199845679006</v>
      </c>
      <c r="U1418" s="14">
        <f t="shared" si="240"/>
        <v>127696.09906327139</v>
      </c>
      <c r="V1418" s="14">
        <f t="shared" si="241"/>
        <v>28895.023110339502</v>
      </c>
      <c r="W1418" s="14">
        <f t="shared" si="249"/>
        <v>27.244839891975303</v>
      </c>
    </row>
    <row r="1419" spans="2:23" x14ac:dyDescent="0.3">
      <c r="B1419" s="10" t="s">
        <v>9</v>
      </c>
      <c r="C1419" s="10">
        <v>1411</v>
      </c>
      <c r="D1419" s="10">
        <v>389</v>
      </c>
      <c r="E1419" s="11">
        <v>27.4</v>
      </c>
      <c r="F1419" s="21">
        <f t="shared" si="243"/>
        <v>7.6111111111111107</v>
      </c>
      <c r="G1419" s="14">
        <f t="shared" si="250"/>
        <v>-5.5555555555555358E-2</v>
      </c>
      <c r="H1419" s="14">
        <f>('vehicle data'!$C$4)*(G1419)</f>
        <v>-74.111111111110844</v>
      </c>
      <c r="I1419" s="14">
        <f>0.5*1.225*F1419^2*('vehicle data'!$F$4)*('vehicle data'!$G$4)</f>
        <v>15.398979706790124</v>
      </c>
      <c r="J1419" s="14">
        <f>IF(F1419=0,0,H1419+I1419+'vehicle data'!$E$7)</f>
        <v>98.326348595679292</v>
      </c>
      <c r="K1419" s="14">
        <f t="shared" si="244"/>
        <v>98.326348595679292</v>
      </c>
      <c r="L1419" s="14">
        <f t="shared" si="245"/>
        <v>0</v>
      </c>
      <c r="M1419" s="14">
        <f t="shared" si="246"/>
        <v>0.74837276431155897</v>
      </c>
      <c r="N1419" s="14">
        <f t="shared" si="242"/>
        <v>0.74837276431155897</v>
      </c>
      <c r="O1419" s="14">
        <f t="shared" si="247"/>
        <v>0</v>
      </c>
      <c r="P1419" s="14">
        <f>S1419*0.75</f>
        <v>0</v>
      </c>
      <c r="Q1419" s="14">
        <f t="shared" si="248"/>
        <v>0</v>
      </c>
      <c r="R1419" s="14">
        <f>(0.5*'vehicle data'!$C$4*(WLTC_class_3!F1419^2))/1000</f>
        <v>38.638651234567902</v>
      </c>
      <c r="S1419" s="14">
        <f>IF(O1419&gt;0,R1419,0)</f>
        <v>0</v>
      </c>
      <c r="T1419" s="14">
        <f>IF(N1419&gt;0,R1419,0)</f>
        <v>38.638651234567902</v>
      </c>
      <c r="U1419" s="14">
        <f t="shared" ref="U1419:U1482" si="251">U1418+T1419</f>
        <v>127734.73771450596</v>
      </c>
      <c r="V1419" s="14">
        <f t="shared" ref="V1419:V1482" si="252">V1418+S1419</f>
        <v>28895.023110339502</v>
      </c>
      <c r="W1419" s="14">
        <f t="shared" si="249"/>
        <v>27.047055864197532</v>
      </c>
    </row>
    <row r="1420" spans="2:23" x14ac:dyDescent="0.3">
      <c r="B1420" s="10" t="s">
        <v>9</v>
      </c>
      <c r="C1420" s="10">
        <v>1412</v>
      </c>
      <c r="D1420" s="10">
        <v>390</v>
      </c>
      <c r="E1420" s="11">
        <v>27.1</v>
      </c>
      <c r="F1420" s="21">
        <f t="shared" si="243"/>
        <v>7.5277777777777777</v>
      </c>
      <c r="G1420" s="14">
        <f t="shared" si="250"/>
        <v>-9.7222222222222127E-2</v>
      </c>
      <c r="H1420" s="14">
        <f>('vehicle data'!$C$4)*(G1420)</f>
        <v>-129.69444444444431</v>
      </c>
      <c r="I1420" s="14">
        <f>0.5*1.225*F1420^2*('vehicle data'!$F$4)*('vehicle data'!$G$4)</f>
        <v>15.063621778549384</v>
      </c>
      <c r="J1420" s="14">
        <f>IF(F1420=0,0,H1420+I1420+'vehicle data'!$E$7)</f>
        <v>42.407657334105096</v>
      </c>
      <c r="K1420" s="14">
        <f t="shared" si="244"/>
        <v>42.407657334105096</v>
      </c>
      <c r="L1420" s="14">
        <f t="shared" si="245"/>
        <v>0</v>
      </c>
      <c r="M1420" s="14">
        <f t="shared" si="246"/>
        <v>0.31923542048729114</v>
      </c>
      <c r="N1420" s="14">
        <f t="shared" si="242"/>
        <v>0.31923542048729114</v>
      </c>
      <c r="O1420" s="14">
        <f t="shared" si="247"/>
        <v>0</v>
      </c>
      <c r="P1420" s="14">
        <f>S1420*0.75</f>
        <v>0</v>
      </c>
      <c r="Q1420" s="14">
        <f t="shared" si="248"/>
        <v>0</v>
      </c>
      <c r="R1420" s="14">
        <f>(0.5*'vehicle data'!$C$4*(WLTC_class_3!F1420^2))/1000</f>
        <v>37.797181327160494</v>
      </c>
      <c r="S1420" s="14">
        <f>IF(O1420&gt;0,R1420,0)</f>
        <v>0</v>
      </c>
      <c r="T1420" s="14">
        <f>IF(N1420&gt;0,R1420,0)</f>
        <v>37.797181327160494</v>
      </c>
      <c r="U1420" s="14">
        <f t="shared" si="251"/>
        <v>127772.53489583312</v>
      </c>
      <c r="V1420" s="14">
        <f t="shared" si="252"/>
        <v>28895.023110339502</v>
      </c>
      <c r="W1420" s="14">
        <f t="shared" si="249"/>
        <v>26.458026929012345</v>
      </c>
    </row>
    <row r="1421" spans="2:23" x14ac:dyDescent="0.3">
      <c r="B1421" s="10" t="s">
        <v>9</v>
      </c>
      <c r="C1421" s="10">
        <v>1413</v>
      </c>
      <c r="D1421" s="10">
        <v>391</v>
      </c>
      <c r="E1421" s="11">
        <v>26.7</v>
      </c>
      <c r="F1421" s="21">
        <f t="shared" si="243"/>
        <v>7.4166666666666661</v>
      </c>
      <c r="G1421" s="14">
        <f t="shared" si="250"/>
        <v>-4.1666666666666761E-2</v>
      </c>
      <c r="H1421" s="14">
        <f>('vehicle data'!$C$4)*(G1421)</f>
        <v>-55.583333333333456</v>
      </c>
      <c r="I1421" s="14">
        <f>0.5*1.225*F1421^2*('vehicle data'!$F$4)*('vehicle data'!$G$4)</f>
        <v>14.622221006944439</v>
      </c>
      <c r="J1421" s="14">
        <f>IF(F1421=0,0,H1421+I1421+'vehicle data'!$E$7)</f>
        <v>116.07736767361101</v>
      </c>
      <c r="K1421" s="14">
        <f t="shared" si="244"/>
        <v>116.07736767361101</v>
      </c>
      <c r="L1421" s="14">
        <f t="shared" si="245"/>
        <v>0</v>
      </c>
      <c r="M1421" s="14">
        <f t="shared" si="246"/>
        <v>0.86090714357928155</v>
      </c>
      <c r="N1421" s="14">
        <f t="shared" si="242"/>
        <v>0.86090714357928155</v>
      </c>
      <c r="O1421" s="14">
        <f t="shared" si="247"/>
        <v>0</v>
      </c>
      <c r="P1421" s="14">
        <f>S1421*0.75</f>
        <v>0</v>
      </c>
      <c r="Q1421" s="14">
        <f t="shared" si="248"/>
        <v>0</v>
      </c>
      <c r="R1421" s="14">
        <f>(0.5*'vehicle data'!$C$4*(WLTC_class_3!F1421^2))/1000</f>
        <v>36.689631944444436</v>
      </c>
      <c r="S1421" s="14">
        <f>IF(O1421&gt;0,R1421,0)</f>
        <v>0</v>
      </c>
      <c r="T1421" s="14">
        <f>IF(N1421&gt;0,R1421,0)</f>
        <v>36.689631944444436</v>
      </c>
      <c r="U1421" s="14">
        <f t="shared" si="251"/>
        <v>127809.22452777757</v>
      </c>
      <c r="V1421" s="14">
        <f t="shared" si="252"/>
        <v>28895.023110339502</v>
      </c>
      <c r="W1421" s="14">
        <f t="shared" si="249"/>
        <v>25.682742361111103</v>
      </c>
    </row>
    <row r="1422" spans="2:23" x14ac:dyDescent="0.3">
      <c r="B1422" s="10" t="s">
        <v>9</v>
      </c>
      <c r="C1422" s="10">
        <v>1414</v>
      </c>
      <c r="D1422" s="10">
        <v>392</v>
      </c>
      <c r="E1422" s="11">
        <v>26.8</v>
      </c>
      <c r="F1422" s="21">
        <f t="shared" si="243"/>
        <v>7.4444444444444446</v>
      </c>
      <c r="G1422" s="14">
        <f t="shared" si="250"/>
        <v>0.20833333333333331</v>
      </c>
      <c r="H1422" s="14">
        <f>('vehicle data'!$C$4)*(G1422)</f>
        <v>277.91666666666663</v>
      </c>
      <c r="I1422" s="14">
        <f>0.5*1.225*F1422^2*('vehicle data'!$F$4)*('vehicle data'!$G$4)</f>
        <v>14.731955864197532</v>
      </c>
      <c r="J1422" s="14">
        <f>IF(F1422=0,0,H1422+I1422+'vehicle data'!$E$7)</f>
        <v>449.68710253086419</v>
      </c>
      <c r="K1422" s="14">
        <f t="shared" si="244"/>
        <v>449.68710253086419</v>
      </c>
      <c r="L1422" s="14">
        <f t="shared" si="245"/>
        <v>0</v>
      </c>
      <c r="M1422" s="14">
        <f t="shared" si="246"/>
        <v>3.3476706521742114</v>
      </c>
      <c r="N1422" s="14">
        <f t="shared" si="242"/>
        <v>3.3476706521742114</v>
      </c>
      <c r="O1422" s="14">
        <f t="shared" si="247"/>
        <v>0</v>
      </c>
      <c r="P1422" s="14">
        <f>S1422*0.75</f>
        <v>0</v>
      </c>
      <c r="Q1422" s="14" t="str">
        <f t="shared" si="248"/>
        <v/>
      </c>
      <c r="R1422" s="14">
        <f>(0.5*'vehicle data'!$C$4*(WLTC_class_3!F1422^2))/1000</f>
        <v>36.964975308641975</v>
      </c>
      <c r="S1422" s="14">
        <f>IF(O1422&gt;0,R1422,0)</f>
        <v>0</v>
      </c>
      <c r="T1422" s="14">
        <f>IF(N1422&gt;0,R1422,0)</f>
        <v>36.964975308641975</v>
      </c>
      <c r="U1422" s="14">
        <f t="shared" si="251"/>
        <v>127846.18950308621</v>
      </c>
      <c r="V1422" s="14">
        <f t="shared" si="252"/>
        <v>28895.023110339502</v>
      </c>
      <c r="W1422" s="14">
        <f t="shared" si="249"/>
        <v>25.87548271604938</v>
      </c>
    </row>
    <row r="1423" spans="2:23" x14ac:dyDescent="0.3">
      <c r="B1423" s="10" t="s">
        <v>9</v>
      </c>
      <c r="C1423" s="10">
        <v>1415</v>
      </c>
      <c r="D1423" s="10">
        <v>393</v>
      </c>
      <c r="E1423" s="11">
        <v>28.2</v>
      </c>
      <c r="F1423" s="21">
        <f t="shared" si="243"/>
        <v>7.833333333333333</v>
      </c>
      <c r="G1423" s="14">
        <f t="shared" si="250"/>
        <v>0.59722222222222232</v>
      </c>
      <c r="H1423" s="14">
        <f>('vehicle data'!$C$4)*(G1423)</f>
        <v>796.69444444444457</v>
      </c>
      <c r="I1423" s="14">
        <f>0.5*1.225*F1423^2*('vehicle data'!$F$4)*('vehicle data'!$G$4)</f>
        <v>16.311317361111108</v>
      </c>
      <c r="J1423" s="14">
        <f>IF(F1423=0,0,H1423+I1423+'vehicle data'!$E$7)</f>
        <v>970.04424180555577</v>
      </c>
      <c r="K1423" s="14">
        <f t="shared" si="244"/>
        <v>970.04424180555577</v>
      </c>
      <c r="L1423" s="14">
        <f t="shared" si="245"/>
        <v>0</v>
      </c>
      <c r="M1423" s="14">
        <f t="shared" si="246"/>
        <v>7.5986798941435199</v>
      </c>
      <c r="N1423" s="14">
        <f t="shared" si="242"/>
        <v>7.5986798941435199</v>
      </c>
      <c r="O1423" s="14">
        <f t="shared" si="247"/>
        <v>0</v>
      </c>
      <c r="P1423" s="14">
        <f>S1423*0.75</f>
        <v>0</v>
      </c>
      <c r="Q1423" s="14" t="str">
        <f t="shared" si="248"/>
        <v/>
      </c>
      <c r="R1423" s="14">
        <f>(0.5*'vehicle data'!$C$4*(WLTC_class_3!F1423^2))/1000</f>
        <v>40.927861111111106</v>
      </c>
      <c r="S1423" s="14">
        <f>IF(O1423&gt;0,R1423,0)</f>
        <v>0</v>
      </c>
      <c r="T1423" s="14">
        <f>IF(N1423&gt;0,R1423,0)</f>
        <v>40.927861111111106</v>
      </c>
      <c r="U1423" s="14">
        <f t="shared" si="251"/>
        <v>127887.11736419731</v>
      </c>
      <c r="V1423" s="14">
        <f t="shared" si="252"/>
        <v>28895.023110339502</v>
      </c>
      <c r="W1423" s="14">
        <f t="shared" si="249"/>
        <v>28.649502777777773</v>
      </c>
    </row>
    <row r="1424" spans="2:23" x14ac:dyDescent="0.3">
      <c r="B1424" s="10" t="s">
        <v>9</v>
      </c>
      <c r="C1424" s="10">
        <v>1416</v>
      </c>
      <c r="D1424" s="10">
        <v>394</v>
      </c>
      <c r="E1424" s="11">
        <v>31.1</v>
      </c>
      <c r="F1424" s="21">
        <f t="shared" si="243"/>
        <v>8.6388888888888893</v>
      </c>
      <c r="G1424" s="14">
        <f t="shared" si="250"/>
        <v>0.9166666666666663</v>
      </c>
      <c r="H1424" s="14">
        <f>('vehicle data'!$C$4)*(G1424)</f>
        <v>1222.8333333333328</v>
      </c>
      <c r="I1424" s="14">
        <f>0.5*1.225*F1424^2*('vehicle data'!$F$4)*('vehicle data'!$G$4)</f>
        <v>19.838626408179014</v>
      </c>
      <c r="J1424" s="14">
        <f>IF(F1424=0,0,H1424+I1424+'vehicle data'!$E$7)</f>
        <v>1399.7104397415117</v>
      </c>
      <c r="K1424" s="14">
        <f t="shared" si="244"/>
        <v>1399.7104397415117</v>
      </c>
      <c r="L1424" s="14">
        <f t="shared" si="245"/>
        <v>0</v>
      </c>
      <c r="M1424" s="14">
        <f t="shared" si="246"/>
        <v>12.091942965544726</v>
      </c>
      <c r="N1424" s="14">
        <f t="shared" si="242"/>
        <v>12.091942965544726</v>
      </c>
      <c r="O1424" s="14">
        <f t="shared" si="247"/>
        <v>0</v>
      </c>
      <c r="P1424" s="14">
        <f>S1424*0.75</f>
        <v>0</v>
      </c>
      <c r="Q1424" s="14" t="str">
        <f t="shared" si="248"/>
        <v/>
      </c>
      <c r="R1424" s="14">
        <f>(0.5*'vehicle data'!$C$4*(WLTC_class_3!F1424^2))/1000</f>
        <v>49.778477623456801</v>
      </c>
      <c r="S1424" s="14">
        <f>IF(O1424&gt;0,R1424,0)</f>
        <v>0</v>
      </c>
      <c r="T1424" s="14">
        <f>IF(N1424&gt;0,R1424,0)</f>
        <v>49.778477623456801</v>
      </c>
      <c r="U1424" s="14">
        <f t="shared" si="251"/>
        <v>127936.89584182078</v>
      </c>
      <c r="V1424" s="14">
        <f t="shared" si="252"/>
        <v>28895.023110339502</v>
      </c>
      <c r="W1424" s="14">
        <f t="shared" si="249"/>
        <v>34.844934336419762</v>
      </c>
    </row>
    <row r="1425" spans="2:23" x14ac:dyDescent="0.3">
      <c r="B1425" s="10" t="s">
        <v>9</v>
      </c>
      <c r="C1425" s="10">
        <v>1417</v>
      </c>
      <c r="D1425" s="10">
        <v>395</v>
      </c>
      <c r="E1425" s="11">
        <v>34.799999999999997</v>
      </c>
      <c r="F1425" s="21">
        <f t="shared" si="243"/>
        <v>9.6666666666666661</v>
      </c>
      <c r="G1425" s="14">
        <f t="shared" si="250"/>
        <v>1.0138888888888884</v>
      </c>
      <c r="H1425" s="14">
        <f>('vehicle data'!$C$4)*(G1425)</f>
        <v>1352.5277777777771</v>
      </c>
      <c r="I1425" s="14">
        <f>0.5*1.225*F1425^2*('vehicle data'!$F$4)*('vehicle data'!$G$4)</f>
        <v>24.839869444444442</v>
      </c>
      <c r="J1425" s="14">
        <f>IF(F1425=0,0,H1425+I1425+'vehicle data'!$E$7)</f>
        <v>1534.4061272222216</v>
      </c>
      <c r="K1425" s="14">
        <f t="shared" si="244"/>
        <v>1534.4061272222216</v>
      </c>
      <c r="L1425" s="14">
        <f t="shared" si="245"/>
        <v>0</v>
      </c>
      <c r="M1425" s="14">
        <f t="shared" si="246"/>
        <v>14.83259256314814</v>
      </c>
      <c r="N1425" s="14">
        <f t="shared" si="242"/>
        <v>14.83259256314814</v>
      </c>
      <c r="O1425" s="14">
        <f t="shared" si="247"/>
        <v>0</v>
      </c>
      <c r="P1425" s="14">
        <f>S1425*0.75</f>
        <v>0</v>
      </c>
      <c r="Q1425" s="14" t="str">
        <f t="shared" si="248"/>
        <v/>
      </c>
      <c r="R1425" s="14">
        <f>(0.5*'vehicle data'!$C$4*(WLTC_class_3!F1425^2))/1000</f>
        <v>62.327444444444431</v>
      </c>
      <c r="S1425" s="14">
        <f>IF(O1425&gt;0,R1425,0)</f>
        <v>0</v>
      </c>
      <c r="T1425" s="14">
        <f>IF(N1425&gt;0,R1425,0)</f>
        <v>62.327444444444431</v>
      </c>
      <c r="U1425" s="14">
        <f t="shared" si="251"/>
        <v>127999.22328626522</v>
      </c>
      <c r="V1425" s="14">
        <f t="shared" si="252"/>
        <v>28895.023110339502</v>
      </c>
      <c r="W1425" s="14">
        <f t="shared" si="249"/>
        <v>43.629211111111097</v>
      </c>
    </row>
    <row r="1426" spans="2:23" x14ac:dyDescent="0.3">
      <c r="B1426" s="10" t="s">
        <v>9</v>
      </c>
      <c r="C1426" s="10">
        <v>1418</v>
      </c>
      <c r="D1426" s="10">
        <v>396</v>
      </c>
      <c r="E1426" s="11">
        <v>38.4</v>
      </c>
      <c r="F1426" s="21">
        <f t="shared" si="243"/>
        <v>10.666666666666666</v>
      </c>
      <c r="G1426" s="14">
        <f t="shared" si="250"/>
        <v>0.84722222222222243</v>
      </c>
      <c r="H1426" s="14">
        <f>('vehicle data'!$C$4)*(G1426)</f>
        <v>1130.1944444444448</v>
      </c>
      <c r="I1426" s="14">
        <f>0.5*1.225*F1426^2*('vehicle data'!$F$4)*('vehicle data'!$G$4)</f>
        <v>30.24497777777778</v>
      </c>
      <c r="J1426" s="14">
        <f>IF(F1426=0,0,H1426+I1426+'vehicle data'!$E$7)</f>
        <v>1317.4779022222226</v>
      </c>
      <c r="K1426" s="14">
        <f t="shared" si="244"/>
        <v>1317.4779022222226</v>
      </c>
      <c r="L1426" s="14">
        <f t="shared" si="245"/>
        <v>0</v>
      </c>
      <c r="M1426" s="14">
        <f t="shared" si="246"/>
        <v>14.053097623703707</v>
      </c>
      <c r="N1426" s="14">
        <f t="shared" si="242"/>
        <v>14.053097623703707</v>
      </c>
      <c r="O1426" s="14">
        <f t="shared" si="247"/>
        <v>0</v>
      </c>
      <c r="P1426" s="14">
        <f>S1426*0.75</f>
        <v>0</v>
      </c>
      <c r="Q1426" s="14" t="str">
        <f t="shared" si="248"/>
        <v/>
      </c>
      <c r="R1426" s="14">
        <f>(0.5*'vehicle data'!$C$4*(WLTC_class_3!F1426^2))/1000</f>
        <v>75.889777777777766</v>
      </c>
      <c r="S1426" s="14">
        <f>IF(O1426&gt;0,R1426,0)</f>
        <v>0</v>
      </c>
      <c r="T1426" s="14">
        <f>IF(N1426&gt;0,R1426,0)</f>
        <v>75.889777777777766</v>
      </c>
      <c r="U1426" s="14">
        <f t="shared" si="251"/>
        <v>128075.11306404299</v>
      </c>
      <c r="V1426" s="14">
        <f t="shared" si="252"/>
        <v>28895.023110339502</v>
      </c>
      <c r="W1426" s="14">
        <f t="shared" si="249"/>
        <v>53.122844444444432</v>
      </c>
    </row>
    <row r="1427" spans="2:23" x14ac:dyDescent="0.3">
      <c r="B1427" s="10" t="s">
        <v>9</v>
      </c>
      <c r="C1427" s="10">
        <v>1419</v>
      </c>
      <c r="D1427" s="10">
        <v>397</v>
      </c>
      <c r="E1427" s="11">
        <v>40.9</v>
      </c>
      <c r="F1427" s="21">
        <f t="shared" si="243"/>
        <v>11.361111111111111</v>
      </c>
      <c r="G1427" s="14">
        <f t="shared" si="250"/>
        <v>0.45833333333333393</v>
      </c>
      <c r="H1427" s="14">
        <f>('vehicle data'!$C$4)*(G1427)</f>
        <v>611.41666666666742</v>
      </c>
      <c r="I1427" s="14">
        <f>0.5*1.225*F1427^2*('vehicle data'!$F$4)*('vehicle data'!$G$4)</f>
        <v>34.311320852623453</v>
      </c>
      <c r="J1427" s="14">
        <f>IF(F1427=0,0,H1427+I1427+'vehicle data'!$E$7)</f>
        <v>802.76646751929093</v>
      </c>
      <c r="K1427" s="14">
        <f t="shared" si="244"/>
        <v>802.76646751929093</v>
      </c>
      <c r="L1427" s="14">
        <f t="shared" si="245"/>
        <v>0</v>
      </c>
      <c r="M1427" s="14">
        <f t="shared" si="246"/>
        <v>9.1203190337608326</v>
      </c>
      <c r="N1427" s="14">
        <f t="shared" si="242"/>
        <v>9.1203190337608326</v>
      </c>
      <c r="O1427" s="14">
        <f t="shared" si="247"/>
        <v>0</v>
      </c>
      <c r="P1427" s="14">
        <f>S1427*0.75</f>
        <v>0</v>
      </c>
      <c r="Q1427" s="14" t="str">
        <f t="shared" si="248"/>
        <v/>
      </c>
      <c r="R1427" s="14">
        <f>(0.5*'vehicle data'!$C$4*(WLTC_class_3!F1427^2))/1000</f>
        <v>86.092922067901227</v>
      </c>
      <c r="S1427" s="14">
        <f>IF(O1427&gt;0,R1427,0)</f>
        <v>0</v>
      </c>
      <c r="T1427" s="14">
        <f>IF(N1427&gt;0,R1427,0)</f>
        <v>86.092922067901227</v>
      </c>
      <c r="U1427" s="14">
        <f t="shared" si="251"/>
        <v>128161.20598611089</v>
      </c>
      <c r="V1427" s="14">
        <f t="shared" si="252"/>
        <v>28895.023110339502</v>
      </c>
      <c r="W1427" s="14">
        <f t="shared" si="249"/>
        <v>60.265045447530852</v>
      </c>
    </row>
    <row r="1428" spans="2:23" x14ac:dyDescent="0.3">
      <c r="B1428" s="10" t="s">
        <v>9</v>
      </c>
      <c r="C1428" s="10">
        <v>1420</v>
      </c>
      <c r="D1428" s="10">
        <v>398</v>
      </c>
      <c r="E1428" s="11">
        <v>41.7</v>
      </c>
      <c r="F1428" s="21">
        <f t="shared" si="243"/>
        <v>11.583333333333334</v>
      </c>
      <c r="G1428" s="14">
        <f t="shared" si="250"/>
        <v>0</v>
      </c>
      <c r="H1428" s="14">
        <f>('vehicle data'!$C$4)*(G1428)</f>
        <v>0</v>
      </c>
      <c r="I1428" s="14">
        <f>0.5*1.225*F1428^2*('vehicle data'!$F$4)*('vehicle data'!$G$4)</f>
        <v>35.666700173611112</v>
      </c>
      <c r="J1428" s="14">
        <f>IF(F1428=0,0,H1428+I1428+'vehicle data'!$E$7)</f>
        <v>192.70518017361113</v>
      </c>
      <c r="K1428" s="14">
        <f t="shared" si="244"/>
        <v>192.70518017361113</v>
      </c>
      <c r="L1428" s="14">
        <f t="shared" si="245"/>
        <v>0</v>
      </c>
      <c r="M1428" s="14">
        <f t="shared" si="246"/>
        <v>2.2321683370109957</v>
      </c>
      <c r="N1428" s="14">
        <f t="shared" si="242"/>
        <v>2.2321683370109957</v>
      </c>
      <c r="O1428" s="14">
        <f t="shared" si="247"/>
        <v>0</v>
      </c>
      <c r="P1428" s="14">
        <f>S1428*0.75</f>
        <v>0</v>
      </c>
      <c r="Q1428" s="14" t="str">
        <f t="shared" si="248"/>
        <v/>
      </c>
      <c r="R1428" s="14">
        <f>(0.5*'vehicle data'!$C$4*(WLTC_class_3!F1428^2))/1000</f>
        <v>89.493798611111103</v>
      </c>
      <c r="S1428" s="14">
        <f>IF(O1428&gt;0,R1428,0)</f>
        <v>0</v>
      </c>
      <c r="T1428" s="14">
        <f>IF(N1428&gt;0,R1428,0)</f>
        <v>89.493798611111103</v>
      </c>
      <c r="U1428" s="14">
        <f t="shared" si="251"/>
        <v>128250.699784722</v>
      </c>
      <c r="V1428" s="14">
        <f t="shared" si="252"/>
        <v>28895.023110339502</v>
      </c>
      <c r="W1428" s="14">
        <f t="shared" si="249"/>
        <v>62.645659027777768</v>
      </c>
    </row>
    <row r="1429" spans="2:23" x14ac:dyDescent="0.3">
      <c r="B1429" s="10" t="s">
        <v>9</v>
      </c>
      <c r="C1429" s="10">
        <v>1421</v>
      </c>
      <c r="D1429" s="10">
        <v>399</v>
      </c>
      <c r="E1429" s="11">
        <v>40.9</v>
      </c>
      <c r="F1429" s="21">
        <f t="shared" si="243"/>
        <v>11.361111111111111</v>
      </c>
      <c r="G1429" s="14">
        <f t="shared" si="250"/>
        <v>-0.47222222222222299</v>
      </c>
      <c r="H1429" s="14">
        <f>('vehicle data'!$C$4)*(G1429)</f>
        <v>-629.94444444444548</v>
      </c>
      <c r="I1429" s="14">
        <f>0.5*1.225*F1429^2*('vehicle data'!$F$4)*('vehicle data'!$G$4)</f>
        <v>34.311320852623453</v>
      </c>
      <c r="J1429" s="14">
        <f>IF(F1429=0,0,H1429+I1429+'vehicle data'!$E$7)</f>
        <v>-438.59464359182198</v>
      </c>
      <c r="K1429" s="14">
        <f t="shared" si="244"/>
        <v>0</v>
      </c>
      <c r="L1429" s="14">
        <f t="shared" si="245"/>
        <v>438.59464359182198</v>
      </c>
      <c r="M1429" s="14">
        <f t="shared" si="246"/>
        <v>-4.9829224785848663</v>
      </c>
      <c r="N1429" s="14">
        <f t="shared" si="242"/>
        <v>0</v>
      </c>
      <c r="O1429" s="14">
        <f t="shared" si="247"/>
        <v>4.9829224785848663</v>
      </c>
      <c r="P1429" s="14">
        <f>S1429*0.75</f>
        <v>64.569691550925924</v>
      </c>
      <c r="Q1429" s="14">
        <f t="shared" si="248"/>
        <v>64.569691550925924</v>
      </c>
      <c r="R1429" s="14">
        <f>(0.5*'vehicle data'!$C$4*(WLTC_class_3!F1429^2))/1000</f>
        <v>86.092922067901227</v>
      </c>
      <c r="S1429" s="14">
        <f>IF(O1429&gt;0,R1429,0)</f>
        <v>86.092922067901227</v>
      </c>
      <c r="T1429" s="14">
        <f>IF(N1429&gt;0,R1429,0)</f>
        <v>0</v>
      </c>
      <c r="U1429" s="14">
        <f t="shared" si="251"/>
        <v>128250.699784722</v>
      </c>
      <c r="V1429" s="14">
        <f t="shared" si="252"/>
        <v>28981.116032407404</v>
      </c>
      <c r="W1429" s="14">
        <f t="shared" si="249"/>
        <v>0</v>
      </c>
    </row>
    <row r="1430" spans="2:23" x14ac:dyDescent="0.3">
      <c r="B1430" s="10" t="s">
        <v>9</v>
      </c>
      <c r="C1430" s="10">
        <v>1422</v>
      </c>
      <c r="D1430" s="10">
        <v>400</v>
      </c>
      <c r="E1430" s="11">
        <v>38.299999999999997</v>
      </c>
      <c r="F1430" s="21">
        <f t="shared" si="243"/>
        <v>10.638888888888888</v>
      </c>
      <c r="G1430" s="14">
        <f t="shared" si="250"/>
        <v>-0.7777777777777779</v>
      </c>
      <c r="H1430" s="14">
        <f>('vehicle data'!$C$4)*(G1430)</f>
        <v>-1037.5555555555557</v>
      </c>
      <c r="I1430" s="14">
        <f>0.5*1.225*F1430^2*('vehicle data'!$F$4)*('vehicle data'!$G$4)</f>
        <v>30.08765696373456</v>
      </c>
      <c r="J1430" s="14">
        <f>IF(F1430=0,0,H1430+I1430+'vehicle data'!$E$7)</f>
        <v>-850.42941859182099</v>
      </c>
      <c r="K1430" s="14">
        <f t="shared" si="244"/>
        <v>0</v>
      </c>
      <c r="L1430" s="14">
        <f t="shared" si="245"/>
        <v>850.42941859182099</v>
      </c>
      <c r="M1430" s="14">
        <f t="shared" si="246"/>
        <v>-9.0476240922407616</v>
      </c>
      <c r="N1430" s="14">
        <f t="shared" si="242"/>
        <v>0</v>
      </c>
      <c r="O1430" s="14">
        <f t="shared" si="247"/>
        <v>9.0476240922407616</v>
      </c>
      <c r="P1430" s="14">
        <f>S1430*0.75</f>
        <v>56.621274884259243</v>
      </c>
      <c r="Q1430" s="14">
        <f t="shared" si="248"/>
        <v>56.621274884259243</v>
      </c>
      <c r="R1430" s="14">
        <f>(0.5*'vehicle data'!$C$4*(WLTC_class_3!F1430^2))/1000</f>
        <v>75.495033179012324</v>
      </c>
      <c r="S1430" s="14">
        <f>IF(O1430&gt;0,R1430,0)</f>
        <v>75.495033179012324</v>
      </c>
      <c r="T1430" s="14">
        <f>IF(N1430&gt;0,R1430,0)</f>
        <v>0</v>
      </c>
      <c r="U1430" s="14">
        <f t="shared" si="251"/>
        <v>128250.699784722</v>
      </c>
      <c r="V1430" s="14">
        <f t="shared" si="252"/>
        <v>29056.611065586418</v>
      </c>
      <c r="W1430" s="14">
        <f t="shared" si="249"/>
        <v>0</v>
      </c>
    </row>
    <row r="1431" spans="2:23" x14ac:dyDescent="0.3">
      <c r="B1431" s="10" t="s">
        <v>9</v>
      </c>
      <c r="C1431" s="10">
        <v>1423</v>
      </c>
      <c r="D1431" s="10">
        <v>401</v>
      </c>
      <c r="E1431" s="11">
        <v>35.299999999999997</v>
      </c>
      <c r="F1431" s="21">
        <f t="shared" si="243"/>
        <v>9.8055555555555554</v>
      </c>
      <c r="G1431" s="14">
        <f t="shared" si="250"/>
        <v>-0.55555555555555558</v>
      </c>
      <c r="H1431" s="14">
        <f>('vehicle data'!$C$4)*(G1431)</f>
        <v>-741.1111111111112</v>
      </c>
      <c r="I1431" s="14">
        <f>0.5*1.225*F1431^2*('vehicle data'!$F$4)*('vehicle data'!$G$4)</f>
        <v>25.558786593364193</v>
      </c>
      <c r="J1431" s="14">
        <f>IF(F1431=0,0,H1431+I1431+'vehicle data'!$E$7)</f>
        <v>-558.51384451774697</v>
      </c>
      <c r="K1431" s="14">
        <f t="shared" si="244"/>
        <v>0</v>
      </c>
      <c r="L1431" s="14">
        <f t="shared" si="245"/>
        <v>558.51384451774697</v>
      </c>
      <c r="M1431" s="14">
        <f t="shared" si="246"/>
        <v>-5.4765385309656862</v>
      </c>
      <c r="N1431" s="14">
        <f t="shared" si="242"/>
        <v>0</v>
      </c>
      <c r="O1431" s="14">
        <f t="shared" si="247"/>
        <v>5.4765385309656862</v>
      </c>
      <c r="P1431" s="14">
        <f>S1431*0.75</f>
        <v>48.098497106481474</v>
      </c>
      <c r="Q1431" s="14">
        <f t="shared" si="248"/>
        <v>48.098497106481474</v>
      </c>
      <c r="R1431" s="14">
        <f>(0.5*'vehicle data'!$C$4*(WLTC_class_3!F1431^2))/1000</f>
        <v>64.131329475308632</v>
      </c>
      <c r="S1431" s="14">
        <f>IF(O1431&gt;0,R1431,0)</f>
        <v>64.131329475308632</v>
      </c>
      <c r="T1431" s="14">
        <f>IF(N1431&gt;0,R1431,0)</f>
        <v>0</v>
      </c>
      <c r="U1431" s="14">
        <f t="shared" si="251"/>
        <v>128250.699784722</v>
      </c>
      <c r="V1431" s="14">
        <f t="shared" si="252"/>
        <v>29120.742395061727</v>
      </c>
      <c r="W1431" s="14">
        <f t="shared" si="249"/>
        <v>0</v>
      </c>
    </row>
    <row r="1432" spans="2:23" x14ac:dyDescent="0.3">
      <c r="B1432" s="10" t="s">
        <v>9</v>
      </c>
      <c r="C1432" s="10">
        <v>1424</v>
      </c>
      <c r="D1432" s="10">
        <v>402</v>
      </c>
      <c r="E1432" s="11">
        <v>34.299999999999997</v>
      </c>
      <c r="F1432" s="21">
        <f t="shared" si="243"/>
        <v>9.5277777777777768</v>
      </c>
      <c r="G1432" s="14">
        <f t="shared" si="250"/>
        <v>-9.7222222222221627E-2</v>
      </c>
      <c r="H1432" s="14">
        <f>('vehicle data'!$C$4)*(G1432)</f>
        <v>-129.69444444444366</v>
      </c>
      <c r="I1432" s="14">
        <f>0.5*1.225*F1432^2*('vehicle data'!$F$4)*('vehicle data'!$G$4)</f>
        <v>24.131207889660494</v>
      </c>
      <c r="J1432" s="14">
        <f>IF(F1432=0,0,H1432+I1432+'vehicle data'!$E$7)</f>
        <v>51.475243445216847</v>
      </c>
      <c r="K1432" s="14">
        <f t="shared" si="244"/>
        <v>51.475243445216847</v>
      </c>
      <c r="L1432" s="14">
        <f t="shared" si="245"/>
        <v>0</v>
      </c>
      <c r="M1432" s="14">
        <f t="shared" si="246"/>
        <v>0.49044468060303825</v>
      </c>
      <c r="N1432" s="14">
        <f t="shared" si="242"/>
        <v>0.49044468060303825</v>
      </c>
      <c r="O1432" s="14">
        <f t="shared" si="247"/>
        <v>0</v>
      </c>
      <c r="P1432" s="14">
        <f>S1432*0.75</f>
        <v>0</v>
      </c>
      <c r="Q1432" s="14">
        <f t="shared" si="248"/>
        <v>0</v>
      </c>
      <c r="R1432" s="14">
        <f>(0.5*'vehicle data'!$C$4*(WLTC_class_3!F1432^2))/1000</f>
        <v>60.549292438271593</v>
      </c>
      <c r="S1432" s="14">
        <f>IF(O1432&gt;0,R1432,0)</f>
        <v>0</v>
      </c>
      <c r="T1432" s="14">
        <f>IF(N1432&gt;0,R1432,0)</f>
        <v>60.549292438271593</v>
      </c>
      <c r="U1432" s="14">
        <f t="shared" si="251"/>
        <v>128311.24907716028</v>
      </c>
      <c r="V1432" s="14">
        <f t="shared" si="252"/>
        <v>29120.742395061727</v>
      </c>
      <c r="W1432" s="14">
        <f t="shared" si="249"/>
        <v>42.384504706790111</v>
      </c>
    </row>
    <row r="1433" spans="2:23" x14ac:dyDescent="0.3">
      <c r="B1433" s="10" t="s">
        <v>9</v>
      </c>
      <c r="C1433" s="10">
        <v>1425</v>
      </c>
      <c r="D1433" s="10">
        <v>403</v>
      </c>
      <c r="E1433" s="11">
        <v>34.6</v>
      </c>
      <c r="F1433" s="21">
        <f t="shared" si="243"/>
        <v>9.6111111111111107</v>
      </c>
      <c r="G1433" s="14">
        <f t="shared" si="250"/>
        <v>0.27777777777777779</v>
      </c>
      <c r="H1433" s="14">
        <f>('vehicle data'!$C$4)*(G1433)</f>
        <v>370.5555555555556</v>
      </c>
      <c r="I1433" s="14">
        <f>0.5*1.225*F1433^2*('vehicle data'!$F$4)*('vehicle data'!$G$4)</f>
        <v>24.555174151234564</v>
      </c>
      <c r="J1433" s="14">
        <f>IF(F1433=0,0,H1433+I1433+'vehicle data'!$E$7)</f>
        <v>552.1492097067902</v>
      </c>
      <c r="K1433" s="14">
        <f t="shared" si="244"/>
        <v>552.1492097067902</v>
      </c>
      <c r="L1433" s="14">
        <f t="shared" si="245"/>
        <v>0</v>
      </c>
      <c r="M1433" s="14">
        <f t="shared" si="246"/>
        <v>5.3067674044041508</v>
      </c>
      <c r="N1433" s="14">
        <f t="shared" si="242"/>
        <v>5.3067674044041508</v>
      </c>
      <c r="O1433" s="14">
        <f t="shared" si="247"/>
        <v>0</v>
      </c>
      <c r="P1433" s="14">
        <f>S1433*0.75</f>
        <v>0</v>
      </c>
      <c r="Q1433" s="14" t="str">
        <f t="shared" si="248"/>
        <v/>
      </c>
      <c r="R1433" s="14">
        <f>(0.5*'vehicle data'!$C$4*(WLTC_class_3!F1433^2))/1000</f>
        <v>61.613095679012346</v>
      </c>
      <c r="S1433" s="14">
        <f>IF(O1433&gt;0,R1433,0)</f>
        <v>0</v>
      </c>
      <c r="T1433" s="14">
        <f>IF(N1433&gt;0,R1433,0)</f>
        <v>61.613095679012346</v>
      </c>
      <c r="U1433" s="14">
        <f t="shared" si="251"/>
        <v>128372.86217283929</v>
      </c>
      <c r="V1433" s="14">
        <f t="shared" si="252"/>
        <v>29120.742395061727</v>
      </c>
      <c r="W1433" s="14">
        <f t="shared" si="249"/>
        <v>43.129166975308642</v>
      </c>
    </row>
    <row r="1434" spans="2:23" x14ac:dyDescent="0.3">
      <c r="B1434" s="10" t="s">
        <v>9</v>
      </c>
      <c r="C1434" s="10">
        <v>1426</v>
      </c>
      <c r="D1434" s="10">
        <v>404</v>
      </c>
      <c r="E1434" s="11">
        <v>36.299999999999997</v>
      </c>
      <c r="F1434" s="21">
        <f t="shared" si="243"/>
        <v>10.083333333333332</v>
      </c>
      <c r="G1434" s="14">
        <f t="shared" si="250"/>
        <v>0.68055555555555536</v>
      </c>
      <c r="H1434" s="14">
        <f>('vehicle data'!$C$4)*(G1434)</f>
        <v>907.86111111111086</v>
      </c>
      <c r="I1434" s="14">
        <f>0.5*1.225*F1434^2*('vehicle data'!$F$4)*('vehicle data'!$G$4)</f>
        <v>27.027387673611106</v>
      </c>
      <c r="J1434" s="14">
        <f>IF(F1434=0,0,H1434+I1434+'vehicle data'!$E$7)</f>
        <v>1091.926978784722</v>
      </c>
      <c r="K1434" s="14">
        <f t="shared" si="244"/>
        <v>1091.926978784722</v>
      </c>
      <c r="L1434" s="14">
        <f t="shared" si="245"/>
        <v>0</v>
      </c>
      <c r="M1434" s="14">
        <f t="shared" si="246"/>
        <v>11.010263702745945</v>
      </c>
      <c r="N1434" s="14">
        <f t="shared" si="242"/>
        <v>11.010263702745945</v>
      </c>
      <c r="O1434" s="14">
        <f t="shared" si="247"/>
        <v>0</v>
      </c>
      <c r="P1434" s="14">
        <f>S1434*0.75</f>
        <v>0</v>
      </c>
      <c r="Q1434" s="14" t="str">
        <f t="shared" si="248"/>
        <v/>
      </c>
      <c r="R1434" s="14">
        <f>(0.5*'vehicle data'!$C$4*(WLTC_class_3!F1434^2))/1000</f>
        <v>67.816298611111094</v>
      </c>
      <c r="S1434" s="14">
        <f>IF(O1434&gt;0,R1434,0)</f>
        <v>0</v>
      </c>
      <c r="T1434" s="14">
        <f>IF(N1434&gt;0,R1434,0)</f>
        <v>67.816298611111094</v>
      </c>
      <c r="U1434" s="14">
        <f t="shared" si="251"/>
        <v>128440.6784714504</v>
      </c>
      <c r="V1434" s="14">
        <f t="shared" si="252"/>
        <v>29120.742395061727</v>
      </c>
      <c r="W1434" s="14">
        <f t="shared" si="249"/>
        <v>47.47140902777776</v>
      </c>
    </row>
    <row r="1435" spans="2:23" x14ac:dyDescent="0.3">
      <c r="B1435" s="10" t="s">
        <v>9</v>
      </c>
      <c r="C1435" s="10">
        <v>1427</v>
      </c>
      <c r="D1435" s="10">
        <v>405</v>
      </c>
      <c r="E1435" s="11">
        <v>39.5</v>
      </c>
      <c r="F1435" s="21">
        <f t="shared" si="243"/>
        <v>10.972222222222221</v>
      </c>
      <c r="G1435" s="14">
        <f t="shared" si="250"/>
        <v>0.76388888888888884</v>
      </c>
      <c r="H1435" s="14">
        <f>('vehicle data'!$C$4)*(G1435)</f>
        <v>1019.0277777777777</v>
      </c>
      <c r="I1435" s="14">
        <f>0.5*1.225*F1435^2*('vehicle data'!$F$4)*('vehicle data'!$G$4)</f>
        <v>32.002581500771598</v>
      </c>
      <c r="J1435" s="14">
        <f>IF(F1435=0,0,H1435+I1435+'vehicle data'!$E$7)</f>
        <v>1208.0688392785491</v>
      </c>
      <c r="K1435" s="14">
        <f t="shared" si="244"/>
        <v>1208.0688392785491</v>
      </c>
      <c r="L1435" s="14">
        <f t="shared" si="245"/>
        <v>0</v>
      </c>
      <c r="M1435" s="14">
        <f t="shared" si="246"/>
        <v>13.255199764306303</v>
      </c>
      <c r="N1435" s="14">
        <f t="shared" si="242"/>
        <v>13.255199764306303</v>
      </c>
      <c r="O1435" s="14">
        <f t="shared" si="247"/>
        <v>0</v>
      </c>
      <c r="P1435" s="14">
        <f>S1435*0.75</f>
        <v>0</v>
      </c>
      <c r="Q1435" s="14" t="str">
        <f t="shared" si="248"/>
        <v/>
      </c>
      <c r="R1435" s="14">
        <f>(0.5*'vehicle data'!$C$4*(WLTC_class_3!F1435^2))/1000</f>
        <v>80.299903549382691</v>
      </c>
      <c r="S1435" s="14">
        <f>IF(O1435&gt;0,R1435,0)</f>
        <v>0</v>
      </c>
      <c r="T1435" s="14">
        <f>IF(N1435&gt;0,R1435,0)</f>
        <v>80.299903549382691</v>
      </c>
      <c r="U1435" s="14">
        <f t="shared" si="251"/>
        <v>128520.97837499979</v>
      </c>
      <c r="V1435" s="14">
        <f t="shared" si="252"/>
        <v>29120.742395061727</v>
      </c>
      <c r="W1435" s="14">
        <f t="shared" si="249"/>
        <v>56.209932484567879</v>
      </c>
    </row>
    <row r="1436" spans="2:23" x14ac:dyDescent="0.3">
      <c r="B1436" s="10" t="s">
        <v>9</v>
      </c>
      <c r="C1436" s="10">
        <v>1428</v>
      </c>
      <c r="D1436" s="10">
        <v>406</v>
      </c>
      <c r="E1436" s="11">
        <v>41.8</v>
      </c>
      <c r="F1436" s="21">
        <f t="shared" si="243"/>
        <v>11.611111111111111</v>
      </c>
      <c r="G1436" s="14">
        <f t="shared" si="250"/>
        <v>0.41666666666666663</v>
      </c>
      <c r="H1436" s="14">
        <f>('vehicle data'!$C$4)*(G1436)</f>
        <v>555.83333333333326</v>
      </c>
      <c r="I1436" s="14">
        <f>0.5*1.225*F1436^2*('vehicle data'!$F$4)*('vehicle data'!$G$4)</f>
        <v>35.837968595679008</v>
      </c>
      <c r="J1436" s="14">
        <f>IF(F1436=0,0,H1436+I1436+'vehicle data'!$E$7)</f>
        <v>748.70978192901237</v>
      </c>
      <c r="K1436" s="14">
        <f t="shared" si="244"/>
        <v>748.70978192901237</v>
      </c>
      <c r="L1436" s="14">
        <f t="shared" si="245"/>
        <v>0</v>
      </c>
      <c r="M1436" s="14">
        <f t="shared" si="246"/>
        <v>8.6933524679535328</v>
      </c>
      <c r="N1436" s="14">
        <f t="shared" si="242"/>
        <v>8.6933524679535328</v>
      </c>
      <c r="O1436" s="14">
        <f t="shared" si="247"/>
        <v>0</v>
      </c>
      <c r="P1436" s="14">
        <f>S1436*0.75</f>
        <v>0</v>
      </c>
      <c r="Q1436" s="14" t="str">
        <f t="shared" si="248"/>
        <v/>
      </c>
      <c r="R1436" s="14">
        <f>(0.5*'vehicle data'!$C$4*(WLTC_class_3!F1436^2))/1000</f>
        <v>89.923540123456789</v>
      </c>
      <c r="S1436" s="14">
        <f>IF(O1436&gt;0,R1436,0)</f>
        <v>0</v>
      </c>
      <c r="T1436" s="14">
        <f>IF(N1436&gt;0,R1436,0)</f>
        <v>89.923540123456789</v>
      </c>
      <c r="U1436" s="14">
        <f t="shared" si="251"/>
        <v>128610.90191512325</v>
      </c>
      <c r="V1436" s="14">
        <f t="shared" si="252"/>
        <v>29120.742395061727</v>
      </c>
      <c r="W1436" s="14">
        <f t="shared" si="249"/>
        <v>62.946478086419745</v>
      </c>
    </row>
    <row r="1437" spans="2:23" x14ac:dyDescent="0.3">
      <c r="B1437" s="10" t="s">
        <v>9</v>
      </c>
      <c r="C1437" s="10">
        <v>1429</v>
      </c>
      <c r="D1437" s="10">
        <v>407</v>
      </c>
      <c r="E1437" s="11">
        <v>42.5</v>
      </c>
      <c r="F1437" s="21">
        <f t="shared" si="243"/>
        <v>11.805555555555555</v>
      </c>
      <c r="G1437" s="14">
        <f t="shared" si="250"/>
        <v>1.3888888888889086E-2</v>
      </c>
      <c r="H1437" s="14">
        <f>('vehicle data'!$C$4)*(G1437)</f>
        <v>18.527777777778041</v>
      </c>
      <c r="I1437" s="14">
        <f>0.5*1.225*F1437^2*('vehicle data'!$F$4)*('vehicle data'!$G$4)</f>
        <v>37.048333815586417</v>
      </c>
      <c r="J1437" s="14">
        <f>IF(F1437=0,0,H1437+I1437+'vehicle data'!$E$7)</f>
        <v>212.61459159336448</v>
      </c>
      <c r="K1437" s="14">
        <f t="shared" si="244"/>
        <v>212.61459159336448</v>
      </c>
      <c r="L1437" s="14">
        <f t="shared" si="245"/>
        <v>0</v>
      </c>
      <c r="M1437" s="14">
        <f t="shared" si="246"/>
        <v>2.5100333729772197</v>
      </c>
      <c r="N1437" s="14">
        <f t="shared" si="242"/>
        <v>2.5100333729772197</v>
      </c>
      <c r="O1437" s="14">
        <f t="shared" si="247"/>
        <v>0</v>
      </c>
      <c r="P1437" s="14">
        <f>S1437*0.75</f>
        <v>0</v>
      </c>
      <c r="Q1437" s="14" t="str">
        <f t="shared" si="248"/>
        <v/>
      </c>
      <c r="R1437" s="14">
        <f>(0.5*'vehicle data'!$C$4*(WLTC_class_3!F1437^2))/1000</f>
        <v>92.96055169753086</v>
      </c>
      <c r="S1437" s="14">
        <f>IF(O1437&gt;0,R1437,0)</f>
        <v>0</v>
      </c>
      <c r="T1437" s="14">
        <f>IF(N1437&gt;0,R1437,0)</f>
        <v>92.96055169753086</v>
      </c>
      <c r="U1437" s="14">
        <f t="shared" si="251"/>
        <v>128703.86246682078</v>
      </c>
      <c r="V1437" s="14">
        <f t="shared" si="252"/>
        <v>29120.742395061727</v>
      </c>
      <c r="W1437" s="14">
        <f t="shared" si="249"/>
        <v>65.072386188271594</v>
      </c>
    </row>
    <row r="1438" spans="2:23" x14ac:dyDescent="0.3">
      <c r="B1438" s="10" t="s">
        <v>9</v>
      </c>
      <c r="C1438" s="10">
        <v>1430</v>
      </c>
      <c r="D1438" s="10">
        <v>408</v>
      </c>
      <c r="E1438" s="11">
        <v>41.9</v>
      </c>
      <c r="F1438" s="21">
        <f t="shared" si="243"/>
        <v>11.638888888888888</v>
      </c>
      <c r="G1438" s="14">
        <f t="shared" si="250"/>
        <v>-0.33333333333333315</v>
      </c>
      <c r="H1438" s="14">
        <f>('vehicle data'!$C$4)*(G1438)</f>
        <v>-444.6666666666664</v>
      </c>
      <c r="I1438" s="14">
        <f>0.5*1.225*F1438^2*('vehicle data'!$F$4)*('vehicle data'!$G$4)</f>
        <v>36.00964724151234</v>
      </c>
      <c r="J1438" s="14">
        <f>IF(F1438=0,0,H1438+I1438+'vehicle data'!$E$7)</f>
        <v>-251.61853942515407</v>
      </c>
      <c r="K1438" s="14">
        <f t="shared" si="244"/>
        <v>0</v>
      </c>
      <c r="L1438" s="14">
        <f t="shared" si="245"/>
        <v>251.61853942515407</v>
      </c>
      <c r="M1438" s="14">
        <f t="shared" si="246"/>
        <v>-2.9285602227538763</v>
      </c>
      <c r="N1438" s="14">
        <f t="shared" si="242"/>
        <v>0</v>
      </c>
      <c r="O1438" s="14">
        <f t="shared" si="247"/>
        <v>2.9285602227538763</v>
      </c>
      <c r="P1438" s="14">
        <f>S1438*0.75</f>
        <v>67.765733217592583</v>
      </c>
      <c r="Q1438" s="14">
        <f t="shared" si="248"/>
        <v>67.765733217592583</v>
      </c>
      <c r="R1438" s="14">
        <f>(0.5*'vehicle data'!$C$4*(WLTC_class_3!F1438^2))/1000</f>
        <v>90.354310956790115</v>
      </c>
      <c r="S1438" s="14">
        <f>IF(O1438&gt;0,R1438,0)</f>
        <v>90.354310956790115</v>
      </c>
      <c r="T1438" s="14">
        <f>IF(N1438&gt;0,R1438,0)</f>
        <v>0</v>
      </c>
      <c r="U1438" s="14">
        <f t="shared" si="251"/>
        <v>128703.86246682078</v>
      </c>
      <c r="V1438" s="14">
        <f t="shared" si="252"/>
        <v>29211.096706018518</v>
      </c>
      <c r="W1438" s="14">
        <f t="shared" si="249"/>
        <v>0</v>
      </c>
    </row>
    <row r="1439" spans="2:23" x14ac:dyDescent="0.3">
      <c r="B1439" s="10" t="s">
        <v>9</v>
      </c>
      <c r="C1439" s="10">
        <v>1431</v>
      </c>
      <c r="D1439" s="10">
        <v>409</v>
      </c>
      <c r="E1439" s="11">
        <v>40.1</v>
      </c>
      <c r="F1439" s="21">
        <f t="shared" si="243"/>
        <v>11.138888888888889</v>
      </c>
      <c r="G1439" s="14">
        <f t="shared" si="250"/>
        <v>-0.73611111111111072</v>
      </c>
      <c r="H1439" s="14">
        <f>('vehicle data'!$C$4)*(G1439)</f>
        <v>-981.97222222222172</v>
      </c>
      <c r="I1439" s="14">
        <f>0.5*1.225*F1439^2*('vehicle data'!$F$4)*('vehicle data'!$G$4)</f>
        <v>32.982195852623455</v>
      </c>
      <c r="J1439" s="14">
        <f>IF(F1439=0,0,H1439+I1439+'vehicle data'!$E$7)</f>
        <v>-791.95154636959819</v>
      </c>
      <c r="K1439" s="14">
        <f t="shared" si="244"/>
        <v>0</v>
      </c>
      <c r="L1439" s="14">
        <f t="shared" si="245"/>
        <v>791.95154636959819</v>
      </c>
      <c r="M1439" s="14">
        <f t="shared" si="246"/>
        <v>-8.8214602803946907</v>
      </c>
      <c r="N1439" s="14">
        <f t="shared" si="242"/>
        <v>0</v>
      </c>
      <c r="O1439" s="14">
        <f t="shared" si="247"/>
        <v>8.8214602803946907</v>
      </c>
      <c r="P1439" s="14">
        <f>S1439*0.75</f>
        <v>62.068441550925925</v>
      </c>
      <c r="Q1439" s="14">
        <f t="shared" si="248"/>
        <v>62.068441550925925</v>
      </c>
      <c r="R1439" s="14">
        <f>(0.5*'vehicle data'!$C$4*(WLTC_class_3!F1439^2))/1000</f>
        <v>82.757922067901234</v>
      </c>
      <c r="S1439" s="14">
        <f>IF(O1439&gt;0,R1439,0)</f>
        <v>82.757922067901234</v>
      </c>
      <c r="T1439" s="14">
        <f>IF(N1439&gt;0,R1439,0)</f>
        <v>0</v>
      </c>
      <c r="U1439" s="14">
        <f t="shared" si="251"/>
        <v>128703.86246682078</v>
      </c>
      <c r="V1439" s="14">
        <f t="shared" si="252"/>
        <v>29293.854628086418</v>
      </c>
      <c r="W1439" s="14">
        <f t="shared" si="249"/>
        <v>0</v>
      </c>
    </row>
    <row r="1440" spans="2:23" x14ac:dyDescent="0.3">
      <c r="B1440" s="10" t="s">
        <v>9</v>
      </c>
      <c r="C1440" s="10">
        <v>1432</v>
      </c>
      <c r="D1440" s="10">
        <v>410</v>
      </c>
      <c r="E1440" s="11">
        <v>36.6</v>
      </c>
      <c r="F1440" s="21">
        <f t="shared" si="243"/>
        <v>10.166666666666666</v>
      </c>
      <c r="G1440" s="14">
        <f t="shared" si="250"/>
        <v>-1.2222222222222223</v>
      </c>
      <c r="H1440" s="14">
        <f>('vehicle data'!$C$4)*(G1440)</f>
        <v>-1630.4444444444446</v>
      </c>
      <c r="I1440" s="14">
        <f>0.5*1.225*F1440^2*('vehicle data'!$F$4)*('vehicle data'!$G$4)</f>
        <v>27.47596736111111</v>
      </c>
      <c r="J1440" s="14">
        <f>IF(F1440=0,0,H1440+I1440+'vehicle data'!$E$7)</f>
        <v>-1445.9299970833335</v>
      </c>
      <c r="K1440" s="14">
        <f t="shared" si="244"/>
        <v>0</v>
      </c>
      <c r="L1440" s="14">
        <f t="shared" si="245"/>
        <v>1445.9299970833335</v>
      </c>
      <c r="M1440" s="14">
        <f t="shared" si="246"/>
        <v>-14.700288303680557</v>
      </c>
      <c r="N1440" s="14">
        <f t="shared" si="242"/>
        <v>0</v>
      </c>
      <c r="O1440" s="14">
        <f t="shared" si="247"/>
        <v>14.700288303680557</v>
      </c>
      <c r="P1440" s="14">
        <f>S1440*0.75</f>
        <v>51.706395833333332</v>
      </c>
      <c r="Q1440" s="14">
        <f t="shared" si="248"/>
        <v>51.706395833333332</v>
      </c>
      <c r="R1440" s="14">
        <f>(0.5*'vehicle data'!$C$4*(WLTC_class_3!F1440^2))/1000</f>
        <v>68.941861111111109</v>
      </c>
      <c r="S1440" s="14">
        <f>IF(O1440&gt;0,R1440,0)</f>
        <v>68.941861111111109</v>
      </c>
      <c r="T1440" s="14">
        <f>IF(N1440&gt;0,R1440,0)</f>
        <v>0</v>
      </c>
      <c r="U1440" s="14">
        <f t="shared" si="251"/>
        <v>128703.86246682078</v>
      </c>
      <c r="V1440" s="14">
        <f t="shared" si="252"/>
        <v>29362.796489197528</v>
      </c>
      <c r="W1440" s="14">
        <f t="shared" si="249"/>
        <v>0</v>
      </c>
    </row>
    <row r="1441" spans="2:23" x14ac:dyDescent="0.3">
      <c r="B1441" s="10" t="s">
        <v>9</v>
      </c>
      <c r="C1441" s="10">
        <v>1433</v>
      </c>
      <c r="D1441" s="10">
        <v>411</v>
      </c>
      <c r="E1441" s="11">
        <v>31.3</v>
      </c>
      <c r="F1441" s="21">
        <f t="shared" si="243"/>
        <v>8.6944444444444446</v>
      </c>
      <c r="G1441" s="14">
        <f t="shared" si="250"/>
        <v>-1.4722222222222223</v>
      </c>
      <c r="H1441" s="14">
        <f>('vehicle data'!$C$4)*(G1441)</f>
        <v>-1963.9444444444446</v>
      </c>
      <c r="I1441" s="14">
        <f>0.5*1.225*F1441^2*('vehicle data'!$F$4)*('vehicle data'!$G$4)</f>
        <v>20.094606037808642</v>
      </c>
      <c r="J1441" s="14">
        <f>IF(F1441=0,0,H1441+I1441+'vehicle data'!$E$7)</f>
        <v>-1786.8113584066359</v>
      </c>
      <c r="K1441" s="14">
        <f t="shared" si="244"/>
        <v>0</v>
      </c>
      <c r="L1441" s="14">
        <f t="shared" si="245"/>
        <v>1786.8113584066359</v>
      </c>
      <c r="M1441" s="14">
        <f t="shared" si="246"/>
        <v>-15.535332088368806</v>
      </c>
      <c r="N1441" s="14">
        <f t="shared" si="242"/>
        <v>0</v>
      </c>
      <c r="O1441" s="14">
        <f t="shared" si="247"/>
        <v>15.535332088368806</v>
      </c>
      <c r="P1441" s="14">
        <f>S1441*0.75</f>
        <v>37.815580439814816</v>
      </c>
      <c r="Q1441" s="14">
        <f t="shared" si="248"/>
        <v>37.815580439814816</v>
      </c>
      <c r="R1441" s="14">
        <f>(0.5*'vehicle data'!$C$4*(WLTC_class_3!F1441^2))/1000</f>
        <v>50.420773919753088</v>
      </c>
      <c r="S1441" s="14">
        <f>IF(O1441&gt;0,R1441,0)</f>
        <v>50.420773919753088</v>
      </c>
      <c r="T1441" s="14">
        <f>IF(N1441&gt;0,R1441,0)</f>
        <v>0</v>
      </c>
      <c r="U1441" s="14">
        <f t="shared" si="251"/>
        <v>128703.86246682078</v>
      </c>
      <c r="V1441" s="14">
        <f t="shared" si="252"/>
        <v>29413.21726311728</v>
      </c>
      <c r="W1441" s="14">
        <f t="shared" si="249"/>
        <v>0</v>
      </c>
    </row>
    <row r="1442" spans="2:23" x14ac:dyDescent="0.3">
      <c r="B1442" s="10" t="s">
        <v>9</v>
      </c>
      <c r="C1442" s="10">
        <v>1434</v>
      </c>
      <c r="D1442" s="10">
        <v>412</v>
      </c>
      <c r="E1442" s="11">
        <v>26</v>
      </c>
      <c r="F1442" s="21">
        <f t="shared" si="243"/>
        <v>7.2222222222222223</v>
      </c>
      <c r="G1442" s="14">
        <f t="shared" si="250"/>
        <v>-1.4861111111111109</v>
      </c>
      <c r="H1442" s="14">
        <f>('vehicle data'!$C$4)*(G1442)</f>
        <v>-1982.4722222222219</v>
      </c>
      <c r="I1442" s="14">
        <f>0.5*1.225*F1442^2*('vehicle data'!$F$4)*('vehicle data'!$G$4)</f>
        <v>13.865563271604938</v>
      </c>
      <c r="J1442" s="14">
        <f>IF(F1442=0,0,H1442+I1442+'vehicle data'!$E$7)</f>
        <v>-1811.568178950617</v>
      </c>
      <c r="K1442" s="14">
        <f t="shared" si="244"/>
        <v>0</v>
      </c>
      <c r="L1442" s="14">
        <f t="shared" si="245"/>
        <v>1811.568178950617</v>
      </c>
      <c r="M1442" s="14">
        <f t="shared" si="246"/>
        <v>-13.08354795908779</v>
      </c>
      <c r="N1442" s="14">
        <f t="shared" si="242"/>
        <v>0</v>
      </c>
      <c r="O1442" s="14">
        <f t="shared" si="247"/>
        <v>13.08354795908779</v>
      </c>
      <c r="P1442" s="14">
        <f>S1442*0.75</f>
        <v>26.093287037037037</v>
      </c>
      <c r="Q1442" s="14">
        <f t="shared" si="248"/>
        <v>26.093287037037037</v>
      </c>
      <c r="R1442" s="14">
        <f>(0.5*'vehicle data'!$C$4*(WLTC_class_3!F1442^2))/1000</f>
        <v>34.791049382716047</v>
      </c>
      <c r="S1442" s="14">
        <f>IF(O1442&gt;0,R1442,0)</f>
        <v>34.791049382716047</v>
      </c>
      <c r="T1442" s="14">
        <f>IF(N1442&gt;0,R1442,0)</f>
        <v>0</v>
      </c>
      <c r="U1442" s="14">
        <f t="shared" si="251"/>
        <v>128703.86246682078</v>
      </c>
      <c r="V1442" s="14">
        <f t="shared" si="252"/>
        <v>29448.008312499995</v>
      </c>
      <c r="W1442" s="14">
        <f t="shared" si="249"/>
        <v>0</v>
      </c>
    </row>
    <row r="1443" spans="2:23" x14ac:dyDescent="0.3">
      <c r="B1443" s="10" t="s">
        <v>9</v>
      </c>
      <c r="C1443" s="10">
        <v>1435</v>
      </c>
      <c r="D1443" s="10">
        <v>413</v>
      </c>
      <c r="E1443" s="11">
        <v>20.6</v>
      </c>
      <c r="F1443" s="21">
        <f t="shared" si="243"/>
        <v>5.7222222222222223</v>
      </c>
      <c r="G1443" s="14">
        <f t="shared" si="250"/>
        <v>-0.95833333333333315</v>
      </c>
      <c r="H1443" s="14">
        <f>('vehicle data'!$C$4)*(G1443)</f>
        <v>-1278.4166666666665</v>
      </c>
      <c r="I1443" s="14">
        <f>0.5*1.225*F1443^2*('vehicle data'!$F$4)*('vehicle data'!$G$4)</f>
        <v>8.7041278549382728</v>
      </c>
      <c r="J1443" s="14">
        <f>IF(F1443=0,0,H1443+I1443+'vehicle data'!$E$7)</f>
        <v>-1112.6740588117284</v>
      </c>
      <c r="K1443" s="14">
        <f t="shared" si="244"/>
        <v>0</v>
      </c>
      <c r="L1443" s="14">
        <f t="shared" si="245"/>
        <v>1112.6740588117284</v>
      </c>
      <c r="M1443" s="14">
        <f t="shared" si="246"/>
        <v>-6.366968225422668</v>
      </c>
      <c r="N1443" s="14">
        <f t="shared" si="242"/>
        <v>0</v>
      </c>
      <c r="O1443" s="14">
        <f t="shared" si="247"/>
        <v>6.366968225422668</v>
      </c>
      <c r="P1443" s="14">
        <f>S1443*0.75</f>
        <v>16.38009953703704</v>
      </c>
      <c r="Q1443" s="14">
        <f t="shared" si="248"/>
        <v>16.38009953703704</v>
      </c>
      <c r="R1443" s="14">
        <f>(0.5*'vehicle data'!$C$4*(WLTC_class_3!F1443^2))/1000</f>
        <v>21.840132716049386</v>
      </c>
      <c r="S1443" s="14">
        <f>IF(O1443&gt;0,R1443,0)</f>
        <v>21.840132716049386</v>
      </c>
      <c r="T1443" s="14">
        <f>IF(N1443&gt;0,R1443,0)</f>
        <v>0</v>
      </c>
      <c r="U1443" s="14">
        <f t="shared" si="251"/>
        <v>128703.86246682078</v>
      </c>
      <c r="V1443" s="14">
        <f t="shared" si="252"/>
        <v>29469.848445216045</v>
      </c>
      <c r="W1443" s="14">
        <f t="shared" si="249"/>
        <v>0</v>
      </c>
    </row>
    <row r="1444" spans="2:23" x14ac:dyDescent="0.3">
      <c r="B1444" s="10" t="s">
        <v>9</v>
      </c>
      <c r="C1444" s="10">
        <v>1436</v>
      </c>
      <c r="D1444" s="10">
        <v>414</v>
      </c>
      <c r="E1444" s="11">
        <v>19.100000000000001</v>
      </c>
      <c r="F1444" s="21">
        <f t="shared" si="243"/>
        <v>5.3055555555555562</v>
      </c>
      <c r="G1444" s="14">
        <f t="shared" si="250"/>
        <v>-0.12500000000000031</v>
      </c>
      <c r="H1444" s="14">
        <f>('vehicle data'!$C$4)*(G1444)</f>
        <v>-166.7500000000004</v>
      </c>
      <c r="I1444" s="14">
        <f>0.5*1.225*F1444^2*('vehicle data'!$F$4)*('vehicle data'!$G$4)</f>
        <v>7.4826865933641997</v>
      </c>
      <c r="J1444" s="14">
        <f>IF(F1444=0,0,H1444+I1444+'vehicle data'!$E$7)</f>
        <v>-2.2288334066361699</v>
      </c>
      <c r="K1444" s="14">
        <f t="shared" si="244"/>
        <v>0</v>
      </c>
      <c r="L1444" s="14">
        <f t="shared" si="245"/>
        <v>2.2288334066361699</v>
      </c>
      <c r="M1444" s="14">
        <f t="shared" si="246"/>
        <v>-1.1825199462986347E-2</v>
      </c>
      <c r="N1444" s="14">
        <f t="shared" si="242"/>
        <v>0</v>
      </c>
      <c r="O1444" s="14">
        <f t="shared" si="247"/>
        <v>1.1825199462986347E-2</v>
      </c>
      <c r="P1444" s="14">
        <f>S1444*0.75</f>
        <v>14.081497106481486</v>
      </c>
      <c r="Q1444" s="14">
        <f t="shared" si="248"/>
        <v>14.081497106481486</v>
      </c>
      <c r="R1444" s="14">
        <f>(0.5*'vehicle data'!$C$4*(WLTC_class_3!F1444^2))/1000</f>
        <v>18.775329475308649</v>
      </c>
      <c r="S1444" s="14">
        <f>IF(O1444&gt;0,R1444,0)</f>
        <v>18.775329475308649</v>
      </c>
      <c r="T1444" s="14">
        <f>IF(N1444&gt;0,R1444,0)</f>
        <v>0</v>
      </c>
      <c r="U1444" s="14">
        <f t="shared" si="251"/>
        <v>128703.86246682078</v>
      </c>
      <c r="V1444" s="14">
        <f t="shared" si="252"/>
        <v>29488.623774691354</v>
      </c>
      <c r="W1444" s="14">
        <f t="shared" si="249"/>
        <v>0</v>
      </c>
    </row>
    <row r="1445" spans="2:23" x14ac:dyDescent="0.3">
      <c r="B1445" s="10" t="s">
        <v>9</v>
      </c>
      <c r="C1445" s="10">
        <v>1437</v>
      </c>
      <c r="D1445" s="10">
        <v>415</v>
      </c>
      <c r="E1445" s="11">
        <v>19.7</v>
      </c>
      <c r="F1445" s="21">
        <f t="shared" si="243"/>
        <v>5.4722222222222223</v>
      </c>
      <c r="G1445" s="14">
        <f t="shared" si="250"/>
        <v>0.27777777777777779</v>
      </c>
      <c r="H1445" s="14">
        <f>('vehicle data'!$C$4)*(G1445)</f>
        <v>370.5555555555556</v>
      </c>
      <c r="I1445" s="14">
        <f>0.5*1.225*F1445^2*('vehicle data'!$F$4)*('vehicle data'!$G$4)</f>
        <v>7.9601870563271619</v>
      </c>
      <c r="J1445" s="14">
        <f>IF(F1445=0,0,H1445+I1445+'vehicle data'!$E$7)</f>
        <v>535.55422261188278</v>
      </c>
      <c r="K1445" s="14">
        <f t="shared" si="244"/>
        <v>535.55422261188278</v>
      </c>
      <c r="L1445" s="14">
        <f t="shared" si="245"/>
        <v>0</v>
      </c>
      <c r="M1445" s="14">
        <f t="shared" si="246"/>
        <v>2.9306717181816921</v>
      </c>
      <c r="N1445" s="14">
        <f t="shared" si="242"/>
        <v>2.9306717181816921</v>
      </c>
      <c r="O1445" s="14">
        <f t="shared" si="247"/>
        <v>0</v>
      </c>
      <c r="P1445" s="14">
        <f>S1445*0.75</f>
        <v>0</v>
      </c>
      <c r="Q1445" s="14" t="str">
        <f t="shared" si="248"/>
        <v/>
      </c>
      <c r="R1445" s="14">
        <f>(0.5*'vehicle data'!$C$4*(WLTC_class_3!F1445^2))/1000</f>
        <v>19.973459104938271</v>
      </c>
      <c r="S1445" s="14">
        <f>IF(O1445&gt;0,R1445,0)</f>
        <v>0</v>
      </c>
      <c r="T1445" s="14">
        <f>IF(N1445&gt;0,R1445,0)</f>
        <v>19.973459104938271</v>
      </c>
      <c r="U1445" s="14">
        <f t="shared" si="251"/>
        <v>128723.83592592571</v>
      </c>
      <c r="V1445" s="14">
        <f t="shared" si="252"/>
        <v>29488.623774691354</v>
      </c>
      <c r="W1445" s="14">
        <f t="shared" si="249"/>
        <v>13.98142137345679</v>
      </c>
    </row>
    <row r="1446" spans="2:23" x14ac:dyDescent="0.3">
      <c r="B1446" s="10" t="s">
        <v>9</v>
      </c>
      <c r="C1446" s="10">
        <v>1438</v>
      </c>
      <c r="D1446" s="10">
        <v>416</v>
      </c>
      <c r="E1446" s="11">
        <v>21.1</v>
      </c>
      <c r="F1446" s="21">
        <f t="shared" si="243"/>
        <v>5.8611111111111116</v>
      </c>
      <c r="G1446" s="14">
        <f t="shared" si="250"/>
        <v>0.31944444444444453</v>
      </c>
      <c r="H1446" s="14">
        <f>('vehicle data'!$C$4)*(G1446)</f>
        <v>426.13888888888903</v>
      </c>
      <c r="I1446" s="14">
        <f>0.5*1.225*F1446^2*('vehicle data'!$F$4)*('vehicle data'!$G$4)</f>
        <v>9.1317861304012364</v>
      </c>
      <c r="J1446" s="14">
        <f>IF(F1446=0,0,H1446+I1446+'vehicle data'!$E$7)</f>
        <v>592.3091550192903</v>
      </c>
      <c r="K1446" s="14">
        <f t="shared" si="244"/>
        <v>592.3091550192903</v>
      </c>
      <c r="L1446" s="14">
        <f t="shared" si="245"/>
        <v>0</v>
      </c>
      <c r="M1446" s="14">
        <f t="shared" si="246"/>
        <v>3.4715897696963962</v>
      </c>
      <c r="N1446" s="14">
        <f t="shared" si="242"/>
        <v>3.4715897696963962</v>
      </c>
      <c r="O1446" s="14">
        <f t="shared" si="247"/>
        <v>0</v>
      </c>
      <c r="P1446" s="14">
        <f>S1446*0.75</f>
        <v>0</v>
      </c>
      <c r="Q1446" s="14" t="str">
        <f t="shared" si="248"/>
        <v/>
      </c>
      <c r="R1446" s="14">
        <f>(0.5*'vehicle data'!$C$4*(WLTC_class_3!F1446^2))/1000</f>
        <v>22.913199845679014</v>
      </c>
      <c r="S1446" s="14">
        <f>IF(O1446&gt;0,R1446,0)</f>
        <v>0</v>
      </c>
      <c r="T1446" s="14">
        <f>IF(N1446&gt;0,R1446,0)</f>
        <v>22.913199845679014</v>
      </c>
      <c r="U1446" s="14">
        <f t="shared" si="251"/>
        <v>128746.74912577138</v>
      </c>
      <c r="V1446" s="14">
        <f t="shared" si="252"/>
        <v>29488.623774691354</v>
      </c>
      <c r="W1446" s="14">
        <f t="shared" si="249"/>
        <v>16.03923989197531</v>
      </c>
    </row>
    <row r="1447" spans="2:23" x14ac:dyDescent="0.3">
      <c r="B1447" s="10" t="s">
        <v>9</v>
      </c>
      <c r="C1447" s="10">
        <v>1439</v>
      </c>
      <c r="D1447" s="10">
        <v>417</v>
      </c>
      <c r="E1447" s="11">
        <v>22</v>
      </c>
      <c r="F1447" s="21">
        <f t="shared" si="243"/>
        <v>6.1111111111111107</v>
      </c>
      <c r="G1447" s="14">
        <f t="shared" si="250"/>
        <v>0.1388888888888889</v>
      </c>
      <c r="H1447" s="14">
        <f>('vehicle data'!$C$4)*(G1447)</f>
        <v>185.2777777777778</v>
      </c>
      <c r="I1447" s="14">
        <f>0.5*1.225*F1447^2*('vehicle data'!$F$4)*('vehicle data'!$G$4)</f>
        <v>9.9274151234567896</v>
      </c>
      <c r="J1447" s="14">
        <f>IF(F1447=0,0,H1447+I1447+'vehicle data'!$E$7)</f>
        <v>352.24367290123462</v>
      </c>
      <c r="K1447" s="14">
        <f t="shared" si="244"/>
        <v>352.24367290123462</v>
      </c>
      <c r="L1447" s="14">
        <f t="shared" si="245"/>
        <v>0</v>
      </c>
      <c r="M1447" s="14">
        <f t="shared" si="246"/>
        <v>2.1526002232853223</v>
      </c>
      <c r="N1447" s="14">
        <f t="shared" si="242"/>
        <v>2.1526002232853223</v>
      </c>
      <c r="O1447" s="14">
        <f t="shared" si="247"/>
        <v>0</v>
      </c>
      <c r="P1447" s="14">
        <f>S1447*0.75</f>
        <v>0</v>
      </c>
      <c r="Q1447" s="14" t="str">
        <f t="shared" si="248"/>
        <v/>
      </c>
      <c r="R1447" s="14">
        <f>(0.5*'vehicle data'!$C$4*(WLTC_class_3!F1447^2))/1000</f>
        <v>24.909567901234567</v>
      </c>
      <c r="S1447" s="14">
        <f>IF(O1447&gt;0,R1447,0)</f>
        <v>0</v>
      </c>
      <c r="T1447" s="14">
        <f>IF(N1447&gt;0,R1447,0)</f>
        <v>24.909567901234567</v>
      </c>
      <c r="U1447" s="14">
        <f t="shared" si="251"/>
        <v>128771.65869367262</v>
      </c>
      <c r="V1447" s="14">
        <f t="shared" si="252"/>
        <v>29488.623774691354</v>
      </c>
      <c r="W1447" s="14">
        <f t="shared" si="249"/>
        <v>17.436697530864194</v>
      </c>
    </row>
    <row r="1448" spans="2:23" x14ac:dyDescent="0.3">
      <c r="B1448" s="10" t="s">
        <v>9</v>
      </c>
      <c r="C1448" s="10">
        <v>1440</v>
      </c>
      <c r="D1448" s="10">
        <v>418</v>
      </c>
      <c r="E1448" s="11">
        <v>22.1</v>
      </c>
      <c r="F1448" s="21">
        <f t="shared" si="243"/>
        <v>6.1388888888888893</v>
      </c>
      <c r="G1448" s="14">
        <f t="shared" si="250"/>
        <v>-8.3333333333333523E-2</v>
      </c>
      <c r="H1448" s="14">
        <f>('vehicle data'!$C$4)*(G1448)</f>
        <v>-111.16666666666691</v>
      </c>
      <c r="I1448" s="14">
        <f>0.5*1.225*F1448^2*('vehicle data'!$F$4)*('vehicle data'!$G$4)</f>
        <v>10.017869463734568</v>
      </c>
      <c r="J1448" s="14">
        <f>IF(F1448=0,0,H1448+I1448+'vehicle data'!$E$7)</f>
        <v>55.889682797067678</v>
      </c>
      <c r="K1448" s="14">
        <f t="shared" si="244"/>
        <v>55.889682797067678</v>
      </c>
      <c r="L1448" s="14">
        <f t="shared" si="245"/>
        <v>0</v>
      </c>
      <c r="M1448" s="14">
        <f t="shared" si="246"/>
        <v>0.34310055272644324</v>
      </c>
      <c r="N1448" s="14">
        <f t="shared" si="242"/>
        <v>0.34310055272644324</v>
      </c>
      <c r="O1448" s="14">
        <f t="shared" si="247"/>
        <v>0</v>
      </c>
      <c r="P1448" s="14">
        <f>S1448*0.75</f>
        <v>0</v>
      </c>
      <c r="Q1448" s="14">
        <f t="shared" si="248"/>
        <v>0</v>
      </c>
      <c r="R1448" s="14">
        <f>(0.5*'vehicle data'!$C$4*(WLTC_class_3!F1448^2))/1000</f>
        <v>25.13653317901235</v>
      </c>
      <c r="S1448" s="14">
        <f>IF(O1448&gt;0,R1448,0)</f>
        <v>0</v>
      </c>
      <c r="T1448" s="14">
        <f>IF(N1448&gt;0,R1448,0)</f>
        <v>25.13653317901235</v>
      </c>
      <c r="U1448" s="14">
        <f t="shared" si="251"/>
        <v>128796.79522685164</v>
      </c>
      <c r="V1448" s="14">
        <f t="shared" si="252"/>
        <v>29488.623774691354</v>
      </c>
      <c r="W1448" s="14">
        <f t="shared" si="249"/>
        <v>17.595573225308645</v>
      </c>
    </row>
    <row r="1449" spans="2:23" x14ac:dyDescent="0.3">
      <c r="B1449" s="10" t="s">
        <v>9</v>
      </c>
      <c r="C1449" s="10">
        <v>1441</v>
      </c>
      <c r="D1449" s="10">
        <v>419</v>
      </c>
      <c r="E1449" s="11">
        <v>21.4</v>
      </c>
      <c r="F1449" s="21">
        <f t="shared" si="243"/>
        <v>5.9444444444444438</v>
      </c>
      <c r="G1449" s="14">
        <f t="shared" si="250"/>
        <v>-0.34722222222222221</v>
      </c>
      <c r="H1449" s="14">
        <f>('vehicle data'!$C$4)*(G1449)</f>
        <v>-463.1944444444444</v>
      </c>
      <c r="I1449" s="14">
        <f>0.5*1.225*F1449^2*('vehicle data'!$F$4)*('vehicle data'!$G$4)</f>
        <v>9.3933037808641942</v>
      </c>
      <c r="J1449" s="14">
        <f>IF(F1449=0,0,H1449+I1449+'vehicle data'!$E$7)</f>
        <v>-296.76266066358016</v>
      </c>
      <c r="K1449" s="14">
        <f t="shared" si="244"/>
        <v>0</v>
      </c>
      <c r="L1449" s="14">
        <f t="shared" si="245"/>
        <v>296.76266066358016</v>
      </c>
      <c r="M1449" s="14">
        <f t="shared" si="246"/>
        <v>-1.7640891495001709</v>
      </c>
      <c r="N1449" s="14">
        <f t="shared" si="242"/>
        <v>0</v>
      </c>
      <c r="O1449" s="14">
        <f t="shared" si="247"/>
        <v>1.7640891495001709</v>
      </c>
      <c r="P1449" s="14">
        <f>S1449*0.75</f>
        <v>17.677043981481479</v>
      </c>
      <c r="Q1449" s="14">
        <f t="shared" si="248"/>
        <v>17.677043981481479</v>
      </c>
      <c r="R1449" s="14">
        <f>(0.5*'vehicle data'!$C$4*(WLTC_class_3!F1449^2))/1000</f>
        <v>23.569391975308637</v>
      </c>
      <c r="S1449" s="14">
        <f>IF(O1449&gt;0,R1449,0)</f>
        <v>23.569391975308637</v>
      </c>
      <c r="T1449" s="14">
        <f>IF(N1449&gt;0,R1449,0)</f>
        <v>0</v>
      </c>
      <c r="U1449" s="14">
        <f t="shared" si="251"/>
        <v>128796.79522685164</v>
      </c>
      <c r="V1449" s="14">
        <f t="shared" si="252"/>
        <v>29512.193166666664</v>
      </c>
      <c r="W1449" s="14">
        <f t="shared" si="249"/>
        <v>0</v>
      </c>
    </row>
    <row r="1450" spans="2:23" x14ac:dyDescent="0.3">
      <c r="B1450" s="10" t="s">
        <v>9</v>
      </c>
      <c r="C1450" s="10">
        <v>1442</v>
      </c>
      <c r="D1450" s="10">
        <v>420</v>
      </c>
      <c r="E1450" s="11">
        <v>19.600000000000001</v>
      </c>
      <c r="F1450" s="21">
        <f t="shared" si="243"/>
        <v>5.4444444444444446</v>
      </c>
      <c r="G1450" s="14">
        <f t="shared" si="250"/>
        <v>-0.43055555555555525</v>
      </c>
      <c r="H1450" s="14">
        <f>('vehicle data'!$C$4)*(G1450)</f>
        <v>-574.36111111111074</v>
      </c>
      <c r="I1450" s="14">
        <f>0.5*1.225*F1450^2*('vehicle data'!$F$4)*('vehicle data'!$G$4)</f>
        <v>7.8795780864197544</v>
      </c>
      <c r="J1450" s="14">
        <f>IF(F1450=0,0,H1450+I1450+'vehicle data'!$E$7)</f>
        <v>-409.44305302469093</v>
      </c>
      <c r="K1450" s="14">
        <f t="shared" si="244"/>
        <v>0</v>
      </c>
      <c r="L1450" s="14">
        <f t="shared" si="245"/>
        <v>409.44305302469093</v>
      </c>
      <c r="M1450" s="14">
        <f t="shared" si="246"/>
        <v>-2.229189955356651</v>
      </c>
      <c r="N1450" s="14">
        <f t="shared" si="242"/>
        <v>0</v>
      </c>
      <c r="O1450" s="14">
        <f t="shared" si="247"/>
        <v>2.229189955356651</v>
      </c>
      <c r="P1450" s="14">
        <f>S1450*0.75</f>
        <v>14.82839814814815</v>
      </c>
      <c r="Q1450" s="14">
        <f t="shared" si="248"/>
        <v>14.82839814814815</v>
      </c>
      <c r="R1450" s="14">
        <f>(0.5*'vehicle data'!$C$4*(WLTC_class_3!F1450^2))/1000</f>
        <v>19.7711975308642</v>
      </c>
      <c r="S1450" s="14">
        <f>IF(O1450&gt;0,R1450,0)</f>
        <v>19.7711975308642</v>
      </c>
      <c r="T1450" s="14">
        <f>IF(N1450&gt;0,R1450,0)</f>
        <v>0</v>
      </c>
      <c r="U1450" s="14">
        <f t="shared" si="251"/>
        <v>128796.79522685164</v>
      </c>
      <c r="V1450" s="14">
        <f t="shared" si="252"/>
        <v>29531.964364197527</v>
      </c>
      <c r="W1450" s="14">
        <f t="shared" si="249"/>
        <v>0</v>
      </c>
    </row>
    <row r="1451" spans="2:23" x14ac:dyDescent="0.3">
      <c r="B1451" s="10" t="s">
        <v>9</v>
      </c>
      <c r="C1451" s="10">
        <v>1443</v>
      </c>
      <c r="D1451" s="10">
        <v>421</v>
      </c>
      <c r="E1451" s="11">
        <v>18.3</v>
      </c>
      <c r="F1451" s="21">
        <f t="shared" si="243"/>
        <v>5.083333333333333</v>
      </c>
      <c r="G1451" s="14">
        <f t="shared" si="250"/>
        <v>-0.2222222222222224</v>
      </c>
      <c r="H1451" s="14">
        <f>('vehicle data'!$C$4)*(G1451)</f>
        <v>-296.44444444444468</v>
      </c>
      <c r="I1451" s="14">
        <f>0.5*1.225*F1451^2*('vehicle data'!$F$4)*('vehicle data'!$G$4)</f>
        <v>6.8689918402777774</v>
      </c>
      <c r="J1451" s="14">
        <f>IF(F1451=0,0,H1451+I1451+'vehicle data'!$E$7)</f>
        <v>-132.53697260416689</v>
      </c>
      <c r="K1451" s="14">
        <f t="shared" si="244"/>
        <v>0</v>
      </c>
      <c r="L1451" s="14">
        <f t="shared" si="245"/>
        <v>132.53697260416689</v>
      </c>
      <c r="M1451" s="14">
        <f t="shared" si="246"/>
        <v>-0.67372961073784832</v>
      </c>
      <c r="N1451" s="14">
        <f t="shared" si="242"/>
        <v>0</v>
      </c>
      <c r="O1451" s="14">
        <f t="shared" si="247"/>
        <v>0.67372961073784832</v>
      </c>
      <c r="P1451" s="14">
        <f>S1451*0.75</f>
        <v>12.926598958333333</v>
      </c>
      <c r="Q1451" s="14">
        <f t="shared" si="248"/>
        <v>12.926598958333333</v>
      </c>
      <c r="R1451" s="14">
        <f>(0.5*'vehicle data'!$C$4*(WLTC_class_3!F1451^2))/1000</f>
        <v>17.235465277777777</v>
      </c>
      <c r="S1451" s="14">
        <f>IF(O1451&gt;0,R1451,0)</f>
        <v>17.235465277777777</v>
      </c>
      <c r="T1451" s="14">
        <f>IF(N1451&gt;0,R1451,0)</f>
        <v>0</v>
      </c>
      <c r="U1451" s="14">
        <f t="shared" si="251"/>
        <v>128796.79522685164</v>
      </c>
      <c r="V1451" s="14">
        <f t="shared" si="252"/>
        <v>29549.199829475307</v>
      </c>
      <c r="W1451" s="14">
        <f t="shared" si="249"/>
        <v>0</v>
      </c>
    </row>
    <row r="1452" spans="2:23" x14ac:dyDescent="0.3">
      <c r="B1452" s="10" t="s">
        <v>9</v>
      </c>
      <c r="C1452" s="10">
        <v>1444</v>
      </c>
      <c r="D1452" s="10">
        <v>422</v>
      </c>
      <c r="E1452" s="11">
        <v>18</v>
      </c>
      <c r="F1452" s="21">
        <f t="shared" si="243"/>
        <v>5</v>
      </c>
      <c r="G1452" s="14">
        <f t="shared" si="250"/>
        <v>0</v>
      </c>
      <c r="H1452" s="14">
        <f>('vehicle data'!$C$4)*(G1452)</f>
        <v>0</v>
      </c>
      <c r="I1452" s="14">
        <f>0.5*1.225*F1452^2*('vehicle data'!$F$4)*('vehicle data'!$G$4)</f>
        <v>6.6456249999999999</v>
      </c>
      <c r="J1452" s="14">
        <f>IF(F1452=0,0,H1452+I1452+'vehicle data'!$E$7)</f>
        <v>163.68410500000002</v>
      </c>
      <c r="K1452" s="14">
        <f t="shared" si="244"/>
        <v>163.68410500000002</v>
      </c>
      <c r="L1452" s="14">
        <f t="shared" si="245"/>
        <v>0</v>
      </c>
      <c r="M1452" s="14">
        <f t="shared" si="246"/>
        <v>0.81842052500000007</v>
      </c>
      <c r="N1452" s="14">
        <f t="shared" si="242"/>
        <v>0.81842052500000007</v>
      </c>
      <c r="O1452" s="14">
        <f t="shared" si="247"/>
        <v>0</v>
      </c>
      <c r="P1452" s="14">
        <f>S1452*0.75</f>
        <v>0</v>
      </c>
      <c r="Q1452" s="14" t="str">
        <f t="shared" si="248"/>
        <v/>
      </c>
      <c r="R1452" s="14">
        <f>(0.5*'vehicle data'!$C$4*(WLTC_class_3!F1452^2))/1000</f>
        <v>16.675000000000001</v>
      </c>
      <c r="S1452" s="14">
        <f>IF(O1452&gt;0,R1452,0)</f>
        <v>0</v>
      </c>
      <c r="T1452" s="14">
        <f>IF(N1452&gt;0,R1452,0)</f>
        <v>16.675000000000001</v>
      </c>
      <c r="U1452" s="14">
        <f t="shared" si="251"/>
        <v>128813.47022685164</v>
      </c>
      <c r="V1452" s="14">
        <f t="shared" si="252"/>
        <v>29549.199829475307</v>
      </c>
      <c r="W1452" s="14">
        <f t="shared" si="249"/>
        <v>11.672499999999999</v>
      </c>
    </row>
    <row r="1453" spans="2:23" x14ac:dyDescent="0.3">
      <c r="B1453" s="10" t="s">
        <v>9</v>
      </c>
      <c r="C1453" s="10">
        <v>1445</v>
      </c>
      <c r="D1453" s="10">
        <v>423</v>
      </c>
      <c r="E1453" s="11">
        <v>18.3</v>
      </c>
      <c r="F1453" s="21">
        <f t="shared" si="243"/>
        <v>5.083333333333333</v>
      </c>
      <c r="G1453" s="14">
        <f t="shared" si="250"/>
        <v>6.9444444444444448E-2</v>
      </c>
      <c r="H1453" s="14">
        <f>('vehicle data'!$C$4)*(G1453)</f>
        <v>92.6388888888889</v>
      </c>
      <c r="I1453" s="14">
        <f>0.5*1.225*F1453^2*('vehicle data'!$F$4)*('vehicle data'!$G$4)</f>
        <v>6.8689918402777774</v>
      </c>
      <c r="J1453" s="14">
        <f>IF(F1453=0,0,H1453+I1453+'vehicle data'!$E$7)</f>
        <v>256.54636072916668</v>
      </c>
      <c r="K1453" s="14">
        <f t="shared" si="244"/>
        <v>256.54636072916668</v>
      </c>
      <c r="L1453" s="14">
        <f t="shared" si="245"/>
        <v>0</v>
      </c>
      <c r="M1453" s="14">
        <f t="shared" si="246"/>
        <v>1.3041106670399305</v>
      </c>
      <c r="N1453" s="14">
        <f t="shared" si="242"/>
        <v>1.3041106670399305</v>
      </c>
      <c r="O1453" s="14">
        <f t="shared" si="247"/>
        <v>0</v>
      </c>
      <c r="P1453" s="14">
        <f>S1453*0.75</f>
        <v>0</v>
      </c>
      <c r="Q1453" s="14" t="str">
        <f t="shared" si="248"/>
        <v/>
      </c>
      <c r="R1453" s="14">
        <f>(0.5*'vehicle data'!$C$4*(WLTC_class_3!F1453^2))/1000</f>
        <v>17.235465277777777</v>
      </c>
      <c r="S1453" s="14">
        <f>IF(O1453&gt;0,R1453,0)</f>
        <v>0</v>
      </c>
      <c r="T1453" s="14">
        <f>IF(N1453&gt;0,R1453,0)</f>
        <v>17.235465277777777</v>
      </c>
      <c r="U1453" s="14">
        <f t="shared" si="251"/>
        <v>128830.70569212941</v>
      </c>
      <c r="V1453" s="14">
        <f t="shared" si="252"/>
        <v>29549.199829475307</v>
      </c>
      <c r="W1453" s="14">
        <f t="shared" si="249"/>
        <v>12.064825694444444</v>
      </c>
    </row>
    <row r="1454" spans="2:23" x14ac:dyDescent="0.3">
      <c r="B1454" s="10" t="s">
        <v>9</v>
      </c>
      <c r="C1454" s="10">
        <v>1446</v>
      </c>
      <c r="D1454" s="10">
        <v>424</v>
      </c>
      <c r="E1454" s="11">
        <v>18.5</v>
      </c>
      <c r="F1454" s="21">
        <f t="shared" si="243"/>
        <v>5.1388888888888884</v>
      </c>
      <c r="G1454" s="14">
        <f t="shared" si="250"/>
        <v>-5.5555555555555851E-2</v>
      </c>
      <c r="H1454" s="14">
        <f>('vehicle data'!$C$4)*(G1454)</f>
        <v>-74.111111111111498</v>
      </c>
      <c r="I1454" s="14">
        <f>0.5*1.225*F1454^2*('vehicle data'!$F$4)*('vehicle data'!$G$4)</f>
        <v>7.0199541859567898</v>
      </c>
      <c r="J1454" s="14">
        <f>IF(F1454=0,0,H1454+I1454+'vehicle data'!$E$7)</f>
        <v>89.947323074845315</v>
      </c>
      <c r="K1454" s="14">
        <f t="shared" si="244"/>
        <v>89.947323074845315</v>
      </c>
      <c r="L1454" s="14">
        <f t="shared" si="245"/>
        <v>0</v>
      </c>
      <c r="M1454" s="14">
        <f t="shared" si="246"/>
        <v>0.46222929913462174</v>
      </c>
      <c r="N1454" s="14">
        <f t="shared" si="242"/>
        <v>0.46222929913462174</v>
      </c>
      <c r="O1454" s="14">
        <f t="shared" si="247"/>
        <v>0</v>
      </c>
      <c r="P1454" s="14">
        <f>S1454*0.75</f>
        <v>0</v>
      </c>
      <c r="Q1454" s="14">
        <f t="shared" si="248"/>
        <v>0</v>
      </c>
      <c r="R1454" s="14">
        <f>(0.5*'vehicle data'!$C$4*(WLTC_class_3!F1454^2))/1000</f>
        <v>17.614255401234566</v>
      </c>
      <c r="S1454" s="14">
        <f>IF(O1454&gt;0,R1454,0)</f>
        <v>0</v>
      </c>
      <c r="T1454" s="14">
        <f>IF(N1454&gt;0,R1454,0)</f>
        <v>17.614255401234566</v>
      </c>
      <c r="U1454" s="14">
        <f t="shared" si="251"/>
        <v>128848.31994753065</v>
      </c>
      <c r="V1454" s="14">
        <f t="shared" si="252"/>
        <v>29549.199829475307</v>
      </c>
      <c r="W1454" s="14">
        <f t="shared" si="249"/>
        <v>12.329978780864195</v>
      </c>
    </row>
    <row r="1455" spans="2:23" x14ac:dyDescent="0.3">
      <c r="B1455" s="10" t="s">
        <v>9</v>
      </c>
      <c r="C1455" s="10">
        <v>1447</v>
      </c>
      <c r="D1455" s="10">
        <v>425</v>
      </c>
      <c r="E1455" s="11">
        <v>17.899999999999999</v>
      </c>
      <c r="F1455" s="21">
        <f t="shared" si="243"/>
        <v>4.9722222222222214</v>
      </c>
      <c r="G1455" s="14">
        <f t="shared" si="250"/>
        <v>-0.4861111111111111</v>
      </c>
      <c r="H1455" s="14">
        <f>('vehicle data'!$C$4)*(G1455)</f>
        <v>-648.47222222222217</v>
      </c>
      <c r="I1455" s="14">
        <f>0.5*1.225*F1455^2*('vehicle data'!$F$4)*('vehicle data'!$G$4)</f>
        <v>6.5719898341049365</v>
      </c>
      <c r="J1455" s="14">
        <f>IF(F1455=0,0,H1455+I1455+'vehicle data'!$E$7)</f>
        <v>-484.86175238811722</v>
      </c>
      <c r="K1455" s="14">
        <f t="shared" si="244"/>
        <v>0</v>
      </c>
      <c r="L1455" s="14">
        <f t="shared" si="245"/>
        <v>484.86175238811722</v>
      </c>
      <c r="M1455" s="14">
        <f t="shared" si="246"/>
        <v>-2.4108403799298048</v>
      </c>
      <c r="N1455" s="14">
        <f t="shared" si="242"/>
        <v>0</v>
      </c>
      <c r="O1455" s="14">
        <f t="shared" si="247"/>
        <v>2.4108403799298048</v>
      </c>
      <c r="P1455" s="14">
        <f>S1455*0.75</f>
        <v>12.367677662037035</v>
      </c>
      <c r="Q1455" s="14">
        <f t="shared" si="248"/>
        <v>12.367677662037035</v>
      </c>
      <c r="R1455" s="14">
        <f>(0.5*'vehicle data'!$C$4*(WLTC_class_3!F1455^2))/1000</f>
        <v>16.490236882716047</v>
      </c>
      <c r="S1455" s="14">
        <f>IF(O1455&gt;0,R1455,0)</f>
        <v>16.490236882716047</v>
      </c>
      <c r="T1455" s="14">
        <f>IF(N1455&gt;0,R1455,0)</f>
        <v>0</v>
      </c>
      <c r="U1455" s="14">
        <f t="shared" si="251"/>
        <v>128848.31994753065</v>
      </c>
      <c r="V1455" s="14">
        <f t="shared" si="252"/>
        <v>29565.690066358024</v>
      </c>
      <c r="W1455" s="14">
        <f t="shared" si="249"/>
        <v>0</v>
      </c>
    </row>
    <row r="1456" spans="2:23" x14ac:dyDescent="0.3">
      <c r="B1456" s="10" t="s">
        <v>9</v>
      </c>
      <c r="C1456" s="10">
        <v>1448</v>
      </c>
      <c r="D1456" s="10">
        <v>426</v>
      </c>
      <c r="E1456" s="11">
        <v>15</v>
      </c>
      <c r="F1456" s="21">
        <f t="shared" si="243"/>
        <v>4.166666666666667</v>
      </c>
      <c r="G1456" s="14">
        <f t="shared" si="250"/>
        <v>-1.1111111111111109</v>
      </c>
      <c r="H1456" s="14">
        <f>('vehicle data'!$C$4)*(G1456)</f>
        <v>-1482.2222222222219</v>
      </c>
      <c r="I1456" s="14">
        <f>0.5*1.225*F1456^2*('vehicle data'!$F$4)*('vehicle data'!$G$4)</f>
        <v>4.6150173611111125</v>
      </c>
      <c r="J1456" s="14">
        <f>IF(F1456=0,0,H1456+I1456+'vehicle data'!$E$7)</f>
        <v>-1320.5687248611109</v>
      </c>
      <c r="K1456" s="14">
        <f t="shared" si="244"/>
        <v>0</v>
      </c>
      <c r="L1456" s="14">
        <f t="shared" si="245"/>
        <v>1320.5687248611109</v>
      </c>
      <c r="M1456" s="14">
        <f t="shared" si="246"/>
        <v>-5.5023696869212966</v>
      </c>
      <c r="N1456" s="14">
        <f t="shared" si="242"/>
        <v>0</v>
      </c>
      <c r="O1456" s="14">
        <f t="shared" si="247"/>
        <v>5.5023696869212966</v>
      </c>
      <c r="P1456" s="14">
        <f>S1456*0.75</f>
        <v>8.6848958333333339</v>
      </c>
      <c r="Q1456" s="14">
        <f t="shared" si="248"/>
        <v>8.6848958333333339</v>
      </c>
      <c r="R1456" s="14">
        <f>(0.5*'vehicle data'!$C$4*(WLTC_class_3!F1456^2))/1000</f>
        <v>11.579861111111112</v>
      </c>
      <c r="S1456" s="14">
        <f>IF(O1456&gt;0,R1456,0)</f>
        <v>11.579861111111112</v>
      </c>
      <c r="T1456" s="14">
        <f>IF(N1456&gt;0,R1456,0)</f>
        <v>0</v>
      </c>
      <c r="U1456" s="14">
        <f t="shared" si="251"/>
        <v>128848.31994753065</v>
      </c>
      <c r="V1456" s="14">
        <f t="shared" si="252"/>
        <v>29577.269927469133</v>
      </c>
      <c r="W1456" s="14">
        <f t="shared" si="249"/>
        <v>0</v>
      </c>
    </row>
    <row r="1457" spans="2:23" x14ac:dyDescent="0.3">
      <c r="B1457" s="10" t="s">
        <v>9</v>
      </c>
      <c r="C1457" s="10">
        <v>1449</v>
      </c>
      <c r="D1457" s="10">
        <v>427</v>
      </c>
      <c r="E1457" s="11">
        <v>9.9</v>
      </c>
      <c r="F1457" s="21">
        <f t="shared" si="243"/>
        <v>2.75</v>
      </c>
      <c r="G1457" s="14">
        <f t="shared" si="250"/>
        <v>-1.4444444444444444</v>
      </c>
      <c r="H1457" s="14">
        <f>('vehicle data'!$C$4)*(G1457)</f>
        <v>-1926.8888888888889</v>
      </c>
      <c r="I1457" s="14">
        <f>0.5*1.225*F1457^2*('vehicle data'!$F$4)*('vehicle data'!$G$4)</f>
        <v>2.0103015625000005</v>
      </c>
      <c r="J1457" s="14">
        <f>IF(F1457=0,0,H1457+I1457+'vehicle data'!$E$7)</f>
        <v>-1767.840107326389</v>
      </c>
      <c r="K1457" s="14">
        <f t="shared" si="244"/>
        <v>0</v>
      </c>
      <c r="L1457" s="14">
        <f t="shared" si="245"/>
        <v>1767.840107326389</v>
      </c>
      <c r="M1457" s="14">
        <f t="shared" si="246"/>
        <v>-4.8615602951475694</v>
      </c>
      <c r="N1457" s="14">
        <f t="shared" si="242"/>
        <v>0</v>
      </c>
      <c r="O1457" s="14">
        <f t="shared" si="247"/>
        <v>4.8615602951475694</v>
      </c>
      <c r="P1457" s="14">
        <f>S1457*0.75</f>
        <v>3.7831406249999997</v>
      </c>
      <c r="Q1457" s="14">
        <f t="shared" si="248"/>
        <v>3.7831406249999997</v>
      </c>
      <c r="R1457" s="14">
        <f>(0.5*'vehicle data'!$C$4*(WLTC_class_3!F1457^2))/1000</f>
        <v>5.0441874999999996</v>
      </c>
      <c r="S1457" s="14">
        <f>IF(O1457&gt;0,R1457,0)</f>
        <v>5.0441874999999996</v>
      </c>
      <c r="T1457" s="14">
        <f>IF(N1457&gt;0,R1457,0)</f>
        <v>0</v>
      </c>
      <c r="U1457" s="14">
        <f t="shared" si="251"/>
        <v>128848.31994753065</v>
      </c>
      <c r="V1457" s="14">
        <f t="shared" si="252"/>
        <v>29582.314114969133</v>
      </c>
      <c r="W1457" s="14">
        <f t="shared" si="249"/>
        <v>0</v>
      </c>
    </row>
    <row r="1458" spans="2:23" x14ac:dyDescent="0.3">
      <c r="B1458" s="10" t="s">
        <v>9</v>
      </c>
      <c r="C1458" s="10">
        <v>1450</v>
      </c>
      <c r="D1458" s="10">
        <v>428</v>
      </c>
      <c r="E1458" s="11">
        <v>4.5999999999999996</v>
      </c>
      <c r="F1458" s="21">
        <f t="shared" si="243"/>
        <v>1.2777777777777777</v>
      </c>
      <c r="G1458" s="14">
        <f t="shared" si="250"/>
        <v>-1.2083333333333335</v>
      </c>
      <c r="H1458" s="14">
        <f>('vehicle data'!$C$4)*(G1458)</f>
        <v>-1611.916666666667</v>
      </c>
      <c r="I1458" s="14">
        <f>0.5*1.225*F1458^2*('vehicle data'!$F$4)*('vehicle data'!$G$4)</f>
        <v>0.43401674382716043</v>
      </c>
      <c r="J1458" s="14">
        <f>IF(F1458=0,0,H1458+I1458+'vehicle data'!$E$7)</f>
        <v>-1454.4441699228398</v>
      </c>
      <c r="K1458" s="14">
        <f t="shared" si="244"/>
        <v>0</v>
      </c>
      <c r="L1458" s="14">
        <f t="shared" si="245"/>
        <v>1454.4441699228398</v>
      </c>
      <c r="M1458" s="14">
        <f t="shared" si="246"/>
        <v>-1.8584564393458507</v>
      </c>
      <c r="N1458" s="14">
        <f t="shared" si="242"/>
        <v>0</v>
      </c>
      <c r="O1458" s="14">
        <f t="shared" si="247"/>
        <v>1.8584564393458507</v>
      </c>
      <c r="P1458" s="14">
        <f>S1458*0.75</f>
        <v>0.81676620370370345</v>
      </c>
      <c r="Q1458" s="14">
        <f t="shared" si="248"/>
        <v>0.81676620370370345</v>
      </c>
      <c r="R1458" s="14">
        <f>(0.5*'vehicle data'!$C$4*(WLTC_class_3!F1458^2))/1000</f>
        <v>1.0890216049382713</v>
      </c>
      <c r="S1458" s="14">
        <f>IF(O1458&gt;0,R1458,0)</f>
        <v>1.0890216049382713</v>
      </c>
      <c r="T1458" s="14">
        <f>IF(N1458&gt;0,R1458,0)</f>
        <v>0</v>
      </c>
      <c r="U1458" s="14">
        <f t="shared" si="251"/>
        <v>128848.31994753065</v>
      </c>
      <c r="V1458" s="14">
        <f t="shared" si="252"/>
        <v>29583.40313657407</v>
      </c>
      <c r="W1458" s="14">
        <f t="shared" si="249"/>
        <v>0</v>
      </c>
    </row>
    <row r="1459" spans="2:23" x14ac:dyDescent="0.3">
      <c r="B1459" s="10" t="s">
        <v>9</v>
      </c>
      <c r="C1459" s="10">
        <v>1451</v>
      </c>
      <c r="D1459" s="10">
        <v>429</v>
      </c>
      <c r="E1459" s="11">
        <v>1.2</v>
      </c>
      <c r="F1459" s="21">
        <f t="shared" si="243"/>
        <v>0.33333333333333331</v>
      </c>
      <c r="G1459" s="14">
        <f t="shared" si="250"/>
        <v>-0.63888888888888884</v>
      </c>
      <c r="H1459" s="14">
        <f>('vehicle data'!$C$4)*(G1459)</f>
        <v>-852.27777777777771</v>
      </c>
      <c r="I1459" s="14">
        <f>0.5*1.225*F1459^2*('vehicle data'!$F$4)*('vehicle data'!$G$4)</f>
        <v>2.9536111111111114E-2</v>
      </c>
      <c r="J1459" s="14">
        <f>IF(F1459=0,0,H1459+I1459+'vehicle data'!$E$7)</f>
        <v>-695.20976166666651</v>
      </c>
      <c r="K1459" s="14">
        <f t="shared" si="244"/>
        <v>0</v>
      </c>
      <c r="L1459" s="14">
        <f t="shared" si="245"/>
        <v>695.20976166666651</v>
      </c>
      <c r="M1459" s="14">
        <f t="shared" si="246"/>
        <v>-0.23173658722222218</v>
      </c>
      <c r="N1459" s="14">
        <f t="shared" si="242"/>
        <v>0</v>
      </c>
      <c r="O1459" s="14">
        <f t="shared" si="247"/>
        <v>0.23173658722222218</v>
      </c>
      <c r="P1459" s="14">
        <f>S1459*0.75</f>
        <v>5.5583333333333325E-2</v>
      </c>
      <c r="Q1459" s="14">
        <f t="shared" si="248"/>
        <v>5.5583333333333325E-2</v>
      </c>
      <c r="R1459" s="14">
        <f>(0.5*'vehicle data'!$C$4*(WLTC_class_3!F1459^2))/1000</f>
        <v>7.41111111111111E-2</v>
      </c>
      <c r="S1459" s="14">
        <f>IF(O1459&gt;0,R1459,0)</f>
        <v>7.41111111111111E-2</v>
      </c>
      <c r="T1459" s="14">
        <f>IF(N1459&gt;0,R1459,0)</f>
        <v>0</v>
      </c>
      <c r="U1459" s="14">
        <f t="shared" si="251"/>
        <v>128848.31994753065</v>
      </c>
      <c r="V1459" s="14">
        <f t="shared" si="252"/>
        <v>29583.477247685183</v>
      </c>
      <c r="W1459" s="14">
        <f t="shared" si="249"/>
        <v>0</v>
      </c>
    </row>
    <row r="1460" spans="2:23" x14ac:dyDescent="0.3">
      <c r="B1460" s="10" t="s">
        <v>9</v>
      </c>
      <c r="C1460" s="10">
        <v>1452</v>
      </c>
      <c r="D1460" s="10">
        <v>430</v>
      </c>
      <c r="E1460" s="11">
        <v>0</v>
      </c>
      <c r="F1460" s="21">
        <f t="shared" si="243"/>
        <v>0</v>
      </c>
      <c r="G1460" s="14">
        <f t="shared" si="250"/>
        <v>-0.16666666666666666</v>
      </c>
      <c r="H1460" s="14">
        <f>('vehicle data'!$C$4)*(G1460)</f>
        <v>-222.33333333333331</v>
      </c>
      <c r="I1460" s="14">
        <f>0.5*1.225*F1460^2*('vehicle data'!$F$4)*('vehicle data'!$G$4)</f>
        <v>0</v>
      </c>
      <c r="J1460" s="14">
        <f>IF(F1460=0,0,H1460+I1460+'vehicle data'!$E$7)</f>
        <v>0</v>
      </c>
      <c r="K1460" s="14">
        <f t="shared" si="244"/>
        <v>0</v>
      </c>
      <c r="L1460" s="14">
        <f t="shared" si="245"/>
        <v>0</v>
      </c>
      <c r="M1460" s="14">
        <f t="shared" si="246"/>
        <v>0</v>
      </c>
      <c r="N1460" s="14">
        <f t="shared" si="242"/>
        <v>0</v>
      </c>
      <c r="O1460" s="14">
        <f t="shared" si="247"/>
        <v>0</v>
      </c>
      <c r="P1460" s="14">
        <f>S1460*0.75</f>
        <v>0</v>
      </c>
      <c r="Q1460" s="14">
        <f t="shared" si="248"/>
        <v>0</v>
      </c>
      <c r="R1460" s="14">
        <f>(0.5*'vehicle data'!$C$4*(WLTC_class_3!F1460^2))/1000</f>
        <v>0</v>
      </c>
      <c r="S1460" s="14">
        <f>IF(O1460&gt;0,R1460,0)</f>
        <v>0</v>
      </c>
      <c r="T1460" s="14">
        <f>IF(N1460&gt;0,R1460,0)</f>
        <v>0</v>
      </c>
      <c r="U1460" s="14">
        <f t="shared" si="251"/>
        <v>128848.31994753065</v>
      </c>
      <c r="V1460" s="14">
        <f t="shared" si="252"/>
        <v>29583.477247685183</v>
      </c>
      <c r="W1460" s="14">
        <f t="shared" si="249"/>
        <v>0</v>
      </c>
    </row>
    <row r="1461" spans="2:23" x14ac:dyDescent="0.3">
      <c r="B1461" s="10" t="s">
        <v>9</v>
      </c>
      <c r="C1461" s="10">
        <v>1453</v>
      </c>
      <c r="D1461" s="10">
        <v>431</v>
      </c>
      <c r="E1461" s="11">
        <v>0</v>
      </c>
      <c r="F1461" s="21">
        <f t="shared" si="243"/>
        <v>0</v>
      </c>
      <c r="G1461" s="14">
        <f t="shared" si="250"/>
        <v>0</v>
      </c>
      <c r="H1461" s="14">
        <f>('vehicle data'!$C$4)*(G1461)</f>
        <v>0</v>
      </c>
      <c r="I1461" s="14">
        <f>0.5*1.225*F1461^2*('vehicle data'!$F$4)*('vehicle data'!$G$4)</f>
        <v>0</v>
      </c>
      <c r="J1461" s="14">
        <f>IF(F1461=0,0,H1461+I1461+'vehicle data'!$E$7)</f>
        <v>0</v>
      </c>
      <c r="K1461" s="14">
        <f t="shared" si="244"/>
        <v>0</v>
      </c>
      <c r="L1461" s="14">
        <f t="shared" si="245"/>
        <v>0</v>
      </c>
      <c r="M1461" s="14">
        <f t="shared" si="246"/>
        <v>0</v>
      </c>
      <c r="N1461" s="14">
        <f t="shared" si="242"/>
        <v>0</v>
      </c>
      <c r="O1461" s="14">
        <f t="shared" si="247"/>
        <v>0</v>
      </c>
      <c r="P1461" s="14">
        <f>S1461*0.75</f>
        <v>0</v>
      </c>
      <c r="Q1461" s="14" t="str">
        <f t="shared" si="248"/>
        <v/>
      </c>
      <c r="R1461" s="14">
        <f>(0.5*'vehicle data'!$C$4*(WLTC_class_3!F1461^2))/1000</f>
        <v>0</v>
      </c>
      <c r="S1461" s="14">
        <f>IF(O1461&gt;0,R1461,0)</f>
        <v>0</v>
      </c>
      <c r="T1461" s="14">
        <f>IF(N1461&gt;0,R1461,0)</f>
        <v>0</v>
      </c>
      <c r="U1461" s="14">
        <f t="shared" si="251"/>
        <v>128848.31994753065</v>
      </c>
      <c r="V1461" s="14">
        <f t="shared" si="252"/>
        <v>29583.477247685183</v>
      </c>
      <c r="W1461" s="14">
        <f t="shared" si="249"/>
        <v>0</v>
      </c>
    </row>
    <row r="1462" spans="2:23" x14ac:dyDescent="0.3">
      <c r="B1462" s="10" t="s">
        <v>9</v>
      </c>
      <c r="C1462" s="10">
        <v>1454</v>
      </c>
      <c r="D1462" s="10">
        <v>432</v>
      </c>
      <c r="E1462" s="11">
        <v>0</v>
      </c>
      <c r="F1462" s="21">
        <f t="shared" si="243"/>
        <v>0</v>
      </c>
      <c r="G1462" s="14">
        <f t="shared" si="250"/>
        <v>0</v>
      </c>
      <c r="H1462" s="14">
        <f>('vehicle data'!$C$4)*(G1462)</f>
        <v>0</v>
      </c>
      <c r="I1462" s="14">
        <f>0.5*1.225*F1462^2*('vehicle data'!$F$4)*('vehicle data'!$G$4)</f>
        <v>0</v>
      </c>
      <c r="J1462" s="14">
        <f>IF(F1462=0,0,H1462+I1462+'vehicle data'!$E$7)</f>
        <v>0</v>
      </c>
      <c r="K1462" s="14">
        <f t="shared" si="244"/>
        <v>0</v>
      </c>
      <c r="L1462" s="14">
        <f t="shared" si="245"/>
        <v>0</v>
      </c>
      <c r="M1462" s="14">
        <f t="shared" si="246"/>
        <v>0</v>
      </c>
      <c r="N1462" s="14">
        <f t="shared" si="242"/>
        <v>0</v>
      </c>
      <c r="O1462" s="14">
        <f t="shared" si="247"/>
        <v>0</v>
      </c>
      <c r="P1462" s="14">
        <f>S1462*0.75</f>
        <v>0</v>
      </c>
      <c r="Q1462" s="14" t="str">
        <f t="shared" si="248"/>
        <v/>
      </c>
      <c r="R1462" s="14">
        <f>(0.5*'vehicle data'!$C$4*(WLTC_class_3!F1462^2))/1000</f>
        <v>0</v>
      </c>
      <c r="S1462" s="14">
        <f>IF(O1462&gt;0,R1462,0)</f>
        <v>0</v>
      </c>
      <c r="T1462" s="14">
        <f>IF(N1462&gt;0,R1462,0)</f>
        <v>0</v>
      </c>
      <c r="U1462" s="14">
        <f t="shared" si="251"/>
        <v>128848.31994753065</v>
      </c>
      <c r="V1462" s="14">
        <f t="shared" si="252"/>
        <v>29583.477247685183</v>
      </c>
      <c r="W1462" s="14">
        <f t="shared" si="249"/>
        <v>0</v>
      </c>
    </row>
    <row r="1463" spans="2:23" x14ac:dyDescent="0.3">
      <c r="B1463" s="10" t="s">
        <v>9</v>
      </c>
      <c r="C1463" s="10">
        <v>1455</v>
      </c>
      <c r="D1463" s="10">
        <v>433</v>
      </c>
      <c r="E1463" s="11">
        <v>0</v>
      </c>
      <c r="F1463" s="21">
        <f t="shared" si="243"/>
        <v>0</v>
      </c>
      <c r="G1463" s="14">
        <f t="shared" si="250"/>
        <v>0</v>
      </c>
      <c r="H1463" s="14">
        <f>('vehicle data'!$C$4)*(G1463)</f>
        <v>0</v>
      </c>
      <c r="I1463" s="14">
        <f>0.5*1.225*F1463^2*('vehicle data'!$F$4)*('vehicle data'!$G$4)</f>
        <v>0</v>
      </c>
      <c r="J1463" s="14">
        <f>IF(F1463=0,0,H1463+I1463+'vehicle data'!$E$7)</f>
        <v>0</v>
      </c>
      <c r="K1463" s="14">
        <f t="shared" si="244"/>
        <v>0</v>
      </c>
      <c r="L1463" s="14">
        <f t="shared" si="245"/>
        <v>0</v>
      </c>
      <c r="M1463" s="14">
        <f t="shared" si="246"/>
        <v>0</v>
      </c>
      <c r="N1463" s="14">
        <f t="shared" si="242"/>
        <v>0</v>
      </c>
      <c r="O1463" s="14">
        <f t="shared" si="247"/>
        <v>0</v>
      </c>
      <c r="P1463" s="14">
        <f>S1463*0.75</f>
        <v>0</v>
      </c>
      <c r="Q1463" s="14" t="str">
        <f t="shared" si="248"/>
        <v/>
      </c>
      <c r="R1463" s="14">
        <f>(0.5*'vehicle data'!$C$4*(WLTC_class_3!F1463^2))/1000</f>
        <v>0</v>
      </c>
      <c r="S1463" s="14">
        <f>IF(O1463&gt;0,R1463,0)</f>
        <v>0</v>
      </c>
      <c r="T1463" s="14">
        <f>IF(N1463&gt;0,R1463,0)</f>
        <v>0</v>
      </c>
      <c r="U1463" s="14">
        <f t="shared" si="251"/>
        <v>128848.31994753065</v>
      </c>
      <c r="V1463" s="14">
        <f t="shared" si="252"/>
        <v>29583.477247685183</v>
      </c>
      <c r="W1463" s="14">
        <f t="shared" si="249"/>
        <v>0</v>
      </c>
    </row>
    <row r="1464" spans="2:23" x14ac:dyDescent="0.3">
      <c r="B1464" s="10" t="s">
        <v>9</v>
      </c>
      <c r="C1464" s="10">
        <v>1456</v>
      </c>
      <c r="D1464" s="10">
        <v>434</v>
      </c>
      <c r="E1464" s="11">
        <v>0</v>
      </c>
      <c r="F1464" s="21">
        <f t="shared" si="243"/>
        <v>0</v>
      </c>
      <c r="G1464" s="14">
        <f t="shared" si="250"/>
        <v>0</v>
      </c>
      <c r="H1464" s="14">
        <f>('vehicle data'!$C$4)*(G1464)</f>
        <v>0</v>
      </c>
      <c r="I1464" s="14">
        <f>0.5*1.225*F1464^2*('vehicle data'!$F$4)*('vehicle data'!$G$4)</f>
        <v>0</v>
      </c>
      <c r="J1464" s="14">
        <f>IF(F1464=0,0,H1464+I1464+'vehicle data'!$E$7)</f>
        <v>0</v>
      </c>
      <c r="K1464" s="14">
        <f t="shared" si="244"/>
        <v>0</v>
      </c>
      <c r="L1464" s="14">
        <f t="shared" si="245"/>
        <v>0</v>
      </c>
      <c r="M1464" s="14">
        <f t="shared" si="246"/>
        <v>0</v>
      </c>
      <c r="N1464" s="14">
        <f t="shared" si="242"/>
        <v>0</v>
      </c>
      <c r="O1464" s="14">
        <f t="shared" si="247"/>
        <v>0</v>
      </c>
      <c r="P1464" s="14">
        <f>S1464*0.75</f>
        <v>0</v>
      </c>
      <c r="Q1464" s="14" t="str">
        <f t="shared" si="248"/>
        <v/>
      </c>
      <c r="R1464" s="14">
        <f>(0.5*'vehicle data'!$C$4*(WLTC_class_3!F1464^2))/1000</f>
        <v>0</v>
      </c>
      <c r="S1464" s="14">
        <f>IF(O1464&gt;0,R1464,0)</f>
        <v>0</v>
      </c>
      <c r="T1464" s="14">
        <f>IF(N1464&gt;0,R1464,0)</f>
        <v>0</v>
      </c>
      <c r="U1464" s="14">
        <f t="shared" si="251"/>
        <v>128848.31994753065</v>
      </c>
      <c r="V1464" s="14">
        <f t="shared" si="252"/>
        <v>29583.477247685183</v>
      </c>
      <c r="W1464" s="14">
        <f t="shared" si="249"/>
        <v>0</v>
      </c>
    </row>
    <row r="1465" spans="2:23" x14ac:dyDescent="0.3">
      <c r="B1465" s="10" t="s">
        <v>9</v>
      </c>
      <c r="C1465" s="10">
        <v>1457</v>
      </c>
      <c r="D1465" s="10">
        <v>435</v>
      </c>
      <c r="E1465" s="11">
        <v>0</v>
      </c>
      <c r="F1465" s="21">
        <f t="shared" si="243"/>
        <v>0</v>
      </c>
      <c r="G1465" s="14">
        <f t="shared" si="250"/>
        <v>0</v>
      </c>
      <c r="H1465" s="14">
        <f>('vehicle data'!$C$4)*(G1465)</f>
        <v>0</v>
      </c>
      <c r="I1465" s="14">
        <f>0.5*1.225*F1465^2*('vehicle data'!$F$4)*('vehicle data'!$G$4)</f>
        <v>0</v>
      </c>
      <c r="J1465" s="14">
        <f>IF(F1465=0,0,H1465+I1465+'vehicle data'!$E$7)</f>
        <v>0</v>
      </c>
      <c r="K1465" s="14">
        <f t="shared" si="244"/>
        <v>0</v>
      </c>
      <c r="L1465" s="14">
        <f t="shared" si="245"/>
        <v>0</v>
      </c>
      <c r="M1465" s="14">
        <f t="shared" si="246"/>
        <v>0</v>
      </c>
      <c r="N1465" s="14">
        <f t="shared" si="242"/>
        <v>0</v>
      </c>
      <c r="O1465" s="14">
        <f t="shared" si="247"/>
        <v>0</v>
      </c>
      <c r="P1465" s="14">
        <f>S1465*0.75</f>
        <v>0</v>
      </c>
      <c r="Q1465" s="14" t="str">
        <f t="shared" si="248"/>
        <v/>
      </c>
      <c r="R1465" s="14">
        <f>(0.5*'vehicle data'!$C$4*(WLTC_class_3!F1465^2))/1000</f>
        <v>0</v>
      </c>
      <c r="S1465" s="14">
        <f>IF(O1465&gt;0,R1465,0)</f>
        <v>0</v>
      </c>
      <c r="T1465" s="14">
        <f>IF(N1465&gt;0,R1465,0)</f>
        <v>0</v>
      </c>
      <c r="U1465" s="14">
        <f t="shared" si="251"/>
        <v>128848.31994753065</v>
      </c>
      <c r="V1465" s="14">
        <f t="shared" si="252"/>
        <v>29583.477247685183</v>
      </c>
      <c r="W1465" s="14">
        <f t="shared" si="249"/>
        <v>0</v>
      </c>
    </row>
    <row r="1466" spans="2:23" x14ac:dyDescent="0.3">
      <c r="B1466" s="10" t="s">
        <v>9</v>
      </c>
      <c r="C1466" s="10">
        <v>1458</v>
      </c>
      <c r="D1466" s="10">
        <v>436</v>
      </c>
      <c r="E1466" s="11">
        <v>0</v>
      </c>
      <c r="F1466" s="21">
        <f t="shared" si="243"/>
        <v>0</v>
      </c>
      <c r="G1466" s="14">
        <f t="shared" si="250"/>
        <v>0</v>
      </c>
      <c r="H1466" s="14">
        <f>('vehicle data'!$C$4)*(G1466)</f>
        <v>0</v>
      </c>
      <c r="I1466" s="14">
        <f>0.5*1.225*F1466^2*('vehicle data'!$F$4)*('vehicle data'!$G$4)</f>
        <v>0</v>
      </c>
      <c r="J1466" s="14">
        <f>IF(F1466=0,0,H1466+I1466+'vehicle data'!$E$7)</f>
        <v>0</v>
      </c>
      <c r="K1466" s="14">
        <f t="shared" si="244"/>
        <v>0</v>
      </c>
      <c r="L1466" s="14">
        <f t="shared" si="245"/>
        <v>0</v>
      </c>
      <c r="M1466" s="14">
        <f t="shared" si="246"/>
        <v>0</v>
      </c>
      <c r="N1466" s="14">
        <f t="shared" si="242"/>
        <v>0</v>
      </c>
      <c r="O1466" s="14">
        <f t="shared" si="247"/>
        <v>0</v>
      </c>
      <c r="P1466" s="14">
        <f>S1466*0.75</f>
        <v>0</v>
      </c>
      <c r="Q1466" s="14" t="str">
        <f t="shared" si="248"/>
        <v/>
      </c>
      <c r="R1466" s="14">
        <f>(0.5*'vehicle data'!$C$4*(WLTC_class_3!F1466^2))/1000</f>
        <v>0</v>
      </c>
      <c r="S1466" s="14">
        <f>IF(O1466&gt;0,R1466,0)</f>
        <v>0</v>
      </c>
      <c r="T1466" s="14">
        <f>IF(N1466&gt;0,R1466,0)</f>
        <v>0</v>
      </c>
      <c r="U1466" s="14">
        <f t="shared" si="251"/>
        <v>128848.31994753065</v>
      </c>
      <c r="V1466" s="14">
        <f t="shared" si="252"/>
        <v>29583.477247685183</v>
      </c>
      <c r="W1466" s="14">
        <f t="shared" si="249"/>
        <v>0</v>
      </c>
    </row>
    <row r="1467" spans="2:23" x14ac:dyDescent="0.3">
      <c r="B1467" s="10" t="s">
        <v>9</v>
      </c>
      <c r="C1467" s="10">
        <v>1459</v>
      </c>
      <c r="D1467" s="10">
        <v>437</v>
      </c>
      <c r="E1467" s="11">
        <v>0</v>
      </c>
      <c r="F1467" s="21">
        <f t="shared" si="243"/>
        <v>0</v>
      </c>
      <c r="G1467" s="14">
        <f t="shared" si="250"/>
        <v>0</v>
      </c>
      <c r="H1467" s="14">
        <f>('vehicle data'!$C$4)*(G1467)</f>
        <v>0</v>
      </c>
      <c r="I1467" s="14">
        <f>0.5*1.225*F1467^2*('vehicle data'!$F$4)*('vehicle data'!$G$4)</f>
        <v>0</v>
      </c>
      <c r="J1467" s="14">
        <f>IF(F1467=0,0,H1467+I1467+'vehicle data'!$E$7)</f>
        <v>0</v>
      </c>
      <c r="K1467" s="14">
        <f t="shared" si="244"/>
        <v>0</v>
      </c>
      <c r="L1467" s="14">
        <f t="shared" si="245"/>
        <v>0</v>
      </c>
      <c r="M1467" s="14">
        <f t="shared" si="246"/>
        <v>0</v>
      </c>
      <c r="N1467" s="14">
        <f t="shared" si="242"/>
        <v>0</v>
      </c>
      <c r="O1467" s="14">
        <f t="shared" si="247"/>
        <v>0</v>
      </c>
      <c r="P1467" s="14">
        <f>S1467*0.75</f>
        <v>0</v>
      </c>
      <c r="Q1467" s="14" t="str">
        <f t="shared" si="248"/>
        <v/>
      </c>
      <c r="R1467" s="14">
        <f>(0.5*'vehicle data'!$C$4*(WLTC_class_3!F1467^2))/1000</f>
        <v>0</v>
      </c>
      <c r="S1467" s="14">
        <f>IF(O1467&gt;0,R1467,0)</f>
        <v>0</v>
      </c>
      <c r="T1467" s="14">
        <f>IF(N1467&gt;0,R1467,0)</f>
        <v>0</v>
      </c>
      <c r="U1467" s="14">
        <f t="shared" si="251"/>
        <v>128848.31994753065</v>
      </c>
      <c r="V1467" s="14">
        <f t="shared" si="252"/>
        <v>29583.477247685183</v>
      </c>
      <c r="W1467" s="14">
        <f t="shared" si="249"/>
        <v>0</v>
      </c>
    </row>
    <row r="1468" spans="2:23" x14ac:dyDescent="0.3">
      <c r="B1468" s="10" t="s">
        <v>9</v>
      </c>
      <c r="C1468" s="10">
        <v>1460</v>
      </c>
      <c r="D1468" s="10">
        <v>438</v>
      </c>
      <c r="E1468" s="11">
        <v>0</v>
      </c>
      <c r="F1468" s="21">
        <f t="shared" si="243"/>
        <v>0</v>
      </c>
      <c r="G1468" s="14">
        <f t="shared" si="250"/>
        <v>0</v>
      </c>
      <c r="H1468" s="14">
        <f>('vehicle data'!$C$4)*(G1468)</f>
        <v>0</v>
      </c>
      <c r="I1468" s="14">
        <f>0.5*1.225*F1468^2*('vehicle data'!$F$4)*('vehicle data'!$G$4)</f>
        <v>0</v>
      </c>
      <c r="J1468" s="14">
        <f>IF(F1468=0,0,H1468+I1468+'vehicle data'!$E$7)</f>
        <v>0</v>
      </c>
      <c r="K1468" s="14">
        <f t="shared" si="244"/>
        <v>0</v>
      </c>
      <c r="L1468" s="14">
        <f t="shared" si="245"/>
        <v>0</v>
      </c>
      <c r="M1468" s="14">
        <f t="shared" si="246"/>
        <v>0</v>
      </c>
      <c r="N1468" s="14">
        <f t="shared" si="242"/>
        <v>0</v>
      </c>
      <c r="O1468" s="14">
        <f t="shared" si="247"/>
        <v>0</v>
      </c>
      <c r="P1468" s="14">
        <f>S1468*0.75</f>
        <v>0</v>
      </c>
      <c r="Q1468" s="14" t="str">
        <f t="shared" si="248"/>
        <v/>
      </c>
      <c r="R1468" s="14">
        <f>(0.5*'vehicle data'!$C$4*(WLTC_class_3!F1468^2))/1000</f>
        <v>0</v>
      </c>
      <c r="S1468" s="14">
        <f>IF(O1468&gt;0,R1468,0)</f>
        <v>0</v>
      </c>
      <c r="T1468" s="14">
        <f>IF(N1468&gt;0,R1468,0)</f>
        <v>0</v>
      </c>
      <c r="U1468" s="14">
        <f t="shared" si="251"/>
        <v>128848.31994753065</v>
      </c>
      <c r="V1468" s="14">
        <f t="shared" si="252"/>
        <v>29583.477247685183</v>
      </c>
      <c r="W1468" s="14">
        <f t="shared" si="249"/>
        <v>0</v>
      </c>
    </row>
    <row r="1469" spans="2:23" x14ac:dyDescent="0.3">
      <c r="B1469" s="10" t="s">
        <v>9</v>
      </c>
      <c r="C1469" s="10">
        <v>1461</v>
      </c>
      <c r="D1469" s="10">
        <v>439</v>
      </c>
      <c r="E1469" s="11">
        <v>0</v>
      </c>
      <c r="F1469" s="21">
        <f t="shared" si="243"/>
        <v>0</v>
      </c>
      <c r="G1469" s="14">
        <f t="shared" si="250"/>
        <v>0</v>
      </c>
      <c r="H1469" s="14">
        <f>('vehicle data'!$C$4)*(G1469)</f>
        <v>0</v>
      </c>
      <c r="I1469" s="14">
        <f>0.5*1.225*F1469^2*('vehicle data'!$F$4)*('vehicle data'!$G$4)</f>
        <v>0</v>
      </c>
      <c r="J1469" s="14">
        <f>IF(F1469=0,0,H1469+I1469+'vehicle data'!$E$7)</f>
        <v>0</v>
      </c>
      <c r="K1469" s="14">
        <f t="shared" si="244"/>
        <v>0</v>
      </c>
      <c r="L1469" s="14">
        <f t="shared" si="245"/>
        <v>0</v>
      </c>
      <c r="M1469" s="14">
        <f t="shared" si="246"/>
        <v>0</v>
      </c>
      <c r="N1469" s="14">
        <f t="shared" si="242"/>
        <v>0</v>
      </c>
      <c r="O1469" s="14">
        <f t="shared" si="247"/>
        <v>0</v>
      </c>
      <c r="P1469" s="14">
        <f>S1469*0.75</f>
        <v>0</v>
      </c>
      <c r="Q1469" s="14" t="str">
        <f t="shared" si="248"/>
        <v/>
      </c>
      <c r="R1469" s="14">
        <f>(0.5*'vehicle data'!$C$4*(WLTC_class_3!F1469^2))/1000</f>
        <v>0</v>
      </c>
      <c r="S1469" s="14">
        <f>IF(O1469&gt;0,R1469,0)</f>
        <v>0</v>
      </c>
      <c r="T1469" s="14">
        <f>IF(N1469&gt;0,R1469,0)</f>
        <v>0</v>
      </c>
      <c r="U1469" s="14">
        <f t="shared" si="251"/>
        <v>128848.31994753065</v>
      </c>
      <c r="V1469" s="14">
        <f t="shared" si="252"/>
        <v>29583.477247685183</v>
      </c>
      <c r="W1469" s="14">
        <f t="shared" si="249"/>
        <v>0</v>
      </c>
    </row>
    <row r="1470" spans="2:23" x14ac:dyDescent="0.3">
      <c r="B1470" s="10" t="s">
        <v>9</v>
      </c>
      <c r="C1470" s="10">
        <v>1462</v>
      </c>
      <c r="D1470" s="10">
        <v>440</v>
      </c>
      <c r="E1470" s="11">
        <v>0</v>
      </c>
      <c r="F1470" s="21">
        <f t="shared" si="243"/>
        <v>0</v>
      </c>
      <c r="G1470" s="14">
        <f t="shared" si="250"/>
        <v>0</v>
      </c>
      <c r="H1470" s="14">
        <f>('vehicle data'!$C$4)*(G1470)</f>
        <v>0</v>
      </c>
      <c r="I1470" s="14">
        <f>0.5*1.225*F1470^2*('vehicle data'!$F$4)*('vehicle data'!$G$4)</f>
        <v>0</v>
      </c>
      <c r="J1470" s="14">
        <f>IF(F1470=0,0,H1470+I1470+'vehicle data'!$E$7)</f>
        <v>0</v>
      </c>
      <c r="K1470" s="14">
        <f t="shared" si="244"/>
        <v>0</v>
      </c>
      <c r="L1470" s="14">
        <f t="shared" si="245"/>
        <v>0</v>
      </c>
      <c r="M1470" s="14">
        <f t="shared" si="246"/>
        <v>0</v>
      </c>
      <c r="N1470" s="14">
        <f t="shared" si="242"/>
        <v>0</v>
      </c>
      <c r="O1470" s="14">
        <f t="shared" si="247"/>
        <v>0</v>
      </c>
      <c r="P1470" s="14">
        <f>S1470*0.75</f>
        <v>0</v>
      </c>
      <c r="Q1470" s="14" t="str">
        <f t="shared" si="248"/>
        <v/>
      </c>
      <c r="R1470" s="14">
        <f>(0.5*'vehicle data'!$C$4*(WLTC_class_3!F1470^2))/1000</f>
        <v>0</v>
      </c>
      <c r="S1470" s="14">
        <f>IF(O1470&gt;0,R1470,0)</f>
        <v>0</v>
      </c>
      <c r="T1470" s="14">
        <f>IF(N1470&gt;0,R1470,0)</f>
        <v>0</v>
      </c>
      <c r="U1470" s="14">
        <f t="shared" si="251"/>
        <v>128848.31994753065</v>
      </c>
      <c r="V1470" s="14">
        <f t="shared" si="252"/>
        <v>29583.477247685183</v>
      </c>
      <c r="W1470" s="14">
        <f t="shared" si="249"/>
        <v>0</v>
      </c>
    </row>
    <row r="1471" spans="2:23" x14ac:dyDescent="0.3">
      <c r="B1471" s="10" t="s">
        <v>9</v>
      </c>
      <c r="C1471" s="10">
        <v>1463</v>
      </c>
      <c r="D1471" s="10">
        <v>441</v>
      </c>
      <c r="E1471" s="11">
        <v>0</v>
      </c>
      <c r="F1471" s="21">
        <f t="shared" si="243"/>
        <v>0</v>
      </c>
      <c r="G1471" s="14">
        <f t="shared" si="250"/>
        <v>0</v>
      </c>
      <c r="H1471" s="14">
        <f>('vehicle data'!$C$4)*(G1471)</f>
        <v>0</v>
      </c>
      <c r="I1471" s="14">
        <f>0.5*1.225*F1471^2*('vehicle data'!$F$4)*('vehicle data'!$G$4)</f>
        <v>0</v>
      </c>
      <c r="J1471" s="14">
        <f>IF(F1471=0,0,H1471+I1471+'vehicle data'!$E$7)</f>
        <v>0</v>
      </c>
      <c r="K1471" s="14">
        <f t="shared" si="244"/>
        <v>0</v>
      </c>
      <c r="L1471" s="14">
        <f t="shared" si="245"/>
        <v>0</v>
      </c>
      <c r="M1471" s="14">
        <f t="shared" si="246"/>
        <v>0</v>
      </c>
      <c r="N1471" s="14">
        <f t="shared" si="242"/>
        <v>0</v>
      </c>
      <c r="O1471" s="14">
        <f t="shared" si="247"/>
        <v>0</v>
      </c>
      <c r="P1471" s="14">
        <f>S1471*0.75</f>
        <v>0</v>
      </c>
      <c r="Q1471" s="14" t="str">
        <f t="shared" si="248"/>
        <v/>
      </c>
      <c r="R1471" s="14">
        <f>(0.5*'vehicle data'!$C$4*(WLTC_class_3!F1471^2))/1000</f>
        <v>0</v>
      </c>
      <c r="S1471" s="14">
        <f>IF(O1471&gt;0,R1471,0)</f>
        <v>0</v>
      </c>
      <c r="T1471" s="14">
        <f>IF(N1471&gt;0,R1471,0)</f>
        <v>0</v>
      </c>
      <c r="U1471" s="14">
        <f t="shared" si="251"/>
        <v>128848.31994753065</v>
      </c>
      <c r="V1471" s="14">
        <f t="shared" si="252"/>
        <v>29583.477247685183</v>
      </c>
      <c r="W1471" s="14">
        <f t="shared" si="249"/>
        <v>0</v>
      </c>
    </row>
    <row r="1472" spans="2:23" x14ac:dyDescent="0.3">
      <c r="B1472" s="10" t="s">
        <v>9</v>
      </c>
      <c r="C1472" s="10">
        <v>1464</v>
      </c>
      <c r="D1472" s="10">
        <v>442</v>
      </c>
      <c r="E1472" s="11">
        <v>0</v>
      </c>
      <c r="F1472" s="21">
        <f t="shared" si="243"/>
        <v>0</v>
      </c>
      <c r="G1472" s="14">
        <f t="shared" si="250"/>
        <v>0</v>
      </c>
      <c r="H1472" s="14">
        <f>('vehicle data'!$C$4)*(G1472)</f>
        <v>0</v>
      </c>
      <c r="I1472" s="14">
        <f>0.5*1.225*F1472^2*('vehicle data'!$F$4)*('vehicle data'!$G$4)</f>
        <v>0</v>
      </c>
      <c r="J1472" s="14">
        <f>IF(F1472=0,0,H1472+I1472+'vehicle data'!$E$7)</f>
        <v>0</v>
      </c>
      <c r="K1472" s="14">
        <f t="shared" si="244"/>
        <v>0</v>
      </c>
      <c r="L1472" s="14">
        <f t="shared" si="245"/>
        <v>0</v>
      </c>
      <c r="M1472" s="14">
        <f t="shared" si="246"/>
        <v>0</v>
      </c>
      <c r="N1472" s="14">
        <f t="shared" si="242"/>
        <v>0</v>
      </c>
      <c r="O1472" s="14">
        <f t="shared" si="247"/>
        <v>0</v>
      </c>
      <c r="P1472" s="14">
        <f>S1472*0.75</f>
        <v>0</v>
      </c>
      <c r="Q1472" s="14" t="str">
        <f t="shared" si="248"/>
        <v/>
      </c>
      <c r="R1472" s="14">
        <f>(0.5*'vehicle data'!$C$4*(WLTC_class_3!F1472^2))/1000</f>
        <v>0</v>
      </c>
      <c r="S1472" s="14">
        <f>IF(O1472&gt;0,R1472,0)</f>
        <v>0</v>
      </c>
      <c r="T1472" s="14">
        <f>IF(N1472&gt;0,R1472,0)</f>
        <v>0</v>
      </c>
      <c r="U1472" s="14">
        <f t="shared" si="251"/>
        <v>128848.31994753065</v>
      </c>
      <c r="V1472" s="14">
        <f t="shared" si="252"/>
        <v>29583.477247685183</v>
      </c>
      <c r="W1472" s="14">
        <f t="shared" si="249"/>
        <v>0</v>
      </c>
    </row>
    <row r="1473" spans="2:23" x14ac:dyDescent="0.3">
      <c r="B1473" s="10" t="s">
        <v>9</v>
      </c>
      <c r="C1473" s="10">
        <v>1465</v>
      </c>
      <c r="D1473" s="10">
        <v>443</v>
      </c>
      <c r="E1473" s="11">
        <v>0</v>
      </c>
      <c r="F1473" s="21">
        <f t="shared" si="243"/>
        <v>0</v>
      </c>
      <c r="G1473" s="14">
        <f t="shared" si="250"/>
        <v>0</v>
      </c>
      <c r="H1473" s="14">
        <f>('vehicle data'!$C$4)*(G1473)</f>
        <v>0</v>
      </c>
      <c r="I1473" s="14">
        <f>0.5*1.225*F1473^2*('vehicle data'!$F$4)*('vehicle data'!$G$4)</f>
        <v>0</v>
      </c>
      <c r="J1473" s="14">
        <f>IF(F1473=0,0,H1473+I1473+'vehicle data'!$E$7)</f>
        <v>0</v>
      </c>
      <c r="K1473" s="14">
        <f t="shared" si="244"/>
        <v>0</v>
      </c>
      <c r="L1473" s="14">
        <f t="shared" si="245"/>
        <v>0</v>
      </c>
      <c r="M1473" s="14">
        <f t="shared" si="246"/>
        <v>0</v>
      </c>
      <c r="N1473" s="14">
        <f t="shared" si="242"/>
        <v>0</v>
      </c>
      <c r="O1473" s="14">
        <f t="shared" si="247"/>
        <v>0</v>
      </c>
      <c r="P1473" s="14">
        <f>S1473*0.75</f>
        <v>0</v>
      </c>
      <c r="Q1473" s="14" t="str">
        <f t="shared" si="248"/>
        <v/>
      </c>
      <c r="R1473" s="14">
        <f>(0.5*'vehicle data'!$C$4*(WLTC_class_3!F1473^2))/1000</f>
        <v>0</v>
      </c>
      <c r="S1473" s="14">
        <f>IF(O1473&gt;0,R1473,0)</f>
        <v>0</v>
      </c>
      <c r="T1473" s="14">
        <f>IF(N1473&gt;0,R1473,0)</f>
        <v>0</v>
      </c>
      <c r="U1473" s="14">
        <f t="shared" si="251"/>
        <v>128848.31994753065</v>
      </c>
      <c r="V1473" s="14">
        <f t="shared" si="252"/>
        <v>29583.477247685183</v>
      </c>
      <c r="W1473" s="14">
        <f t="shared" si="249"/>
        <v>0</v>
      </c>
    </row>
    <row r="1474" spans="2:23" x14ac:dyDescent="0.3">
      <c r="B1474" s="10" t="s">
        <v>9</v>
      </c>
      <c r="C1474" s="10">
        <v>1466</v>
      </c>
      <c r="D1474" s="10">
        <v>444</v>
      </c>
      <c r="E1474" s="11">
        <v>0</v>
      </c>
      <c r="F1474" s="21">
        <f t="shared" si="243"/>
        <v>0</v>
      </c>
      <c r="G1474" s="14">
        <f t="shared" si="250"/>
        <v>0</v>
      </c>
      <c r="H1474" s="14">
        <f>('vehicle data'!$C$4)*(G1474)</f>
        <v>0</v>
      </c>
      <c r="I1474" s="14">
        <f>0.5*1.225*F1474^2*('vehicle data'!$F$4)*('vehicle data'!$G$4)</f>
        <v>0</v>
      </c>
      <c r="J1474" s="14">
        <f>IF(F1474=0,0,H1474+I1474+'vehicle data'!$E$7)</f>
        <v>0</v>
      </c>
      <c r="K1474" s="14">
        <f t="shared" si="244"/>
        <v>0</v>
      </c>
      <c r="L1474" s="14">
        <f t="shared" si="245"/>
        <v>0</v>
      </c>
      <c r="M1474" s="14">
        <f t="shared" si="246"/>
        <v>0</v>
      </c>
      <c r="N1474" s="14">
        <f t="shared" si="242"/>
        <v>0</v>
      </c>
      <c r="O1474" s="14">
        <f t="shared" si="247"/>
        <v>0</v>
      </c>
      <c r="P1474" s="14">
        <f>S1474*0.75</f>
        <v>0</v>
      </c>
      <c r="Q1474" s="14" t="str">
        <f t="shared" si="248"/>
        <v/>
      </c>
      <c r="R1474" s="14">
        <f>(0.5*'vehicle data'!$C$4*(WLTC_class_3!F1474^2))/1000</f>
        <v>0</v>
      </c>
      <c r="S1474" s="14">
        <f>IF(O1474&gt;0,R1474,0)</f>
        <v>0</v>
      </c>
      <c r="T1474" s="14">
        <f>IF(N1474&gt;0,R1474,0)</f>
        <v>0</v>
      </c>
      <c r="U1474" s="14">
        <f t="shared" si="251"/>
        <v>128848.31994753065</v>
      </c>
      <c r="V1474" s="14">
        <f t="shared" si="252"/>
        <v>29583.477247685183</v>
      </c>
      <c r="W1474" s="14">
        <f t="shared" si="249"/>
        <v>0</v>
      </c>
    </row>
    <row r="1475" spans="2:23" x14ac:dyDescent="0.3">
      <c r="B1475" s="10" t="s">
        <v>9</v>
      </c>
      <c r="C1475" s="10">
        <v>1467</v>
      </c>
      <c r="D1475" s="10">
        <v>445</v>
      </c>
      <c r="E1475" s="11">
        <v>0</v>
      </c>
      <c r="F1475" s="21">
        <f t="shared" si="243"/>
        <v>0</v>
      </c>
      <c r="G1475" s="14">
        <f t="shared" si="250"/>
        <v>0</v>
      </c>
      <c r="H1475" s="14">
        <f>('vehicle data'!$C$4)*(G1475)</f>
        <v>0</v>
      </c>
      <c r="I1475" s="14">
        <f>0.5*1.225*F1475^2*('vehicle data'!$F$4)*('vehicle data'!$G$4)</f>
        <v>0</v>
      </c>
      <c r="J1475" s="14">
        <f>IF(F1475=0,0,H1475+I1475+'vehicle data'!$E$7)</f>
        <v>0</v>
      </c>
      <c r="K1475" s="14">
        <f t="shared" si="244"/>
        <v>0</v>
      </c>
      <c r="L1475" s="14">
        <f t="shared" si="245"/>
        <v>0</v>
      </c>
      <c r="M1475" s="14">
        <f t="shared" si="246"/>
        <v>0</v>
      </c>
      <c r="N1475" s="14">
        <f t="shared" si="242"/>
        <v>0</v>
      </c>
      <c r="O1475" s="14">
        <f t="shared" si="247"/>
        <v>0</v>
      </c>
      <c r="P1475" s="14">
        <f>S1475*0.75</f>
        <v>0</v>
      </c>
      <c r="Q1475" s="14" t="str">
        <f t="shared" si="248"/>
        <v/>
      </c>
      <c r="R1475" s="14">
        <f>(0.5*'vehicle data'!$C$4*(WLTC_class_3!F1475^2))/1000</f>
        <v>0</v>
      </c>
      <c r="S1475" s="14">
        <f>IF(O1475&gt;0,R1475,0)</f>
        <v>0</v>
      </c>
      <c r="T1475" s="14">
        <f>IF(N1475&gt;0,R1475,0)</f>
        <v>0</v>
      </c>
      <c r="U1475" s="14">
        <f t="shared" si="251"/>
        <v>128848.31994753065</v>
      </c>
      <c r="V1475" s="14">
        <f t="shared" si="252"/>
        <v>29583.477247685183</v>
      </c>
      <c r="W1475" s="14">
        <f t="shared" si="249"/>
        <v>0</v>
      </c>
    </row>
    <row r="1476" spans="2:23" x14ac:dyDescent="0.3">
      <c r="B1476" s="10" t="s">
        <v>9</v>
      </c>
      <c r="C1476" s="10">
        <v>1468</v>
      </c>
      <c r="D1476" s="10">
        <v>446</v>
      </c>
      <c r="E1476" s="11">
        <v>0</v>
      </c>
      <c r="F1476" s="21">
        <f t="shared" si="243"/>
        <v>0</v>
      </c>
      <c r="G1476" s="14">
        <f t="shared" si="250"/>
        <v>0</v>
      </c>
      <c r="H1476" s="14">
        <f>('vehicle data'!$C$4)*(G1476)</f>
        <v>0</v>
      </c>
      <c r="I1476" s="14">
        <f>0.5*1.225*F1476^2*('vehicle data'!$F$4)*('vehicle data'!$G$4)</f>
        <v>0</v>
      </c>
      <c r="J1476" s="14">
        <f>IF(F1476=0,0,H1476+I1476+'vehicle data'!$E$7)</f>
        <v>0</v>
      </c>
      <c r="K1476" s="14">
        <f t="shared" si="244"/>
        <v>0</v>
      </c>
      <c r="L1476" s="14">
        <f t="shared" si="245"/>
        <v>0</v>
      </c>
      <c r="M1476" s="14">
        <f t="shared" si="246"/>
        <v>0</v>
      </c>
      <c r="N1476" s="14">
        <f t="shared" si="242"/>
        <v>0</v>
      </c>
      <c r="O1476" s="14">
        <f t="shared" si="247"/>
        <v>0</v>
      </c>
      <c r="P1476" s="14">
        <f>S1476*0.75</f>
        <v>0</v>
      </c>
      <c r="Q1476" s="14" t="str">
        <f t="shared" si="248"/>
        <v/>
      </c>
      <c r="R1476" s="14">
        <f>(0.5*'vehicle data'!$C$4*(WLTC_class_3!F1476^2))/1000</f>
        <v>0</v>
      </c>
      <c r="S1476" s="14">
        <f>IF(O1476&gt;0,R1476,0)</f>
        <v>0</v>
      </c>
      <c r="T1476" s="14">
        <f>IF(N1476&gt;0,R1476,0)</f>
        <v>0</v>
      </c>
      <c r="U1476" s="14">
        <f t="shared" si="251"/>
        <v>128848.31994753065</v>
      </c>
      <c r="V1476" s="14">
        <f t="shared" si="252"/>
        <v>29583.477247685183</v>
      </c>
      <c r="W1476" s="14">
        <f t="shared" si="249"/>
        <v>0</v>
      </c>
    </row>
    <row r="1477" spans="2:23" x14ac:dyDescent="0.3">
      <c r="B1477" s="10" t="s">
        <v>9</v>
      </c>
      <c r="C1477" s="10">
        <v>1469</v>
      </c>
      <c r="D1477" s="10">
        <v>447</v>
      </c>
      <c r="E1477" s="11">
        <v>0</v>
      </c>
      <c r="F1477" s="21">
        <f t="shared" si="243"/>
        <v>0</v>
      </c>
      <c r="G1477" s="14">
        <f t="shared" si="250"/>
        <v>0</v>
      </c>
      <c r="H1477" s="14">
        <f>('vehicle data'!$C$4)*(G1477)</f>
        <v>0</v>
      </c>
      <c r="I1477" s="14">
        <f>0.5*1.225*F1477^2*('vehicle data'!$F$4)*('vehicle data'!$G$4)</f>
        <v>0</v>
      </c>
      <c r="J1477" s="14">
        <f>IF(F1477=0,0,H1477+I1477+'vehicle data'!$E$7)</f>
        <v>0</v>
      </c>
      <c r="K1477" s="14">
        <f t="shared" si="244"/>
        <v>0</v>
      </c>
      <c r="L1477" s="14">
        <f t="shared" si="245"/>
        <v>0</v>
      </c>
      <c r="M1477" s="14">
        <f t="shared" si="246"/>
        <v>0</v>
      </c>
      <c r="N1477" s="14">
        <f t="shared" si="242"/>
        <v>0</v>
      </c>
      <c r="O1477" s="14">
        <f t="shared" si="247"/>
        <v>0</v>
      </c>
      <c r="P1477" s="14">
        <f>S1477*0.75</f>
        <v>0</v>
      </c>
      <c r="Q1477" s="14" t="str">
        <f t="shared" si="248"/>
        <v/>
      </c>
      <c r="R1477" s="14">
        <f>(0.5*'vehicle data'!$C$4*(WLTC_class_3!F1477^2))/1000</f>
        <v>0</v>
      </c>
      <c r="S1477" s="14">
        <f>IF(O1477&gt;0,R1477,0)</f>
        <v>0</v>
      </c>
      <c r="T1477" s="14">
        <f>IF(N1477&gt;0,R1477,0)</f>
        <v>0</v>
      </c>
      <c r="U1477" s="14">
        <f t="shared" si="251"/>
        <v>128848.31994753065</v>
      </c>
      <c r="V1477" s="14">
        <f t="shared" si="252"/>
        <v>29583.477247685183</v>
      </c>
      <c r="W1477" s="14">
        <f t="shared" si="249"/>
        <v>0</v>
      </c>
    </row>
    <row r="1478" spans="2:23" x14ac:dyDescent="0.3">
      <c r="B1478" s="10" t="s">
        <v>9</v>
      </c>
      <c r="C1478" s="10">
        <v>1470</v>
      </c>
      <c r="D1478" s="10">
        <v>448</v>
      </c>
      <c r="E1478" s="11">
        <v>0</v>
      </c>
      <c r="F1478" s="21">
        <f t="shared" si="243"/>
        <v>0</v>
      </c>
      <c r="G1478" s="14">
        <f t="shared" si="250"/>
        <v>0</v>
      </c>
      <c r="H1478" s="14">
        <f>('vehicle data'!$C$4)*(G1478)</f>
        <v>0</v>
      </c>
      <c r="I1478" s="14">
        <f>0.5*1.225*F1478^2*('vehicle data'!$F$4)*('vehicle data'!$G$4)</f>
        <v>0</v>
      </c>
      <c r="J1478" s="14">
        <f>IF(F1478=0,0,H1478+I1478+'vehicle data'!$E$7)</f>
        <v>0</v>
      </c>
      <c r="K1478" s="14">
        <f t="shared" si="244"/>
        <v>0</v>
      </c>
      <c r="L1478" s="14">
        <f t="shared" si="245"/>
        <v>0</v>
      </c>
      <c r="M1478" s="14">
        <f t="shared" si="246"/>
        <v>0</v>
      </c>
      <c r="N1478" s="14">
        <f t="shared" si="242"/>
        <v>0</v>
      </c>
      <c r="O1478" s="14">
        <f t="shared" si="247"/>
        <v>0</v>
      </c>
      <c r="P1478" s="14">
        <f>S1478*0.75</f>
        <v>0</v>
      </c>
      <c r="Q1478" s="14" t="str">
        <f t="shared" si="248"/>
        <v/>
      </c>
      <c r="R1478" s="14">
        <f>(0.5*'vehicle data'!$C$4*(WLTC_class_3!F1478^2))/1000</f>
        <v>0</v>
      </c>
      <c r="S1478" s="14">
        <f>IF(O1478&gt;0,R1478,0)</f>
        <v>0</v>
      </c>
      <c r="T1478" s="14">
        <f>IF(N1478&gt;0,R1478,0)</f>
        <v>0</v>
      </c>
      <c r="U1478" s="14">
        <f t="shared" si="251"/>
        <v>128848.31994753065</v>
      </c>
      <c r="V1478" s="14">
        <f t="shared" si="252"/>
        <v>29583.477247685183</v>
      </c>
      <c r="W1478" s="14">
        <f t="shared" si="249"/>
        <v>0</v>
      </c>
    </row>
    <row r="1479" spans="2:23" x14ac:dyDescent="0.3">
      <c r="B1479" s="10" t="s">
        <v>9</v>
      </c>
      <c r="C1479" s="10">
        <v>1471</v>
      </c>
      <c r="D1479" s="10">
        <v>449</v>
      </c>
      <c r="E1479" s="11">
        <v>0</v>
      </c>
      <c r="F1479" s="21">
        <f t="shared" si="243"/>
        <v>0</v>
      </c>
      <c r="G1479" s="14">
        <f t="shared" si="250"/>
        <v>0</v>
      </c>
      <c r="H1479" s="14">
        <f>('vehicle data'!$C$4)*(G1479)</f>
        <v>0</v>
      </c>
      <c r="I1479" s="14">
        <f>0.5*1.225*F1479^2*('vehicle data'!$F$4)*('vehicle data'!$G$4)</f>
        <v>0</v>
      </c>
      <c r="J1479" s="14">
        <f>IF(F1479=0,0,H1479+I1479+'vehicle data'!$E$7)</f>
        <v>0</v>
      </c>
      <c r="K1479" s="14">
        <f t="shared" si="244"/>
        <v>0</v>
      </c>
      <c r="L1479" s="14">
        <f t="shared" si="245"/>
        <v>0</v>
      </c>
      <c r="M1479" s="14">
        <f t="shared" si="246"/>
        <v>0</v>
      </c>
      <c r="N1479" s="14">
        <f t="shared" si="242"/>
        <v>0</v>
      </c>
      <c r="O1479" s="14">
        <f t="shared" si="247"/>
        <v>0</v>
      </c>
      <c r="P1479" s="14">
        <f>S1479*0.75</f>
        <v>0</v>
      </c>
      <c r="Q1479" s="14" t="str">
        <f t="shared" si="248"/>
        <v/>
      </c>
      <c r="R1479" s="14">
        <f>(0.5*'vehicle data'!$C$4*(WLTC_class_3!F1479^2))/1000</f>
        <v>0</v>
      </c>
      <c r="S1479" s="14">
        <f>IF(O1479&gt;0,R1479,0)</f>
        <v>0</v>
      </c>
      <c r="T1479" s="14">
        <f>IF(N1479&gt;0,R1479,0)</f>
        <v>0</v>
      </c>
      <c r="U1479" s="14">
        <f t="shared" si="251"/>
        <v>128848.31994753065</v>
      </c>
      <c r="V1479" s="14">
        <f t="shared" si="252"/>
        <v>29583.477247685183</v>
      </c>
      <c r="W1479" s="14">
        <f t="shared" si="249"/>
        <v>0</v>
      </c>
    </row>
    <row r="1480" spans="2:23" x14ac:dyDescent="0.3">
      <c r="B1480" s="10" t="s">
        <v>9</v>
      </c>
      <c r="C1480" s="10">
        <v>1472</v>
      </c>
      <c r="D1480" s="10">
        <v>450</v>
      </c>
      <c r="E1480" s="11">
        <v>0</v>
      </c>
      <c r="F1480" s="21">
        <f t="shared" si="243"/>
        <v>0</v>
      </c>
      <c r="G1480" s="14">
        <f t="shared" si="250"/>
        <v>0</v>
      </c>
      <c r="H1480" s="14">
        <f>('vehicle data'!$C$4)*(G1480)</f>
        <v>0</v>
      </c>
      <c r="I1480" s="14">
        <f>0.5*1.225*F1480^2*('vehicle data'!$F$4)*('vehicle data'!$G$4)</f>
        <v>0</v>
      </c>
      <c r="J1480" s="14">
        <f>IF(F1480=0,0,H1480+I1480+'vehicle data'!$E$7)</f>
        <v>0</v>
      </c>
      <c r="K1480" s="14">
        <f t="shared" si="244"/>
        <v>0</v>
      </c>
      <c r="L1480" s="14">
        <f t="shared" si="245"/>
        <v>0</v>
      </c>
      <c r="M1480" s="14">
        <f t="shared" si="246"/>
        <v>0</v>
      </c>
      <c r="N1480" s="14">
        <f t="shared" ref="N1480:N1543" si="253">IF(M1480&gt;0,M1480,0)</f>
        <v>0</v>
      </c>
      <c r="O1480" s="14">
        <f t="shared" si="247"/>
        <v>0</v>
      </c>
      <c r="P1480" s="14">
        <f>S1480*0.75</f>
        <v>0</v>
      </c>
      <c r="Q1480" s="14" t="str">
        <f t="shared" si="248"/>
        <v/>
      </c>
      <c r="R1480" s="14">
        <f>(0.5*'vehicle data'!$C$4*(WLTC_class_3!F1480^2))/1000</f>
        <v>0</v>
      </c>
      <c r="S1480" s="14">
        <f>IF(O1480&gt;0,R1480,0)</f>
        <v>0</v>
      </c>
      <c r="T1480" s="14">
        <f>IF(N1480&gt;0,R1480,0)</f>
        <v>0</v>
      </c>
      <c r="U1480" s="14">
        <f t="shared" si="251"/>
        <v>128848.31994753065</v>
      </c>
      <c r="V1480" s="14">
        <f t="shared" si="252"/>
        <v>29583.477247685183</v>
      </c>
      <c r="W1480" s="14">
        <f t="shared" si="249"/>
        <v>0</v>
      </c>
    </row>
    <row r="1481" spans="2:23" x14ac:dyDescent="0.3">
      <c r="B1481" s="10" t="s">
        <v>9</v>
      </c>
      <c r="C1481" s="10">
        <v>1473</v>
      </c>
      <c r="D1481" s="10">
        <v>451</v>
      </c>
      <c r="E1481" s="11">
        <v>0</v>
      </c>
      <c r="F1481" s="21">
        <f t="shared" ref="F1481:F1544" si="254">E1481/3.6</f>
        <v>0</v>
      </c>
      <c r="G1481" s="14">
        <f t="shared" si="250"/>
        <v>0</v>
      </c>
      <c r="H1481" s="14">
        <f>('vehicle data'!$C$4)*(G1481)</f>
        <v>0</v>
      </c>
      <c r="I1481" s="14">
        <f>0.5*1.225*F1481^2*('vehicle data'!$F$4)*('vehicle data'!$G$4)</f>
        <v>0</v>
      </c>
      <c r="J1481" s="14">
        <f>IF(F1481=0,0,H1481+I1481+'vehicle data'!$E$7)</f>
        <v>0</v>
      </c>
      <c r="K1481" s="14">
        <f t="shared" ref="K1481:K1544" si="255">IF(J1481&lt;=0,0,J1481)</f>
        <v>0</v>
      </c>
      <c r="L1481" s="14">
        <f t="shared" ref="L1481:L1544" si="256">IF(J1481&lt;0,J1481*-1,0)</f>
        <v>0</v>
      </c>
      <c r="M1481" s="14">
        <f t="shared" ref="M1481:M1544" si="257">(J1481*F1481)/1000</f>
        <v>0</v>
      </c>
      <c r="N1481" s="14">
        <f t="shared" si="253"/>
        <v>0</v>
      </c>
      <c r="O1481" s="14">
        <f t="shared" ref="O1481:O1544" si="258">IF(M1481&lt;0,M1481*-1,0)</f>
        <v>0</v>
      </c>
      <c r="P1481" s="14">
        <f>S1481*0.75</f>
        <v>0</v>
      </c>
      <c r="Q1481" s="14" t="str">
        <f t="shared" ref="Q1481:Q1544" si="259">IF(G1481&lt;0,P1481,"")</f>
        <v/>
      </c>
      <c r="R1481" s="14">
        <f>(0.5*'vehicle data'!$C$4*(WLTC_class_3!F1481^2))/1000</f>
        <v>0</v>
      </c>
      <c r="S1481" s="14">
        <f>IF(O1481&gt;0,R1481,0)</f>
        <v>0</v>
      </c>
      <c r="T1481" s="14">
        <f>IF(N1481&gt;0,R1481,0)</f>
        <v>0</v>
      </c>
      <c r="U1481" s="14">
        <f t="shared" si="251"/>
        <v>128848.31994753065</v>
      </c>
      <c r="V1481" s="14">
        <f t="shared" si="252"/>
        <v>29583.477247685183</v>
      </c>
      <c r="W1481" s="14">
        <f t="shared" ref="W1481:W1544" si="260">T1481*0.7</f>
        <v>0</v>
      </c>
    </row>
    <row r="1482" spans="2:23" x14ac:dyDescent="0.3">
      <c r="B1482" s="10" t="s">
        <v>9</v>
      </c>
      <c r="C1482" s="10">
        <v>1474</v>
      </c>
      <c r="D1482" s="10">
        <v>452</v>
      </c>
      <c r="E1482" s="11">
        <v>0</v>
      </c>
      <c r="F1482" s="21">
        <f t="shared" si="254"/>
        <v>0</v>
      </c>
      <c r="G1482" s="14">
        <f t="shared" ref="G1482:G1545" si="261">($E1483-$E1481)/2/3.6</f>
        <v>0</v>
      </c>
      <c r="H1482" s="14">
        <f>('vehicle data'!$C$4)*(G1482)</f>
        <v>0</v>
      </c>
      <c r="I1482" s="14">
        <f>0.5*1.225*F1482^2*('vehicle data'!$F$4)*('vehicle data'!$G$4)</f>
        <v>0</v>
      </c>
      <c r="J1482" s="14">
        <f>IF(F1482=0,0,H1482+I1482+'vehicle data'!$E$7)</f>
        <v>0</v>
      </c>
      <c r="K1482" s="14">
        <f t="shared" si="255"/>
        <v>0</v>
      </c>
      <c r="L1482" s="14">
        <f t="shared" si="256"/>
        <v>0</v>
      </c>
      <c r="M1482" s="14">
        <f t="shared" si="257"/>
        <v>0</v>
      </c>
      <c r="N1482" s="14">
        <f t="shared" si="253"/>
        <v>0</v>
      </c>
      <c r="O1482" s="14">
        <f t="shared" si="258"/>
        <v>0</v>
      </c>
      <c r="P1482" s="14">
        <f>S1482*0.75</f>
        <v>0</v>
      </c>
      <c r="Q1482" s="14" t="str">
        <f t="shared" si="259"/>
        <v/>
      </c>
      <c r="R1482" s="14">
        <f>(0.5*'vehicle data'!$C$4*(WLTC_class_3!F1482^2))/1000</f>
        <v>0</v>
      </c>
      <c r="S1482" s="14">
        <f>IF(O1482&gt;0,R1482,0)</f>
        <v>0</v>
      </c>
      <c r="T1482" s="14">
        <f>IF(N1482&gt;0,R1482,0)</f>
        <v>0</v>
      </c>
      <c r="U1482" s="14">
        <f t="shared" si="251"/>
        <v>128848.31994753065</v>
      </c>
      <c r="V1482" s="14">
        <f t="shared" si="252"/>
        <v>29583.477247685183</v>
      </c>
      <c r="W1482" s="14">
        <f t="shared" si="260"/>
        <v>0</v>
      </c>
    </row>
    <row r="1483" spans="2:23" x14ac:dyDescent="0.3">
      <c r="B1483" s="10" t="s">
        <v>9</v>
      </c>
      <c r="C1483" s="10">
        <v>1475</v>
      </c>
      <c r="D1483" s="10">
        <v>453</v>
      </c>
      <c r="E1483" s="11">
        <v>0</v>
      </c>
      <c r="F1483" s="21">
        <f t="shared" si="254"/>
        <v>0</v>
      </c>
      <c r="G1483" s="14">
        <f t="shared" si="261"/>
        <v>0</v>
      </c>
      <c r="H1483" s="14">
        <f>('vehicle data'!$C$4)*(G1483)</f>
        <v>0</v>
      </c>
      <c r="I1483" s="14">
        <f>0.5*1.225*F1483^2*('vehicle data'!$F$4)*('vehicle data'!$G$4)</f>
        <v>0</v>
      </c>
      <c r="J1483" s="14">
        <f>IF(F1483=0,0,H1483+I1483+'vehicle data'!$E$7)</f>
        <v>0</v>
      </c>
      <c r="K1483" s="14">
        <f t="shared" si="255"/>
        <v>0</v>
      </c>
      <c r="L1483" s="14">
        <f t="shared" si="256"/>
        <v>0</v>
      </c>
      <c r="M1483" s="14">
        <f t="shared" si="257"/>
        <v>0</v>
      </c>
      <c r="N1483" s="14">
        <f t="shared" si="253"/>
        <v>0</v>
      </c>
      <c r="O1483" s="14">
        <f t="shared" si="258"/>
        <v>0</v>
      </c>
      <c r="P1483" s="14">
        <f>S1483*0.75</f>
        <v>0</v>
      </c>
      <c r="Q1483" s="14" t="str">
        <f t="shared" si="259"/>
        <v/>
      </c>
      <c r="R1483" s="14">
        <f>(0.5*'vehicle data'!$C$4*(WLTC_class_3!F1483^2))/1000</f>
        <v>0</v>
      </c>
      <c r="S1483" s="14">
        <f>IF(O1483&gt;0,R1483,0)</f>
        <v>0</v>
      </c>
      <c r="T1483" s="14">
        <f>IF(N1483&gt;0,R1483,0)</f>
        <v>0</v>
      </c>
      <c r="U1483" s="14">
        <f t="shared" ref="U1483:U1546" si="262">U1482+T1483</f>
        <v>128848.31994753065</v>
      </c>
      <c r="V1483" s="14">
        <f t="shared" ref="V1483:V1546" si="263">V1482+S1483</f>
        <v>29583.477247685183</v>
      </c>
      <c r="W1483" s="14">
        <f t="shared" si="260"/>
        <v>0</v>
      </c>
    </row>
    <row r="1484" spans="2:23" x14ac:dyDescent="0.3">
      <c r="B1484" s="10" t="s">
        <v>9</v>
      </c>
      <c r="C1484" s="10">
        <v>1476</v>
      </c>
      <c r="D1484" s="10">
        <v>454</v>
      </c>
      <c r="E1484" s="11">
        <v>0</v>
      </c>
      <c r="F1484" s="21">
        <f t="shared" si="254"/>
        <v>0</v>
      </c>
      <c r="G1484" s="14">
        <f t="shared" si="261"/>
        <v>0</v>
      </c>
      <c r="H1484" s="14">
        <f>('vehicle data'!$C$4)*(G1484)</f>
        <v>0</v>
      </c>
      <c r="I1484" s="14">
        <f>0.5*1.225*F1484^2*('vehicle data'!$F$4)*('vehicle data'!$G$4)</f>
        <v>0</v>
      </c>
      <c r="J1484" s="14">
        <f>IF(F1484=0,0,H1484+I1484+'vehicle data'!$E$7)</f>
        <v>0</v>
      </c>
      <c r="K1484" s="14">
        <f t="shared" si="255"/>
        <v>0</v>
      </c>
      <c r="L1484" s="14">
        <f t="shared" si="256"/>
        <v>0</v>
      </c>
      <c r="M1484" s="14">
        <f t="shared" si="257"/>
        <v>0</v>
      </c>
      <c r="N1484" s="14">
        <f t="shared" si="253"/>
        <v>0</v>
      </c>
      <c r="O1484" s="14">
        <f t="shared" si="258"/>
        <v>0</v>
      </c>
      <c r="P1484" s="14">
        <f>S1484*0.75</f>
        <v>0</v>
      </c>
      <c r="Q1484" s="14" t="str">
        <f t="shared" si="259"/>
        <v/>
      </c>
      <c r="R1484" s="14">
        <f>(0.5*'vehicle data'!$C$4*(WLTC_class_3!F1484^2))/1000</f>
        <v>0</v>
      </c>
      <c r="S1484" s="14">
        <f>IF(O1484&gt;0,R1484,0)</f>
        <v>0</v>
      </c>
      <c r="T1484" s="14">
        <f>IF(N1484&gt;0,R1484,0)</f>
        <v>0</v>
      </c>
      <c r="U1484" s="14">
        <f t="shared" si="262"/>
        <v>128848.31994753065</v>
      </c>
      <c r="V1484" s="14">
        <f t="shared" si="263"/>
        <v>29583.477247685183</v>
      </c>
      <c r="W1484" s="14">
        <f t="shared" si="260"/>
        <v>0</v>
      </c>
    </row>
    <row r="1485" spans="2:23" x14ac:dyDescent="0.3">
      <c r="B1485" s="10" t="s">
        <v>9</v>
      </c>
      <c r="C1485" s="10">
        <v>1477</v>
      </c>
      <c r="D1485" s="10">
        <v>455</v>
      </c>
      <c r="E1485" s="11">
        <v>0</v>
      </c>
      <c r="F1485" s="21">
        <f t="shared" si="254"/>
        <v>0</v>
      </c>
      <c r="G1485" s="14">
        <f t="shared" si="261"/>
        <v>0</v>
      </c>
      <c r="H1485" s="14">
        <f>('vehicle data'!$C$4)*(G1485)</f>
        <v>0</v>
      </c>
      <c r="I1485" s="14">
        <f>0.5*1.225*F1485^2*('vehicle data'!$F$4)*('vehicle data'!$G$4)</f>
        <v>0</v>
      </c>
      <c r="J1485" s="14">
        <f>IF(F1485=0,0,H1485+I1485+'vehicle data'!$E$7)</f>
        <v>0</v>
      </c>
      <c r="K1485" s="14">
        <f t="shared" si="255"/>
        <v>0</v>
      </c>
      <c r="L1485" s="14">
        <f t="shared" si="256"/>
        <v>0</v>
      </c>
      <c r="M1485" s="14">
        <f t="shared" si="257"/>
        <v>0</v>
      </c>
      <c r="N1485" s="14">
        <f t="shared" si="253"/>
        <v>0</v>
      </c>
      <c r="O1485" s="14">
        <f t="shared" si="258"/>
        <v>0</v>
      </c>
      <c r="P1485" s="14">
        <f>S1485*0.75</f>
        <v>0</v>
      </c>
      <c r="Q1485" s="14" t="str">
        <f t="shared" si="259"/>
        <v/>
      </c>
      <c r="R1485" s="14">
        <f>(0.5*'vehicle data'!$C$4*(WLTC_class_3!F1485^2))/1000</f>
        <v>0</v>
      </c>
      <c r="S1485" s="14">
        <f>IF(O1485&gt;0,R1485,0)</f>
        <v>0</v>
      </c>
      <c r="T1485" s="14">
        <f>IF(N1485&gt;0,R1485,0)</f>
        <v>0</v>
      </c>
      <c r="U1485" s="14">
        <f t="shared" si="262"/>
        <v>128848.31994753065</v>
      </c>
      <c r="V1485" s="14">
        <f t="shared" si="263"/>
        <v>29583.477247685183</v>
      </c>
      <c r="W1485" s="14">
        <f t="shared" si="260"/>
        <v>0</v>
      </c>
    </row>
    <row r="1486" spans="2:23" x14ac:dyDescent="0.3">
      <c r="B1486" s="12" t="s">
        <v>10</v>
      </c>
      <c r="C1486" s="12">
        <v>1478</v>
      </c>
      <c r="D1486" s="12">
        <v>1</v>
      </c>
      <c r="E1486" s="13">
        <v>0</v>
      </c>
      <c r="F1486" s="21">
        <f t="shared" si="254"/>
        <v>0</v>
      </c>
      <c r="G1486" s="14">
        <f t="shared" si="261"/>
        <v>0.30555555555555558</v>
      </c>
      <c r="H1486" s="14">
        <f>('vehicle data'!$C$4)*(G1486)</f>
        <v>407.61111111111114</v>
      </c>
      <c r="I1486" s="14">
        <f>0.5*1.225*F1486^2*('vehicle data'!$F$4)*('vehicle data'!$G$4)</f>
        <v>0</v>
      </c>
      <c r="J1486" s="14">
        <f>IF(F1486=0,0,H1486+I1486+'vehicle data'!$E$7)</f>
        <v>0</v>
      </c>
      <c r="K1486" s="14">
        <f t="shared" si="255"/>
        <v>0</v>
      </c>
      <c r="L1486" s="14">
        <f t="shared" si="256"/>
        <v>0</v>
      </c>
      <c r="M1486" s="14">
        <f t="shared" si="257"/>
        <v>0</v>
      </c>
      <c r="N1486" s="14">
        <f t="shared" si="253"/>
        <v>0</v>
      </c>
      <c r="O1486" s="14">
        <f t="shared" si="258"/>
        <v>0</v>
      </c>
      <c r="P1486" s="14">
        <f>S1486*0.75</f>
        <v>0</v>
      </c>
      <c r="Q1486" s="14" t="str">
        <f t="shared" si="259"/>
        <v/>
      </c>
      <c r="R1486" s="14">
        <f>(0.5*'vehicle data'!$C$4*(WLTC_class_3!F1486^2))/1000</f>
        <v>0</v>
      </c>
      <c r="S1486" s="14">
        <f>IF(O1486&gt;0,R1486,0)</f>
        <v>0</v>
      </c>
      <c r="T1486" s="14">
        <f>IF(N1486&gt;0,R1486,0)</f>
        <v>0</v>
      </c>
      <c r="U1486" s="14">
        <f t="shared" si="262"/>
        <v>128848.31994753065</v>
      </c>
      <c r="V1486" s="14">
        <f t="shared" si="263"/>
        <v>29583.477247685183</v>
      </c>
      <c r="W1486" s="14">
        <f t="shared" si="260"/>
        <v>0</v>
      </c>
    </row>
    <row r="1487" spans="2:23" x14ac:dyDescent="0.3">
      <c r="B1487" s="12" t="s">
        <v>10</v>
      </c>
      <c r="C1487" s="12">
        <v>1479</v>
      </c>
      <c r="D1487" s="12">
        <v>2</v>
      </c>
      <c r="E1487" s="13">
        <v>2.2000000000000002</v>
      </c>
      <c r="F1487" s="21">
        <f t="shared" si="254"/>
        <v>0.61111111111111116</v>
      </c>
      <c r="G1487" s="14">
        <f t="shared" si="261"/>
        <v>0.61111111111111116</v>
      </c>
      <c r="H1487" s="14">
        <f>('vehicle data'!$C$4)*(G1487)</f>
        <v>815.22222222222229</v>
      </c>
      <c r="I1487" s="14">
        <f>0.5*1.225*F1487^2*('vehicle data'!$F$4)*('vehicle data'!$G$4)</f>
        <v>9.9274151234567912E-2</v>
      </c>
      <c r="J1487" s="14">
        <f>IF(F1487=0,0,H1487+I1487+'vehicle data'!$E$7)</f>
        <v>972.3599763734569</v>
      </c>
      <c r="K1487" s="14">
        <f t="shared" si="255"/>
        <v>972.3599763734569</v>
      </c>
      <c r="L1487" s="14">
        <f t="shared" si="256"/>
        <v>0</v>
      </c>
      <c r="M1487" s="14">
        <f t="shared" si="257"/>
        <v>0.59421998556155697</v>
      </c>
      <c r="N1487" s="14">
        <f t="shared" si="253"/>
        <v>0.59421998556155697</v>
      </c>
      <c r="O1487" s="14">
        <f t="shared" si="258"/>
        <v>0</v>
      </c>
      <c r="P1487" s="14">
        <f>S1487*0.75</f>
        <v>0</v>
      </c>
      <c r="Q1487" s="14" t="str">
        <f t="shared" si="259"/>
        <v/>
      </c>
      <c r="R1487" s="14">
        <f>(0.5*'vehicle data'!$C$4*(WLTC_class_3!F1487^2))/1000</f>
        <v>0.24909567901234569</v>
      </c>
      <c r="S1487" s="14">
        <f>IF(O1487&gt;0,R1487,0)</f>
        <v>0</v>
      </c>
      <c r="T1487" s="14">
        <f>IF(N1487&gt;0,R1487,0)</f>
        <v>0.24909567901234569</v>
      </c>
      <c r="U1487" s="14">
        <f t="shared" si="262"/>
        <v>128848.56904320966</v>
      </c>
      <c r="V1487" s="14">
        <f t="shared" si="263"/>
        <v>29583.477247685183</v>
      </c>
      <c r="W1487" s="14">
        <f t="shared" si="260"/>
        <v>0.17436697530864198</v>
      </c>
    </row>
    <row r="1488" spans="2:23" x14ac:dyDescent="0.3">
      <c r="B1488" s="12" t="s">
        <v>10</v>
      </c>
      <c r="C1488" s="12">
        <v>1480</v>
      </c>
      <c r="D1488" s="12">
        <v>3</v>
      </c>
      <c r="E1488" s="13">
        <v>4.4000000000000004</v>
      </c>
      <c r="F1488" s="21">
        <f t="shared" si="254"/>
        <v>1.2222222222222223</v>
      </c>
      <c r="G1488" s="14">
        <f t="shared" si="261"/>
        <v>0.56944444444444442</v>
      </c>
      <c r="H1488" s="14">
        <f>('vehicle data'!$C$4)*(G1488)</f>
        <v>759.6388888888888</v>
      </c>
      <c r="I1488" s="14">
        <f>0.5*1.225*F1488^2*('vehicle data'!$F$4)*('vehicle data'!$G$4)</f>
        <v>0.39709660493827165</v>
      </c>
      <c r="J1488" s="14">
        <f>IF(F1488=0,0,H1488+I1488+'vehicle data'!$E$7)</f>
        <v>917.07446549382712</v>
      </c>
      <c r="K1488" s="14">
        <f t="shared" si="255"/>
        <v>917.07446549382712</v>
      </c>
      <c r="L1488" s="14">
        <f t="shared" si="256"/>
        <v>0</v>
      </c>
      <c r="M1488" s="14">
        <f t="shared" si="257"/>
        <v>1.1208687911591222</v>
      </c>
      <c r="N1488" s="14">
        <f t="shared" si="253"/>
        <v>1.1208687911591222</v>
      </c>
      <c r="O1488" s="14">
        <f t="shared" si="258"/>
        <v>0</v>
      </c>
      <c r="P1488" s="14">
        <f>S1488*0.75</f>
        <v>0</v>
      </c>
      <c r="Q1488" s="14" t="str">
        <f t="shared" si="259"/>
        <v/>
      </c>
      <c r="R1488" s="14">
        <f>(0.5*'vehicle data'!$C$4*(WLTC_class_3!F1488^2))/1000</f>
        <v>0.99638271604938278</v>
      </c>
      <c r="S1488" s="14">
        <f>IF(O1488&gt;0,R1488,0)</f>
        <v>0</v>
      </c>
      <c r="T1488" s="14">
        <f>IF(N1488&gt;0,R1488,0)</f>
        <v>0.99638271604938278</v>
      </c>
      <c r="U1488" s="14">
        <f t="shared" si="262"/>
        <v>128849.56542592571</v>
      </c>
      <c r="V1488" s="14">
        <f t="shared" si="263"/>
        <v>29583.477247685183</v>
      </c>
      <c r="W1488" s="14">
        <f t="shared" si="260"/>
        <v>0.69746790123456792</v>
      </c>
    </row>
    <row r="1489" spans="2:23" x14ac:dyDescent="0.3">
      <c r="B1489" s="12" t="s">
        <v>10</v>
      </c>
      <c r="C1489" s="12">
        <v>1481</v>
      </c>
      <c r="D1489" s="12">
        <v>4</v>
      </c>
      <c r="E1489" s="13">
        <v>6.3</v>
      </c>
      <c r="F1489" s="21">
        <f t="shared" si="254"/>
        <v>1.75</v>
      </c>
      <c r="G1489" s="14">
        <f t="shared" si="261"/>
        <v>0.4861111111111111</v>
      </c>
      <c r="H1489" s="14">
        <f>('vehicle data'!$C$4)*(G1489)</f>
        <v>648.47222222222217</v>
      </c>
      <c r="I1489" s="14">
        <f>0.5*1.225*F1489^2*('vehicle data'!$F$4)*('vehicle data'!$G$4)</f>
        <v>0.81408906250000013</v>
      </c>
      <c r="J1489" s="14">
        <f>IF(F1489=0,0,H1489+I1489+'vehicle data'!$E$7)</f>
        <v>806.32479128472221</v>
      </c>
      <c r="K1489" s="14">
        <f t="shared" si="255"/>
        <v>806.32479128472221</v>
      </c>
      <c r="L1489" s="14">
        <f t="shared" si="256"/>
        <v>0</v>
      </c>
      <c r="M1489" s="14">
        <f t="shared" si="257"/>
        <v>1.4110683847482639</v>
      </c>
      <c r="N1489" s="14">
        <f t="shared" si="253"/>
        <v>1.4110683847482639</v>
      </c>
      <c r="O1489" s="14">
        <f t="shared" si="258"/>
        <v>0</v>
      </c>
      <c r="P1489" s="14">
        <f>S1489*0.75</f>
        <v>0</v>
      </c>
      <c r="Q1489" s="14" t="str">
        <f t="shared" si="259"/>
        <v/>
      </c>
      <c r="R1489" s="14">
        <f>(0.5*'vehicle data'!$C$4*(WLTC_class_3!F1489^2))/1000</f>
        <v>2.0426875</v>
      </c>
      <c r="S1489" s="14">
        <f>IF(O1489&gt;0,R1489,0)</f>
        <v>0</v>
      </c>
      <c r="T1489" s="14">
        <f>IF(N1489&gt;0,R1489,0)</f>
        <v>2.0426875</v>
      </c>
      <c r="U1489" s="14">
        <f t="shared" si="262"/>
        <v>128851.60811342571</v>
      </c>
      <c r="V1489" s="14">
        <f t="shared" si="263"/>
        <v>29583.477247685183</v>
      </c>
      <c r="W1489" s="14">
        <f t="shared" si="260"/>
        <v>1.42988125</v>
      </c>
    </row>
    <row r="1490" spans="2:23" x14ac:dyDescent="0.3">
      <c r="B1490" s="12" t="s">
        <v>10</v>
      </c>
      <c r="C1490" s="12">
        <v>1482</v>
      </c>
      <c r="D1490" s="12">
        <v>5</v>
      </c>
      <c r="E1490" s="13">
        <v>7.9</v>
      </c>
      <c r="F1490" s="21">
        <f t="shared" si="254"/>
        <v>2.1944444444444446</v>
      </c>
      <c r="G1490" s="14">
        <f t="shared" si="261"/>
        <v>0.40277777777777768</v>
      </c>
      <c r="H1490" s="14">
        <f>('vehicle data'!$C$4)*(G1490)</f>
        <v>537.30555555555543</v>
      </c>
      <c r="I1490" s="14">
        <f>0.5*1.225*F1490^2*('vehicle data'!$F$4)*('vehicle data'!$G$4)</f>
        <v>1.2801032600308644</v>
      </c>
      <c r="J1490" s="14">
        <f>IF(F1490=0,0,H1490+I1490+'vehicle data'!$E$7)</f>
        <v>695.62413881558632</v>
      </c>
      <c r="K1490" s="14">
        <f t="shared" si="255"/>
        <v>695.62413881558632</v>
      </c>
      <c r="L1490" s="14">
        <f t="shared" si="256"/>
        <v>0</v>
      </c>
      <c r="M1490" s="14">
        <f t="shared" si="257"/>
        <v>1.5265085268453145</v>
      </c>
      <c r="N1490" s="14">
        <f t="shared" si="253"/>
        <v>1.5265085268453145</v>
      </c>
      <c r="O1490" s="14">
        <f t="shared" si="258"/>
        <v>0</v>
      </c>
      <c r="P1490" s="14">
        <f>S1490*0.75</f>
        <v>0</v>
      </c>
      <c r="Q1490" s="14" t="str">
        <f t="shared" si="259"/>
        <v/>
      </c>
      <c r="R1490" s="14">
        <f>(0.5*'vehicle data'!$C$4*(WLTC_class_3!F1490^2))/1000</f>
        <v>3.2119961419753089</v>
      </c>
      <c r="S1490" s="14">
        <f>IF(O1490&gt;0,R1490,0)</f>
        <v>0</v>
      </c>
      <c r="T1490" s="14">
        <f>IF(N1490&gt;0,R1490,0)</f>
        <v>3.2119961419753089</v>
      </c>
      <c r="U1490" s="14">
        <f t="shared" si="262"/>
        <v>128854.82010956769</v>
      </c>
      <c r="V1490" s="14">
        <f t="shared" si="263"/>
        <v>29583.477247685183</v>
      </c>
      <c r="W1490" s="14">
        <f t="shared" si="260"/>
        <v>2.2483972993827162</v>
      </c>
    </row>
    <row r="1491" spans="2:23" x14ac:dyDescent="0.3">
      <c r="B1491" s="12" t="s">
        <v>10</v>
      </c>
      <c r="C1491" s="12">
        <v>1483</v>
      </c>
      <c r="D1491" s="12">
        <v>6</v>
      </c>
      <c r="E1491" s="13">
        <v>9.1999999999999993</v>
      </c>
      <c r="F1491" s="21">
        <f t="shared" si="254"/>
        <v>2.5555555555555554</v>
      </c>
      <c r="G1491" s="14">
        <f t="shared" si="261"/>
        <v>0.34722222222222221</v>
      </c>
      <c r="H1491" s="14">
        <f>('vehicle data'!$C$4)*(G1491)</f>
        <v>463.1944444444444</v>
      </c>
      <c r="I1491" s="14">
        <f>0.5*1.225*F1491^2*('vehicle data'!$F$4)*('vehicle data'!$G$4)</f>
        <v>1.7360669753086417</v>
      </c>
      <c r="J1491" s="14">
        <f>IF(F1491=0,0,H1491+I1491+'vehicle data'!$E$7)</f>
        <v>621.96899141975302</v>
      </c>
      <c r="K1491" s="14">
        <f t="shared" si="255"/>
        <v>621.96899141975302</v>
      </c>
      <c r="L1491" s="14">
        <f t="shared" si="256"/>
        <v>0</v>
      </c>
      <c r="M1491" s="14">
        <f t="shared" si="257"/>
        <v>1.5894763114060353</v>
      </c>
      <c r="N1491" s="14">
        <f t="shared" si="253"/>
        <v>1.5894763114060353</v>
      </c>
      <c r="O1491" s="14">
        <f t="shared" si="258"/>
        <v>0</v>
      </c>
      <c r="P1491" s="14">
        <f>S1491*0.75</f>
        <v>0</v>
      </c>
      <c r="Q1491" s="14" t="str">
        <f t="shared" si="259"/>
        <v/>
      </c>
      <c r="R1491" s="14">
        <f>(0.5*'vehicle data'!$C$4*(WLTC_class_3!F1491^2))/1000</f>
        <v>4.3560864197530851</v>
      </c>
      <c r="S1491" s="14">
        <f>IF(O1491&gt;0,R1491,0)</f>
        <v>0</v>
      </c>
      <c r="T1491" s="14">
        <f>IF(N1491&gt;0,R1491,0)</f>
        <v>4.3560864197530851</v>
      </c>
      <c r="U1491" s="14">
        <f t="shared" si="262"/>
        <v>128859.17619598744</v>
      </c>
      <c r="V1491" s="14">
        <f t="shared" si="263"/>
        <v>29583.477247685183</v>
      </c>
      <c r="W1491" s="14">
        <f t="shared" si="260"/>
        <v>3.0492604938271595</v>
      </c>
    </row>
    <row r="1492" spans="2:23" x14ac:dyDescent="0.3">
      <c r="B1492" s="12" t="s">
        <v>10</v>
      </c>
      <c r="C1492" s="12">
        <v>1484</v>
      </c>
      <c r="D1492" s="12">
        <v>7</v>
      </c>
      <c r="E1492" s="13">
        <v>10.4</v>
      </c>
      <c r="F1492" s="21">
        <f t="shared" si="254"/>
        <v>2.8888888888888888</v>
      </c>
      <c r="G1492" s="14">
        <f t="shared" si="261"/>
        <v>0.31944444444444453</v>
      </c>
      <c r="H1492" s="14">
        <f>('vehicle data'!$C$4)*(G1492)</f>
        <v>426.13888888888903</v>
      </c>
      <c r="I1492" s="14">
        <f>0.5*1.225*F1492^2*('vehicle data'!$F$4)*('vehicle data'!$G$4)</f>
        <v>2.2184901234567902</v>
      </c>
      <c r="J1492" s="14">
        <f>IF(F1492=0,0,H1492+I1492+'vehicle data'!$E$7)</f>
        <v>585.3958590123458</v>
      </c>
      <c r="K1492" s="14">
        <f t="shared" si="255"/>
        <v>585.3958590123458</v>
      </c>
      <c r="L1492" s="14">
        <f t="shared" si="256"/>
        <v>0</v>
      </c>
      <c r="M1492" s="14">
        <f t="shared" si="257"/>
        <v>1.6911435927023322</v>
      </c>
      <c r="N1492" s="14">
        <f t="shared" si="253"/>
        <v>1.6911435927023322</v>
      </c>
      <c r="O1492" s="14">
        <f t="shared" si="258"/>
        <v>0</v>
      </c>
      <c r="P1492" s="14">
        <f>S1492*0.75</f>
        <v>0</v>
      </c>
      <c r="Q1492" s="14" t="str">
        <f t="shared" si="259"/>
        <v/>
      </c>
      <c r="R1492" s="14">
        <f>(0.5*'vehicle data'!$C$4*(WLTC_class_3!F1492^2))/1000</f>
        <v>5.5665679012345679</v>
      </c>
      <c r="S1492" s="14">
        <f>IF(O1492&gt;0,R1492,0)</f>
        <v>0</v>
      </c>
      <c r="T1492" s="14">
        <f>IF(N1492&gt;0,R1492,0)</f>
        <v>5.5665679012345679</v>
      </c>
      <c r="U1492" s="14">
        <f t="shared" si="262"/>
        <v>128864.74276388867</v>
      </c>
      <c r="V1492" s="14">
        <f t="shared" si="263"/>
        <v>29583.477247685183</v>
      </c>
      <c r="W1492" s="14">
        <f t="shared" si="260"/>
        <v>3.8965975308641974</v>
      </c>
    </row>
    <row r="1493" spans="2:23" x14ac:dyDescent="0.3">
      <c r="B1493" s="12" t="s">
        <v>10</v>
      </c>
      <c r="C1493" s="12">
        <v>1485</v>
      </c>
      <c r="D1493" s="12">
        <v>8</v>
      </c>
      <c r="E1493" s="13">
        <v>11.5</v>
      </c>
      <c r="F1493" s="21">
        <f t="shared" si="254"/>
        <v>3.1944444444444442</v>
      </c>
      <c r="G1493" s="14">
        <f t="shared" si="261"/>
        <v>0.34722222222222221</v>
      </c>
      <c r="H1493" s="14">
        <f>('vehicle data'!$C$4)*(G1493)</f>
        <v>463.1944444444444</v>
      </c>
      <c r="I1493" s="14">
        <f>0.5*1.225*F1493^2*('vehicle data'!$F$4)*('vehicle data'!$G$4)</f>
        <v>2.7126046489197528</v>
      </c>
      <c r="J1493" s="14">
        <f>IF(F1493=0,0,H1493+I1493+'vehicle data'!$E$7)</f>
        <v>622.94552909336414</v>
      </c>
      <c r="K1493" s="14">
        <f t="shared" si="255"/>
        <v>622.94552909336414</v>
      </c>
      <c r="L1493" s="14">
        <f t="shared" si="256"/>
        <v>0</v>
      </c>
      <c r="M1493" s="14">
        <f t="shared" si="257"/>
        <v>1.9899648846038018</v>
      </c>
      <c r="N1493" s="14">
        <f t="shared" si="253"/>
        <v>1.9899648846038018</v>
      </c>
      <c r="O1493" s="14">
        <f t="shared" si="258"/>
        <v>0</v>
      </c>
      <c r="P1493" s="14">
        <f>S1493*0.75</f>
        <v>0</v>
      </c>
      <c r="Q1493" s="14" t="str">
        <f t="shared" si="259"/>
        <v/>
      </c>
      <c r="R1493" s="14">
        <f>(0.5*'vehicle data'!$C$4*(WLTC_class_3!F1493^2))/1000</f>
        <v>6.8063850308641971</v>
      </c>
      <c r="S1493" s="14">
        <f>IF(O1493&gt;0,R1493,0)</f>
        <v>0</v>
      </c>
      <c r="T1493" s="14">
        <f>IF(N1493&gt;0,R1493,0)</f>
        <v>6.8063850308641971</v>
      </c>
      <c r="U1493" s="14">
        <f t="shared" si="262"/>
        <v>128871.54914891954</v>
      </c>
      <c r="V1493" s="14">
        <f t="shared" si="263"/>
        <v>29583.477247685183</v>
      </c>
      <c r="W1493" s="14">
        <f t="shared" si="260"/>
        <v>4.764469521604938</v>
      </c>
    </row>
    <row r="1494" spans="2:23" x14ac:dyDescent="0.3">
      <c r="B1494" s="12" t="s">
        <v>10</v>
      </c>
      <c r="C1494" s="12">
        <v>1486</v>
      </c>
      <c r="D1494" s="12">
        <v>9</v>
      </c>
      <c r="E1494" s="13">
        <v>12.9</v>
      </c>
      <c r="F1494" s="21">
        <f t="shared" si="254"/>
        <v>3.5833333333333335</v>
      </c>
      <c r="G1494" s="14">
        <f t="shared" si="261"/>
        <v>0.44444444444444431</v>
      </c>
      <c r="H1494" s="14">
        <f>('vehicle data'!$C$4)*(G1494)</f>
        <v>592.88888888888869</v>
      </c>
      <c r="I1494" s="14">
        <f>0.5*1.225*F1494^2*('vehicle data'!$F$4)*('vehicle data'!$G$4)</f>
        <v>3.4132668402777782</v>
      </c>
      <c r="J1494" s="14">
        <f>IF(F1494=0,0,H1494+I1494+'vehicle data'!$E$7)</f>
        <v>753.34063572916648</v>
      </c>
      <c r="K1494" s="14">
        <f t="shared" si="255"/>
        <v>753.34063572916648</v>
      </c>
      <c r="L1494" s="14">
        <f t="shared" si="256"/>
        <v>0</v>
      </c>
      <c r="M1494" s="14">
        <f t="shared" si="257"/>
        <v>2.6994706113628468</v>
      </c>
      <c r="N1494" s="14">
        <f t="shared" si="253"/>
        <v>2.6994706113628468</v>
      </c>
      <c r="O1494" s="14">
        <f t="shared" si="258"/>
        <v>0</v>
      </c>
      <c r="P1494" s="14">
        <f>S1494*0.75</f>
        <v>0</v>
      </c>
      <c r="Q1494" s="14" t="str">
        <f t="shared" si="259"/>
        <v/>
      </c>
      <c r="R1494" s="14">
        <f>(0.5*'vehicle data'!$C$4*(WLTC_class_3!F1494^2))/1000</f>
        <v>8.5644652777777797</v>
      </c>
      <c r="S1494" s="14">
        <f>IF(O1494&gt;0,R1494,0)</f>
        <v>0</v>
      </c>
      <c r="T1494" s="14">
        <f>IF(N1494&gt;0,R1494,0)</f>
        <v>8.5644652777777797</v>
      </c>
      <c r="U1494" s="14">
        <f t="shared" si="262"/>
        <v>128880.11361419733</v>
      </c>
      <c r="V1494" s="14">
        <f t="shared" si="263"/>
        <v>29583.477247685183</v>
      </c>
      <c r="W1494" s="14">
        <f t="shared" si="260"/>
        <v>5.9951256944444458</v>
      </c>
    </row>
    <row r="1495" spans="2:23" x14ac:dyDescent="0.3">
      <c r="B1495" s="12" t="s">
        <v>10</v>
      </c>
      <c r="C1495" s="12">
        <v>1487</v>
      </c>
      <c r="D1495" s="12">
        <v>10</v>
      </c>
      <c r="E1495" s="13">
        <v>14.7</v>
      </c>
      <c r="F1495" s="21">
        <f t="shared" si="254"/>
        <v>4.083333333333333</v>
      </c>
      <c r="G1495" s="14">
        <f t="shared" si="261"/>
        <v>0.56944444444444442</v>
      </c>
      <c r="H1495" s="14">
        <f>('vehicle data'!$C$4)*(G1495)</f>
        <v>759.6388888888888</v>
      </c>
      <c r="I1495" s="14">
        <f>0.5*1.225*F1495^2*('vehicle data'!$F$4)*('vehicle data'!$G$4)</f>
        <v>4.4322626736111106</v>
      </c>
      <c r="J1495" s="14">
        <f>IF(F1495=0,0,H1495+I1495+'vehicle data'!$E$7)</f>
        <v>921.1096315625</v>
      </c>
      <c r="K1495" s="14">
        <f t="shared" si="255"/>
        <v>921.1096315625</v>
      </c>
      <c r="L1495" s="14">
        <f t="shared" si="256"/>
        <v>0</v>
      </c>
      <c r="M1495" s="14">
        <f t="shared" si="257"/>
        <v>3.761197662213541</v>
      </c>
      <c r="N1495" s="14">
        <f t="shared" si="253"/>
        <v>3.761197662213541</v>
      </c>
      <c r="O1495" s="14">
        <f t="shared" si="258"/>
        <v>0</v>
      </c>
      <c r="P1495" s="14">
        <f>S1495*0.75</f>
        <v>0</v>
      </c>
      <c r="Q1495" s="14" t="str">
        <f t="shared" si="259"/>
        <v/>
      </c>
      <c r="R1495" s="14">
        <f>(0.5*'vehicle data'!$C$4*(WLTC_class_3!F1495^2))/1000</f>
        <v>11.121298611111108</v>
      </c>
      <c r="S1495" s="14">
        <f>IF(O1495&gt;0,R1495,0)</f>
        <v>0</v>
      </c>
      <c r="T1495" s="14">
        <f>IF(N1495&gt;0,R1495,0)</f>
        <v>11.121298611111108</v>
      </c>
      <c r="U1495" s="14">
        <f t="shared" si="262"/>
        <v>128891.23491280843</v>
      </c>
      <c r="V1495" s="14">
        <f t="shared" si="263"/>
        <v>29583.477247685183</v>
      </c>
      <c r="W1495" s="14">
        <f t="shared" si="260"/>
        <v>7.7849090277777746</v>
      </c>
    </row>
    <row r="1496" spans="2:23" x14ac:dyDescent="0.3">
      <c r="B1496" s="12" t="s">
        <v>10</v>
      </c>
      <c r="C1496" s="12">
        <v>1488</v>
      </c>
      <c r="D1496" s="12">
        <v>11</v>
      </c>
      <c r="E1496" s="13">
        <v>17</v>
      </c>
      <c r="F1496" s="21">
        <f t="shared" si="254"/>
        <v>4.7222222222222223</v>
      </c>
      <c r="G1496" s="14">
        <f t="shared" si="261"/>
        <v>0.70833333333333348</v>
      </c>
      <c r="H1496" s="14">
        <f>('vehicle data'!$C$4)*(G1496)</f>
        <v>944.91666666666686</v>
      </c>
      <c r="I1496" s="14">
        <f>0.5*1.225*F1496^2*('vehicle data'!$F$4)*('vehicle data'!$G$4)</f>
        <v>5.9277334104938273</v>
      </c>
      <c r="J1496" s="14">
        <f>IF(F1496=0,0,H1496+I1496+'vehicle data'!$E$7)</f>
        <v>1107.8828800771607</v>
      </c>
      <c r="K1496" s="14">
        <f t="shared" si="255"/>
        <v>1107.8828800771607</v>
      </c>
      <c r="L1496" s="14">
        <f t="shared" si="256"/>
        <v>0</v>
      </c>
      <c r="M1496" s="14">
        <f t="shared" si="257"/>
        <v>5.231669155919926</v>
      </c>
      <c r="N1496" s="14">
        <f t="shared" si="253"/>
        <v>5.231669155919926</v>
      </c>
      <c r="O1496" s="14">
        <f t="shared" si="258"/>
        <v>0</v>
      </c>
      <c r="P1496" s="14">
        <f>S1496*0.75</f>
        <v>0</v>
      </c>
      <c r="Q1496" s="14" t="str">
        <f t="shared" si="259"/>
        <v/>
      </c>
      <c r="R1496" s="14">
        <f>(0.5*'vehicle data'!$C$4*(WLTC_class_3!F1496^2))/1000</f>
        <v>14.873688271604939</v>
      </c>
      <c r="S1496" s="14">
        <f>IF(O1496&gt;0,R1496,0)</f>
        <v>0</v>
      </c>
      <c r="T1496" s="14">
        <f>IF(N1496&gt;0,R1496,0)</f>
        <v>14.873688271604939</v>
      </c>
      <c r="U1496" s="14">
        <f t="shared" si="262"/>
        <v>128906.10860108004</v>
      </c>
      <c r="V1496" s="14">
        <f t="shared" si="263"/>
        <v>29583.477247685183</v>
      </c>
      <c r="W1496" s="14">
        <f t="shared" si="260"/>
        <v>10.411581790123456</v>
      </c>
    </row>
    <row r="1497" spans="2:23" x14ac:dyDescent="0.3">
      <c r="B1497" s="12" t="s">
        <v>10</v>
      </c>
      <c r="C1497" s="12">
        <v>1489</v>
      </c>
      <c r="D1497" s="12">
        <v>12</v>
      </c>
      <c r="E1497" s="13">
        <v>19.8</v>
      </c>
      <c r="F1497" s="21">
        <f t="shared" si="254"/>
        <v>5.5</v>
      </c>
      <c r="G1497" s="14">
        <f t="shared" si="261"/>
        <v>0.84722222222222243</v>
      </c>
      <c r="H1497" s="14">
        <f>('vehicle data'!$C$4)*(G1497)</f>
        <v>1130.1944444444448</v>
      </c>
      <c r="I1497" s="14">
        <f>0.5*1.225*F1497^2*('vehicle data'!$F$4)*('vehicle data'!$G$4)</f>
        <v>8.0412062500000019</v>
      </c>
      <c r="J1497" s="14">
        <f>IF(F1497=0,0,H1497+I1497+'vehicle data'!$E$7)</f>
        <v>1295.2741306944447</v>
      </c>
      <c r="K1497" s="14">
        <f t="shared" si="255"/>
        <v>1295.2741306944447</v>
      </c>
      <c r="L1497" s="14">
        <f t="shared" si="256"/>
        <v>0</v>
      </c>
      <c r="M1497" s="14">
        <f t="shared" si="257"/>
        <v>7.1240077188194455</v>
      </c>
      <c r="N1497" s="14">
        <f t="shared" si="253"/>
        <v>7.1240077188194455</v>
      </c>
      <c r="O1497" s="14">
        <f t="shared" si="258"/>
        <v>0</v>
      </c>
      <c r="P1497" s="14">
        <f>S1497*0.75</f>
        <v>0</v>
      </c>
      <c r="Q1497" s="14" t="str">
        <f t="shared" si="259"/>
        <v/>
      </c>
      <c r="R1497" s="14">
        <f>(0.5*'vehicle data'!$C$4*(WLTC_class_3!F1497^2))/1000</f>
        <v>20.176749999999998</v>
      </c>
      <c r="S1497" s="14">
        <f>IF(O1497&gt;0,R1497,0)</f>
        <v>0</v>
      </c>
      <c r="T1497" s="14">
        <f>IF(N1497&gt;0,R1497,0)</f>
        <v>20.176749999999998</v>
      </c>
      <c r="U1497" s="14">
        <f t="shared" si="262"/>
        <v>128926.28535108003</v>
      </c>
      <c r="V1497" s="14">
        <f t="shared" si="263"/>
        <v>29583.477247685183</v>
      </c>
      <c r="W1497" s="14">
        <f t="shared" si="260"/>
        <v>14.123724999999999</v>
      </c>
    </row>
    <row r="1498" spans="2:23" x14ac:dyDescent="0.3">
      <c r="B1498" s="12" t="s">
        <v>10</v>
      </c>
      <c r="C1498" s="12">
        <v>1490</v>
      </c>
      <c r="D1498" s="12">
        <v>13</v>
      </c>
      <c r="E1498" s="13">
        <v>23.1</v>
      </c>
      <c r="F1498" s="21">
        <f t="shared" si="254"/>
        <v>6.416666666666667</v>
      </c>
      <c r="G1498" s="14">
        <f t="shared" si="261"/>
        <v>0.95833333333333315</v>
      </c>
      <c r="H1498" s="14">
        <f>('vehicle data'!$C$4)*(G1498)</f>
        <v>1278.4166666666665</v>
      </c>
      <c r="I1498" s="14">
        <f>0.5*1.225*F1498^2*('vehicle data'!$F$4)*('vehicle data'!$G$4)</f>
        <v>10.944975173611111</v>
      </c>
      <c r="J1498" s="14">
        <f>IF(F1498=0,0,H1498+I1498+'vehicle data'!$E$7)</f>
        <v>1446.4001218402775</v>
      </c>
      <c r="K1498" s="14">
        <f t="shared" si="255"/>
        <v>1446.4001218402775</v>
      </c>
      <c r="L1498" s="14">
        <f t="shared" si="256"/>
        <v>0</v>
      </c>
      <c r="M1498" s="14">
        <f t="shared" si="257"/>
        <v>9.281067448475115</v>
      </c>
      <c r="N1498" s="14">
        <f t="shared" si="253"/>
        <v>9.281067448475115</v>
      </c>
      <c r="O1498" s="14">
        <f t="shared" si="258"/>
        <v>0</v>
      </c>
      <c r="P1498" s="14">
        <f>S1498*0.75</f>
        <v>0</v>
      </c>
      <c r="Q1498" s="14" t="str">
        <f t="shared" si="259"/>
        <v/>
      </c>
      <c r="R1498" s="14">
        <f>(0.5*'vehicle data'!$C$4*(WLTC_class_3!F1498^2))/1000</f>
        <v>27.462798611111115</v>
      </c>
      <c r="S1498" s="14">
        <f>IF(O1498&gt;0,R1498,0)</f>
        <v>0</v>
      </c>
      <c r="T1498" s="14">
        <f>IF(N1498&gt;0,R1498,0)</f>
        <v>27.462798611111115</v>
      </c>
      <c r="U1498" s="14">
        <f t="shared" si="262"/>
        <v>128953.74814969115</v>
      </c>
      <c r="V1498" s="14">
        <f t="shared" si="263"/>
        <v>29583.477247685183</v>
      </c>
      <c r="W1498" s="14">
        <f t="shared" si="260"/>
        <v>19.223959027777781</v>
      </c>
    </row>
    <row r="1499" spans="2:23" x14ac:dyDescent="0.3">
      <c r="B1499" s="12" t="s">
        <v>10</v>
      </c>
      <c r="C1499" s="12">
        <v>1491</v>
      </c>
      <c r="D1499" s="12">
        <v>14</v>
      </c>
      <c r="E1499" s="13">
        <v>26.7</v>
      </c>
      <c r="F1499" s="21">
        <f t="shared" si="254"/>
        <v>7.4166666666666661</v>
      </c>
      <c r="G1499" s="14">
        <f t="shared" si="261"/>
        <v>1.0277777777777775</v>
      </c>
      <c r="H1499" s="14">
        <f>('vehicle data'!$C$4)*(G1499)</f>
        <v>1371.0555555555552</v>
      </c>
      <c r="I1499" s="14">
        <f>0.5*1.225*F1499^2*('vehicle data'!$F$4)*('vehicle data'!$G$4)</f>
        <v>14.622221006944439</v>
      </c>
      <c r="J1499" s="14">
        <f>IF(F1499=0,0,H1499+I1499+'vehicle data'!$E$7)</f>
        <v>1542.7162565624997</v>
      </c>
      <c r="K1499" s="14">
        <f t="shared" si="255"/>
        <v>1542.7162565624997</v>
      </c>
      <c r="L1499" s="14">
        <f t="shared" si="256"/>
        <v>0</v>
      </c>
      <c r="M1499" s="14">
        <f t="shared" si="257"/>
        <v>11.441812236171872</v>
      </c>
      <c r="N1499" s="14">
        <f t="shared" si="253"/>
        <v>11.441812236171872</v>
      </c>
      <c r="O1499" s="14">
        <f t="shared" si="258"/>
        <v>0</v>
      </c>
      <c r="P1499" s="14">
        <f>S1499*0.75</f>
        <v>0</v>
      </c>
      <c r="Q1499" s="14" t="str">
        <f t="shared" si="259"/>
        <v/>
      </c>
      <c r="R1499" s="14">
        <f>(0.5*'vehicle data'!$C$4*(WLTC_class_3!F1499^2))/1000</f>
        <v>36.689631944444436</v>
      </c>
      <c r="S1499" s="14">
        <f>IF(O1499&gt;0,R1499,0)</f>
        <v>0</v>
      </c>
      <c r="T1499" s="14">
        <f>IF(N1499&gt;0,R1499,0)</f>
        <v>36.689631944444436</v>
      </c>
      <c r="U1499" s="14">
        <f t="shared" si="262"/>
        <v>128990.4377816356</v>
      </c>
      <c r="V1499" s="14">
        <f t="shared" si="263"/>
        <v>29583.477247685183</v>
      </c>
      <c r="W1499" s="14">
        <f t="shared" si="260"/>
        <v>25.682742361111103</v>
      </c>
    </row>
    <row r="1500" spans="2:23" x14ac:dyDescent="0.3">
      <c r="B1500" s="12" t="s">
        <v>10</v>
      </c>
      <c r="C1500" s="12">
        <v>1492</v>
      </c>
      <c r="D1500" s="12">
        <v>15</v>
      </c>
      <c r="E1500" s="13">
        <v>30.5</v>
      </c>
      <c r="F1500" s="21">
        <f t="shared" si="254"/>
        <v>8.4722222222222214</v>
      </c>
      <c r="G1500" s="14">
        <f t="shared" si="261"/>
        <v>1.0277777777777781</v>
      </c>
      <c r="H1500" s="14">
        <f>('vehicle data'!$C$4)*(G1500)</f>
        <v>1371.0555555555561</v>
      </c>
      <c r="I1500" s="14">
        <f>0.5*1.225*F1500^2*('vehicle data'!$F$4)*('vehicle data'!$G$4)</f>
        <v>19.080532889660489</v>
      </c>
      <c r="J1500" s="14">
        <f>IF(F1500=0,0,H1500+I1500+'vehicle data'!$E$7)</f>
        <v>1547.1745684452164</v>
      </c>
      <c r="K1500" s="14">
        <f t="shared" si="255"/>
        <v>1547.1745684452164</v>
      </c>
      <c r="L1500" s="14">
        <f t="shared" si="256"/>
        <v>0</v>
      </c>
      <c r="M1500" s="14">
        <f t="shared" si="257"/>
        <v>13.108006760438638</v>
      </c>
      <c r="N1500" s="14">
        <f t="shared" si="253"/>
        <v>13.108006760438638</v>
      </c>
      <c r="O1500" s="14">
        <f t="shared" si="258"/>
        <v>0</v>
      </c>
      <c r="P1500" s="14">
        <f>S1500*0.75</f>
        <v>0</v>
      </c>
      <c r="Q1500" s="14" t="str">
        <f t="shared" si="259"/>
        <v/>
      </c>
      <c r="R1500" s="14">
        <f>(0.5*'vehicle data'!$C$4*(WLTC_class_3!F1500^2))/1000</f>
        <v>47.876292438271591</v>
      </c>
      <c r="S1500" s="14">
        <f>IF(O1500&gt;0,R1500,0)</f>
        <v>0</v>
      </c>
      <c r="T1500" s="14">
        <f>IF(N1500&gt;0,R1500,0)</f>
        <v>47.876292438271591</v>
      </c>
      <c r="U1500" s="14">
        <f t="shared" si="262"/>
        <v>129038.31407407387</v>
      </c>
      <c r="V1500" s="14">
        <f t="shared" si="263"/>
        <v>29583.477247685183</v>
      </c>
      <c r="W1500" s="14">
        <f t="shared" si="260"/>
        <v>33.513404706790112</v>
      </c>
    </row>
    <row r="1501" spans="2:23" x14ac:dyDescent="0.3">
      <c r="B1501" s="12" t="s">
        <v>10</v>
      </c>
      <c r="C1501" s="12">
        <v>1493</v>
      </c>
      <c r="D1501" s="12">
        <v>16</v>
      </c>
      <c r="E1501" s="13">
        <v>34.1</v>
      </c>
      <c r="F1501" s="21">
        <f t="shared" si="254"/>
        <v>9.4722222222222232</v>
      </c>
      <c r="G1501" s="14">
        <f t="shared" si="261"/>
        <v>0.97222222222222221</v>
      </c>
      <c r="H1501" s="14">
        <f>('vehicle data'!$C$4)*(G1501)</f>
        <v>1296.9444444444443</v>
      </c>
      <c r="I1501" s="14">
        <f>0.5*1.225*F1501^2*('vehicle data'!$F$4)*('vehicle data'!$G$4)</f>
        <v>23.850614834104942</v>
      </c>
      <c r="J1501" s="14">
        <f>IF(F1501=0,0,H1501+I1501+'vehicle data'!$E$7)</f>
        <v>1477.8335392785493</v>
      </c>
      <c r="K1501" s="14">
        <f t="shared" si="255"/>
        <v>1477.8335392785493</v>
      </c>
      <c r="L1501" s="14">
        <f t="shared" si="256"/>
        <v>0</v>
      </c>
      <c r="M1501" s="14">
        <f t="shared" si="257"/>
        <v>13.998367691499594</v>
      </c>
      <c r="N1501" s="14">
        <f t="shared" si="253"/>
        <v>13.998367691499594</v>
      </c>
      <c r="O1501" s="14">
        <f t="shared" si="258"/>
        <v>0</v>
      </c>
      <c r="P1501" s="14">
        <f>S1501*0.75</f>
        <v>0</v>
      </c>
      <c r="Q1501" s="14" t="str">
        <f t="shared" si="259"/>
        <v/>
      </c>
      <c r="R1501" s="14">
        <f>(0.5*'vehicle data'!$C$4*(WLTC_class_3!F1501^2))/1000</f>
        <v>59.845236882716058</v>
      </c>
      <c r="S1501" s="14">
        <f>IF(O1501&gt;0,R1501,0)</f>
        <v>0</v>
      </c>
      <c r="T1501" s="14">
        <f>IF(N1501&gt;0,R1501,0)</f>
        <v>59.845236882716058</v>
      </c>
      <c r="U1501" s="14">
        <f t="shared" si="262"/>
        <v>129098.15931095659</v>
      </c>
      <c r="V1501" s="14">
        <f t="shared" si="263"/>
        <v>29583.477247685183</v>
      </c>
      <c r="W1501" s="14">
        <f t="shared" si="260"/>
        <v>41.891665817901242</v>
      </c>
    </row>
    <row r="1502" spans="2:23" x14ac:dyDescent="0.3">
      <c r="B1502" s="12" t="s">
        <v>10</v>
      </c>
      <c r="C1502" s="12">
        <v>1494</v>
      </c>
      <c r="D1502" s="12">
        <v>17</v>
      </c>
      <c r="E1502" s="13">
        <v>37.5</v>
      </c>
      <c r="F1502" s="21">
        <f t="shared" si="254"/>
        <v>10.416666666666666</v>
      </c>
      <c r="G1502" s="14">
        <f t="shared" si="261"/>
        <v>0.90277777777777779</v>
      </c>
      <c r="H1502" s="14">
        <f>('vehicle data'!$C$4)*(G1502)</f>
        <v>1204.3055555555557</v>
      </c>
      <c r="I1502" s="14">
        <f>0.5*1.225*F1502^2*('vehicle data'!$F$4)*('vehicle data'!$G$4)</f>
        <v>28.843858506944439</v>
      </c>
      <c r="J1502" s="14">
        <f>IF(F1502=0,0,H1502+I1502+'vehicle data'!$E$7)</f>
        <v>1390.1878940624999</v>
      </c>
      <c r="K1502" s="14">
        <f t="shared" si="255"/>
        <v>1390.1878940624999</v>
      </c>
      <c r="L1502" s="14">
        <f t="shared" si="256"/>
        <v>0</v>
      </c>
      <c r="M1502" s="14">
        <f t="shared" si="257"/>
        <v>14.481123896484375</v>
      </c>
      <c r="N1502" s="14">
        <f t="shared" si="253"/>
        <v>14.481123896484375</v>
      </c>
      <c r="O1502" s="14">
        <f t="shared" si="258"/>
        <v>0</v>
      </c>
      <c r="P1502" s="14">
        <f>S1502*0.75</f>
        <v>0</v>
      </c>
      <c r="Q1502" s="14" t="str">
        <f t="shared" si="259"/>
        <v/>
      </c>
      <c r="R1502" s="14">
        <f>(0.5*'vehicle data'!$C$4*(WLTC_class_3!F1502^2))/1000</f>
        <v>72.374131944444443</v>
      </c>
      <c r="S1502" s="14">
        <f>IF(O1502&gt;0,R1502,0)</f>
        <v>0</v>
      </c>
      <c r="T1502" s="14">
        <f>IF(N1502&gt;0,R1502,0)</f>
        <v>72.374131944444443</v>
      </c>
      <c r="U1502" s="14">
        <f t="shared" si="262"/>
        <v>129170.53344290103</v>
      </c>
      <c r="V1502" s="14">
        <f t="shared" si="263"/>
        <v>29583.477247685183</v>
      </c>
      <c r="W1502" s="14">
        <f t="shared" si="260"/>
        <v>50.661892361111107</v>
      </c>
    </row>
    <row r="1503" spans="2:23" x14ac:dyDescent="0.3">
      <c r="B1503" s="12" t="s">
        <v>10</v>
      </c>
      <c r="C1503" s="12">
        <v>1495</v>
      </c>
      <c r="D1503" s="12">
        <v>18</v>
      </c>
      <c r="E1503" s="13">
        <v>40.6</v>
      </c>
      <c r="F1503" s="21">
        <f t="shared" si="254"/>
        <v>11.277777777777779</v>
      </c>
      <c r="G1503" s="14">
        <f t="shared" si="261"/>
        <v>0.80555555555555514</v>
      </c>
      <c r="H1503" s="14">
        <f>('vehicle data'!$C$4)*(G1503)</f>
        <v>1074.6111111111106</v>
      </c>
      <c r="I1503" s="14">
        <f>0.5*1.225*F1503^2*('vehicle data'!$F$4)*('vehicle data'!$G$4)</f>
        <v>33.809822299382724</v>
      </c>
      <c r="J1503" s="14">
        <f>IF(F1503=0,0,H1503+I1503+'vehicle data'!$E$7)</f>
        <v>1265.4594134104932</v>
      </c>
      <c r="K1503" s="14">
        <f t="shared" si="255"/>
        <v>1265.4594134104932</v>
      </c>
      <c r="L1503" s="14">
        <f t="shared" si="256"/>
        <v>0</v>
      </c>
      <c r="M1503" s="14">
        <f t="shared" si="257"/>
        <v>14.271570051240564</v>
      </c>
      <c r="N1503" s="14">
        <f t="shared" si="253"/>
        <v>14.271570051240564</v>
      </c>
      <c r="O1503" s="14">
        <f t="shared" si="258"/>
        <v>0</v>
      </c>
      <c r="P1503" s="14">
        <f>S1503*0.75</f>
        <v>0</v>
      </c>
      <c r="Q1503" s="14" t="str">
        <f t="shared" si="259"/>
        <v/>
      </c>
      <c r="R1503" s="14">
        <f>(0.5*'vehicle data'!$C$4*(WLTC_class_3!F1503^2))/1000</f>
        <v>84.834577160493836</v>
      </c>
      <c r="S1503" s="14">
        <f>IF(O1503&gt;0,R1503,0)</f>
        <v>0</v>
      </c>
      <c r="T1503" s="14">
        <f>IF(N1503&gt;0,R1503,0)</f>
        <v>84.834577160493836</v>
      </c>
      <c r="U1503" s="14">
        <f t="shared" si="262"/>
        <v>129255.36802006152</v>
      </c>
      <c r="V1503" s="14">
        <f t="shared" si="263"/>
        <v>29583.477247685183</v>
      </c>
      <c r="W1503" s="14">
        <f t="shared" si="260"/>
        <v>59.384204012345684</v>
      </c>
    </row>
    <row r="1504" spans="2:23" x14ac:dyDescent="0.3">
      <c r="B1504" s="12" t="s">
        <v>10</v>
      </c>
      <c r="C1504" s="12">
        <v>1496</v>
      </c>
      <c r="D1504" s="12">
        <v>19</v>
      </c>
      <c r="E1504" s="13">
        <v>43.3</v>
      </c>
      <c r="F1504" s="21">
        <f t="shared" si="254"/>
        <v>12.027777777777777</v>
      </c>
      <c r="G1504" s="14">
        <f t="shared" si="261"/>
        <v>0.70833333333333348</v>
      </c>
      <c r="H1504" s="14">
        <f>('vehicle data'!$C$4)*(G1504)</f>
        <v>944.91666666666686</v>
      </c>
      <c r="I1504" s="14">
        <f>0.5*1.225*F1504^2*('vehicle data'!$F$4)*('vehicle data'!$G$4)</f>
        <v>38.456221778549377</v>
      </c>
      <c r="J1504" s="14">
        <f>IF(F1504=0,0,H1504+I1504+'vehicle data'!$E$7)</f>
        <v>1140.4113684452161</v>
      </c>
      <c r="K1504" s="14">
        <f t="shared" si="255"/>
        <v>1140.4113684452161</v>
      </c>
      <c r="L1504" s="14">
        <f t="shared" si="256"/>
        <v>0</v>
      </c>
      <c r="M1504" s="14">
        <f t="shared" si="257"/>
        <v>13.716614514910514</v>
      </c>
      <c r="N1504" s="14">
        <f t="shared" si="253"/>
        <v>13.716614514910514</v>
      </c>
      <c r="O1504" s="14">
        <f t="shared" si="258"/>
        <v>0</v>
      </c>
      <c r="P1504" s="14">
        <f>S1504*0.75</f>
        <v>0</v>
      </c>
      <c r="Q1504" s="14" t="str">
        <f t="shared" si="259"/>
        <v/>
      </c>
      <c r="R1504" s="14">
        <f>(0.5*'vehicle data'!$C$4*(WLTC_class_3!F1504^2))/1000</f>
        <v>96.493181327160471</v>
      </c>
      <c r="S1504" s="14">
        <f>IF(O1504&gt;0,R1504,0)</f>
        <v>0</v>
      </c>
      <c r="T1504" s="14">
        <f>IF(N1504&gt;0,R1504,0)</f>
        <v>96.493181327160471</v>
      </c>
      <c r="U1504" s="14">
        <f t="shared" si="262"/>
        <v>129351.86120138867</v>
      </c>
      <c r="V1504" s="14">
        <f t="shared" si="263"/>
        <v>29583.477247685183</v>
      </c>
      <c r="W1504" s="14">
        <f t="shared" si="260"/>
        <v>67.54522692901233</v>
      </c>
    </row>
    <row r="1505" spans="2:23" x14ac:dyDescent="0.3">
      <c r="B1505" s="12" t="s">
        <v>10</v>
      </c>
      <c r="C1505" s="12">
        <v>1497</v>
      </c>
      <c r="D1505" s="12">
        <v>20</v>
      </c>
      <c r="E1505" s="13">
        <v>45.7</v>
      </c>
      <c r="F1505" s="21">
        <f t="shared" si="254"/>
        <v>12.694444444444445</v>
      </c>
      <c r="G1505" s="14">
        <f t="shared" si="261"/>
        <v>0.61111111111111194</v>
      </c>
      <c r="H1505" s="14">
        <f>('vehicle data'!$C$4)*(G1505)</f>
        <v>815.22222222222331</v>
      </c>
      <c r="I1505" s="14">
        <f>0.5*1.225*F1505^2*('vehicle data'!$F$4)*('vehicle data'!$G$4)</f>
        <v>42.837411593364202</v>
      </c>
      <c r="J1505" s="14">
        <f>IF(F1505=0,0,H1505+I1505+'vehicle data'!$E$7)</f>
        <v>1015.0981138155876</v>
      </c>
      <c r="K1505" s="14">
        <f t="shared" si="255"/>
        <v>1015.0981138155876</v>
      </c>
      <c r="L1505" s="14">
        <f t="shared" si="256"/>
        <v>0</v>
      </c>
      <c r="M1505" s="14">
        <f t="shared" si="257"/>
        <v>12.88610661149232</v>
      </c>
      <c r="N1505" s="14">
        <f t="shared" si="253"/>
        <v>12.88610661149232</v>
      </c>
      <c r="O1505" s="14">
        <f t="shared" si="258"/>
        <v>0</v>
      </c>
      <c r="P1505" s="14">
        <f>S1505*0.75</f>
        <v>0</v>
      </c>
      <c r="Q1505" s="14" t="str">
        <f t="shared" si="259"/>
        <v/>
      </c>
      <c r="R1505" s="14">
        <f>(0.5*'vehicle data'!$C$4*(WLTC_class_3!F1505^2))/1000</f>
        <v>107.48632947530865</v>
      </c>
      <c r="S1505" s="14">
        <f>IF(O1505&gt;0,R1505,0)</f>
        <v>0</v>
      </c>
      <c r="T1505" s="14">
        <f>IF(N1505&gt;0,R1505,0)</f>
        <v>107.48632947530865</v>
      </c>
      <c r="U1505" s="14">
        <f t="shared" si="262"/>
        <v>129459.34753086399</v>
      </c>
      <c r="V1505" s="14">
        <f t="shared" si="263"/>
        <v>29583.477247685183</v>
      </c>
      <c r="W1505" s="14">
        <f t="shared" si="260"/>
        <v>75.240430632716055</v>
      </c>
    </row>
    <row r="1506" spans="2:23" x14ac:dyDescent="0.3">
      <c r="B1506" s="12" t="s">
        <v>10</v>
      </c>
      <c r="C1506" s="12">
        <v>1498</v>
      </c>
      <c r="D1506" s="12">
        <v>21</v>
      </c>
      <c r="E1506" s="13">
        <v>47.7</v>
      </c>
      <c r="F1506" s="21">
        <f t="shared" si="254"/>
        <v>13.25</v>
      </c>
      <c r="G1506" s="14">
        <f t="shared" si="261"/>
        <v>0.49999999999999922</v>
      </c>
      <c r="H1506" s="14">
        <f>('vehicle data'!$C$4)*(G1506)</f>
        <v>666.99999999999898</v>
      </c>
      <c r="I1506" s="14">
        <f>0.5*1.225*F1506^2*('vehicle data'!$F$4)*('vehicle data'!$G$4)</f>
        <v>46.668901562499997</v>
      </c>
      <c r="J1506" s="14">
        <f>IF(F1506=0,0,H1506+I1506+'vehicle data'!$E$7)</f>
        <v>870.70738156249899</v>
      </c>
      <c r="K1506" s="14">
        <f t="shared" si="255"/>
        <v>870.70738156249899</v>
      </c>
      <c r="L1506" s="14">
        <f t="shared" si="256"/>
        <v>0</v>
      </c>
      <c r="M1506" s="14">
        <f t="shared" si="257"/>
        <v>11.536872805703112</v>
      </c>
      <c r="N1506" s="14">
        <f t="shared" si="253"/>
        <v>11.536872805703112</v>
      </c>
      <c r="O1506" s="14">
        <f t="shared" si="258"/>
        <v>0</v>
      </c>
      <c r="P1506" s="14">
        <f>S1506*0.75</f>
        <v>0</v>
      </c>
      <c r="Q1506" s="14" t="str">
        <f t="shared" si="259"/>
        <v/>
      </c>
      <c r="R1506" s="14">
        <f>(0.5*'vehicle data'!$C$4*(WLTC_class_3!F1506^2))/1000</f>
        <v>117.1001875</v>
      </c>
      <c r="S1506" s="14">
        <f>IF(O1506&gt;0,R1506,0)</f>
        <v>0</v>
      </c>
      <c r="T1506" s="14">
        <f>IF(N1506&gt;0,R1506,0)</f>
        <v>117.1001875</v>
      </c>
      <c r="U1506" s="14">
        <f t="shared" si="262"/>
        <v>129576.44771836398</v>
      </c>
      <c r="V1506" s="14">
        <f t="shared" si="263"/>
        <v>29583.477247685183</v>
      </c>
      <c r="W1506" s="14">
        <f t="shared" si="260"/>
        <v>81.970131249999994</v>
      </c>
    </row>
    <row r="1507" spans="2:23" x14ac:dyDescent="0.3">
      <c r="B1507" s="12" t="s">
        <v>10</v>
      </c>
      <c r="C1507" s="12">
        <v>1499</v>
      </c>
      <c r="D1507" s="12">
        <v>22</v>
      </c>
      <c r="E1507" s="13">
        <v>49.3</v>
      </c>
      <c r="F1507" s="21">
        <f t="shared" si="254"/>
        <v>13.694444444444443</v>
      </c>
      <c r="G1507" s="14">
        <f t="shared" si="261"/>
        <v>0.38888888888888851</v>
      </c>
      <c r="H1507" s="14">
        <f>('vehicle data'!$C$4)*(G1507)</f>
        <v>518.77777777777726</v>
      </c>
      <c r="I1507" s="14">
        <f>0.5*1.225*F1507^2*('vehicle data'!$F$4)*('vehicle data'!$G$4)</f>
        <v>49.852237982253072</v>
      </c>
      <c r="J1507" s="14">
        <f>IF(F1507=0,0,H1507+I1507+'vehicle data'!$E$7)</f>
        <v>725.6684957600304</v>
      </c>
      <c r="K1507" s="14">
        <f t="shared" si="255"/>
        <v>725.6684957600304</v>
      </c>
      <c r="L1507" s="14">
        <f t="shared" si="256"/>
        <v>0</v>
      </c>
      <c r="M1507" s="14">
        <f t="shared" si="257"/>
        <v>9.9376269002693043</v>
      </c>
      <c r="N1507" s="14">
        <f t="shared" si="253"/>
        <v>9.9376269002693043</v>
      </c>
      <c r="O1507" s="14">
        <f t="shared" si="258"/>
        <v>0</v>
      </c>
      <c r="P1507" s="14">
        <f>S1507*0.75</f>
        <v>0</v>
      </c>
      <c r="Q1507" s="14" t="str">
        <f t="shared" si="259"/>
        <v/>
      </c>
      <c r="R1507" s="14">
        <f>(0.5*'vehicle data'!$C$4*(WLTC_class_3!F1507^2))/1000</f>
        <v>125.0877183641975</v>
      </c>
      <c r="S1507" s="14">
        <f>IF(O1507&gt;0,R1507,0)</f>
        <v>0</v>
      </c>
      <c r="T1507" s="14">
        <f>IF(N1507&gt;0,R1507,0)</f>
        <v>125.0877183641975</v>
      </c>
      <c r="U1507" s="14">
        <f t="shared" si="262"/>
        <v>129701.53543672818</v>
      </c>
      <c r="V1507" s="14">
        <f t="shared" si="263"/>
        <v>29583.477247685183</v>
      </c>
      <c r="W1507" s="14">
        <f t="shared" si="260"/>
        <v>87.561402854938251</v>
      </c>
    </row>
    <row r="1508" spans="2:23" x14ac:dyDescent="0.3">
      <c r="B1508" s="12" t="s">
        <v>10</v>
      </c>
      <c r="C1508" s="12">
        <v>1500</v>
      </c>
      <c r="D1508" s="12">
        <v>23</v>
      </c>
      <c r="E1508" s="13">
        <v>50.5</v>
      </c>
      <c r="F1508" s="21">
        <f t="shared" si="254"/>
        <v>14.027777777777777</v>
      </c>
      <c r="G1508" s="14">
        <f t="shared" si="261"/>
        <v>0.27777777777777779</v>
      </c>
      <c r="H1508" s="14">
        <f>('vehicle data'!$C$4)*(G1508)</f>
        <v>370.5555555555556</v>
      </c>
      <c r="I1508" s="14">
        <f>0.5*1.225*F1508^2*('vehicle data'!$F$4)*('vehicle data'!$G$4)</f>
        <v>52.308657889660481</v>
      </c>
      <c r="J1508" s="14">
        <f>IF(F1508=0,0,H1508+I1508+'vehicle data'!$E$7)</f>
        <v>579.90269344521607</v>
      </c>
      <c r="K1508" s="14">
        <f t="shared" si="255"/>
        <v>579.90269344521607</v>
      </c>
      <c r="L1508" s="14">
        <f t="shared" si="256"/>
        <v>0</v>
      </c>
      <c r="M1508" s="14">
        <f t="shared" si="257"/>
        <v>8.1347461163842816</v>
      </c>
      <c r="N1508" s="14">
        <f t="shared" si="253"/>
        <v>8.1347461163842816</v>
      </c>
      <c r="O1508" s="14">
        <f t="shared" si="258"/>
        <v>0</v>
      </c>
      <c r="P1508" s="14">
        <f>S1508*0.75</f>
        <v>0</v>
      </c>
      <c r="Q1508" s="14" t="str">
        <f t="shared" si="259"/>
        <v/>
      </c>
      <c r="R1508" s="14">
        <f>(0.5*'vehicle data'!$C$4*(WLTC_class_3!F1508^2))/1000</f>
        <v>131.25129243827161</v>
      </c>
      <c r="S1508" s="14">
        <f>IF(O1508&gt;0,R1508,0)</f>
        <v>0</v>
      </c>
      <c r="T1508" s="14">
        <f>IF(N1508&gt;0,R1508,0)</f>
        <v>131.25129243827161</v>
      </c>
      <c r="U1508" s="14">
        <f t="shared" si="262"/>
        <v>129832.78672916646</v>
      </c>
      <c r="V1508" s="14">
        <f t="shared" si="263"/>
        <v>29583.477247685183</v>
      </c>
      <c r="W1508" s="14">
        <f t="shared" si="260"/>
        <v>91.875904706790124</v>
      </c>
    </row>
    <row r="1509" spans="2:23" x14ac:dyDescent="0.3">
      <c r="B1509" s="12" t="s">
        <v>10</v>
      </c>
      <c r="C1509" s="12">
        <v>1501</v>
      </c>
      <c r="D1509" s="12">
        <v>24</v>
      </c>
      <c r="E1509" s="13">
        <v>51.3</v>
      </c>
      <c r="F1509" s="21">
        <f t="shared" si="254"/>
        <v>14.249999999999998</v>
      </c>
      <c r="G1509" s="14">
        <f t="shared" si="261"/>
        <v>0.2222222222222224</v>
      </c>
      <c r="H1509" s="14">
        <f>('vehicle data'!$C$4)*(G1509)</f>
        <v>296.44444444444468</v>
      </c>
      <c r="I1509" s="14">
        <f>0.5*1.225*F1509^2*('vehicle data'!$F$4)*('vehicle data'!$G$4)</f>
        <v>53.979089062499988</v>
      </c>
      <c r="J1509" s="14">
        <f>IF(F1509=0,0,H1509+I1509+'vehicle data'!$E$7)</f>
        <v>507.46201350694469</v>
      </c>
      <c r="K1509" s="14">
        <f t="shared" si="255"/>
        <v>507.46201350694469</v>
      </c>
      <c r="L1509" s="14">
        <f t="shared" si="256"/>
        <v>0</v>
      </c>
      <c r="M1509" s="14">
        <f t="shared" si="257"/>
        <v>7.2313336924739602</v>
      </c>
      <c r="N1509" s="14">
        <f t="shared" si="253"/>
        <v>7.2313336924739602</v>
      </c>
      <c r="O1509" s="14">
        <f t="shared" si="258"/>
        <v>0</v>
      </c>
      <c r="P1509" s="14">
        <f>S1509*0.75</f>
        <v>0</v>
      </c>
      <c r="Q1509" s="14" t="str">
        <f t="shared" si="259"/>
        <v/>
      </c>
      <c r="R1509" s="14">
        <f>(0.5*'vehicle data'!$C$4*(WLTC_class_3!F1509^2))/1000</f>
        <v>135.44268749999998</v>
      </c>
      <c r="S1509" s="14">
        <f>IF(O1509&gt;0,R1509,0)</f>
        <v>0</v>
      </c>
      <c r="T1509" s="14">
        <f>IF(N1509&gt;0,R1509,0)</f>
        <v>135.44268749999998</v>
      </c>
      <c r="U1509" s="14">
        <f t="shared" si="262"/>
        <v>129968.22941666647</v>
      </c>
      <c r="V1509" s="14">
        <f t="shared" si="263"/>
        <v>29583.477247685183</v>
      </c>
      <c r="W1509" s="14">
        <f t="shared" si="260"/>
        <v>94.809881249999975</v>
      </c>
    </row>
    <row r="1510" spans="2:23" x14ac:dyDescent="0.3">
      <c r="B1510" s="12" t="s">
        <v>10</v>
      </c>
      <c r="C1510" s="12">
        <v>1502</v>
      </c>
      <c r="D1510" s="12">
        <v>25</v>
      </c>
      <c r="E1510" s="13">
        <v>52.1</v>
      </c>
      <c r="F1510" s="21">
        <f t="shared" si="254"/>
        <v>14.472222222222221</v>
      </c>
      <c r="G1510" s="14">
        <f t="shared" si="261"/>
        <v>0.19444444444444522</v>
      </c>
      <c r="H1510" s="14">
        <f>('vehicle data'!$C$4)*(G1510)</f>
        <v>259.38888888888994</v>
      </c>
      <c r="I1510" s="14">
        <f>0.5*1.225*F1510^2*('vehicle data'!$F$4)*('vehicle data'!$G$4)</f>
        <v>55.675774556327148</v>
      </c>
      <c r="J1510" s="14">
        <f>IF(F1510=0,0,H1510+I1510+'vehicle data'!$E$7)</f>
        <v>472.10314344521714</v>
      </c>
      <c r="K1510" s="14">
        <f t="shared" si="255"/>
        <v>472.10314344521714</v>
      </c>
      <c r="L1510" s="14">
        <f t="shared" si="256"/>
        <v>0</v>
      </c>
      <c r="M1510" s="14">
        <f t="shared" si="257"/>
        <v>6.8323816037488365</v>
      </c>
      <c r="N1510" s="14">
        <f t="shared" si="253"/>
        <v>6.8323816037488365</v>
      </c>
      <c r="O1510" s="14">
        <f t="shared" si="258"/>
        <v>0</v>
      </c>
      <c r="P1510" s="14">
        <f>S1510*0.75</f>
        <v>0</v>
      </c>
      <c r="Q1510" s="14" t="str">
        <f t="shared" si="259"/>
        <v/>
      </c>
      <c r="R1510" s="14">
        <f>(0.5*'vehicle data'!$C$4*(WLTC_class_3!F1510^2))/1000</f>
        <v>139.69995910493824</v>
      </c>
      <c r="S1510" s="14">
        <f>IF(O1510&gt;0,R1510,0)</f>
        <v>0</v>
      </c>
      <c r="T1510" s="14">
        <f>IF(N1510&gt;0,R1510,0)</f>
        <v>139.69995910493824</v>
      </c>
      <c r="U1510" s="14">
        <f t="shared" si="262"/>
        <v>130107.9293757714</v>
      </c>
      <c r="V1510" s="14">
        <f t="shared" si="263"/>
        <v>29583.477247685183</v>
      </c>
      <c r="W1510" s="14">
        <f t="shared" si="260"/>
        <v>97.789971373456765</v>
      </c>
    </row>
    <row r="1511" spans="2:23" x14ac:dyDescent="0.3">
      <c r="B1511" s="12" t="s">
        <v>10</v>
      </c>
      <c r="C1511" s="12">
        <v>1503</v>
      </c>
      <c r="D1511" s="12">
        <v>26</v>
      </c>
      <c r="E1511" s="13">
        <v>52.7</v>
      </c>
      <c r="F1511" s="21">
        <f t="shared" si="254"/>
        <v>14.638888888888889</v>
      </c>
      <c r="G1511" s="14">
        <f t="shared" si="261"/>
        <v>0.18055555555555516</v>
      </c>
      <c r="H1511" s="14">
        <f>('vehicle data'!$C$4)*(G1511)</f>
        <v>240.8611111111106</v>
      </c>
      <c r="I1511" s="14">
        <f>0.5*1.225*F1511^2*('vehicle data'!$F$4)*('vehicle data'!$G$4)</f>
        <v>56.965518074845683</v>
      </c>
      <c r="J1511" s="14">
        <f>IF(F1511=0,0,H1511+I1511+'vehicle data'!$E$7)</f>
        <v>454.86510918595627</v>
      </c>
      <c r="K1511" s="14">
        <f t="shared" si="255"/>
        <v>454.86510918595627</v>
      </c>
      <c r="L1511" s="14">
        <f t="shared" si="256"/>
        <v>0</v>
      </c>
      <c r="M1511" s="14">
        <f t="shared" si="257"/>
        <v>6.6587197928055266</v>
      </c>
      <c r="N1511" s="14">
        <f t="shared" si="253"/>
        <v>6.6587197928055266</v>
      </c>
      <c r="O1511" s="14">
        <f t="shared" si="258"/>
        <v>0</v>
      </c>
      <c r="P1511" s="14">
        <f>S1511*0.75</f>
        <v>0</v>
      </c>
      <c r="Q1511" s="14" t="str">
        <f t="shared" si="259"/>
        <v/>
      </c>
      <c r="R1511" s="14">
        <f>(0.5*'vehicle data'!$C$4*(WLTC_class_3!F1511^2))/1000</f>
        <v>142.93614429012345</v>
      </c>
      <c r="S1511" s="14">
        <f>IF(O1511&gt;0,R1511,0)</f>
        <v>0</v>
      </c>
      <c r="T1511" s="14">
        <f>IF(N1511&gt;0,R1511,0)</f>
        <v>142.93614429012345</v>
      </c>
      <c r="U1511" s="14">
        <f t="shared" si="262"/>
        <v>130250.86552006153</v>
      </c>
      <c r="V1511" s="14">
        <f t="shared" si="263"/>
        <v>29583.477247685183</v>
      </c>
      <c r="W1511" s="14">
        <f t="shared" si="260"/>
        <v>100.05530100308641</v>
      </c>
    </row>
    <row r="1512" spans="2:23" x14ac:dyDescent="0.3">
      <c r="B1512" s="12" t="s">
        <v>10</v>
      </c>
      <c r="C1512" s="12">
        <v>1504</v>
      </c>
      <c r="D1512" s="12">
        <v>27</v>
      </c>
      <c r="E1512" s="13">
        <v>53.4</v>
      </c>
      <c r="F1512" s="21">
        <f t="shared" si="254"/>
        <v>14.833333333333332</v>
      </c>
      <c r="G1512" s="14">
        <f t="shared" si="261"/>
        <v>0.18055555555555516</v>
      </c>
      <c r="H1512" s="14">
        <f>('vehicle data'!$C$4)*(G1512)</f>
        <v>240.8611111111106</v>
      </c>
      <c r="I1512" s="14">
        <f>0.5*1.225*F1512^2*('vehicle data'!$F$4)*('vehicle data'!$G$4)</f>
        <v>58.488884027777758</v>
      </c>
      <c r="J1512" s="14">
        <f>IF(F1512=0,0,H1512+I1512+'vehicle data'!$E$7)</f>
        <v>456.38847513888834</v>
      </c>
      <c r="K1512" s="14">
        <f t="shared" si="255"/>
        <v>456.38847513888834</v>
      </c>
      <c r="L1512" s="14">
        <f t="shared" si="256"/>
        <v>0</v>
      </c>
      <c r="M1512" s="14">
        <f t="shared" si="257"/>
        <v>6.769762381226843</v>
      </c>
      <c r="N1512" s="14">
        <f t="shared" si="253"/>
        <v>6.769762381226843</v>
      </c>
      <c r="O1512" s="14">
        <f t="shared" si="258"/>
        <v>0</v>
      </c>
      <c r="P1512" s="14">
        <f>S1512*0.75</f>
        <v>0</v>
      </c>
      <c r="Q1512" s="14" t="str">
        <f t="shared" si="259"/>
        <v/>
      </c>
      <c r="R1512" s="14">
        <f>(0.5*'vehicle data'!$C$4*(WLTC_class_3!F1512^2))/1000</f>
        <v>146.75852777777774</v>
      </c>
      <c r="S1512" s="14">
        <f>IF(O1512&gt;0,R1512,0)</f>
        <v>0</v>
      </c>
      <c r="T1512" s="14">
        <f>IF(N1512&gt;0,R1512,0)</f>
        <v>146.75852777777774</v>
      </c>
      <c r="U1512" s="14">
        <f t="shared" si="262"/>
        <v>130397.62404783932</v>
      </c>
      <c r="V1512" s="14">
        <f t="shared" si="263"/>
        <v>29583.477247685183</v>
      </c>
      <c r="W1512" s="14">
        <f t="shared" si="260"/>
        <v>102.73096944444441</v>
      </c>
    </row>
    <row r="1513" spans="2:23" x14ac:dyDescent="0.3">
      <c r="B1513" s="12" t="s">
        <v>10</v>
      </c>
      <c r="C1513" s="12">
        <v>1505</v>
      </c>
      <c r="D1513" s="12">
        <v>28</v>
      </c>
      <c r="E1513" s="13">
        <v>54</v>
      </c>
      <c r="F1513" s="21">
        <f t="shared" si="254"/>
        <v>15</v>
      </c>
      <c r="G1513" s="14">
        <f t="shared" si="261"/>
        <v>0.15277777777777798</v>
      </c>
      <c r="H1513" s="14">
        <f>('vehicle data'!$C$4)*(G1513)</f>
        <v>203.80555555555583</v>
      </c>
      <c r="I1513" s="14">
        <f>0.5*1.225*F1513^2*('vehicle data'!$F$4)*('vehicle data'!$G$4)</f>
        <v>59.810624999999995</v>
      </c>
      <c r="J1513" s="14">
        <f>IF(F1513=0,0,H1513+I1513+'vehicle data'!$E$7)</f>
        <v>420.65466055555589</v>
      </c>
      <c r="K1513" s="14">
        <f t="shared" si="255"/>
        <v>420.65466055555589</v>
      </c>
      <c r="L1513" s="14">
        <f t="shared" si="256"/>
        <v>0</v>
      </c>
      <c r="M1513" s="14">
        <f t="shared" si="257"/>
        <v>6.3098199083333384</v>
      </c>
      <c r="N1513" s="14">
        <f t="shared" si="253"/>
        <v>6.3098199083333384</v>
      </c>
      <c r="O1513" s="14">
        <f t="shared" si="258"/>
        <v>0</v>
      </c>
      <c r="P1513" s="14">
        <f>S1513*0.75</f>
        <v>0</v>
      </c>
      <c r="Q1513" s="14" t="str">
        <f t="shared" si="259"/>
        <v/>
      </c>
      <c r="R1513" s="14">
        <f>(0.5*'vehicle data'!$C$4*(WLTC_class_3!F1513^2))/1000</f>
        <v>150.07499999999999</v>
      </c>
      <c r="S1513" s="14">
        <f>IF(O1513&gt;0,R1513,0)</f>
        <v>0</v>
      </c>
      <c r="T1513" s="14">
        <f>IF(N1513&gt;0,R1513,0)</f>
        <v>150.07499999999999</v>
      </c>
      <c r="U1513" s="14">
        <f t="shared" si="262"/>
        <v>130547.69904783931</v>
      </c>
      <c r="V1513" s="14">
        <f t="shared" si="263"/>
        <v>29583.477247685183</v>
      </c>
      <c r="W1513" s="14">
        <f t="shared" si="260"/>
        <v>105.05249999999998</v>
      </c>
    </row>
    <row r="1514" spans="2:23" x14ac:dyDescent="0.3">
      <c r="B1514" s="12" t="s">
        <v>10</v>
      </c>
      <c r="C1514" s="12">
        <v>1506</v>
      </c>
      <c r="D1514" s="12">
        <v>29</v>
      </c>
      <c r="E1514" s="13">
        <v>54.5</v>
      </c>
      <c r="F1514" s="21">
        <f t="shared" si="254"/>
        <v>15.138888888888889</v>
      </c>
      <c r="G1514" s="14">
        <f t="shared" si="261"/>
        <v>0.1388888888888889</v>
      </c>
      <c r="H1514" s="14">
        <f>('vehicle data'!$C$4)*(G1514)</f>
        <v>185.2777777777778</v>
      </c>
      <c r="I1514" s="14">
        <f>0.5*1.225*F1514^2*('vehicle data'!$F$4)*('vehicle data'!$G$4)</f>
        <v>60.923356963734577</v>
      </c>
      <c r="J1514" s="14">
        <f>IF(F1514=0,0,H1514+I1514+'vehicle data'!$E$7)</f>
        <v>403.23961474151236</v>
      </c>
      <c r="K1514" s="14">
        <f t="shared" si="255"/>
        <v>403.23961474151236</v>
      </c>
      <c r="L1514" s="14">
        <f t="shared" si="256"/>
        <v>0</v>
      </c>
      <c r="M1514" s="14">
        <f t="shared" si="257"/>
        <v>6.1045997231701179</v>
      </c>
      <c r="N1514" s="14">
        <f t="shared" si="253"/>
        <v>6.1045997231701179</v>
      </c>
      <c r="O1514" s="14">
        <f t="shared" si="258"/>
        <v>0</v>
      </c>
      <c r="P1514" s="14">
        <f>S1514*0.75</f>
        <v>0</v>
      </c>
      <c r="Q1514" s="14" t="str">
        <f t="shared" si="259"/>
        <v/>
      </c>
      <c r="R1514" s="14">
        <f>(0.5*'vehicle data'!$C$4*(WLTC_class_3!F1514^2))/1000</f>
        <v>152.86703317901237</v>
      </c>
      <c r="S1514" s="14">
        <f>IF(O1514&gt;0,R1514,0)</f>
        <v>0</v>
      </c>
      <c r="T1514" s="14">
        <f>IF(N1514&gt;0,R1514,0)</f>
        <v>152.86703317901237</v>
      </c>
      <c r="U1514" s="14">
        <f t="shared" si="262"/>
        <v>130700.56608101832</v>
      </c>
      <c r="V1514" s="14">
        <f t="shared" si="263"/>
        <v>29583.477247685183</v>
      </c>
      <c r="W1514" s="14">
        <f t="shared" si="260"/>
        <v>107.00692322530865</v>
      </c>
    </row>
    <row r="1515" spans="2:23" x14ac:dyDescent="0.3">
      <c r="B1515" s="12" t="s">
        <v>10</v>
      </c>
      <c r="C1515" s="12">
        <v>1507</v>
      </c>
      <c r="D1515" s="12">
        <v>30</v>
      </c>
      <c r="E1515" s="13">
        <v>55</v>
      </c>
      <c r="F1515" s="21">
        <f t="shared" si="254"/>
        <v>15.277777777777777</v>
      </c>
      <c r="G1515" s="14">
        <f t="shared" si="261"/>
        <v>0.15277777777777798</v>
      </c>
      <c r="H1515" s="14">
        <f>('vehicle data'!$C$4)*(G1515)</f>
        <v>203.80555555555583</v>
      </c>
      <c r="I1515" s="14">
        <f>0.5*1.225*F1515^2*('vehicle data'!$F$4)*('vehicle data'!$G$4)</f>
        <v>62.046344521604929</v>
      </c>
      <c r="J1515" s="14">
        <f>IF(F1515=0,0,H1515+I1515+'vehicle data'!$E$7)</f>
        <v>422.89038007716078</v>
      </c>
      <c r="K1515" s="14">
        <f t="shared" si="255"/>
        <v>422.89038007716078</v>
      </c>
      <c r="L1515" s="14">
        <f t="shared" si="256"/>
        <v>0</v>
      </c>
      <c r="M1515" s="14">
        <f t="shared" si="257"/>
        <v>6.4608252511788447</v>
      </c>
      <c r="N1515" s="14">
        <f t="shared" si="253"/>
        <v>6.4608252511788447</v>
      </c>
      <c r="O1515" s="14">
        <f t="shared" si="258"/>
        <v>0</v>
      </c>
      <c r="P1515" s="14">
        <f>S1515*0.75</f>
        <v>0</v>
      </c>
      <c r="Q1515" s="14" t="str">
        <f t="shared" si="259"/>
        <v/>
      </c>
      <c r="R1515" s="14">
        <f>(0.5*'vehicle data'!$C$4*(WLTC_class_3!F1515^2))/1000</f>
        <v>155.68479938271602</v>
      </c>
      <c r="S1515" s="14">
        <f>IF(O1515&gt;0,R1515,0)</f>
        <v>0</v>
      </c>
      <c r="T1515" s="14">
        <f>IF(N1515&gt;0,R1515,0)</f>
        <v>155.68479938271602</v>
      </c>
      <c r="U1515" s="14">
        <f t="shared" si="262"/>
        <v>130856.25088040103</v>
      </c>
      <c r="V1515" s="14">
        <f t="shared" si="263"/>
        <v>29583.477247685183</v>
      </c>
      <c r="W1515" s="14">
        <f t="shared" si="260"/>
        <v>108.97935956790121</v>
      </c>
    </row>
    <row r="1516" spans="2:23" x14ac:dyDescent="0.3">
      <c r="B1516" s="12" t="s">
        <v>10</v>
      </c>
      <c r="C1516" s="12">
        <v>1508</v>
      </c>
      <c r="D1516" s="12">
        <v>31</v>
      </c>
      <c r="E1516" s="13">
        <v>55.6</v>
      </c>
      <c r="F1516" s="21">
        <f t="shared" si="254"/>
        <v>15.444444444444445</v>
      </c>
      <c r="G1516" s="14">
        <f t="shared" si="261"/>
        <v>0.18055555555555516</v>
      </c>
      <c r="H1516" s="14">
        <f>('vehicle data'!$C$4)*(G1516)</f>
        <v>240.8611111111106</v>
      </c>
      <c r="I1516" s="14">
        <f>0.5*1.225*F1516^2*('vehicle data'!$F$4)*('vehicle data'!$G$4)</f>
        <v>63.407466975308637</v>
      </c>
      <c r="J1516" s="14">
        <f>IF(F1516=0,0,H1516+I1516+'vehicle data'!$E$7)</f>
        <v>461.30705808641926</v>
      </c>
      <c r="K1516" s="14">
        <f t="shared" si="255"/>
        <v>461.30705808641926</v>
      </c>
      <c r="L1516" s="14">
        <f t="shared" si="256"/>
        <v>0</v>
      </c>
      <c r="M1516" s="14">
        <f t="shared" si="257"/>
        <v>7.124631230445809</v>
      </c>
      <c r="N1516" s="14">
        <f t="shared" si="253"/>
        <v>7.124631230445809</v>
      </c>
      <c r="O1516" s="14">
        <f t="shared" si="258"/>
        <v>0</v>
      </c>
      <c r="P1516" s="14">
        <f>S1516*0.75</f>
        <v>0</v>
      </c>
      <c r="Q1516" s="14" t="str">
        <f t="shared" si="259"/>
        <v/>
      </c>
      <c r="R1516" s="14">
        <f>(0.5*'vehicle data'!$C$4*(WLTC_class_3!F1516^2))/1000</f>
        <v>159.1000864197531</v>
      </c>
      <c r="S1516" s="14">
        <f>IF(O1516&gt;0,R1516,0)</f>
        <v>0</v>
      </c>
      <c r="T1516" s="14">
        <f>IF(N1516&gt;0,R1516,0)</f>
        <v>159.1000864197531</v>
      </c>
      <c r="U1516" s="14">
        <f t="shared" si="262"/>
        <v>131015.35096682078</v>
      </c>
      <c r="V1516" s="14">
        <f t="shared" si="263"/>
        <v>29583.477247685183</v>
      </c>
      <c r="W1516" s="14">
        <f t="shared" si="260"/>
        <v>111.37006049382717</v>
      </c>
    </row>
    <row r="1517" spans="2:23" x14ac:dyDescent="0.3">
      <c r="B1517" s="12" t="s">
        <v>10</v>
      </c>
      <c r="C1517" s="12">
        <v>1509</v>
      </c>
      <c r="D1517" s="12">
        <v>32</v>
      </c>
      <c r="E1517" s="13">
        <v>56.3</v>
      </c>
      <c r="F1517" s="21">
        <f t="shared" si="254"/>
        <v>15.638888888888888</v>
      </c>
      <c r="G1517" s="14">
        <f t="shared" si="261"/>
        <v>0.2222222222222224</v>
      </c>
      <c r="H1517" s="14">
        <f>('vehicle data'!$C$4)*(G1517)</f>
        <v>296.44444444444468</v>
      </c>
      <c r="I1517" s="14">
        <f>0.5*1.225*F1517^2*('vehicle data'!$F$4)*('vehicle data'!$G$4)</f>
        <v>65.014108352623452</v>
      </c>
      <c r="J1517" s="14">
        <f>IF(F1517=0,0,H1517+I1517+'vehicle data'!$E$7)</f>
        <v>518.49703279706819</v>
      </c>
      <c r="K1517" s="14">
        <f t="shared" si="255"/>
        <v>518.49703279706819</v>
      </c>
      <c r="L1517" s="14">
        <f t="shared" si="256"/>
        <v>0</v>
      </c>
      <c r="M1517" s="14">
        <f t="shared" si="257"/>
        <v>8.1087174851319261</v>
      </c>
      <c r="N1517" s="14">
        <f t="shared" si="253"/>
        <v>8.1087174851319261</v>
      </c>
      <c r="O1517" s="14">
        <f t="shared" si="258"/>
        <v>0</v>
      </c>
      <c r="P1517" s="14">
        <f>S1517*0.75</f>
        <v>0</v>
      </c>
      <c r="Q1517" s="14" t="str">
        <f t="shared" si="259"/>
        <v/>
      </c>
      <c r="R1517" s="14">
        <f>(0.5*'vehicle data'!$C$4*(WLTC_class_3!F1517^2))/1000</f>
        <v>163.13142206790121</v>
      </c>
      <c r="S1517" s="14">
        <f>IF(O1517&gt;0,R1517,0)</f>
        <v>0</v>
      </c>
      <c r="T1517" s="14">
        <f>IF(N1517&gt;0,R1517,0)</f>
        <v>163.13142206790121</v>
      </c>
      <c r="U1517" s="14">
        <f t="shared" si="262"/>
        <v>131178.48238888869</v>
      </c>
      <c r="V1517" s="14">
        <f t="shared" si="263"/>
        <v>29583.477247685183</v>
      </c>
      <c r="W1517" s="14">
        <f t="shared" si="260"/>
        <v>114.19199544753084</v>
      </c>
    </row>
    <row r="1518" spans="2:23" x14ac:dyDescent="0.3">
      <c r="B1518" s="12" t="s">
        <v>10</v>
      </c>
      <c r="C1518" s="12">
        <v>1510</v>
      </c>
      <c r="D1518" s="12">
        <v>33</v>
      </c>
      <c r="E1518" s="13">
        <v>57.2</v>
      </c>
      <c r="F1518" s="21">
        <f t="shared" si="254"/>
        <v>15.888888888888889</v>
      </c>
      <c r="G1518" s="14">
        <f t="shared" si="261"/>
        <v>0.30555555555555597</v>
      </c>
      <c r="H1518" s="14">
        <f>('vehicle data'!$C$4)*(G1518)</f>
        <v>407.61111111111165</v>
      </c>
      <c r="I1518" s="14">
        <f>0.5*1.225*F1518^2*('vehicle data'!$F$4)*('vehicle data'!$G$4)</f>
        <v>67.109326234567902</v>
      </c>
      <c r="J1518" s="14">
        <f>IF(F1518=0,0,H1518+I1518+'vehicle data'!$E$7)</f>
        <v>631.75891734567961</v>
      </c>
      <c r="K1518" s="14">
        <f t="shared" si="255"/>
        <v>631.75891734567961</v>
      </c>
      <c r="L1518" s="14">
        <f t="shared" si="256"/>
        <v>0</v>
      </c>
      <c r="M1518" s="14">
        <f t="shared" si="257"/>
        <v>10.037947242270242</v>
      </c>
      <c r="N1518" s="14">
        <f t="shared" si="253"/>
        <v>10.037947242270242</v>
      </c>
      <c r="O1518" s="14">
        <f t="shared" si="258"/>
        <v>0</v>
      </c>
      <c r="P1518" s="14">
        <f>S1518*0.75</f>
        <v>0</v>
      </c>
      <c r="Q1518" s="14" t="str">
        <f t="shared" si="259"/>
        <v/>
      </c>
      <c r="R1518" s="14">
        <f>(0.5*'vehicle data'!$C$4*(WLTC_class_3!F1518^2))/1000</f>
        <v>168.3886790123457</v>
      </c>
      <c r="S1518" s="14">
        <f>IF(O1518&gt;0,R1518,0)</f>
        <v>0</v>
      </c>
      <c r="T1518" s="14">
        <f>IF(N1518&gt;0,R1518,0)</f>
        <v>168.3886790123457</v>
      </c>
      <c r="U1518" s="14">
        <f t="shared" si="262"/>
        <v>131346.87106790103</v>
      </c>
      <c r="V1518" s="14">
        <f t="shared" si="263"/>
        <v>29583.477247685183</v>
      </c>
      <c r="W1518" s="14">
        <f t="shared" si="260"/>
        <v>117.87207530864198</v>
      </c>
    </row>
    <row r="1519" spans="2:23" x14ac:dyDescent="0.3">
      <c r="B1519" s="12" t="s">
        <v>10</v>
      </c>
      <c r="C1519" s="12">
        <v>1511</v>
      </c>
      <c r="D1519" s="12">
        <v>34</v>
      </c>
      <c r="E1519" s="13">
        <v>58.5</v>
      </c>
      <c r="F1519" s="21">
        <f t="shared" si="254"/>
        <v>16.25</v>
      </c>
      <c r="G1519" s="14">
        <f t="shared" si="261"/>
        <v>0.41666666666666663</v>
      </c>
      <c r="H1519" s="14">
        <f>('vehicle data'!$C$4)*(G1519)</f>
        <v>555.83333333333326</v>
      </c>
      <c r="I1519" s="14">
        <f>0.5*1.225*F1519^2*('vehicle data'!$F$4)*('vehicle data'!$G$4)</f>
        <v>70.194414062499987</v>
      </c>
      <c r="J1519" s="14">
        <f>IF(F1519=0,0,H1519+I1519+'vehicle data'!$E$7)</f>
        <v>783.06622739583327</v>
      </c>
      <c r="K1519" s="14">
        <f t="shared" si="255"/>
        <v>783.06622739583327</v>
      </c>
      <c r="L1519" s="14">
        <f t="shared" si="256"/>
        <v>0</v>
      </c>
      <c r="M1519" s="14">
        <f t="shared" si="257"/>
        <v>12.72482619518229</v>
      </c>
      <c r="N1519" s="14">
        <f t="shared" si="253"/>
        <v>12.72482619518229</v>
      </c>
      <c r="O1519" s="14">
        <f t="shared" si="258"/>
        <v>0</v>
      </c>
      <c r="P1519" s="14">
        <f>S1519*0.75</f>
        <v>0</v>
      </c>
      <c r="Q1519" s="14" t="str">
        <f t="shared" si="259"/>
        <v/>
      </c>
      <c r="R1519" s="14">
        <f>(0.5*'vehicle data'!$C$4*(WLTC_class_3!F1519^2))/1000</f>
        <v>176.12968749999999</v>
      </c>
      <c r="S1519" s="14">
        <f>IF(O1519&gt;0,R1519,0)</f>
        <v>0</v>
      </c>
      <c r="T1519" s="14">
        <f>IF(N1519&gt;0,R1519,0)</f>
        <v>176.12968749999999</v>
      </c>
      <c r="U1519" s="14">
        <f t="shared" si="262"/>
        <v>131523.00075540104</v>
      </c>
      <c r="V1519" s="14">
        <f t="shared" si="263"/>
        <v>29583.477247685183</v>
      </c>
      <c r="W1519" s="14">
        <f t="shared" si="260"/>
        <v>123.29078124999998</v>
      </c>
    </row>
    <row r="1520" spans="2:23" x14ac:dyDescent="0.3">
      <c r="B1520" s="12" t="s">
        <v>10</v>
      </c>
      <c r="C1520" s="12">
        <v>1512</v>
      </c>
      <c r="D1520" s="12">
        <v>35</v>
      </c>
      <c r="E1520" s="13">
        <v>60.2</v>
      </c>
      <c r="F1520" s="21">
        <f t="shared" si="254"/>
        <v>16.722222222222221</v>
      </c>
      <c r="G1520" s="14">
        <f t="shared" si="261"/>
        <v>0.52777777777777735</v>
      </c>
      <c r="H1520" s="14">
        <f>('vehicle data'!$C$4)*(G1520)</f>
        <v>704.05555555555497</v>
      </c>
      <c r="I1520" s="14">
        <f>0.5*1.225*F1520^2*('vehicle data'!$F$4)*('vehicle data'!$G$4)</f>
        <v>74.333366743827142</v>
      </c>
      <c r="J1520" s="14">
        <f>IF(F1520=0,0,H1520+I1520+'vehicle data'!$E$7)</f>
        <v>935.42740229938215</v>
      </c>
      <c r="K1520" s="14">
        <f t="shared" si="255"/>
        <v>935.42740229938215</v>
      </c>
      <c r="L1520" s="14">
        <f t="shared" si="256"/>
        <v>0</v>
      </c>
      <c r="M1520" s="14">
        <f t="shared" si="257"/>
        <v>15.642424894006334</v>
      </c>
      <c r="N1520" s="14">
        <f t="shared" si="253"/>
        <v>15.642424894006334</v>
      </c>
      <c r="O1520" s="14">
        <f t="shared" si="258"/>
        <v>0</v>
      </c>
      <c r="P1520" s="14">
        <f>S1520*0.75</f>
        <v>0</v>
      </c>
      <c r="Q1520" s="14" t="str">
        <f t="shared" si="259"/>
        <v/>
      </c>
      <c r="R1520" s="14">
        <f>(0.5*'vehicle data'!$C$4*(WLTC_class_3!F1520^2))/1000</f>
        <v>186.51502160493825</v>
      </c>
      <c r="S1520" s="14">
        <f>IF(O1520&gt;0,R1520,0)</f>
        <v>0</v>
      </c>
      <c r="T1520" s="14">
        <f>IF(N1520&gt;0,R1520,0)</f>
        <v>186.51502160493825</v>
      </c>
      <c r="U1520" s="14">
        <f t="shared" si="262"/>
        <v>131709.51577700599</v>
      </c>
      <c r="V1520" s="14">
        <f t="shared" si="263"/>
        <v>29583.477247685183</v>
      </c>
      <c r="W1520" s="14">
        <f t="shared" si="260"/>
        <v>130.56051512345678</v>
      </c>
    </row>
    <row r="1521" spans="2:23" x14ac:dyDescent="0.3">
      <c r="B1521" s="12" t="s">
        <v>10</v>
      </c>
      <c r="C1521" s="12">
        <v>1513</v>
      </c>
      <c r="D1521" s="12">
        <v>36</v>
      </c>
      <c r="E1521" s="13">
        <v>62.3</v>
      </c>
      <c r="F1521" s="21">
        <f t="shared" si="254"/>
        <v>17.305555555555554</v>
      </c>
      <c r="G1521" s="14">
        <f t="shared" si="261"/>
        <v>0.625</v>
      </c>
      <c r="H1521" s="14">
        <f>('vehicle data'!$C$4)*(G1521)</f>
        <v>833.75</v>
      </c>
      <c r="I1521" s="14">
        <f>0.5*1.225*F1521^2*('vehicle data'!$F$4)*('vehicle data'!$G$4)</f>
        <v>79.609869926697513</v>
      </c>
      <c r="J1521" s="14">
        <f>IF(F1521=0,0,H1521+I1521+'vehicle data'!$E$7)</f>
        <v>1070.3983499266974</v>
      </c>
      <c r="K1521" s="14">
        <f t="shared" si="255"/>
        <v>1070.3983499266974</v>
      </c>
      <c r="L1521" s="14">
        <f t="shared" si="256"/>
        <v>0</v>
      </c>
      <c r="M1521" s="14">
        <f t="shared" si="257"/>
        <v>18.523838111231456</v>
      </c>
      <c r="N1521" s="14">
        <f t="shared" si="253"/>
        <v>18.523838111231456</v>
      </c>
      <c r="O1521" s="14">
        <f t="shared" si="258"/>
        <v>0</v>
      </c>
      <c r="P1521" s="14">
        <f>S1521*0.75</f>
        <v>0</v>
      </c>
      <c r="Q1521" s="14" t="str">
        <f t="shared" si="259"/>
        <v/>
      </c>
      <c r="R1521" s="14">
        <f>(0.5*'vehicle data'!$C$4*(WLTC_class_3!F1521^2))/1000</f>
        <v>199.75466280864194</v>
      </c>
      <c r="S1521" s="14">
        <f>IF(O1521&gt;0,R1521,0)</f>
        <v>0</v>
      </c>
      <c r="T1521" s="14">
        <f>IF(N1521&gt;0,R1521,0)</f>
        <v>199.75466280864194</v>
      </c>
      <c r="U1521" s="14">
        <f t="shared" si="262"/>
        <v>131909.27043981463</v>
      </c>
      <c r="V1521" s="14">
        <f t="shared" si="263"/>
        <v>29583.477247685183</v>
      </c>
      <c r="W1521" s="14">
        <f t="shared" si="260"/>
        <v>139.82826396604935</v>
      </c>
    </row>
    <row r="1522" spans="2:23" x14ac:dyDescent="0.3">
      <c r="B1522" s="12" t="s">
        <v>10</v>
      </c>
      <c r="C1522" s="12">
        <v>1514</v>
      </c>
      <c r="D1522" s="12">
        <v>37</v>
      </c>
      <c r="E1522" s="13">
        <v>64.7</v>
      </c>
      <c r="F1522" s="21">
        <f t="shared" si="254"/>
        <v>17.972222222222221</v>
      </c>
      <c r="G1522" s="14">
        <f t="shared" si="261"/>
        <v>0.6666666666666663</v>
      </c>
      <c r="H1522" s="14">
        <f>('vehicle data'!$C$4)*(G1522)</f>
        <v>889.3333333333328</v>
      </c>
      <c r="I1522" s="14">
        <f>0.5*1.225*F1522^2*('vehicle data'!$F$4)*('vehicle data'!$G$4)</f>
        <v>85.861680111882706</v>
      </c>
      <c r="J1522" s="14">
        <f>IF(F1522=0,0,H1522+I1522+'vehicle data'!$E$7)</f>
        <v>1132.2334934452156</v>
      </c>
      <c r="K1522" s="14">
        <f t="shared" si="255"/>
        <v>1132.2334934452156</v>
      </c>
      <c r="L1522" s="14">
        <f t="shared" si="256"/>
        <v>0</v>
      </c>
      <c r="M1522" s="14">
        <f t="shared" si="257"/>
        <v>20.348751951640402</v>
      </c>
      <c r="N1522" s="14">
        <f t="shared" si="253"/>
        <v>20.348751951640402</v>
      </c>
      <c r="O1522" s="14">
        <f t="shared" si="258"/>
        <v>0</v>
      </c>
      <c r="P1522" s="14">
        <f>S1522*0.75</f>
        <v>0</v>
      </c>
      <c r="Q1522" s="14" t="str">
        <f t="shared" si="259"/>
        <v/>
      </c>
      <c r="R1522" s="14">
        <f>(0.5*'vehicle data'!$C$4*(WLTC_class_3!F1522^2))/1000</f>
        <v>215.44151466049379</v>
      </c>
      <c r="S1522" s="14">
        <f>IF(O1522&gt;0,R1522,0)</f>
        <v>0</v>
      </c>
      <c r="T1522" s="14">
        <f>IF(N1522&gt;0,R1522,0)</f>
        <v>215.44151466049379</v>
      </c>
      <c r="U1522" s="14">
        <f t="shared" si="262"/>
        <v>132124.71195447512</v>
      </c>
      <c r="V1522" s="14">
        <f t="shared" si="263"/>
        <v>29583.477247685183</v>
      </c>
      <c r="W1522" s="14">
        <f t="shared" si="260"/>
        <v>150.80906026234564</v>
      </c>
    </row>
    <row r="1523" spans="2:23" x14ac:dyDescent="0.3">
      <c r="B1523" s="12" t="s">
        <v>10</v>
      </c>
      <c r="C1523" s="12">
        <v>1515</v>
      </c>
      <c r="D1523" s="12">
        <v>38</v>
      </c>
      <c r="E1523" s="13">
        <v>67.099999999999994</v>
      </c>
      <c r="F1523" s="21">
        <f t="shared" si="254"/>
        <v>18.638888888888886</v>
      </c>
      <c r="G1523" s="14">
        <f t="shared" si="261"/>
        <v>0.625</v>
      </c>
      <c r="H1523" s="14">
        <f>('vehicle data'!$C$4)*(G1523)</f>
        <v>833.75</v>
      </c>
      <c r="I1523" s="14">
        <f>0.5*1.225*F1523^2*('vehicle data'!$F$4)*('vehicle data'!$G$4)</f>
        <v>92.349779185956749</v>
      </c>
      <c r="J1523" s="14">
        <f>IF(F1523=0,0,H1523+I1523+'vehicle data'!$E$7)</f>
        <v>1083.1382591859567</v>
      </c>
      <c r="K1523" s="14">
        <f t="shared" si="255"/>
        <v>1083.1382591859567</v>
      </c>
      <c r="L1523" s="14">
        <f t="shared" si="256"/>
        <v>0</v>
      </c>
      <c r="M1523" s="14">
        <f t="shared" si="257"/>
        <v>20.188493664271579</v>
      </c>
      <c r="N1523" s="14">
        <f t="shared" si="253"/>
        <v>20.188493664271579</v>
      </c>
      <c r="O1523" s="14">
        <f t="shared" si="258"/>
        <v>0</v>
      </c>
      <c r="P1523" s="14">
        <f>S1523*0.75</f>
        <v>0</v>
      </c>
      <c r="Q1523" s="14" t="str">
        <f t="shared" si="259"/>
        <v/>
      </c>
      <c r="R1523" s="14">
        <f>(0.5*'vehicle data'!$C$4*(WLTC_class_3!F1523^2))/1000</f>
        <v>231.72125540123449</v>
      </c>
      <c r="S1523" s="14">
        <f>IF(O1523&gt;0,R1523,0)</f>
        <v>0</v>
      </c>
      <c r="T1523" s="14">
        <f>IF(N1523&gt;0,R1523,0)</f>
        <v>231.72125540123449</v>
      </c>
      <c r="U1523" s="14">
        <f t="shared" si="262"/>
        <v>132356.43320987636</v>
      </c>
      <c r="V1523" s="14">
        <f t="shared" si="263"/>
        <v>29583.477247685183</v>
      </c>
      <c r="W1523" s="14">
        <f t="shared" si="260"/>
        <v>162.20487878086414</v>
      </c>
    </row>
    <row r="1524" spans="2:23" x14ac:dyDescent="0.3">
      <c r="B1524" s="12" t="s">
        <v>10</v>
      </c>
      <c r="C1524" s="12">
        <v>1516</v>
      </c>
      <c r="D1524" s="12">
        <v>39</v>
      </c>
      <c r="E1524" s="13">
        <v>69.2</v>
      </c>
      <c r="F1524" s="21">
        <f t="shared" si="254"/>
        <v>19.222222222222221</v>
      </c>
      <c r="G1524" s="14">
        <f t="shared" si="261"/>
        <v>0.50000000000000122</v>
      </c>
      <c r="H1524" s="14">
        <f>('vehicle data'!$C$4)*(G1524)</f>
        <v>667.00000000000159</v>
      </c>
      <c r="I1524" s="14">
        <f>0.5*1.225*F1524^2*('vehicle data'!$F$4)*('vehicle data'!$G$4)</f>
        <v>98.220696604938254</v>
      </c>
      <c r="J1524" s="14">
        <f>IF(F1524=0,0,H1524+I1524+'vehicle data'!$E$7)</f>
        <v>922.25917660493985</v>
      </c>
      <c r="K1524" s="14">
        <f t="shared" si="255"/>
        <v>922.25917660493985</v>
      </c>
      <c r="L1524" s="14">
        <f t="shared" si="256"/>
        <v>0</v>
      </c>
      <c r="M1524" s="14">
        <f t="shared" si="257"/>
        <v>17.727870839183844</v>
      </c>
      <c r="N1524" s="14">
        <f t="shared" si="253"/>
        <v>17.727870839183844</v>
      </c>
      <c r="O1524" s="14">
        <f t="shared" si="258"/>
        <v>0</v>
      </c>
      <c r="P1524" s="14">
        <f>S1524*0.75</f>
        <v>0</v>
      </c>
      <c r="Q1524" s="14" t="str">
        <f t="shared" si="259"/>
        <v/>
      </c>
      <c r="R1524" s="14">
        <f>(0.5*'vehicle data'!$C$4*(WLTC_class_3!F1524^2))/1000</f>
        <v>246.45238271604939</v>
      </c>
      <c r="S1524" s="14">
        <f>IF(O1524&gt;0,R1524,0)</f>
        <v>0</v>
      </c>
      <c r="T1524" s="14">
        <f>IF(N1524&gt;0,R1524,0)</f>
        <v>246.45238271604939</v>
      </c>
      <c r="U1524" s="14">
        <f t="shared" si="262"/>
        <v>132602.88559259241</v>
      </c>
      <c r="V1524" s="14">
        <f t="shared" si="263"/>
        <v>29583.477247685183</v>
      </c>
      <c r="W1524" s="14">
        <f t="shared" si="260"/>
        <v>172.51666790123457</v>
      </c>
    </row>
    <row r="1525" spans="2:23" x14ac:dyDescent="0.3">
      <c r="B1525" s="12" t="s">
        <v>10</v>
      </c>
      <c r="C1525" s="12">
        <v>1517</v>
      </c>
      <c r="D1525" s="12">
        <v>40</v>
      </c>
      <c r="E1525" s="13">
        <v>70.7</v>
      </c>
      <c r="F1525" s="21">
        <f t="shared" si="254"/>
        <v>19.638888888888889</v>
      </c>
      <c r="G1525" s="14">
        <f t="shared" si="261"/>
        <v>0.37500000000000039</v>
      </c>
      <c r="H1525" s="14">
        <f>('vehicle data'!$C$4)*(G1525)</f>
        <v>500.25000000000051</v>
      </c>
      <c r="I1525" s="14">
        <f>0.5*1.225*F1525^2*('vehicle data'!$F$4)*('vehicle data'!$G$4)</f>
        <v>102.52496946373458</v>
      </c>
      <c r="J1525" s="14">
        <f>IF(F1525=0,0,H1525+I1525+'vehicle data'!$E$7)</f>
        <v>759.81344946373508</v>
      </c>
      <c r="K1525" s="14">
        <f t="shared" si="255"/>
        <v>759.81344946373508</v>
      </c>
      <c r="L1525" s="14">
        <f t="shared" si="256"/>
        <v>0</v>
      </c>
      <c r="M1525" s="14">
        <f t="shared" si="257"/>
        <v>14.921891910301687</v>
      </c>
      <c r="N1525" s="14">
        <f t="shared" si="253"/>
        <v>14.921891910301687</v>
      </c>
      <c r="O1525" s="14">
        <f t="shared" si="258"/>
        <v>0</v>
      </c>
      <c r="P1525" s="14">
        <f>S1525*0.75</f>
        <v>0</v>
      </c>
      <c r="Q1525" s="14" t="str">
        <f t="shared" si="259"/>
        <v/>
      </c>
      <c r="R1525" s="14">
        <f>(0.5*'vehicle data'!$C$4*(WLTC_class_3!F1525^2))/1000</f>
        <v>257.25253317901235</v>
      </c>
      <c r="S1525" s="14">
        <f>IF(O1525&gt;0,R1525,0)</f>
        <v>0</v>
      </c>
      <c r="T1525" s="14">
        <f>IF(N1525&gt;0,R1525,0)</f>
        <v>257.25253317901235</v>
      </c>
      <c r="U1525" s="14">
        <f t="shared" si="262"/>
        <v>132860.13812577142</v>
      </c>
      <c r="V1525" s="14">
        <f t="shared" si="263"/>
        <v>29583.477247685183</v>
      </c>
      <c r="W1525" s="14">
        <f t="shared" si="260"/>
        <v>180.07677322530864</v>
      </c>
    </row>
    <row r="1526" spans="2:23" x14ac:dyDescent="0.3">
      <c r="B1526" s="12" t="s">
        <v>10</v>
      </c>
      <c r="C1526" s="12">
        <v>1518</v>
      </c>
      <c r="D1526" s="12">
        <v>41</v>
      </c>
      <c r="E1526" s="13">
        <v>71.900000000000006</v>
      </c>
      <c r="F1526" s="21">
        <f t="shared" si="254"/>
        <v>19.972222222222225</v>
      </c>
      <c r="G1526" s="14">
        <f t="shared" si="261"/>
        <v>0.27777777777777779</v>
      </c>
      <c r="H1526" s="14">
        <f>('vehicle data'!$C$4)*(G1526)</f>
        <v>370.5555555555556</v>
      </c>
      <c r="I1526" s="14">
        <f>0.5*1.225*F1526^2*('vehicle data'!$F$4)*('vehicle data'!$G$4)</f>
        <v>106.03484400077163</v>
      </c>
      <c r="J1526" s="14">
        <f>IF(F1526=0,0,H1526+I1526+'vehicle data'!$E$7)</f>
        <v>633.62887955632721</v>
      </c>
      <c r="K1526" s="14">
        <f t="shared" si="255"/>
        <v>633.62887955632721</v>
      </c>
      <c r="L1526" s="14">
        <f t="shared" si="256"/>
        <v>0</v>
      </c>
      <c r="M1526" s="14">
        <f t="shared" si="257"/>
        <v>12.654976788916649</v>
      </c>
      <c r="N1526" s="14">
        <f t="shared" si="253"/>
        <v>12.654976788916649</v>
      </c>
      <c r="O1526" s="14">
        <f t="shared" si="258"/>
        <v>0</v>
      </c>
      <c r="P1526" s="14">
        <f>S1526*0.75</f>
        <v>0</v>
      </c>
      <c r="Q1526" s="14" t="str">
        <f t="shared" si="259"/>
        <v/>
      </c>
      <c r="R1526" s="14">
        <f>(0.5*'vehicle data'!$C$4*(WLTC_class_3!F1526^2))/1000</f>
        <v>266.05940354938275</v>
      </c>
      <c r="S1526" s="14">
        <f>IF(O1526&gt;0,R1526,0)</f>
        <v>0</v>
      </c>
      <c r="T1526" s="14">
        <f>IF(N1526&gt;0,R1526,0)</f>
        <v>266.05940354938275</v>
      </c>
      <c r="U1526" s="14">
        <f t="shared" si="262"/>
        <v>133126.19752932081</v>
      </c>
      <c r="V1526" s="14">
        <f t="shared" si="263"/>
        <v>29583.477247685183</v>
      </c>
      <c r="W1526" s="14">
        <f t="shared" si="260"/>
        <v>186.24158248456791</v>
      </c>
    </row>
    <row r="1527" spans="2:23" x14ac:dyDescent="0.3">
      <c r="B1527" s="12" t="s">
        <v>10</v>
      </c>
      <c r="C1527" s="12">
        <v>1519</v>
      </c>
      <c r="D1527" s="12">
        <v>42</v>
      </c>
      <c r="E1527" s="13">
        <v>72.7</v>
      </c>
      <c r="F1527" s="21">
        <f t="shared" si="254"/>
        <v>20.194444444444446</v>
      </c>
      <c r="G1527" s="14">
        <f t="shared" si="261"/>
        <v>0.20833333333333331</v>
      </c>
      <c r="H1527" s="14">
        <f>('vehicle data'!$C$4)*(G1527)</f>
        <v>277.91666666666663</v>
      </c>
      <c r="I1527" s="14">
        <f>0.5*1.225*F1527^2*('vehicle data'!$F$4)*('vehicle data'!$G$4)</f>
        <v>108.40757826003089</v>
      </c>
      <c r="J1527" s="14">
        <f>IF(F1527=0,0,H1527+I1527+'vehicle data'!$E$7)</f>
        <v>543.36272492669752</v>
      </c>
      <c r="K1527" s="14">
        <f t="shared" si="255"/>
        <v>543.36272492669752</v>
      </c>
      <c r="L1527" s="14">
        <f t="shared" si="256"/>
        <v>0</v>
      </c>
      <c r="M1527" s="14">
        <f t="shared" si="257"/>
        <v>10.972908361714142</v>
      </c>
      <c r="N1527" s="14">
        <f t="shared" si="253"/>
        <v>10.972908361714142</v>
      </c>
      <c r="O1527" s="14">
        <f t="shared" si="258"/>
        <v>0</v>
      </c>
      <c r="P1527" s="14">
        <f>S1527*0.75</f>
        <v>0</v>
      </c>
      <c r="Q1527" s="14" t="str">
        <f t="shared" si="259"/>
        <v/>
      </c>
      <c r="R1527" s="14">
        <f>(0.5*'vehicle data'!$C$4*(WLTC_class_3!F1527^2))/1000</f>
        <v>272.01299614197535</v>
      </c>
      <c r="S1527" s="14">
        <f>IF(O1527&gt;0,R1527,0)</f>
        <v>0</v>
      </c>
      <c r="T1527" s="14">
        <f>IF(N1527&gt;0,R1527,0)</f>
        <v>272.01299614197535</v>
      </c>
      <c r="U1527" s="14">
        <f t="shared" si="262"/>
        <v>133398.21052546278</v>
      </c>
      <c r="V1527" s="14">
        <f t="shared" si="263"/>
        <v>29583.477247685183</v>
      </c>
      <c r="W1527" s="14">
        <f t="shared" si="260"/>
        <v>190.40909729938272</v>
      </c>
    </row>
    <row r="1528" spans="2:23" x14ac:dyDescent="0.3">
      <c r="B1528" s="12" t="s">
        <v>10</v>
      </c>
      <c r="C1528" s="12">
        <v>1520</v>
      </c>
      <c r="D1528" s="12">
        <v>43</v>
      </c>
      <c r="E1528" s="13">
        <v>73.400000000000006</v>
      </c>
      <c r="F1528" s="21">
        <f t="shared" si="254"/>
        <v>20.388888888888889</v>
      </c>
      <c r="G1528" s="14">
        <f t="shared" si="261"/>
        <v>0.15277777777777699</v>
      </c>
      <c r="H1528" s="14">
        <f>('vehicle data'!$C$4)*(G1528)</f>
        <v>203.80555555555449</v>
      </c>
      <c r="I1528" s="14">
        <f>0.5*1.225*F1528^2*('vehicle data'!$F$4)*('vehicle data'!$G$4)</f>
        <v>110.50525748456791</v>
      </c>
      <c r="J1528" s="14">
        <f>IF(F1528=0,0,H1528+I1528+'vehicle data'!$E$7)</f>
        <v>471.34929304012246</v>
      </c>
      <c r="K1528" s="14">
        <f t="shared" si="255"/>
        <v>471.34929304012246</v>
      </c>
      <c r="L1528" s="14">
        <f t="shared" si="256"/>
        <v>0</v>
      </c>
      <c r="M1528" s="14">
        <f t="shared" si="257"/>
        <v>9.6102883636513852</v>
      </c>
      <c r="N1528" s="14">
        <f t="shared" si="253"/>
        <v>9.6102883636513852</v>
      </c>
      <c r="O1528" s="14">
        <f t="shared" si="258"/>
        <v>0</v>
      </c>
      <c r="P1528" s="14">
        <f>S1528*0.75</f>
        <v>0</v>
      </c>
      <c r="Q1528" s="14" t="str">
        <f t="shared" si="259"/>
        <v/>
      </c>
      <c r="R1528" s="14">
        <f>(0.5*'vehicle data'!$C$4*(WLTC_class_3!F1528^2))/1000</f>
        <v>277.27642901234566</v>
      </c>
      <c r="S1528" s="14">
        <f>IF(O1528&gt;0,R1528,0)</f>
        <v>0</v>
      </c>
      <c r="T1528" s="14">
        <f>IF(N1528&gt;0,R1528,0)</f>
        <v>277.27642901234566</v>
      </c>
      <c r="U1528" s="14">
        <f t="shared" si="262"/>
        <v>133675.48695447514</v>
      </c>
      <c r="V1528" s="14">
        <f t="shared" si="263"/>
        <v>29583.477247685183</v>
      </c>
      <c r="W1528" s="14">
        <f t="shared" si="260"/>
        <v>194.09350030864195</v>
      </c>
    </row>
    <row r="1529" spans="2:23" x14ac:dyDescent="0.3">
      <c r="B1529" s="12" t="s">
        <v>10</v>
      </c>
      <c r="C1529" s="12">
        <v>1521</v>
      </c>
      <c r="D1529" s="12">
        <v>44</v>
      </c>
      <c r="E1529" s="13">
        <v>73.8</v>
      </c>
      <c r="F1529" s="21">
        <f t="shared" si="254"/>
        <v>20.5</v>
      </c>
      <c r="G1529" s="14">
        <f t="shared" si="261"/>
        <v>9.7222222222220642E-2</v>
      </c>
      <c r="H1529" s="14">
        <f>('vehicle data'!$C$4)*(G1529)</f>
        <v>129.69444444444233</v>
      </c>
      <c r="I1529" s="14">
        <f>0.5*1.225*F1529^2*('vehicle data'!$F$4)*('vehicle data'!$G$4)</f>
        <v>111.71295625</v>
      </c>
      <c r="J1529" s="14">
        <f>IF(F1529=0,0,H1529+I1529+'vehicle data'!$E$7)</f>
        <v>398.44588069444239</v>
      </c>
      <c r="K1529" s="14">
        <f t="shared" si="255"/>
        <v>398.44588069444239</v>
      </c>
      <c r="L1529" s="14">
        <f t="shared" si="256"/>
        <v>0</v>
      </c>
      <c r="M1529" s="14">
        <f t="shared" si="257"/>
        <v>8.1681405542360697</v>
      </c>
      <c r="N1529" s="14">
        <f t="shared" si="253"/>
        <v>8.1681405542360697</v>
      </c>
      <c r="O1529" s="14">
        <f t="shared" si="258"/>
        <v>0</v>
      </c>
      <c r="P1529" s="14">
        <f>S1529*0.75</f>
        <v>0</v>
      </c>
      <c r="Q1529" s="14" t="str">
        <f t="shared" si="259"/>
        <v/>
      </c>
      <c r="R1529" s="14">
        <f>(0.5*'vehicle data'!$C$4*(WLTC_class_3!F1529^2))/1000</f>
        <v>280.30675000000002</v>
      </c>
      <c r="S1529" s="14">
        <f>IF(O1529&gt;0,R1529,0)</f>
        <v>0</v>
      </c>
      <c r="T1529" s="14">
        <f>IF(N1529&gt;0,R1529,0)</f>
        <v>280.30675000000002</v>
      </c>
      <c r="U1529" s="14">
        <f t="shared" si="262"/>
        <v>133955.79370447513</v>
      </c>
      <c r="V1529" s="14">
        <f t="shared" si="263"/>
        <v>29583.477247685183</v>
      </c>
      <c r="W1529" s="14">
        <f t="shared" si="260"/>
        <v>196.21472500000002</v>
      </c>
    </row>
    <row r="1530" spans="2:23" x14ac:dyDescent="0.3">
      <c r="B1530" s="12" t="s">
        <v>10</v>
      </c>
      <c r="C1530" s="12">
        <v>1522</v>
      </c>
      <c r="D1530" s="12">
        <v>45</v>
      </c>
      <c r="E1530" s="13">
        <v>74.099999999999994</v>
      </c>
      <c r="F1530" s="21">
        <f t="shared" si="254"/>
        <v>20.583333333333332</v>
      </c>
      <c r="G1530" s="14">
        <f t="shared" si="261"/>
        <v>2.7777777777778172E-2</v>
      </c>
      <c r="H1530" s="14">
        <f>('vehicle data'!$C$4)*(G1530)</f>
        <v>37.055555555556083</v>
      </c>
      <c r="I1530" s="14">
        <f>0.5*1.225*F1530^2*('vehicle data'!$F$4)*('vehicle data'!$G$4)</f>
        <v>112.62303767361109</v>
      </c>
      <c r="J1530" s="14">
        <f>IF(F1530=0,0,H1530+I1530+'vehicle data'!$E$7)</f>
        <v>306.71707322916723</v>
      </c>
      <c r="K1530" s="14">
        <f t="shared" si="255"/>
        <v>306.71707322916723</v>
      </c>
      <c r="L1530" s="14">
        <f t="shared" si="256"/>
        <v>0</v>
      </c>
      <c r="M1530" s="14">
        <f t="shared" si="257"/>
        <v>6.3132597573003588</v>
      </c>
      <c r="N1530" s="14">
        <f t="shared" si="253"/>
        <v>6.3132597573003588</v>
      </c>
      <c r="O1530" s="14">
        <f t="shared" si="258"/>
        <v>0</v>
      </c>
      <c r="P1530" s="14">
        <f>S1530*0.75</f>
        <v>0</v>
      </c>
      <c r="Q1530" s="14" t="str">
        <f t="shared" si="259"/>
        <v/>
      </c>
      <c r="R1530" s="14">
        <f>(0.5*'vehicle data'!$C$4*(WLTC_class_3!F1530^2))/1000</f>
        <v>282.59029861111105</v>
      </c>
      <c r="S1530" s="14">
        <f>IF(O1530&gt;0,R1530,0)</f>
        <v>0</v>
      </c>
      <c r="T1530" s="14">
        <f>IF(N1530&gt;0,R1530,0)</f>
        <v>282.59029861111105</v>
      </c>
      <c r="U1530" s="14">
        <f t="shared" si="262"/>
        <v>134238.38400308625</v>
      </c>
      <c r="V1530" s="14">
        <f t="shared" si="263"/>
        <v>29583.477247685183</v>
      </c>
      <c r="W1530" s="14">
        <f t="shared" si="260"/>
        <v>197.81320902777773</v>
      </c>
    </row>
    <row r="1531" spans="2:23" x14ac:dyDescent="0.3">
      <c r="B1531" s="12" t="s">
        <v>10</v>
      </c>
      <c r="C1531" s="12">
        <v>1523</v>
      </c>
      <c r="D1531" s="12">
        <v>46</v>
      </c>
      <c r="E1531" s="13">
        <v>74</v>
      </c>
      <c r="F1531" s="21">
        <f t="shared" si="254"/>
        <v>20.555555555555554</v>
      </c>
      <c r="G1531" s="14">
        <f t="shared" si="261"/>
        <v>-6.9444444444444448E-2</v>
      </c>
      <c r="H1531" s="14">
        <f>('vehicle data'!$C$4)*(G1531)</f>
        <v>-92.6388888888889</v>
      </c>
      <c r="I1531" s="14">
        <f>0.5*1.225*F1531^2*('vehicle data'!$F$4)*('vehicle data'!$G$4)</f>
        <v>112.31926697530864</v>
      </c>
      <c r="J1531" s="14">
        <f>IF(F1531=0,0,H1531+I1531+'vehicle data'!$E$7)</f>
        <v>176.71885808641974</v>
      </c>
      <c r="K1531" s="14">
        <f t="shared" si="255"/>
        <v>176.71885808641974</v>
      </c>
      <c r="L1531" s="14">
        <f t="shared" si="256"/>
        <v>0</v>
      </c>
      <c r="M1531" s="14">
        <f t="shared" si="257"/>
        <v>3.6325543051097386</v>
      </c>
      <c r="N1531" s="14">
        <f t="shared" si="253"/>
        <v>3.6325543051097386</v>
      </c>
      <c r="O1531" s="14">
        <f t="shared" si="258"/>
        <v>0</v>
      </c>
      <c r="P1531" s="14">
        <f>S1531*0.75</f>
        <v>0</v>
      </c>
      <c r="Q1531" s="14">
        <f t="shared" si="259"/>
        <v>0</v>
      </c>
      <c r="R1531" s="14">
        <f>(0.5*'vehicle data'!$C$4*(WLTC_class_3!F1531^2))/1000</f>
        <v>281.82808641975305</v>
      </c>
      <c r="S1531" s="14">
        <f>IF(O1531&gt;0,R1531,0)</f>
        <v>0</v>
      </c>
      <c r="T1531" s="14">
        <f>IF(N1531&gt;0,R1531,0)</f>
        <v>281.82808641975305</v>
      </c>
      <c r="U1531" s="14">
        <f t="shared" si="262"/>
        <v>134520.21208950601</v>
      </c>
      <c r="V1531" s="14">
        <f t="shared" si="263"/>
        <v>29583.477247685183</v>
      </c>
      <c r="W1531" s="14">
        <f t="shared" si="260"/>
        <v>197.27966049382712</v>
      </c>
    </row>
    <row r="1532" spans="2:23" x14ac:dyDescent="0.3">
      <c r="B1532" s="12" t="s">
        <v>10</v>
      </c>
      <c r="C1532" s="12">
        <v>1524</v>
      </c>
      <c r="D1532" s="12">
        <v>47</v>
      </c>
      <c r="E1532" s="13">
        <v>73.599999999999994</v>
      </c>
      <c r="F1532" s="21">
        <f t="shared" si="254"/>
        <v>20.444444444444443</v>
      </c>
      <c r="G1532" s="14">
        <f t="shared" si="261"/>
        <v>-0.20833333333333331</v>
      </c>
      <c r="H1532" s="14">
        <f>('vehicle data'!$C$4)*(G1532)</f>
        <v>-277.91666666666663</v>
      </c>
      <c r="I1532" s="14">
        <f>0.5*1.225*F1532^2*('vehicle data'!$F$4)*('vehicle data'!$G$4)</f>
        <v>111.10828641975307</v>
      </c>
      <c r="J1532" s="14">
        <f>IF(F1532=0,0,H1532+I1532+'vehicle data'!$E$7)</f>
        <v>-9.7699002469135223</v>
      </c>
      <c r="K1532" s="14">
        <f t="shared" si="255"/>
        <v>0</v>
      </c>
      <c r="L1532" s="14">
        <f t="shared" si="256"/>
        <v>9.7699002469135223</v>
      </c>
      <c r="M1532" s="14">
        <f t="shared" si="257"/>
        <v>-0.19974018282578754</v>
      </c>
      <c r="N1532" s="14">
        <f t="shared" si="253"/>
        <v>0</v>
      </c>
      <c r="O1532" s="14">
        <f t="shared" si="258"/>
        <v>0.19974018282578754</v>
      </c>
      <c r="P1532" s="14">
        <f>S1532*0.75</f>
        <v>209.09214814814808</v>
      </c>
      <c r="Q1532" s="14">
        <f t="shared" si="259"/>
        <v>209.09214814814808</v>
      </c>
      <c r="R1532" s="14">
        <f>(0.5*'vehicle data'!$C$4*(WLTC_class_3!F1532^2))/1000</f>
        <v>278.78953086419745</v>
      </c>
      <c r="S1532" s="14">
        <f>IF(O1532&gt;0,R1532,0)</f>
        <v>278.78953086419745</v>
      </c>
      <c r="T1532" s="14">
        <f>IF(N1532&gt;0,R1532,0)</f>
        <v>0</v>
      </c>
      <c r="U1532" s="14">
        <f t="shared" si="262"/>
        <v>134520.21208950601</v>
      </c>
      <c r="V1532" s="14">
        <f t="shared" si="263"/>
        <v>29862.26677854938</v>
      </c>
      <c r="W1532" s="14">
        <f t="shared" si="260"/>
        <v>0</v>
      </c>
    </row>
    <row r="1533" spans="2:23" x14ac:dyDescent="0.3">
      <c r="B1533" s="12" t="s">
        <v>10</v>
      </c>
      <c r="C1533" s="12">
        <v>1525</v>
      </c>
      <c r="D1533" s="12">
        <v>48</v>
      </c>
      <c r="E1533" s="13">
        <v>72.5</v>
      </c>
      <c r="F1533" s="21">
        <f t="shared" si="254"/>
        <v>20.138888888888889</v>
      </c>
      <c r="G1533" s="14">
        <f t="shared" si="261"/>
        <v>-0.38888888888888851</v>
      </c>
      <c r="H1533" s="14">
        <f>('vehicle data'!$C$4)*(G1533)</f>
        <v>-518.77777777777726</v>
      </c>
      <c r="I1533" s="14">
        <f>0.5*1.225*F1533^2*('vehicle data'!$F$4)*('vehicle data'!$G$4)</f>
        <v>107.81193335262347</v>
      </c>
      <c r="J1533" s="14">
        <f>IF(F1533=0,0,H1533+I1533+'vehicle data'!$E$7)</f>
        <v>-253.9273644251538</v>
      </c>
      <c r="K1533" s="14">
        <f t="shared" si="255"/>
        <v>0</v>
      </c>
      <c r="L1533" s="14">
        <f t="shared" si="256"/>
        <v>253.9273644251538</v>
      </c>
      <c r="M1533" s="14">
        <f t="shared" si="257"/>
        <v>-5.1138149780065696</v>
      </c>
      <c r="N1533" s="14">
        <f t="shared" si="253"/>
        <v>0</v>
      </c>
      <c r="O1533" s="14">
        <f t="shared" si="258"/>
        <v>5.1138149780065696</v>
      </c>
      <c r="P1533" s="14">
        <f>S1533*0.75</f>
        <v>202.88881655092592</v>
      </c>
      <c r="Q1533" s="14">
        <f t="shared" si="259"/>
        <v>202.88881655092592</v>
      </c>
      <c r="R1533" s="14">
        <f>(0.5*'vehicle data'!$C$4*(WLTC_class_3!F1533^2))/1000</f>
        <v>270.51842206790121</v>
      </c>
      <c r="S1533" s="14">
        <f>IF(O1533&gt;0,R1533,0)</f>
        <v>270.51842206790121</v>
      </c>
      <c r="T1533" s="14">
        <f>IF(N1533&gt;0,R1533,0)</f>
        <v>0</v>
      </c>
      <c r="U1533" s="14">
        <f t="shared" si="262"/>
        <v>134520.21208950601</v>
      </c>
      <c r="V1533" s="14">
        <f t="shared" si="263"/>
        <v>30132.78520061728</v>
      </c>
      <c r="W1533" s="14">
        <f t="shared" si="260"/>
        <v>0</v>
      </c>
    </row>
    <row r="1534" spans="2:23" x14ac:dyDescent="0.3">
      <c r="B1534" s="12" t="s">
        <v>10</v>
      </c>
      <c r="C1534" s="12">
        <v>1526</v>
      </c>
      <c r="D1534" s="12">
        <v>49</v>
      </c>
      <c r="E1534" s="13">
        <v>70.8</v>
      </c>
      <c r="F1534" s="21">
        <f t="shared" si="254"/>
        <v>19.666666666666664</v>
      </c>
      <c r="G1534" s="14">
        <f t="shared" si="261"/>
        <v>-0.54166666666666741</v>
      </c>
      <c r="H1534" s="14">
        <f>('vehicle data'!$C$4)*(G1534)</f>
        <v>-722.58333333333428</v>
      </c>
      <c r="I1534" s="14">
        <f>0.5*1.225*F1534^2*('vehicle data'!$F$4)*('vehicle data'!$G$4)</f>
        <v>102.81520277777776</v>
      </c>
      <c r="J1534" s="14">
        <f>IF(F1534=0,0,H1534+I1534+'vehicle data'!$E$7)</f>
        <v>-462.72965055555653</v>
      </c>
      <c r="K1534" s="14">
        <f t="shared" si="255"/>
        <v>0</v>
      </c>
      <c r="L1534" s="14">
        <f t="shared" si="256"/>
        <v>462.72965055555653</v>
      </c>
      <c r="M1534" s="14">
        <f t="shared" si="257"/>
        <v>-9.1003497942592766</v>
      </c>
      <c r="N1534" s="14">
        <f t="shared" si="253"/>
        <v>0</v>
      </c>
      <c r="O1534" s="14">
        <f t="shared" si="258"/>
        <v>9.1003497942592766</v>
      </c>
      <c r="P1534" s="14">
        <f>S1534*0.75</f>
        <v>193.48558333333327</v>
      </c>
      <c r="Q1534" s="14">
        <f t="shared" si="259"/>
        <v>193.48558333333327</v>
      </c>
      <c r="R1534" s="14">
        <f>(0.5*'vehicle data'!$C$4*(WLTC_class_3!F1534^2))/1000</f>
        <v>257.98077777777769</v>
      </c>
      <c r="S1534" s="14">
        <f>IF(O1534&gt;0,R1534,0)</f>
        <v>257.98077777777769</v>
      </c>
      <c r="T1534" s="14">
        <f>IF(N1534&gt;0,R1534,0)</f>
        <v>0</v>
      </c>
      <c r="U1534" s="14">
        <f t="shared" si="262"/>
        <v>134520.21208950601</v>
      </c>
      <c r="V1534" s="14">
        <f t="shared" si="263"/>
        <v>30390.765978395058</v>
      </c>
      <c r="W1534" s="14">
        <f t="shared" si="260"/>
        <v>0</v>
      </c>
    </row>
    <row r="1535" spans="2:23" x14ac:dyDescent="0.3">
      <c r="B1535" s="12" t="s">
        <v>10</v>
      </c>
      <c r="C1535" s="12">
        <v>1527</v>
      </c>
      <c r="D1535" s="12">
        <v>50</v>
      </c>
      <c r="E1535" s="13">
        <v>68.599999999999994</v>
      </c>
      <c r="F1535" s="21">
        <f t="shared" si="254"/>
        <v>19.055555555555554</v>
      </c>
      <c r="G1535" s="14">
        <f t="shared" si="261"/>
        <v>-0.63888888888888806</v>
      </c>
      <c r="H1535" s="14">
        <f>('vehicle data'!$C$4)*(G1535)</f>
        <v>-852.27777777777669</v>
      </c>
      <c r="I1535" s="14">
        <f>0.5*1.225*F1535^2*('vehicle data'!$F$4)*('vehicle data'!$G$4)</f>
        <v>96.524831558641978</v>
      </c>
      <c r="J1535" s="14">
        <f>IF(F1535=0,0,H1535+I1535+'vehicle data'!$E$7)</f>
        <v>-598.71446621913469</v>
      </c>
      <c r="K1535" s="14">
        <f t="shared" si="255"/>
        <v>0</v>
      </c>
      <c r="L1535" s="14">
        <f t="shared" si="256"/>
        <v>598.71446621913469</v>
      </c>
      <c r="M1535" s="14">
        <f t="shared" si="257"/>
        <v>-11.40883677295351</v>
      </c>
      <c r="N1535" s="14">
        <f t="shared" si="253"/>
        <v>0</v>
      </c>
      <c r="O1535" s="14">
        <f t="shared" si="258"/>
        <v>11.40883677295351</v>
      </c>
      <c r="P1535" s="14">
        <f>S1535*0.75</f>
        <v>181.64787731481476</v>
      </c>
      <c r="Q1535" s="14">
        <f t="shared" si="259"/>
        <v>181.64787731481476</v>
      </c>
      <c r="R1535" s="14">
        <f>(0.5*'vehicle data'!$C$4*(WLTC_class_3!F1535^2))/1000</f>
        <v>242.19716975308637</v>
      </c>
      <c r="S1535" s="14">
        <f>IF(O1535&gt;0,R1535,0)</f>
        <v>242.19716975308637</v>
      </c>
      <c r="T1535" s="14">
        <f>IF(N1535&gt;0,R1535,0)</f>
        <v>0</v>
      </c>
      <c r="U1535" s="14">
        <f t="shared" si="262"/>
        <v>134520.21208950601</v>
      </c>
      <c r="V1535" s="14">
        <f t="shared" si="263"/>
        <v>30632.963148148145</v>
      </c>
      <c r="W1535" s="14">
        <f t="shared" si="260"/>
        <v>0</v>
      </c>
    </row>
    <row r="1536" spans="2:23" x14ac:dyDescent="0.3">
      <c r="B1536" s="12" t="s">
        <v>10</v>
      </c>
      <c r="C1536" s="12">
        <v>1528</v>
      </c>
      <c r="D1536" s="12">
        <v>51</v>
      </c>
      <c r="E1536" s="13">
        <v>66.2</v>
      </c>
      <c r="F1536" s="21">
        <f t="shared" si="254"/>
        <v>18.388888888888889</v>
      </c>
      <c r="G1536" s="14">
        <f t="shared" si="261"/>
        <v>-0.63888888888888806</v>
      </c>
      <c r="H1536" s="14">
        <f>('vehicle data'!$C$4)*(G1536)</f>
        <v>-852.27777777777669</v>
      </c>
      <c r="I1536" s="14">
        <f>0.5*1.225*F1536^2*('vehicle data'!$F$4)*('vehicle data'!$G$4)</f>
        <v>89.889051929012354</v>
      </c>
      <c r="J1536" s="14">
        <f>IF(F1536=0,0,H1536+I1536+'vehicle data'!$E$7)</f>
        <v>-605.3502458487643</v>
      </c>
      <c r="K1536" s="14">
        <f t="shared" si="255"/>
        <v>0</v>
      </c>
      <c r="L1536" s="14">
        <f t="shared" si="256"/>
        <v>605.3502458487643</v>
      </c>
      <c r="M1536" s="14">
        <f t="shared" si="257"/>
        <v>-11.1317184097745</v>
      </c>
      <c r="N1536" s="14">
        <f t="shared" si="253"/>
        <v>0</v>
      </c>
      <c r="O1536" s="14">
        <f t="shared" si="258"/>
        <v>11.1317184097745</v>
      </c>
      <c r="P1536" s="14">
        <f>S1536*0.75</f>
        <v>169.16015509259262</v>
      </c>
      <c r="Q1536" s="14">
        <f t="shared" si="259"/>
        <v>169.16015509259262</v>
      </c>
      <c r="R1536" s="14">
        <f>(0.5*'vehicle data'!$C$4*(WLTC_class_3!F1536^2))/1000</f>
        <v>225.54687345679014</v>
      </c>
      <c r="S1536" s="14">
        <f>IF(O1536&gt;0,R1536,0)</f>
        <v>225.54687345679014</v>
      </c>
      <c r="T1536" s="14">
        <f>IF(N1536&gt;0,R1536,0)</f>
        <v>0</v>
      </c>
      <c r="U1536" s="14">
        <f t="shared" si="262"/>
        <v>134520.21208950601</v>
      </c>
      <c r="V1536" s="14">
        <f t="shared" si="263"/>
        <v>30858.510021604936</v>
      </c>
      <c r="W1536" s="14">
        <f t="shared" si="260"/>
        <v>0</v>
      </c>
    </row>
    <row r="1537" spans="2:23" x14ac:dyDescent="0.3">
      <c r="B1537" s="12" t="s">
        <v>10</v>
      </c>
      <c r="C1537" s="12">
        <v>1529</v>
      </c>
      <c r="D1537" s="12">
        <v>52</v>
      </c>
      <c r="E1537" s="13">
        <v>64</v>
      </c>
      <c r="F1537" s="21">
        <f t="shared" si="254"/>
        <v>17.777777777777779</v>
      </c>
      <c r="G1537" s="14">
        <f t="shared" si="261"/>
        <v>-0.55555555555555558</v>
      </c>
      <c r="H1537" s="14">
        <f>('vehicle data'!$C$4)*(G1537)</f>
        <v>-741.1111111111112</v>
      </c>
      <c r="I1537" s="14">
        <f>0.5*1.225*F1537^2*('vehicle data'!$F$4)*('vehicle data'!$G$4)</f>
        <v>84.013827160493832</v>
      </c>
      <c r="J1537" s="14">
        <f>IF(F1537=0,0,H1537+I1537+'vehicle data'!$E$7)</f>
        <v>-500.05880395061729</v>
      </c>
      <c r="K1537" s="14">
        <f t="shared" si="255"/>
        <v>0</v>
      </c>
      <c r="L1537" s="14">
        <f t="shared" si="256"/>
        <v>500.05880395061729</v>
      </c>
      <c r="M1537" s="14">
        <f t="shared" si="257"/>
        <v>-8.8899342924554183</v>
      </c>
      <c r="N1537" s="14">
        <f t="shared" si="253"/>
        <v>0</v>
      </c>
      <c r="O1537" s="14">
        <f t="shared" si="258"/>
        <v>8.8899342924554183</v>
      </c>
      <c r="P1537" s="14">
        <f>S1537*0.75</f>
        <v>158.10370370370373</v>
      </c>
      <c r="Q1537" s="14">
        <f t="shared" si="259"/>
        <v>158.10370370370373</v>
      </c>
      <c r="R1537" s="14">
        <f>(0.5*'vehicle data'!$C$4*(WLTC_class_3!F1537^2))/1000</f>
        <v>210.80493827160498</v>
      </c>
      <c r="S1537" s="14">
        <f>IF(O1537&gt;0,R1537,0)</f>
        <v>210.80493827160498</v>
      </c>
      <c r="T1537" s="14">
        <f>IF(N1537&gt;0,R1537,0)</f>
        <v>0</v>
      </c>
      <c r="U1537" s="14">
        <f t="shared" si="262"/>
        <v>134520.21208950601</v>
      </c>
      <c r="V1537" s="14">
        <f t="shared" si="263"/>
        <v>31069.314959876541</v>
      </c>
      <c r="W1537" s="14">
        <f t="shared" si="260"/>
        <v>0</v>
      </c>
    </row>
    <row r="1538" spans="2:23" x14ac:dyDescent="0.3">
      <c r="B1538" s="12" t="s">
        <v>10</v>
      </c>
      <c r="C1538" s="12">
        <v>1530</v>
      </c>
      <c r="D1538" s="12">
        <v>53</v>
      </c>
      <c r="E1538" s="13">
        <v>62.2</v>
      </c>
      <c r="F1538" s="21">
        <f t="shared" si="254"/>
        <v>17.277777777777779</v>
      </c>
      <c r="G1538" s="14">
        <f t="shared" si="261"/>
        <v>-0.43055555555555575</v>
      </c>
      <c r="H1538" s="14">
        <f>('vehicle data'!$C$4)*(G1538)</f>
        <v>-574.36111111111131</v>
      </c>
      <c r="I1538" s="14">
        <f>0.5*1.225*F1538^2*('vehicle data'!$F$4)*('vehicle data'!$G$4)</f>
        <v>79.354505632716055</v>
      </c>
      <c r="J1538" s="14">
        <f>IF(F1538=0,0,H1538+I1538+'vehicle data'!$E$7)</f>
        <v>-337.96812547839522</v>
      </c>
      <c r="K1538" s="14">
        <f t="shared" si="255"/>
        <v>0</v>
      </c>
      <c r="L1538" s="14">
        <f t="shared" si="256"/>
        <v>337.96812547839522</v>
      </c>
      <c r="M1538" s="14">
        <f t="shared" si="257"/>
        <v>-5.8393381679878287</v>
      </c>
      <c r="N1538" s="14">
        <f t="shared" si="253"/>
        <v>0</v>
      </c>
      <c r="O1538" s="14">
        <f t="shared" si="258"/>
        <v>5.8393381679878287</v>
      </c>
      <c r="P1538" s="14">
        <f>S1538*0.75</f>
        <v>149.3354328703704</v>
      </c>
      <c r="Q1538" s="14">
        <f t="shared" si="259"/>
        <v>149.3354328703704</v>
      </c>
      <c r="R1538" s="14">
        <f>(0.5*'vehicle data'!$C$4*(WLTC_class_3!F1538^2))/1000</f>
        <v>199.11391049382721</v>
      </c>
      <c r="S1538" s="14">
        <f>IF(O1538&gt;0,R1538,0)</f>
        <v>199.11391049382721</v>
      </c>
      <c r="T1538" s="14">
        <f>IF(N1538&gt;0,R1538,0)</f>
        <v>0</v>
      </c>
      <c r="U1538" s="14">
        <f t="shared" si="262"/>
        <v>134520.21208950601</v>
      </c>
      <c r="V1538" s="14">
        <f t="shared" si="263"/>
        <v>31268.428870370368</v>
      </c>
      <c r="W1538" s="14">
        <f t="shared" si="260"/>
        <v>0</v>
      </c>
    </row>
    <row r="1539" spans="2:23" x14ac:dyDescent="0.3">
      <c r="B1539" s="12" t="s">
        <v>10</v>
      </c>
      <c r="C1539" s="12">
        <v>1531</v>
      </c>
      <c r="D1539" s="12">
        <v>54</v>
      </c>
      <c r="E1539" s="13">
        <v>60.9</v>
      </c>
      <c r="F1539" s="21">
        <f t="shared" si="254"/>
        <v>16.916666666666664</v>
      </c>
      <c r="G1539" s="14">
        <f t="shared" si="261"/>
        <v>-0.27777777777777779</v>
      </c>
      <c r="H1539" s="14">
        <f>('vehicle data'!$C$4)*(G1539)</f>
        <v>-370.5555555555556</v>
      </c>
      <c r="I1539" s="14">
        <f>0.5*1.225*F1539^2*('vehicle data'!$F$4)*('vehicle data'!$G$4)</f>
        <v>76.072100173611091</v>
      </c>
      <c r="J1539" s="14">
        <f>IF(F1539=0,0,H1539+I1539+'vehicle data'!$E$7)</f>
        <v>-137.44497538194449</v>
      </c>
      <c r="K1539" s="14">
        <f t="shared" si="255"/>
        <v>0</v>
      </c>
      <c r="L1539" s="14">
        <f t="shared" si="256"/>
        <v>137.44497538194449</v>
      </c>
      <c r="M1539" s="14">
        <f t="shared" si="257"/>
        <v>-2.3251108335445605</v>
      </c>
      <c r="N1539" s="14">
        <f t="shared" si="253"/>
        <v>0</v>
      </c>
      <c r="O1539" s="14">
        <f t="shared" si="258"/>
        <v>2.3251108335445605</v>
      </c>
      <c r="P1539" s="14">
        <f>S1539*0.75</f>
        <v>143.15834895833331</v>
      </c>
      <c r="Q1539" s="14">
        <f t="shared" si="259"/>
        <v>143.15834895833331</v>
      </c>
      <c r="R1539" s="14">
        <f>(0.5*'vehicle data'!$C$4*(WLTC_class_3!F1539^2))/1000</f>
        <v>190.87779861111107</v>
      </c>
      <c r="S1539" s="14">
        <f>IF(O1539&gt;0,R1539,0)</f>
        <v>190.87779861111107</v>
      </c>
      <c r="T1539" s="14">
        <f>IF(N1539&gt;0,R1539,0)</f>
        <v>0</v>
      </c>
      <c r="U1539" s="14">
        <f t="shared" si="262"/>
        <v>134520.21208950601</v>
      </c>
      <c r="V1539" s="14">
        <f t="shared" si="263"/>
        <v>31459.30666898148</v>
      </c>
      <c r="W1539" s="14">
        <f t="shared" si="260"/>
        <v>0</v>
      </c>
    </row>
    <row r="1540" spans="2:23" x14ac:dyDescent="0.3">
      <c r="B1540" s="12" t="s">
        <v>10</v>
      </c>
      <c r="C1540" s="12">
        <v>1532</v>
      </c>
      <c r="D1540" s="12">
        <v>55</v>
      </c>
      <c r="E1540" s="13">
        <v>60.2</v>
      </c>
      <c r="F1540" s="21">
        <f t="shared" si="254"/>
        <v>16.722222222222221</v>
      </c>
      <c r="G1540" s="14">
        <f t="shared" si="261"/>
        <v>-0.12499999999999981</v>
      </c>
      <c r="H1540" s="14">
        <f>('vehicle data'!$C$4)*(G1540)</f>
        <v>-166.74999999999974</v>
      </c>
      <c r="I1540" s="14">
        <f>0.5*1.225*F1540^2*('vehicle data'!$F$4)*('vehicle data'!$G$4)</f>
        <v>74.333366743827142</v>
      </c>
      <c r="J1540" s="14">
        <f>IF(F1540=0,0,H1540+I1540+'vehicle data'!$E$7)</f>
        <v>64.621846743827419</v>
      </c>
      <c r="K1540" s="14">
        <f t="shared" si="255"/>
        <v>64.621846743827419</v>
      </c>
      <c r="L1540" s="14">
        <f t="shared" si="256"/>
        <v>0</v>
      </c>
      <c r="M1540" s="14">
        <f t="shared" si="257"/>
        <v>1.0806208816606695</v>
      </c>
      <c r="N1540" s="14">
        <f t="shared" si="253"/>
        <v>1.0806208816606695</v>
      </c>
      <c r="O1540" s="14">
        <f t="shared" si="258"/>
        <v>0</v>
      </c>
      <c r="P1540" s="14">
        <f>S1540*0.75</f>
        <v>0</v>
      </c>
      <c r="Q1540" s="14">
        <f t="shared" si="259"/>
        <v>0</v>
      </c>
      <c r="R1540" s="14">
        <f>(0.5*'vehicle data'!$C$4*(WLTC_class_3!F1540^2))/1000</f>
        <v>186.51502160493825</v>
      </c>
      <c r="S1540" s="14">
        <f>IF(O1540&gt;0,R1540,0)</f>
        <v>0</v>
      </c>
      <c r="T1540" s="14">
        <f>IF(N1540&gt;0,R1540,0)</f>
        <v>186.51502160493825</v>
      </c>
      <c r="U1540" s="14">
        <f t="shared" si="262"/>
        <v>134706.72711111096</v>
      </c>
      <c r="V1540" s="14">
        <f t="shared" si="263"/>
        <v>31459.30666898148</v>
      </c>
      <c r="W1540" s="14">
        <f t="shared" si="260"/>
        <v>130.56051512345678</v>
      </c>
    </row>
    <row r="1541" spans="2:23" x14ac:dyDescent="0.3">
      <c r="B1541" s="12" t="s">
        <v>10</v>
      </c>
      <c r="C1541" s="12">
        <v>1533</v>
      </c>
      <c r="D1541" s="12">
        <v>56</v>
      </c>
      <c r="E1541" s="13">
        <v>60</v>
      </c>
      <c r="F1541" s="21">
        <f t="shared" si="254"/>
        <v>16.666666666666668</v>
      </c>
      <c r="G1541" s="14">
        <f t="shared" si="261"/>
        <v>2.7777777777777186E-2</v>
      </c>
      <c r="H1541" s="14">
        <f>('vehicle data'!$C$4)*(G1541)</f>
        <v>37.055555555554768</v>
      </c>
      <c r="I1541" s="14">
        <f>0.5*1.225*F1541^2*('vehicle data'!$F$4)*('vehicle data'!$G$4)</f>
        <v>73.8402777777778</v>
      </c>
      <c r="J1541" s="14">
        <f>IF(F1541=0,0,H1541+I1541+'vehicle data'!$E$7)</f>
        <v>267.93431333333263</v>
      </c>
      <c r="K1541" s="14">
        <f t="shared" si="255"/>
        <v>267.93431333333263</v>
      </c>
      <c r="L1541" s="14">
        <f t="shared" si="256"/>
        <v>0</v>
      </c>
      <c r="M1541" s="14">
        <f t="shared" si="257"/>
        <v>4.4655718888888778</v>
      </c>
      <c r="N1541" s="14">
        <f t="shared" si="253"/>
        <v>4.4655718888888778</v>
      </c>
      <c r="O1541" s="14">
        <f t="shared" si="258"/>
        <v>0</v>
      </c>
      <c r="P1541" s="14">
        <f>S1541*0.75</f>
        <v>0</v>
      </c>
      <c r="Q1541" s="14" t="str">
        <f t="shared" si="259"/>
        <v/>
      </c>
      <c r="R1541" s="14">
        <f>(0.5*'vehicle data'!$C$4*(WLTC_class_3!F1541^2))/1000</f>
        <v>185.2777777777778</v>
      </c>
      <c r="S1541" s="14">
        <f>IF(O1541&gt;0,R1541,0)</f>
        <v>0</v>
      </c>
      <c r="T1541" s="14">
        <f>IF(N1541&gt;0,R1541,0)</f>
        <v>185.2777777777778</v>
      </c>
      <c r="U1541" s="14">
        <f t="shared" si="262"/>
        <v>134892.00488888874</v>
      </c>
      <c r="V1541" s="14">
        <f t="shared" si="263"/>
        <v>31459.30666898148</v>
      </c>
      <c r="W1541" s="14">
        <f t="shared" si="260"/>
        <v>129.69444444444446</v>
      </c>
    </row>
    <row r="1542" spans="2:23" x14ac:dyDescent="0.3">
      <c r="B1542" s="12" t="s">
        <v>10</v>
      </c>
      <c r="C1542" s="12">
        <v>1534</v>
      </c>
      <c r="D1542" s="12">
        <v>57</v>
      </c>
      <c r="E1542" s="13">
        <v>60.4</v>
      </c>
      <c r="F1542" s="21">
        <f t="shared" si="254"/>
        <v>16.777777777777779</v>
      </c>
      <c r="G1542" s="14">
        <f t="shared" si="261"/>
        <v>0.19444444444444425</v>
      </c>
      <c r="H1542" s="14">
        <f>('vehicle data'!$C$4)*(G1542)</f>
        <v>259.38888888888863</v>
      </c>
      <c r="I1542" s="14">
        <f>0.5*1.225*F1542^2*('vehicle data'!$F$4)*('vehicle data'!$G$4)</f>
        <v>74.828096604938295</v>
      </c>
      <c r="J1542" s="14">
        <f>IF(F1542=0,0,H1542+I1542+'vehicle data'!$E$7)</f>
        <v>491.25546549382693</v>
      </c>
      <c r="K1542" s="14">
        <f t="shared" si="255"/>
        <v>491.25546549382693</v>
      </c>
      <c r="L1542" s="14">
        <f t="shared" si="256"/>
        <v>0</v>
      </c>
      <c r="M1542" s="14">
        <f t="shared" si="257"/>
        <v>8.2421750321742078</v>
      </c>
      <c r="N1542" s="14">
        <f t="shared" si="253"/>
        <v>8.2421750321742078</v>
      </c>
      <c r="O1542" s="14">
        <f t="shared" si="258"/>
        <v>0</v>
      </c>
      <c r="P1542" s="14">
        <f>S1542*0.75</f>
        <v>0</v>
      </c>
      <c r="Q1542" s="14" t="str">
        <f t="shared" si="259"/>
        <v/>
      </c>
      <c r="R1542" s="14">
        <f>(0.5*'vehicle data'!$C$4*(WLTC_class_3!F1542^2))/1000</f>
        <v>187.75638271604942</v>
      </c>
      <c r="S1542" s="14">
        <f>IF(O1542&gt;0,R1542,0)</f>
        <v>0</v>
      </c>
      <c r="T1542" s="14">
        <f>IF(N1542&gt;0,R1542,0)</f>
        <v>187.75638271604942</v>
      </c>
      <c r="U1542" s="14">
        <f t="shared" si="262"/>
        <v>135079.7612716048</v>
      </c>
      <c r="V1542" s="14">
        <f t="shared" si="263"/>
        <v>31459.30666898148</v>
      </c>
      <c r="W1542" s="14">
        <f t="shared" si="260"/>
        <v>131.42946790123457</v>
      </c>
    </row>
    <row r="1543" spans="2:23" x14ac:dyDescent="0.3">
      <c r="B1543" s="12" t="s">
        <v>10</v>
      </c>
      <c r="C1543" s="12">
        <v>1535</v>
      </c>
      <c r="D1543" s="12">
        <v>58</v>
      </c>
      <c r="E1543" s="13">
        <v>61.4</v>
      </c>
      <c r="F1543" s="21">
        <f t="shared" si="254"/>
        <v>17.055555555555554</v>
      </c>
      <c r="G1543" s="14">
        <f t="shared" si="261"/>
        <v>0.38888888888888945</v>
      </c>
      <c r="H1543" s="14">
        <f>('vehicle data'!$C$4)*(G1543)</f>
        <v>518.77777777777851</v>
      </c>
      <c r="I1543" s="14">
        <f>0.5*1.225*F1543^2*('vehicle data'!$F$4)*('vehicle data'!$G$4)</f>
        <v>77.326359336419742</v>
      </c>
      <c r="J1543" s="14">
        <f>IF(F1543=0,0,H1543+I1543+'vehicle data'!$E$7)</f>
        <v>753.14261711419829</v>
      </c>
      <c r="K1543" s="14">
        <f t="shared" si="255"/>
        <v>753.14261711419829</v>
      </c>
      <c r="L1543" s="14">
        <f t="shared" si="256"/>
        <v>0</v>
      </c>
      <c r="M1543" s="14">
        <f t="shared" si="257"/>
        <v>12.845265747447714</v>
      </c>
      <c r="N1543" s="14">
        <f t="shared" si="253"/>
        <v>12.845265747447714</v>
      </c>
      <c r="O1543" s="14">
        <f t="shared" si="258"/>
        <v>0</v>
      </c>
      <c r="P1543" s="14">
        <f>S1543*0.75</f>
        <v>0</v>
      </c>
      <c r="Q1543" s="14" t="str">
        <f t="shared" si="259"/>
        <v/>
      </c>
      <c r="R1543" s="14">
        <f>(0.5*'vehicle data'!$C$4*(WLTC_class_3!F1543^2))/1000</f>
        <v>194.02494753086415</v>
      </c>
      <c r="S1543" s="14">
        <f>IF(O1543&gt;0,R1543,0)</f>
        <v>0</v>
      </c>
      <c r="T1543" s="14">
        <f>IF(N1543&gt;0,R1543,0)</f>
        <v>194.02494753086415</v>
      </c>
      <c r="U1543" s="14">
        <f t="shared" si="262"/>
        <v>135273.78621913565</v>
      </c>
      <c r="V1543" s="14">
        <f t="shared" si="263"/>
        <v>31459.30666898148</v>
      </c>
      <c r="W1543" s="14">
        <f t="shared" si="260"/>
        <v>135.81746327160491</v>
      </c>
    </row>
    <row r="1544" spans="2:23" x14ac:dyDescent="0.3">
      <c r="B1544" s="12" t="s">
        <v>10</v>
      </c>
      <c r="C1544" s="12">
        <v>1536</v>
      </c>
      <c r="D1544" s="12">
        <v>59</v>
      </c>
      <c r="E1544" s="13">
        <v>63.2</v>
      </c>
      <c r="F1544" s="21">
        <f t="shared" si="254"/>
        <v>17.555555555555557</v>
      </c>
      <c r="G1544" s="14">
        <f t="shared" si="261"/>
        <v>0.5833333333333327</v>
      </c>
      <c r="H1544" s="14">
        <f>('vehicle data'!$C$4)*(G1544)</f>
        <v>778.16666666666583</v>
      </c>
      <c r="I1544" s="14">
        <f>0.5*1.225*F1544^2*('vehicle data'!$F$4)*('vehicle data'!$G$4)</f>
        <v>81.926608641975321</v>
      </c>
      <c r="J1544" s="14">
        <f>IF(F1544=0,0,H1544+I1544+'vehicle data'!$E$7)</f>
        <v>1017.1317553086412</v>
      </c>
      <c r="K1544" s="14">
        <f t="shared" si="255"/>
        <v>1017.1317553086412</v>
      </c>
      <c r="L1544" s="14">
        <f t="shared" si="256"/>
        <v>0</v>
      </c>
      <c r="M1544" s="14">
        <f t="shared" si="257"/>
        <v>17.856313037640593</v>
      </c>
      <c r="N1544" s="14">
        <f t="shared" ref="N1544:N1607" si="264">IF(M1544&gt;0,M1544,0)</f>
        <v>17.856313037640593</v>
      </c>
      <c r="O1544" s="14">
        <f t="shared" si="258"/>
        <v>0</v>
      </c>
      <c r="P1544" s="14">
        <f>S1544*0.75</f>
        <v>0</v>
      </c>
      <c r="Q1544" s="14" t="str">
        <f t="shared" si="259"/>
        <v/>
      </c>
      <c r="R1544" s="14">
        <f>(0.5*'vehicle data'!$C$4*(WLTC_class_3!F1544^2))/1000</f>
        <v>205.56775308641977</v>
      </c>
      <c r="S1544" s="14">
        <f>IF(O1544&gt;0,R1544,0)</f>
        <v>0</v>
      </c>
      <c r="T1544" s="14">
        <f>IF(N1544&gt;0,R1544,0)</f>
        <v>205.56775308641977</v>
      </c>
      <c r="U1544" s="14">
        <f t="shared" si="262"/>
        <v>135479.35397222207</v>
      </c>
      <c r="V1544" s="14">
        <f t="shared" si="263"/>
        <v>31459.30666898148</v>
      </c>
      <c r="W1544" s="14">
        <f t="shared" si="260"/>
        <v>143.89742716049383</v>
      </c>
    </row>
    <row r="1545" spans="2:23" x14ac:dyDescent="0.3">
      <c r="B1545" s="12" t="s">
        <v>10</v>
      </c>
      <c r="C1545" s="12">
        <v>1537</v>
      </c>
      <c r="D1545" s="12">
        <v>60</v>
      </c>
      <c r="E1545" s="13">
        <v>65.599999999999994</v>
      </c>
      <c r="F1545" s="21">
        <f t="shared" ref="F1545:F1608" si="265">E1545/3.6</f>
        <v>18.222222222222221</v>
      </c>
      <c r="G1545" s="14">
        <f t="shared" si="261"/>
        <v>0.72222222222222265</v>
      </c>
      <c r="H1545" s="14">
        <f>('vehicle data'!$C$4)*(G1545)</f>
        <v>963.44444444444503</v>
      </c>
      <c r="I1545" s="14">
        <f>0.5*1.225*F1545^2*('vehicle data'!$F$4)*('vehicle data'!$G$4)</f>
        <v>88.267027160493825</v>
      </c>
      <c r="J1545" s="14">
        <f>IF(F1545=0,0,H1545+I1545+'vehicle data'!$E$7)</f>
        <v>1208.7499516049388</v>
      </c>
      <c r="K1545" s="14">
        <f t="shared" ref="K1545:K1608" si="266">IF(J1545&lt;=0,0,J1545)</f>
        <v>1208.7499516049388</v>
      </c>
      <c r="L1545" s="14">
        <f t="shared" ref="L1545:L1608" si="267">IF(J1545&lt;0,J1545*-1,0)</f>
        <v>0</v>
      </c>
      <c r="M1545" s="14">
        <f t="shared" ref="M1545:M1608" si="268">(J1545*F1545)/1000</f>
        <v>22.02611022924555</v>
      </c>
      <c r="N1545" s="14">
        <f t="shared" si="264"/>
        <v>22.02611022924555</v>
      </c>
      <c r="O1545" s="14">
        <f t="shared" ref="O1545:O1608" si="269">IF(M1545&lt;0,M1545*-1,0)</f>
        <v>0</v>
      </c>
      <c r="P1545" s="14">
        <f>S1545*0.75</f>
        <v>0</v>
      </c>
      <c r="Q1545" s="14" t="str">
        <f t="shared" ref="Q1545:Q1608" si="270">IF(G1545&lt;0,P1545,"")</f>
        <v/>
      </c>
      <c r="R1545" s="14">
        <f>(0.5*'vehicle data'!$C$4*(WLTC_class_3!F1545^2))/1000</f>
        <v>221.47693827160492</v>
      </c>
      <c r="S1545" s="14">
        <f>IF(O1545&gt;0,R1545,0)</f>
        <v>0</v>
      </c>
      <c r="T1545" s="14">
        <f>IF(N1545&gt;0,R1545,0)</f>
        <v>221.47693827160492</v>
      </c>
      <c r="U1545" s="14">
        <f t="shared" si="262"/>
        <v>135700.83091049368</v>
      </c>
      <c r="V1545" s="14">
        <f t="shared" si="263"/>
        <v>31459.30666898148</v>
      </c>
      <c r="W1545" s="14">
        <f t="shared" ref="W1545:W1608" si="271">T1545*0.7</f>
        <v>155.03385679012342</v>
      </c>
    </row>
    <row r="1546" spans="2:23" x14ac:dyDescent="0.3">
      <c r="B1546" s="12" t="s">
        <v>10</v>
      </c>
      <c r="C1546" s="12">
        <v>1538</v>
      </c>
      <c r="D1546" s="12">
        <v>61</v>
      </c>
      <c r="E1546" s="13">
        <v>68.400000000000006</v>
      </c>
      <c r="F1546" s="21">
        <f t="shared" si="265"/>
        <v>19</v>
      </c>
      <c r="G1546" s="14">
        <f t="shared" ref="G1546:G1609" si="272">($E1547-$E1545)/2/3.6</f>
        <v>0.83333333333333326</v>
      </c>
      <c r="H1546" s="14">
        <f>('vehicle data'!$C$4)*(G1546)</f>
        <v>1111.6666666666665</v>
      </c>
      <c r="I1546" s="14">
        <f>0.5*1.225*F1546^2*('vehicle data'!$F$4)*('vehicle data'!$G$4)</f>
        <v>95.962824999999995</v>
      </c>
      <c r="J1546" s="14">
        <f>IF(F1546=0,0,H1546+I1546+'vehicle data'!$E$7)</f>
        <v>1364.6679716666665</v>
      </c>
      <c r="K1546" s="14">
        <f t="shared" si="266"/>
        <v>1364.6679716666665</v>
      </c>
      <c r="L1546" s="14">
        <f t="shared" si="267"/>
        <v>0</v>
      </c>
      <c r="M1546" s="14">
        <f t="shared" si="268"/>
        <v>25.928691461666666</v>
      </c>
      <c r="N1546" s="14">
        <f t="shared" si="264"/>
        <v>25.928691461666666</v>
      </c>
      <c r="O1546" s="14">
        <f t="shared" si="269"/>
        <v>0</v>
      </c>
      <c r="P1546" s="14">
        <f>S1546*0.75</f>
        <v>0</v>
      </c>
      <c r="Q1546" s="14" t="str">
        <f t="shared" si="270"/>
        <v/>
      </c>
      <c r="R1546" s="14">
        <f>(0.5*'vehicle data'!$C$4*(WLTC_class_3!F1546^2))/1000</f>
        <v>240.78700000000001</v>
      </c>
      <c r="S1546" s="14">
        <f>IF(O1546&gt;0,R1546,0)</f>
        <v>0</v>
      </c>
      <c r="T1546" s="14">
        <f>IF(N1546&gt;0,R1546,0)</f>
        <v>240.78700000000001</v>
      </c>
      <c r="U1546" s="14">
        <f t="shared" si="262"/>
        <v>135941.61791049369</v>
      </c>
      <c r="V1546" s="14">
        <f t="shared" si="263"/>
        <v>31459.30666898148</v>
      </c>
      <c r="W1546" s="14">
        <f t="shared" si="271"/>
        <v>168.55089999999998</v>
      </c>
    </row>
    <row r="1547" spans="2:23" x14ac:dyDescent="0.3">
      <c r="B1547" s="12" t="s">
        <v>10</v>
      </c>
      <c r="C1547" s="12">
        <v>1539</v>
      </c>
      <c r="D1547" s="12">
        <v>62</v>
      </c>
      <c r="E1547" s="13">
        <v>71.599999999999994</v>
      </c>
      <c r="F1547" s="21">
        <f t="shared" si="265"/>
        <v>19.888888888888886</v>
      </c>
      <c r="G1547" s="14">
        <f t="shared" si="272"/>
        <v>0.90277777777777779</v>
      </c>
      <c r="H1547" s="14">
        <f>('vehicle data'!$C$4)*(G1547)</f>
        <v>1204.3055555555557</v>
      </c>
      <c r="I1547" s="14">
        <f>0.5*1.225*F1547^2*('vehicle data'!$F$4)*('vehicle data'!$G$4)</f>
        <v>105.15183734567898</v>
      </c>
      <c r="J1547" s="14">
        <f>IF(F1547=0,0,H1547+I1547+'vehicle data'!$E$7)</f>
        <v>1466.4958729012346</v>
      </c>
      <c r="K1547" s="14">
        <f t="shared" si="266"/>
        <v>1466.4958729012346</v>
      </c>
      <c r="L1547" s="14">
        <f t="shared" si="267"/>
        <v>0</v>
      </c>
      <c r="M1547" s="14">
        <f t="shared" si="268"/>
        <v>29.166973472146772</v>
      </c>
      <c r="N1547" s="14">
        <f t="shared" si="264"/>
        <v>29.166973472146772</v>
      </c>
      <c r="O1547" s="14">
        <f t="shared" si="269"/>
        <v>0</v>
      </c>
      <c r="P1547" s="14">
        <f>S1547*0.75</f>
        <v>0</v>
      </c>
      <c r="Q1547" s="14" t="str">
        <f t="shared" si="270"/>
        <v/>
      </c>
      <c r="R1547" s="14">
        <f>(0.5*'vehicle data'!$C$4*(WLTC_class_3!F1547^2))/1000</f>
        <v>263.84379012345676</v>
      </c>
      <c r="S1547" s="14">
        <f>IF(O1547&gt;0,R1547,0)</f>
        <v>0</v>
      </c>
      <c r="T1547" s="14">
        <f>IF(N1547&gt;0,R1547,0)</f>
        <v>263.84379012345676</v>
      </c>
      <c r="U1547" s="14">
        <f t="shared" ref="U1547:U1610" si="273">U1546+T1547</f>
        <v>136205.46170061713</v>
      </c>
      <c r="V1547" s="14">
        <f t="shared" ref="V1547:V1610" si="274">V1546+S1547</f>
        <v>31459.30666898148</v>
      </c>
      <c r="W1547" s="14">
        <f t="shared" si="271"/>
        <v>184.69065308641973</v>
      </c>
    </row>
    <row r="1548" spans="2:23" x14ac:dyDescent="0.3">
      <c r="B1548" s="12" t="s">
        <v>10</v>
      </c>
      <c r="C1548" s="12">
        <v>1540</v>
      </c>
      <c r="D1548" s="12">
        <v>63</v>
      </c>
      <c r="E1548" s="13">
        <v>74.900000000000006</v>
      </c>
      <c r="F1548" s="21">
        <f t="shared" si="265"/>
        <v>20.805555555555557</v>
      </c>
      <c r="G1548" s="14">
        <f t="shared" si="272"/>
        <v>0.94444444444444597</v>
      </c>
      <c r="H1548" s="14">
        <f>('vehicle data'!$C$4)*(G1548)</f>
        <v>1259.888888888891</v>
      </c>
      <c r="I1548" s="14">
        <f>0.5*1.225*F1548^2*('vehicle data'!$F$4)*('vehicle data'!$G$4)</f>
        <v>115.06797131558645</v>
      </c>
      <c r="J1548" s="14">
        <f>IF(F1548=0,0,H1548+I1548+'vehicle data'!$E$7)</f>
        <v>1531.9953402044773</v>
      </c>
      <c r="K1548" s="14">
        <f t="shared" si="266"/>
        <v>1531.9953402044773</v>
      </c>
      <c r="L1548" s="14">
        <f t="shared" si="267"/>
        <v>0</v>
      </c>
      <c r="M1548" s="14">
        <f t="shared" si="268"/>
        <v>31.874014161476488</v>
      </c>
      <c r="N1548" s="14">
        <f t="shared" si="264"/>
        <v>31.874014161476488</v>
      </c>
      <c r="O1548" s="14">
        <f t="shared" si="269"/>
        <v>0</v>
      </c>
      <c r="P1548" s="14">
        <f>S1548*0.75</f>
        <v>0</v>
      </c>
      <c r="Q1548" s="14" t="str">
        <f t="shared" si="270"/>
        <v/>
      </c>
      <c r="R1548" s="14">
        <f>(0.5*'vehicle data'!$C$4*(WLTC_class_3!F1548^2))/1000</f>
        <v>288.72505169753089</v>
      </c>
      <c r="S1548" s="14">
        <f>IF(O1548&gt;0,R1548,0)</f>
        <v>0</v>
      </c>
      <c r="T1548" s="14">
        <f>IF(N1548&gt;0,R1548,0)</f>
        <v>288.72505169753089</v>
      </c>
      <c r="U1548" s="14">
        <f t="shared" si="273"/>
        <v>136494.18675231465</v>
      </c>
      <c r="V1548" s="14">
        <f t="shared" si="274"/>
        <v>31459.30666898148</v>
      </c>
      <c r="W1548" s="14">
        <f t="shared" si="271"/>
        <v>202.10753618827161</v>
      </c>
    </row>
    <row r="1549" spans="2:23" x14ac:dyDescent="0.3">
      <c r="B1549" s="12" t="s">
        <v>10</v>
      </c>
      <c r="C1549" s="12">
        <v>1541</v>
      </c>
      <c r="D1549" s="12">
        <v>64</v>
      </c>
      <c r="E1549" s="13">
        <v>78.400000000000006</v>
      </c>
      <c r="F1549" s="21">
        <f t="shared" si="265"/>
        <v>21.777777777777779</v>
      </c>
      <c r="G1549" s="14">
        <f t="shared" si="272"/>
        <v>0.95833333333333215</v>
      </c>
      <c r="H1549" s="14">
        <f>('vehicle data'!$C$4)*(G1549)</f>
        <v>1278.4166666666652</v>
      </c>
      <c r="I1549" s="14">
        <f>0.5*1.225*F1549^2*('vehicle data'!$F$4)*('vehicle data'!$G$4)</f>
        <v>126.07324938271607</v>
      </c>
      <c r="J1549" s="14">
        <f>IF(F1549=0,0,H1549+I1549+'vehicle data'!$E$7)</f>
        <v>1561.5283960493812</v>
      </c>
      <c r="K1549" s="14">
        <f t="shared" si="266"/>
        <v>1561.5283960493812</v>
      </c>
      <c r="L1549" s="14">
        <f t="shared" si="267"/>
        <v>0</v>
      </c>
      <c r="M1549" s="14">
        <f t="shared" si="268"/>
        <v>34.006618402853192</v>
      </c>
      <c r="N1549" s="14">
        <f t="shared" si="264"/>
        <v>34.006618402853192</v>
      </c>
      <c r="O1549" s="14">
        <f t="shared" si="269"/>
        <v>0</v>
      </c>
      <c r="P1549" s="14">
        <f>S1549*0.75</f>
        <v>0</v>
      </c>
      <c r="Q1549" s="14" t="str">
        <f t="shared" si="270"/>
        <v/>
      </c>
      <c r="R1549" s="14">
        <f>(0.5*'vehicle data'!$C$4*(WLTC_class_3!F1549^2))/1000</f>
        <v>316.33916049382719</v>
      </c>
      <c r="S1549" s="14">
        <f>IF(O1549&gt;0,R1549,0)</f>
        <v>0</v>
      </c>
      <c r="T1549" s="14">
        <f>IF(N1549&gt;0,R1549,0)</f>
        <v>316.33916049382719</v>
      </c>
      <c r="U1549" s="14">
        <f t="shared" si="273"/>
        <v>136810.52591280849</v>
      </c>
      <c r="V1549" s="14">
        <f t="shared" si="274"/>
        <v>31459.30666898148</v>
      </c>
      <c r="W1549" s="14">
        <f t="shared" si="271"/>
        <v>221.43741234567904</v>
      </c>
    </row>
    <row r="1550" spans="2:23" x14ac:dyDescent="0.3">
      <c r="B1550" s="12" t="s">
        <v>10</v>
      </c>
      <c r="C1550" s="12">
        <v>1542</v>
      </c>
      <c r="D1550" s="12">
        <v>65</v>
      </c>
      <c r="E1550" s="13">
        <v>81.8</v>
      </c>
      <c r="F1550" s="21">
        <f t="shared" si="265"/>
        <v>22.722222222222221</v>
      </c>
      <c r="G1550" s="14">
        <f t="shared" si="272"/>
        <v>0.90277777777777779</v>
      </c>
      <c r="H1550" s="14">
        <f>('vehicle data'!$C$4)*(G1550)</f>
        <v>1204.3055555555557</v>
      </c>
      <c r="I1550" s="14">
        <f>0.5*1.225*F1550^2*('vehicle data'!$F$4)*('vehicle data'!$G$4)</f>
        <v>137.24528341049381</v>
      </c>
      <c r="J1550" s="14">
        <f>IF(F1550=0,0,H1550+I1550+'vehicle data'!$E$7)</f>
        <v>1498.5893189660494</v>
      </c>
      <c r="K1550" s="14">
        <f t="shared" si="266"/>
        <v>1498.5893189660494</v>
      </c>
      <c r="L1550" s="14">
        <f t="shared" si="267"/>
        <v>0</v>
      </c>
      <c r="M1550" s="14">
        <f t="shared" si="268"/>
        <v>34.051279525395238</v>
      </c>
      <c r="N1550" s="14">
        <f t="shared" si="264"/>
        <v>34.051279525395238</v>
      </c>
      <c r="O1550" s="14">
        <f t="shared" si="269"/>
        <v>0</v>
      </c>
      <c r="P1550" s="14">
        <f>S1550*0.75</f>
        <v>0</v>
      </c>
      <c r="Q1550" s="14" t="str">
        <f t="shared" si="270"/>
        <v/>
      </c>
      <c r="R1550" s="14">
        <f>(0.5*'vehicle data'!$C$4*(WLTC_class_3!F1550^2))/1000</f>
        <v>344.37168827160491</v>
      </c>
      <c r="S1550" s="14">
        <f>IF(O1550&gt;0,R1550,0)</f>
        <v>0</v>
      </c>
      <c r="T1550" s="14">
        <f>IF(N1550&gt;0,R1550,0)</f>
        <v>344.37168827160491</v>
      </c>
      <c r="U1550" s="14">
        <f t="shared" si="273"/>
        <v>137154.8976010801</v>
      </c>
      <c r="V1550" s="14">
        <f t="shared" si="274"/>
        <v>31459.30666898148</v>
      </c>
      <c r="W1550" s="14">
        <f t="shared" si="271"/>
        <v>241.06018179012341</v>
      </c>
    </row>
    <row r="1551" spans="2:23" x14ac:dyDescent="0.3">
      <c r="B1551" s="12" t="s">
        <v>10</v>
      </c>
      <c r="C1551" s="12">
        <v>1543</v>
      </c>
      <c r="D1551" s="12">
        <v>66</v>
      </c>
      <c r="E1551" s="13">
        <v>84.9</v>
      </c>
      <c r="F1551" s="21">
        <f t="shared" si="265"/>
        <v>23.583333333333336</v>
      </c>
      <c r="G1551" s="14">
        <f t="shared" si="272"/>
        <v>0.7777777777777789</v>
      </c>
      <c r="H1551" s="14">
        <f>('vehicle data'!$C$4)*(G1551)</f>
        <v>1037.555555555557</v>
      </c>
      <c r="I1551" s="14">
        <f>0.5*1.225*F1551^2*('vehicle data'!$F$4)*('vehicle data'!$G$4)</f>
        <v>147.84485017361112</v>
      </c>
      <c r="J1551" s="14">
        <f>IF(F1551=0,0,H1551+I1551+'vehicle data'!$E$7)</f>
        <v>1342.4388857291681</v>
      </c>
      <c r="K1551" s="14">
        <f t="shared" si="266"/>
        <v>1342.4388857291681</v>
      </c>
      <c r="L1551" s="14">
        <f t="shared" si="267"/>
        <v>0</v>
      </c>
      <c r="M1551" s="14">
        <f t="shared" si="268"/>
        <v>31.659183721779552</v>
      </c>
      <c r="N1551" s="14">
        <f t="shared" si="264"/>
        <v>31.659183721779552</v>
      </c>
      <c r="O1551" s="14">
        <f t="shared" si="269"/>
        <v>0</v>
      </c>
      <c r="P1551" s="14">
        <f>S1551*0.75</f>
        <v>0</v>
      </c>
      <c r="Q1551" s="14" t="str">
        <f t="shared" si="270"/>
        <v/>
      </c>
      <c r="R1551" s="14">
        <f>(0.5*'vehicle data'!$C$4*(WLTC_class_3!F1551^2))/1000</f>
        <v>370.96779861111116</v>
      </c>
      <c r="S1551" s="14">
        <f>IF(O1551&gt;0,R1551,0)</f>
        <v>0</v>
      </c>
      <c r="T1551" s="14">
        <f>IF(N1551&gt;0,R1551,0)</f>
        <v>370.96779861111116</v>
      </c>
      <c r="U1551" s="14">
        <f t="shared" si="273"/>
        <v>137525.86539969122</v>
      </c>
      <c r="V1551" s="14">
        <f t="shared" si="274"/>
        <v>31459.30666898148</v>
      </c>
      <c r="W1551" s="14">
        <f t="shared" si="271"/>
        <v>259.67745902777779</v>
      </c>
    </row>
    <row r="1552" spans="2:23" x14ac:dyDescent="0.3">
      <c r="B1552" s="12" t="s">
        <v>10</v>
      </c>
      <c r="C1552" s="12">
        <v>1544</v>
      </c>
      <c r="D1552" s="12">
        <v>67</v>
      </c>
      <c r="E1552" s="13">
        <v>87.4</v>
      </c>
      <c r="F1552" s="21">
        <f t="shared" si="265"/>
        <v>24.277777777777779</v>
      </c>
      <c r="G1552" s="14">
        <f t="shared" si="272"/>
        <v>0.56944444444444364</v>
      </c>
      <c r="H1552" s="14">
        <f>('vehicle data'!$C$4)*(G1552)</f>
        <v>759.63888888888778</v>
      </c>
      <c r="I1552" s="14">
        <f>0.5*1.225*F1552^2*('vehicle data'!$F$4)*('vehicle data'!$G$4)</f>
        <v>156.68004452160494</v>
      </c>
      <c r="J1552" s="14">
        <f>IF(F1552=0,0,H1552+I1552+'vehicle data'!$E$7)</f>
        <v>1073.3574134104927</v>
      </c>
      <c r="K1552" s="14">
        <f t="shared" si="266"/>
        <v>1073.3574134104927</v>
      </c>
      <c r="L1552" s="14">
        <f t="shared" si="267"/>
        <v>0</v>
      </c>
      <c r="M1552" s="14">
        <f t="shared" si="268"/>
        <v>26.058732758910292</v>
      </c>
      <c r="N1552" s="14">
        <f t="shared" si="264"/>
        <v>26.058732758910292</v>
      </c>
      <c r="O1552" s="14">
        <f t="shared" si="269"/>
        <v>0</v>
      </c>
      <c r="P1552" s="14">
        <f>S1552*0.75</f>
        <v>0</v>
      </c>
      <c r="Q1552" s="14" t="str">
        <f t="shared" si="270"/>
        <v/>
      </c>
      <c r="R1552" s="14">
        <f>(0.5*'vehicle data'!$C$4*(WLTC_class_3!F1552^2))/1000</f>
        <v>393.13679938271605</v>
      </c>
      <c r="S1552" s="14">
        <f>IF(O1552&gt;0,R1552,0)</f>
        <v>0</v>
      </c>
      <c r="T1552" s="14">
        <f>IF(N1552&gt;0,R1552,0)</f>
        <v>393.13679938271605</v>
      </c>
      <c r="U1552" s="14">
        <f t="shared" si="273"/>
        <v>137919.00219907393</v>
      </c>
      <c r="V1552" s="14">
        <f t="shared" si="274"/>
        <v>31459.30666898148</v>
      </c>
      <c r="W1552" s="14">
        <f t="shared" si="271"/>
        <v>275.19575956790123</v>
      </c>
    </row>
    <row r="1553" spans="2:23" x14ac:dyDescent="0.3">
      <c r="B1553" s="12" t="s">
        <v>10</v>
      </c>
      <c r="C1553" s="12">
        <v>1545</v>
      </c>
      <c r="D1553" s="12">
        <v>68</v>
      </c>
      <c r="E1553" s="13">
        <v>89</v>
      </c>
      <c r="F1553" s="21">
        <f t="shared" si="265"/>
        <v>24.722222222222221</v>
      </c>
      <c r="G1553" s="14">
        <f t="shared" si="272"/>
        <v>0.36111111111111033</v>
      </c>
      <c r="H1553" s="14">
        <f>('vehicle data'!$C$4)*(G1553)</f>
        <v>481.72222222222121</v>
      </c>
      <c r="I1553" s="14">
        <f>0.5*1.225*F1553^2*('vehicle data'!$F$4)*('vehicle data'!$G$4)</f>
        <v>162.46912229938272</v>
      </c>
      <c r="J1553" s="14">
        <f>IF(F1553=0,0,H1553+I1553+'vehicle data'!$E$7)</f>
        <v>801.22982452160397</v>
      </c>
      <c r="K1553" s="14">
        <f t="shared" si="266"/>
        <v>801.22982452160397</v>
      </c>
      <c r="L1553" s="14">
        <f t="shared" si="267"/>
        <v>0</v>
      </c>
      <c r="M1553" s="14">
        <f t="shared" si="268"/>
        <v>19.808181772895207</v>
      </c>
      <c r="N1553" s="14">
        <f t="shared" si="264"/>
        <v>19.808181772895207</v>
      </c>
      <c r="O1553" s="14">
        <f t="shared" si="269"/>
        <v>0</v>
      </c>
      <c r="P1553" s="14">
        <f>S1553*0.75</f>
        <v>0</v>
      </c>
      <c r="Q1553" s="14" t="str">
        <f t="shared" si="270"/>
        <v/>
      </c>
      <c r="R1553" s="14">
        <f>(0.5*'vehicle data'!$C$4*(WLTC_class_3!F1553^2))/1000</f>
        <v>407.66257716049381</v>
      </c>
      <c r="S1553" s="14">
        <f>IF(O1553&gt;0,R1553,0)</f>
        <v>0</v>
      </c>
      <c r="T1553" s="14">
        <f>IF(N1553&gt;0,R1553,0)</f>
        <v>407.66257716049381</v>
      </c>
      <c r="U1553" s="14">
        <f t="shared" si="273"/>
        <v>138326.66477623442</v>
      </c>
      <c r="V1553" s="14">
        <f t="shared" si="274"/>
        <v>31459.30666898148</v>
      </c>
      <c r="W1553" s="14">
        <f t="shared" si="271"/>
        <v>285.36380401234567</v>
      </c>
    </row>
    <row r="1554" spans="2:23" x14ac:dyDescent="0.3">
      <c r="B1554" s="12" t="s">
        <v>10</v>
      </c>
      <c r="C1554" s="12">
        <v>1546</v>
      </c>
      <c r="D1554" s="12">
        <v>69</v>
      </c>
      <c r="E1554" s="13">
        <v>90</v>
      </c>
      <c r="F1554" s="21">
        <f t="shared" si="265"/>
        <v>25</v>
      </c>
      <c r="G1554" s="14">
        <f t="shared" si="272"/>
        <v>0.22222222222222143</v>
      </c>
      <c r="H1554" s="14">
        <f>('vehicle data'!$C$4)*(G1554)</f>
        <v>296.44444444444338</v>
      </c>
      <c r="I1554" s="14">
        <f>0.5*1.225*F1554^2*('vehicle data'!$F$4)*('vehicle data'!$G$4)</f>
        <v>166.140625</v>
      </c>
      <c r="J1554" s="14">
        <f>IF(F1554=0,0,H1554+I1554+'vehicle data'!$E$7)</f>
        <v>619.62354944444337</v>
      </c>
      <c r="K1554" s="14">
        <f t="shared" si="266"/>
        <v>619.62354944444337</v>
      </c>
      <c r="L1554" s="14">
        <f t="shared" si="267"/>
        <v>0</v>
      </c>
      <c r="M1554" s="14">
        <f t="shared" si="268"/>
        <v>15.490588736111084</v>
      </c>
      <c r="N1554" s="14">
        <f t="shared" si="264"/>
        <v>15.490588736111084</v>
      </c>
      <c r="O1554" s="14">
        <f t="shared" si="269"/>
        <v>0</v>
      </c>
      <c r="P1554" s="14">
        <f>S1554*0.75</f>
        <v>0</v>
      </c>
      <c r="Q1554" s="14" t="str">
        <f t="shared" si="270"/>
        <v/>
      </c>
      <c r="R1554" s="14">
        <f>(0.5*'vehicle data'!$C$4*(WLTC_class_3!F1554^2))/1000</f>
        <v>416.875</v>
      </c>
      <c r="S1554" s="14">
        <f>IF(O1554&gt;0,R1554,0)</f>
        <v>0</v>
      </c>
      <c r="T1554" s="14">
        <f>IF(N1554&gt;0,R1554,0)</f>
        <v>416.875</v>
      </c>
      <c r="U1554" s="14">
        <f t="shared" si="273"/>
        <v>138743.53977623442</v>
      </c>
      <c r="V1554" s="14">
        <f t="shared" si="274"/>
        <v>31459.30666898148</v>
      </c>
      <c r="W1554" s="14">
        <f t="shared" si="271"/>
        <v>291.8125</v>
      </c>
    </row>
    <row r="1555" spans="2:23" x14ac:dyDescent="0.3">
      <c r="B1555" s="12" t="s">
        <v>10</v>
      </c>
      <c r="C1555" s="12">
        <v>1547</v>
      </c>
      <c r="D1555" s="12">
        <v>70</v>
      </c>
      <c r="E1555" s="13">
        <v>90.6</v>
      </c>
      <c r="F1555" s="21">
        <f t="shared" si="265"/>
        <v>25.166666666666664</v>
      </c>
      <c r="G1555" s="14">
        <f t="shared" si="272"/>
        <v>0.1388888888888889</v>
      </c>
      <c r="H1555" s="14">
        <f>('vehicle data'!$C$4)*(G1555)</f>
        <v>185.2777777777778</v>
      </c>
      <c r="I1555" s="14">
        <f>0.5*1.225*F1555^2*('vehicle data'!$F$4)*('vehicle data'!$G$4)</f>
        <v>168.36321736111108</v>
      </c>
      <c r="J1555" s="14">
        <f>IF(F1555=0,0,H1555+I1555+'vehicle data'!$E$7)</f>
        <v>510.67947513888896</v>
      </c>
      <c r="K1555" s="14">
        <f t="shared" si="266"/>
        <v>510.67947513888896</v>
      </c>
      <c r="L1555" s="14">
        <f t="shared" si="267"/>
        <v>0</v>
      </c>
      <c r="M1555" s="14">
        <f t="shared" si="268"/>
        <v>12.852100124328704</v>
      </c>
      <c r="N1555" s="14">
        <f t="shared" si="264"/>
        <v>12.852100124328704</v>
      </c>
      <c r="O1555" s="14">
        <f t="shared" si="269"/>
        <v>0</v>
      </c>
      <c r="P1555" s="14">
        <f>S1555*0.75</f>
        <v>0</v>
      </c>
      <c r="Q1555" s="14" t="str">
        <f t="shared" si="270"/>
        <v/>
      </c>
      <c r="R1555" s="14">
        <f>(0.5*'vehicle data'!$C$4*(WLTC_class_3!F1555^2))/1000</f>
        <v>422.45186111111099</v>
      </c>
      <c r="S1555" s="14">
        <f>IF(O1555&gt;0,R1555,0)</f>
        <v>0</v>
      </c>
      <c r="T1555" s="14">
        <f>IF(N1555&gt;0,R1555,0)</f>
        <v>422.45186111111099</v>
      </c>
      <c r="U1555" s="14">
        <f t="shared" si="273"/>
        <v>139165.99163734552</v>
      </c>
      <c r="V1555" s="14">
        <f t="shared" si="274"/>
        <v>31459.30666898148</v>
      </c>
      <c r="W1555" s="14">
        <f t="shared" si="271"/>
        <v>295.71630277777768</v>
      </c>
    </row>
    <row r="1556" spans="2:23" x14ac:dyDescent="0.3">
      <c r="B1556" s="12" t="s">
        <v>10</v>
      </c>
      <c r="C1556" s="12">
        <v>1548</v>
      </c>
      <c r="D1556" s="12">
        <v>71</v>
      </c>
      <c r="E1556" s="13">
        <v>91</v>
      </c>
      <c r="F1556" s="21">
        <f t="shared" si="265"/>
        <v>25.277777777777779</v>
      </c>
      <c r="G1556" s="14">
        <f t="shared" si="272"/>
        <v>0.12500000000000078</v>
      </c>
      <c r="H1556" s="14">
        <f>('vehicle data'!$C$4)*(G1556)</f>
        <v>166.75000000000102</v>
      </c>
      <c r="I1556" s="14">
        <f>0.5*1.225*F1556^2*('vehicle data'!$F$4)*('vehicle data'!$G$4)</f>
        <v>169.85315007716051</v>
      </c>
      <c r="J1556" s="14">
        <f>IF(F1556=0,0,H1556+I1556+'vehicle data'!$E$7)</f>
        <v>493.64163007716161</v>
      </c>
      <c r="K1556" s="14">
        <f t="shared" si="266"/>
        <v>493.64163007716161</v>
      </c>
      <c r="L1556" s="14">
        <f t="shared" si="267"/>
        <v>0</v>
      </c>
      <c r="M1556" s="14">
        <f t="shared" si="268"/>
        <v>12.478163426950474</v>
      </c>
      <c r="N1556" s="14">
        <f t="shared" si="264"/>
        <v>12.478163426950474</v>
      </c>
      <c r="O1556" s="14">
        <f t="shared" si="269"/>
        <v>0</v>
      </c>
      <c r="P1556" s="14">
        <f>S1556*0.75</f>
        <v>0</v>
      </c>
      <c r="Q1556" s="14" t="str">
        <f t="shared" si="270"/>
        <v/>
      </c>
      <c r="R1556" s="14">
        <f>(0.5*'vehicle data'!$C$4*(WLTC_class_3!F1556^2))/1000</f>
        <v>426.19035493827164</v>
      </c>
      <c r="S1556" s="14">
        <f>IF(O1556&gt;0,R1556,0)</f>
        <v>0</v>
      </c>
      <c r="T1556" s="14">
        <f>IF(N1556&gt;0,R1556,0)</f>
        <v>426.19035493827164</v>
      </c>
      <c r="U1556" s="14">
        <f t="shared" si="273"/>
        <v>139592.18199228379</v>
      </c>
      <c r="V1556" s="14">
        <f t="shared" si="274"/>
        <v>31459.30666898148</v>
      </c>
      <c r="W1556" s="14">
        <f t="shared" si="271"/>
        <v>298.3332484567901</v>
      </c>
    </row>
    <row r="1557" spans="2:23" x14ac:dyDescent="0.3">
      <c r="B1557" s="12" t="s">
        <v>10</v>
      </c>
      <c r="C1557" s="12">
        <v>1549</v>
      </c>
      <c r="D1557" s="12">
        <v>72</v>
      </c>
      <c r="E1557" s="13">
        <v>91.5</v>
      </c>
      <c r="F1557" s="21">
        <f t="shared" si="265"/>
        <v>25.416666666666664</v>
      </c>
      <c r="G1557" s="14">
        <f t="shared" si="272"/>
        <v>0.1388888888888889</v>
      </c>
      <c r="H1557" s="14">
        <f>('vehicle data'!$C$4)*(G1557)</f>
        <v>185.2777777777778</v>
      </c>
      <c r="I1557" s="14">
        <f>0.5*1.225*F1557^2*('vehicle data'!$F$4)*('vehicle data'!$G$4)</f>
        <v>171.72479600694442</v>
      </c>
      <c r="J1557" s="14">
        <f>IF(F1557=0,0,H1557+I1557+'vehicle data'!$E$7)</f>
        <v>514.04105378472229</v>
      </c>
      <c r="K1557" s="14">
        <f t="shared" si="266"/>
        <v>514.04105378472229</v>
      </c>
      <c r="L1557" s="14">
        <f t="shared" si="267"/>
        <v>0</v>
      </c>
      <c r="M1557" s="14">
        <f t="shared" si="268"/>
        <v>13.065210117028357</v>
      </c>
      <c r="N1557" s="14">
        <f t="shared" si="264"/>
        <v>13.065210117028357</v>
      </c>
      <c r="O1557" s="14">
        <f t="shared" si="269"/>
        <v>0</v>
      </c>
      <c r="P1557" s="14">
        <f>S1557*0.75</f>
        <v>0</v>
      </c>
      <c r="Q1557" s="14" t="str">
        <f t="shared" si="270"/>
        <v/>
      </c>
      <c r="R1557" s="14">
        <f>(0.5*'vehicle data'!$C$4*(WLTC_class_3!F1557^2))/1000</f>
        <v>430.88663194444439</v>
      </c>
      <c r="S1557" s="14">
        <f>IF(O1557&gt;0,R1557,0)</f>
        <v>0</v>
      </c>
      <c r="T1557" s="14">
        <f>IF(N1557&gt;0,R1557,0)</f>
        <v>430.88663194444439</v>
      </c>
      <c r="U1557" s="14">
        <f t="shared" si="273"/>
        <v>140023.06862422824</v>
      </c>
      <c r="V1557" s="14">
        <f t="shared" si="274"/>
        <v>31459.30666898148</v>
      </c>
      <c r="W1557" s="14">
        <f t="shared" si="271"/>
        <v>301.62064236111104</v>
      </c>
    </row>
    <row r="1558" spans="2:23" x14ac:dyDescent="0.3">
      <c r="B1558" s="12" t="s">
        <v>10</v>
      </c>
      <c r="C1558" s="12">
        <v>1550</v>
      </c>
      <c r="D1558" s="12">
        <v>73</v>
      </c>
      <c r="E1558" s="13">
        <v>92</v>
      </c>
      <c r="F1558" s="21">
        <f t="shared" si="265"/>
        <v>25.555555555555554</v>
      </c>
      <c r="G1558" s="14">
        <f t="shared" si="272"/>
        <v>0.16666666666666705</v>
      </c>
      <c r="H1558" s="14">
        <f>('vehicle data'!$C$4)*(G1558)</f>
        <v>222.33333333333383</v>
      </c>
      <c r="I1558" s="14">
        <f>0.5*1.225*F1558^2*('vehicle data'!$F$4)*('vehicle data'!$G$4)</f>
        <v>173.60669753086418</v>
      </c>
      <c r="J1558" s="14">
        <f>IF(F1558=0,0,H1558+I1558+'vehicle data'!$E$7)</f>
        <v>552.97851086419803</v>
      </c>
      <c r="K1558" s="14">
        <f t="shared" si="266"/>
        <v>552.97851086419803</v>
      </c>
      <c r="L1558" s="14">
        <f t="shared" si="267"/>
        <v>0</v>
      </c>
      <c r="M1558" s="14">
        <f t="shared" si="268"/>
        <v>14.131673055418393</v>
      </c>
      <c r="N1558" s="14">
        <f t="shared" si="264"/>
        <v>14.131673055418393</v>
      </c>
      <c r="O1558" s="14">
        <f t="shared" si="269"/>
        <v>0</v>
      </c>
      <c r="P1558" s="14">
        <f>S1558*0.75</f>
        <v>0</v>
      </c>
      <c r="Q1558" s="14" t="str">
        <f t="shared" si="270"/>
        <v/>
      </c>
      <c r="R1558" s="14">
        <f>(0.5*'vehicle data'!$C$4*(WLTC_class_3!F1558^2))/1000</f>
        <v>435.60864197530861</v>
      </c>
      <c r="S1558" s="14">
        <f>IF(O1558&gt;0,R1558,0)</f>
        <v>0</v>
      </c>
      <c r="T1558" s="14">
        <f>IF(N1558&gt;0,R1558,0)</f>
        <v>435.60864197530861</v>
      </c>
      <c r="U1558" s="14">
        <f t="shared" si="273"/>
        <v>140458.67726620354</v>
      </c>
      <c r="V1558" s="14">
        <f t="shared" si="274"/>
        <v>31459.30666898148</v>
      </c>
      <c r="W1558" s="14">
        <f t="shared" si="271"/>
        <v>304.92604938271603</v>
      </c>
    </row>
    <row r="1559" spans="2:23" x14ac:dyDescent="0.3">
      <c r="B1559" s="12" t="s">
        <v>10</v>
      </c>
      <c r="C1559" s="12">
        <v>1551</v>
      </c>
      <c r="D1559" s="12">
        <v>74</v>
      </c>
      <c r="E1559" s="13">
        <v>92.7</v>
      </c>
      <c r="F1559" s="21">
        <f t="shared" si="265"/>
        <v>25.75</v>
      </c>
      <c r="G1559" s="14">
        <f t="shared" si="272"/>
        <v>0.19444444444444522</v>
      </c>
      <c r="H1559" s="14">
        <f>('vehicle data'!$C$4)*(G1559)</f>
        <v>259.38888888888994</v>
      </c>
      <c r="I1559" s="14">
        <f>0.5*1.225*F1559^2*('vehicle data'!$F$4)*('vehicle data'!$G$4)</f>
        <v>176.25858906250002</v>
      </c>
      <c r="J1559" s="14">
        <f>IF(F1559=0,0,H1559+I1559+'vehicle data'!$E$7)</f>
        <v>592.68595795139004</v>
      </c>
      <c r="K1559" s="14">
        <f t="shared" si="266"/>
        <v>592.68595795139004</v>
      </c>
      <c r="L1559" s="14">
        <f t="shared" si="267"/>
        <v>0</v>
      </c>
      <c r="M1559" s="14">
        <f t="shared" si="268"/>
        <v>15.261663417248293</v>
      </c>
      <c r="N1559" s="14">
        <f t="shared" si="264"/>
        <v>15.261663417248293</v>
      </c>
      <c r="O1559" s="14">
        <f t="shared" si="269"/>
        <v>0</v>
      </c>
      <c r="P1559" s="14">
        <f>S1559*0.75</f>
        <v>0</v>
      </c>
      <c r="Q1559" s="14" t="str">
        <f t="shared" si="270"/>
        <v/>
      </c>
      <c r="R1559" s="14">
        <f>(0.5*'vehicle data'!$C$4*(WLTC_class_3!F1559^2))/1000</f>
        <v>442.26268750000003</v>
      </c>
      <c r="S1559" s="14">
        <f>IF(O1559&gt;0,R1559,0)</f>
        <v>0</v>
      </c>
      <c r="T1559" s="14">
        <f>IF(N1559&gt;0,R1559,0)</f>
        <v>442.26268750000003</v>
      </c>
      <c r="U1559" s="14">
        <f t="shared" si="273"/>
        <v>140900.93995370355</v>
      </c>
      <c r="V1559" s="14">
        <f t="shared" si="274"/>
        <v>31459.30666898148</v>
      </c>
      <c r="W1559" s="14">
        <f t="shared" si="271"/>
        <v>309.58388124999999</v>
      </c>
    </row>
    <row r="1560" spans="2:23" x14ac:dyDescent="0.3">
      <c r="B1560" s="12" t="s">
        <v>10</v>
      </c>
      <c r="C1560" s="12">
        <v>1552</v>
      </c>
      <c r="D1560" s="12">
        <v>75</v>
      </c>
      <c r="E1560" s="13">
        <v>93.4</v>
      </c>
      <c r="F1560" s="21">
        <f t="shared" si="265"/>
        <v>25.944444444444446</v>
      </c>
      <c r="G1560" s="14">
        <f t="shared" si="272"/>
        <v>0.20833333333333331</v>
      </c>
      <c r="H1560" s="14">
        <f>('vehicle data'!$C$4)*(G1560)</f>
        <v>277.91666666666663</v>
      </c>
      <c r="I1560" s="14">
        <f>0.5*1.225*F1560^2*('vehicle data'!$F$4)*('vehicle data'!$G$4)</f>
        <v>178.93058155864202</v>
      </c>
      <c r="J1560" s="14">
        <f>IF(F1560=0,0,H1560+I1560+'vehicle data'!$E$7)</f>
        <v>613.88572822530864</v>
      </c>
      <c r="K1560" s="14">
        <f t="shared" si="266"/>
        <v>613.88572822530864</v>
      </c>
      <c r="L1560" s="14">
        <f t="shared" si="267"/>
        <v>0</v>
      </c>
      <c r="M1560" s="14">
        <f t="shared" si="268"/>
        <v>15.926924171178841</v>
      </c>
      <c r="N1560" s="14">
        <f t="shared" si="264"/>
        <v>15.926924171178841</v>
      </c>
      <c r="O1560" s="14">
        <f t="shared" si="269"/>
        <v>0</v>
      </c>
      <c r="P1560" s="14">
        <f>S1560*0.75</f>
        <v>0</v>
      </c>
      <c r="Q1560" s="14" t="str">
        <f t="shared" si="270"/>
        <v/>
      </c>
      <c r="R1560" s="14">
        <f>(0.5*'vehicle data'!$C$4*(WLTC_class_3!F1560^2))/1000</f>
        <v>448.96716975308652</v>
      </c>
      <c r="S1560" s="14">
        <f>IF(O1560&gt;0,R1560,0)</f>
        <v>0</v>
      </c>
      <c r="T1560" s="14">
        <f>IF(N1560&gt;0,R1560,0)</f>
        <v>448.96716975308652</v>
      </c>
      <c r="U1560" s="14">
        <f t="shared" si="273"/>
        <v>141349.90712345662</v>
      </c>
      <c r="V1560" s="14">
        <f t="shared" si="274"/>
        <v>31459.30666898148</v>
      </c>
      <c r="W1560" s="14">
        <f t="shared" si="271"/>
        <v>314.27701882716053</v>
      </c>
    </row>
    <row r="1561" spans="2:23" x14ac:dyDescent="0.3">
      <c r="B1561" s="12" t="s">
        <v>10</v>
      </c>
      <c r="C1561" s="12">
        <v>1553</v>
      </c>
      <c r="D1561" s="12">
        <v>76</v>
      </c>
      <c r="E1561" s="13">
        <v>94.2</v>
      </c>
      <c r="F1561" s="21">
        <f t="shared" si="265"/>
        <v>26.166666666666668</v>
      </c>
      <c r="G1561" s="14">
        <f t="shared" si="272"/>
        <v>0.20833333333333331</v>
      </c>
      <c r="H1561" s="14">
        <f>('vehicle data'!$C$4)*(G1561)</f>
        <v>277.91666666666663</v>
      </c>
      <c r="I1561" s="14">
        <f>0.5*1.225*F1561^2*('vehicle data'!$F$4)*('vehicle data'!$G$4)</f>
        <v>182.00890069444446</v>
      </c>
      <c r="J1561" s="14">
        <f>IF(F1561=0,0,H1561+I1561+'vehicle data'!$E$7)</f>
        <v>616.96404736111117</v>
      </c>
      <c r="K1561" s="14">
        <f t="shared" si="266"/>
        <v>616.96404736111117</v>
      </c>
      <c r="L1561" s="14">
        <f t="shared" si="267"/>
        <v>0</v>
      </c>
      <c r="M1561" s="14">
        <f t="shared" si="268"/>
        <v>16.143892572615744</v>
      </c>
      <c r="N1561" s="14">
        <f t="shared" si="264"/>
        <v>16.143892572615744</v>
      </c>
      <c r="O1561" s="14">
        <f t="shared" si="269"/>
        <v>0</v>
      </c>
      <c r="P1561" s="14">
        <f>S1561*0.75</f>
        <v>0</v>
      </c>
      <c r="Q1561" s="14" t="str">
        <f t="shared" si="270"/>
        <v/>
      </c>
      <c r="R1561" s="14">
        <f>(0.5*'vehicle data'!$C$4*(WLTC_class_3!F1561^2))/1000</f>
        <v>456.69119444444442</v>
      </c>
      <c r="S1561" s="14">
        <f>IF(O1561&gt;0,R1561,0)</f>
        <v>0</v>
      </c>
      <c r="T1561" s="14">
        <f>IF(N1561&gt;0,R1561,0)</f>
        <v>456.69119444444442</v>
      </c>
      <c r="U1561" s="14">
        <f t="shared" si="273"/>
        <v>141806.59831790108</v>
      </c>
      <c r="V1561" s="14">
        <f t="shared" si="274"/>
        <v>31459.30666898148</v>
      </c>
      <c r="W1561" s="14">
        <f t="shared" si="271"/>
        <v>319.68383611111108</v>
      </c>
    </row>
    <row r="1562" spans="2:23" x14ac:dyDescent="0.3">
      <c r="B1562" s="12" t="s">
        <v>10</v>
      </c>
      <c r="C1562" s="12">
        <v>1554</v>
      </c>
      <c r="D1562" s="12">
        <v>77</v>
      </c>
      <c r="E1562" s="13">
        <v>94.9</v>
      </c>
      <c r="F1562" s="21">
        <f t="shared" si="265"/>
        <v>26.361111111111111</v>
      </c>
      <c r="G1562" s="14">
        <f t="shared" si="272"/>
        <v>0.20833333333333331</v>
      </c>
      <c r="H1562" s="14">
        <f>('vehicle data'!$C$4)*(G1562)</f>
        <v>277.91666666666663</v>
      </c>
      <c r="I1562" s="14">
        <f>0.5*1.225*F1562^2*('vehicle data'!$F$4)*('vehicle data'!$G$4)</f>
        <v>184.72396668595678</v>
      </c>
      <c r="J1562" s="14">
        <f>IF(F1562=0,0,H1562+I1562+'vehicle data'!$E$7)</f>
        <v>619.6791133526234</v>
      </c>
      <c r="K1562" s="14">
        <f t="shared" si="266"/>
        <v>619.6791133526234</v>
      </c>
      <c r="L1562" s="14">
        <f t="shared" si="267"/>
        <v>0</v>
      </c>
      <c r="M1562" s="14">
        <f t="shared" si="268"/>
        <v>16.335429960323324</v>
      </c>
      <c r="N1562" s="14">
        <f t="shared" si="264"/>
        <v>16.335429960323324</v>
      </c>
      <c r="O1562" s="14">
        <f t="shared" si="269"/>
        <v>0</v>
      </c>
      <c r="P1562" s="14">
        <f>S1562*0.75</f>
        <v>0</v>
      </c>
      <c r="Q1562" s="14" t="str">
        <f t="shared" si="270"/>
        <v/>
      </c>
      <c r="R1562" s="14">
        <f>(0.5*'vehicle data'!$C$4*(WLTC_class_3!F1562^2))/1000</f>
        <v>463.50375540123457</v>
      </c>
      <c r="S1562" s="14">
        <f>IF(O1562&gt;0,R1562,0)</f>
        <v>0</v>
      </c>
      <c r="T1562" s="14">
        <f>IF(N1562&gt;0,R1562,0)</f>
        <v>463.50375540123457</v>
      </c>
      <c r="U1562" s="14">
        <f t="shared" si="273"/>
        <v>142270.10207330232</v>
      </c>
      <c r="V1562" s="14">
        <f t="shared" si="274"/>
        <v>31459.30666898148</v>
      </c>
      <c r="W1562" s="14">
        <f t="shared" si="271"/>
        <v>324.45262878086419</v>
      </c>
    </row>
    <row r="1563" spans="2:23" x14ac:dyDescent="0.3">
      <c r="B1563" s="12" t="s">
        <v>10</v>
      </c>
      <c r="C1563" s="12">
        <v>1555</v>
      </c>
      <c r="D1563" s="12">
        <v>78</v>
      </c>
      <c r="E1563" s="13">
        <v>95.7</v>
      </c>
      <c r="F1563" s="21">
        <f t="shared" si="265"/>
        <v>26.583333333333332</v>
      </c>
      <c r="G1563" s="14">
        <f t="shared" si="272"/>
        <v>0.23611111111110952</v>
      </c>
      <c r="H1563" s="14">
        <f>('vehicle data'!$C$4)*(G1563)</f>
        <v>314.97222222222013</v>
      </c>
      <c r="I1563" s="14">
        <f>0.5*1.225*F1563^2*('vehicle data'!$F$4)*('vehicle data'!$G$4)</f>
        <v>187.8515126736111</v>
      </c>
      <c r="J1563" s="14">
        <f>IF(F1563=0,0,H1563+I1563+'vehicle data'!$E$7)</f>
        <v>659.86221489583124</v>
      </c>
      <c r="K1563" s="14">
        <f t="shared" si="266"/>
        <v>659.86221489583124</v>
      </c>
      <c r="L1563" s="14">
        <f t="shared" si="267"/>
        <v>0</v>
      </c>
      <c r="M1563" s="14">
        <f t="shared" si="268"/>
        <v>17.541337212647512</v>
      </c>
      <c r="N1563" s="14">
        <f t="shared" si="264"/>
        <v>17.541337212647512</v>
      </c>
      <c r="O1563" s="14">
        <f t="shared" si="269"/>
        <v>0</v>
      </c>
      <c r="P1563" s="14">
        <f>S1563*0.75</f>
        <v>0</v>
      </c>
      <c r="Q1563" s="14" t="str">
        <f t="shared" si="270"/>
        <v/>
      </c>
      <c r="R1563" s="14">
        <f>(0.5*'vehicle data'!$C$4*(WLTC_class_3!F1563^2))/1000</f>
        <v>471.35129861111108</v>
      </c>
      <c r="S1563" s="14">
        <f>IF(O1563&gt;0,R1563,0)</f>
        <v>0</v>
      </c>
      <c r="T1563" s="14">
        <f>IF(N1563&gt;0,R1563,0)</f>
        <v>471.35129861111108</v>
      </c>
      <c r="U1563" s="14">
        <f t="shared" si="273"/>
        <v>142741.45337191343</v>
      </c>
      <c r="V1563" s="14">
        <f t="shared" si="274"/>
        <v>31459.30666898148</v>
      </c>
      <c r="W1563" s="14">
        <f t="shared" si="271"/>
        <v>329.94590902777776</v>
      </c>
    </row>
    <row r="1564" spans="2:23" x14ac:dyDescent="0.3">
      <c r="B1564" s="12" t="s">
        <v>10</v>
      </c>
      <c r="C1564" s="12">
        <v>1556</v>
      </c>
      <c r="D1564" s="12">
        <v>79</v>
      </c>
      <c r="E1564" s="13">
        <v>96.6</v>
      </c>
      <c r="F1564" s="21">
        <f t="shared" si="265"/>
        <v>26.833333333333332</v>
      </c>
      <c r="G1564" s="14">
        <f t="shared" si="272"/>
        <v>0.27777777777777779</v>
      </c>
      <c r="H1564" s="14">
        <f>('vehicle data'!$C$4)*(G1564)</f>
        <v>370.5555555555556</v>
      </c>
      <c r="I1564" s="14">
        <f>0.5*1.225*F1564^2*('vehicle data'!$F$4)*('vehicle data'!$G$4)</f>
        <v>191.40138402777774</v>
      </c>
      <c r="J1564" s="14">
        <f>IF(F1564=0,0,H1564+I1564+'vehicle data'!$E$7)</f>
        <v>718.99541958333339</v>
      </c>
      <c r="K1564" s="14">
        <f t="shared" si="266"/>
        <v>718.99541958333339</v>
      </c>
      <c r="L1564" s="14">
        <f t="shared" si="267"/>
        <v>0</v>
      </c>
      <c r="M1564" s="14">
        <f t="shared" si="268"/>
        <v>19.293043758819444</v>
      </c>
      <c r="N1564" s="14">
        <f t="shared" si="264"/>
        <v>19.293043758819444</v>
      </c>
      <c r="O1564" s="14">
        <f t="shared" si="269"/>
        <v>0</v>
      </c>
      <c r="P1564" s="14">
        <f>S1564*0.75</f>
        <v>0</v>
      </c>
      <c r="Q1564" s="14" t="str">
        <f t="shared" si="270"/>
        <v/>
      </c>
      <c r="R1564" s="14">
        <f>(0.5*'vehicle data'!$C$4*(WLTC_class_3!F1564^2))/1000</f>
        <v>480.25852777777777</v>
      </c>
      <c r="S1564" s="14">
        <f>IF(O1564&gt;0,R1564,0)</f>
        <v>0</v>
      </c>
      <c r="T1564" s="14">
        <f>IF(N1564&gt;0,R1564,0)</f>
        <v>480.25852777777777</v>
      </c>
      <c r="U1564" s="14">
        <f t="shared" si="273"/>
        <v>143221.7118996912</v>
      </c>
      <c r="V1564" s="14">
        <f t="shared" si="274"/>
        <v>31459.30666898148</v>
      </c>
      <c r="W1564" s="14">
        <f t="shared" si="271"/>
        <v>336.18096944444443</v>
      </c>
    </row>
    <row r="1565" spans="2:23" x14ac:dyDescent="0.3">
      <c r="B1565" s="12" t="s">
        <v>10</v>
      </c>
      <c r="C1565" s="12">
        <v>1557</v>
      </c>
      <c r="D1565" s="12">
        <v>80</v>
      </c>
      <c r="E1565" s="13">
        <v>97.7</v>
      </c>
      <c r="F1565" s="21">
        <f t="shared" si="265"/>
        <v>27.138888888888889</v>
      </c>
      <c r="G1565" s="14">
        <f t="shared" si="272"/>
        <v>0.31944444444444603</v>
      </c>
      <c r="H1565" s="14">
        <f>('vehicle data'!$C$4)*(G1565)</f>
        <v>426.13888888889102</v>
      </c>
      <c r="I1565" s="14">
        <f>0.5*1.225*F1565^2*('vehicle data'!$F$4)*('vehicle data'!$G$4)</f>
        <v>195.7852402970679</v>
      </c>
      <c r="J1565" s="14">
        <f>IF(F1565=0,0,H1565+I1565+'vehicle data'!$E$7)</f>
        <v>778.96260918595897</v>
      </c>
      <c r="K1565" s="14">
        <f t="shared" si="266"/>
        <v>778.96260918595897</v>
      </c>
      <c r="L1565" s="14">
        <f t="shared" si="267"/>
        <v>0</v>
      </c>
      <c r="M1565" s="14">
        <f t="shared" si="268"/>
        <v>21.14017969929672</v>
      </c>
      <c r="N1565" s="14">
        <f t="shared" si="264"/>
        <v>21.14017969929672</v>
      </c>
      <c r="O1565" s="14">
        <f t="shared" si="269"/>
        <v>0</v>
      </c>
      <c r="P1565" s="14">
        <f>S1565*0.75</f>
        <v>0</v>
      </c>
      <c r="Q1565" s="14" t="str">
        <f t="shared" si="270"/>
        <v/>
      </c>
      <c r="R1565" s="14">
        <f>(0.5*'vehicle data'!$C$4*(WLTC_class_3!F1565^2))/1000</f>
        <v>491.25836651234567</v>
      </c>
      <c r="S1565" s="14">
        <f>IF(O1565&gt;0,R1565,0)</f>
        <v>0</v>
      </c>
      <c r="T1565" s="14">
        <f>IF(N1565&gt;0,R1565,0)</f>
        <v>491.25836651234567</v>
      </c>
      <c r="U1565" s="14">
        <f t="shared" si="273"/>
        <v>143712.97026620354</v>
      </c>
      <c r="V1565" s="14">
        <f t="shared" si="274"/>
        <v>31459.30666898148</v>
      </c>
      <c r="W1565" s="14">
        <f t="shared" si="271"/>
        <v>343.88085655864194</v>
      </c>
    </row>
    <row r="1566" spans="2:23" x14ac:dyDescent="0.3">
      <c r="B1566" s="12" t="s">
        <v>10</v>
      </c>
      <c r="C1566" s="12">
        <v>1558</v>
      </c>
      <c r="D1566" s="12">
        <v>81</v>
      </c>
      <c r="E1566" s="13">
        <v>98.9</v>
      </c>
      <c r="F1566" s="21">
        <f t="shared" si="265"/>
        <v>27.472222222222221</v>
      </c>
      <c r="G1566" s="14">
        <f t="shared" si="272"/>
        <v>0.37500000000000039</v>
      </c>
      <c r="H1566" s="14">
        <f>('vehicle data'!$C$4)*(G1566)</f>
        <v>500.25000000000051</v>
      </c>
      <c r="I1566" s="14">
        <f>0.5*1.225*F1566^2*('vehicle data'!$F$4)*('vehicle data'!$G$4)</f>
        <v>200.62423983410488</v>
      </c>
      <c r="J1566" s="14">
        <f>IF(F1566=0,0,H1566+I1566+'vehicle data'!$E$7)</f>
        <v>857.91271983410547</v>
      </c>
      <c r="K1566" s="14">
        <f t="shared" si="266"/>
        <v>857.91271983410547</v>
      </c>
      <c r="L1566" s="14">
        <f t="shared" si="267"/>
        <v>0</v>
      </c>
      <c r="M1566" s="14">
        <f t="shared" si="268"/>
        <v>23.568768886553617</v>
      </c>
      <c r="N1566" s="14">
        <f t="shared" si="264"/>
        <v>23.568768886553617</v>
      </c>
      <c r="O1566" s="14">
        <f t="shared" si="269"/>
        <v>0</v>
      </c>
      <c r="P1566" s="14">
        <f>S1566*0.75</f>
        <v>0</v>
      </c>
      <c r="Q1566" s="14" t="str">
        <f t="shared" si="270"/>
        <v/>
      </c>
      <c r="R1566" s="14">
        <f>(0.5*'vehicle data'!$C$4*(WLTC_class_3!F1566^2))/1000</f>
        <v>503.400236882716</v>
      </c>
      <c r="S1566" s="14">
        <f>IF(O1566&gt;0,R1566,0)</f>
        <v>0</v>
      </c>
      <c r="T1566" s="14">
        <f>IF(N1566&gt;0,R1566,0)</f>
        <v>503.400236882716</v>
      </c>
      <c r="U1566" s="14">
        <f t="shared" si="273"/>
        <v>144216.37050308625</v>
      </c>
      <c r="V1566" s="14">
        <f t="shared" si="274"/>
        <v>31459.30666898148</v>
      </c>
      <c r="W1566" s="14">
        <f t="shared" si="271"/>
        <v>352.38016581790117</v>
      </c>
    </row>
    <row r="1567" spans="2:23" x14ac:dyDescent="0.3">
      <c r="B1567" s="12" t="s">
        <v>10</v>
      </c>
      <c r="C1567" s="12">
        <v>1559</v>
      </c>
      <c r="D1567" s="12">
        <v>82</v>
      </c>
      <c r="E1567" s="13">
        <v>100.4</v>
      </c>
      <c r="F1567" s="21">
        <f t="shared" si="265"/>
        <v>27.888888888888889</v>
      </c>
      <c r="G1567" s="14">
        <f t="shared" si="272"/>
        <v>0.43055555555555475</v>
      </c>
      <c r="H1567" s="14">
        <f>('vehicle data'!$C$4)*(G1567)</f>
        <v>574.36111111111006</v>
      </c>
      <c r="I1567" s="14">
        <f>0.5*1.225*F1567^2*('vehicle data'!$F$4)*('vehicle data'!$G$4)</f>
        <v>206.75605956790125</v>
      </c>
      <c r="J1567" s="14">
        <f>IF(F1567=0,0,H1567+I1567+'vehicle data'!$E$7)</f>
        <v>938.15565067901139</v>
      </c>
      <c r="K1567" s="14">
        <f t="shared" si="266"/>
        <v>938.15565067901139</v>
      </c>
      <c r="L1567" s="14">
        <f t="shared" si="267"/>
        <v>0</v>
      </c>
      <c r="M1567" s="14">
        <f t="shared" si="268"/>
        <v>26.164118702270208</v>
      </c>
      <c r="N1567" s="14">
        <f t="shared" si="264"/>
        <v>26.164118702270208</v>
      </c>
      <c r="O1567" s="14">
        <f t="shared" si="269"/>
        <v>0</v>
      </c>
      <c r="P1567" s="14">
        <f>S1567*0.75</f>
        <v>0</v>
      </c>
      <c r="Q1567" s="14" t="str">
        <f t="shared" si="270"/>
        <v/>
      </c>
      <c r="R1567" s="14">
        <f>(0.5*'vehicle data'!$C$4*(WLTC_class_3!F1567^2))/1000</f>
        <v>518.78601234567907</v>
      </c>
      <c r="S1567" s="14">
        <f>IF(O1567&gt;0,R1567,0)</f>
        <v>0</v>
      </c>
      <c r="T1567" s="14">
        <f>IF(N1567&gt;0,R1567,0)</f>
        <v>518.78601234567907</v>
      </c>
      <c r="U1567" s="14">
        <f t="shared" si="273"/>
        <v>144735.15651543194</v>
      </c>
      <c r="V1567" s="14">
        <f t="shared" si="274"/>
        <v>31459.30666898148</v>
      </c>
      <c r="W1567" s="14">
        <f t="shared" si="271"/>
        <v>363.15020864197533</v>
      </c>
    </row>
    <row r="1568" spans="2:23" x14ac:dyDescent="0.3">
      <c r="B1568" s="12" t="s">
        <v>10</v>
      </c>
      <c r="C1568" s="12">
        <v>1560</v>
      </c>
      <c r="D1568" s="12">
        <v>83</v>
      </c>
      <c r="E1568" s="13">
        <v>102</v>
      </c>
      <c r="F1568" s="21">
        <f t="shared" si="265"/>
        <v>28.333333333333332</v>
      </c>
      <c r="G1568" s="14">
        <f t="shared" si="272"/>
        <v>0.44444444444444287</v>
      </c>
      <c r="H1568" s="14">
        <f>('vehicle data'!$C$4)*(G1568)</f>
        <v>592.88888888888675</v>
      </c>
      <c r="I1568" s="14">
        <f>0.5*1.225*F1568^2*('vehicle data'!$F$4)*('vehicle data'!$G$4)</f>
        <v>213.39840277777776</v>
      </c>
      <c r="J1568" s="14">
        <f>IF(F1568=0,0,H1568+I1568+'vehicle data'!$E$7)</f>
        <v>963.32577166666454</v>
      </c>
      <c r="K1568" s="14">
        <f t="shared" si="266"/>
        <v>963.32577166666454</v>
      </c>
      <c r="L1568" s="14">
        <f t="shared" si="267"/>
        <v>0</v>
      </c>
      <c r="M1568" s="14">
        <f t="shared" si="268"/>
        <v>27.294230197222163</v>
      </c>
      <c r="N1568" s="14">
        <f t="shared" si="264"/>
        <v>27.294230197222163</v>
      </c>
      <c r="O1568" s="14">
        <f t="shared" si="269"/>
        <v>0</v>
      </c>
      <c r="P1568" s="14">
        <f>S1568*0.75</f>
        <v>0</v>
      </c>
      <c r="Q1568" s="14" t="str">
        <f t="shared" si="270"/>
        <v/>
      </c>
      <c r="R1568" s="14">
        <f>(0.5*'vehicle data'!$C$4*(WLTC_class_3!F1568^2))/1000</f>
        <v>535.45277777777778</v>
      </c>
      <c r="S1568" s="14">
        <f>IF(O1568&gt;0,R1568,0)</f>
        <v>0</v>
      </c>
      <c r="T1568" s="14">
        <f>IF(N1568&gt;0,R1568,0)</f>
        <v>535.45277777777778</v>
      </c>
      <c r="U1568" s="14">
        <f t="shared" si="273"/>
        <v>145270.60929320971</v>
      </c>
      <c r="V1568" s="14">
        <f t="shared" si="274"/>
        <v>31459.30666898148</v>
      </c>
      <c r="W1568" s="14">
        <f t="shared" si="271"/>
        <v>374.8169444444444</v>
      </c>
    </row>
    <row r="1569" spans="2:23" x14ac:dyDescent="0.3">
      <c r="B1569" s="12" t="s">
        <v>10</v>
      </c>
      <c r="C1569" s="12">
        <v>1561</v>
      </c>
      <c r="D1569" s="12">
        <v>84</v>
      </c>
      <c r="E1569" s="13">
        <v>103.6</v>
      </c>
      <c r="F1569" s="21">
        <f t="shared" si="265"/>
        <v>28.777777777777775</v>
      </c>
      <c r="G1569" s="14">
        <f t="shared" si="272"/>
        <v>0.44444444444444481</v>
      </c>
      <c r="H1569" s="14">
        <f>('vehicle data'!$C$4)*(G1569)</f>
        <v>592.88888888888937</v>
      </c>
      <c r="I1569" s="14">
        <f>0.5*1.225*F1569^2*('vehicle data'!$F$4)*('vehicle data'!$G$4)</f>
        <v>220.14576327160489</v>
      </c>
      <c r="J1569" s="14">
        <f>IF(F1569=0,0,H1569+I1569+'vehicle data'!$E$7)</f>
        <v>970.07313216049431</v>
      </c>
      <c r="K1569" s="14">
        <f t="shared" si="266"/>
        <v>970.07313216049431</v>
      </c>
      <c r="L1569" s="14">
        <f t="shared" si="267"/>
        <v>0</v>
      </c>
      <c r="M1569" s="14">
        <f t="shared" si="268"/>
        <v>27.916549025507557</v>
      </c>
      <c r="N1569" s="14">
        <f t="shared" si="264"/>
        <v>27.916549025507557</v>
      </c>
      <c r="O1569" s="14">
        <f t="shared" si="269"/>
        <v>0</v>
      </c>
      <c r="P1569" s="14">
        <f>S1569*0.75</f>
        <v>0</v>
      </c>
      <c r="Q1569" s="14" t="str">
        <f t="shared" si="270"/>
        <v/>
      </c>
      <c r="R1569" s="14">
        <f>(0.5*'vehicle data'!$C$4*(WLTC_class_3!F1569^2))/1000</f>
        <v>552.38304938271597</v>
      </c>
      <c r="S1569" s="14">
        <f>IF(O1569&gt;0,R1569,0)</f>
        <v>0</v>
      </c>
      <c r="T1569" s="14">
        <f>IF(N1569&gt;0,R1569,0)</f>
        <v>552.38304938271597</v>
      </c>
      <c r="U1569" s="14">
        <f t="shared" si="273"/>
        <v>145822.99234259242</v>
      </c>
      <c r="V1569" s="14">
        <f t="shared" si="274"/>
        <v>31459.30666898148</v>
      </c>
      <c r="W1569" s="14">
        <f t="shared" si="271"/>
        <v>386.66813456790118</v>
      </c>
    </row>
    <row r="1570" spans="2:23" x14ac:dyDescent="0.3">
      <c r="B1570" s="12" t="s">
        <v>10</v>
      </c>
      <c r="C1570" s="12">
        <v>1562</v>
      </c>
      <c r="D1570" s="12">
        <v>85</v>
      </c>
      <c r="E1570" s="13">
        <v>105.2</v>
      </c>
      <c r="F1570" s="21">
        <f t="shared" si="265"/>
        <v>29.222222222222221</v>
      </c>
      <c r="G1570" s="14">
        <f t="shared" si="272"/>
        <v>0.44444444444444481</v>
      </c>
      <c r="H1570" s="14">
        <f>('vehicle data'!$C$4)*(G1570)</f>
        <v>592.88888888888937</v>
      </c>
      <c r="I1570" s="14">
        <f>0.5*1.225*F1570^2*('vehicle data'!$F$4)*('vehicle data'!$G$4)</f>
        <v>226.9981410493827</v>
      </c>
      <c r="J1570" s="14">
        <f>IF(F1570=0,0,H1570+I1570+'vehicle data'!$E$7)</f>
        <v>976.92550993827206</v>
      </c>
      <c r="K1570" s="14">
        <f t="shared" si="266"/>
        <v>976.92550993827206</v>
      </c>
      <c r="L1570" s="14">
        <f t="shared" si="267"/>
        <v>0</v>
      </c>
      <c r="M1570" s="14">
        <f t="shared" si="268"/>
        <v>28.54793434597395</v>
      </c>
      <c r="N1570" s="14">
        <f t="shared" si="264"/>
        <v>28.54793434597395</v>
      </c>
      <c r="O1570" s="14">
        <f t="shared" si="269"/>
        <v>0</v>
      </c>
      <c r="P1570" s="14">
        <f>S1570*0.75</f>
        <v>0</v>
      </c>
      <c r="Q1570" s="14" t="str">
        <f t="shared" si="270"/>
        <v/>
      </c>
      <c r="R1570" s="14">
        <f>(0.5*'vehicle data'!$C$4*(WLTC_class_3!F1570^2))/1000</f>
        <v>569.57682716049385</v>
      </c>
      <c r="S1570" s="14">
        <f>IF(O1570&gt;0,R1570,0)</f>
        <v>0</v>
      </c>
      <c r="T1570" s="14">
        <f>IF(N1570&gt;0,R1570,0)</f>
        <v>569.57682716049385</v>
      </c>
      <c r="U1570" s="14">
        <f t="shared" si="273"/>
        <v>146392.56916975291</v>
      </c>
      <c r="V1570" s="14">
        <f t="shared" si="274"/>
        <v>31459.30666898148</v>
      </c>
      <c r="W1570" s="14">
        <f t="shared" si="271"/>
        <v>398.70377901234565</v>
      </c>
    </row>
    <row r="1571" spans="2:23" x14ac:dyDescent="0.3">
      <c r="B1571" s="12" t="s">
        <v>10</v>
      </c>
      <c r="C1571" s="12">
        <v>1563</v>
      </c>
      <c r="D1571" s="12">
        <v>86</v>
      </c>
      <c r="E1571" s="13">
        <v>106.8</v>
      </c>
      <c r="F1571" s="21">
        <f t="shared" si="265"/>
        <v>29.666666666666664</v>
      </c>
      <c r="G1571" s="14">
        <f t="shared" si="272"/>
        <v>0.45833333333333293</v>
      </c>
      <c r="H1571" s="14">
        <f>('vehicle data'!$C$4)*(G1571)</f>
        <v>611.41666666666617</v>
      </c>
      <c r="I1571" s="14">
        <f>0.5*1.225*F1571^2*('vehicle data'!$F$4)*('vehicle data'!$G$4)</f>
        <v>233.95553611111103</v>
      </c>
      <c r="J1571" s="14">
        <f>IF(F1571=0,0,H1571+I1571+'vehicle data'!$E$7)</f>
        <v>1002.4106827777772</v>
      </c>
      <c r="K1571" s="14">
        <f t="shared" si="266"/>
        <v>1002.4106827777772</v>
      </c>
      <c r="L1571" s="14">
        <f t="shared" si="267"/>
        <v>0</v>
      </c>
      <c r="M1571" s="14">
        <f t="shared" si="268"/>
        <v>29.738183589074055</v>
      </c>
      <c r="N1571" s="14">
        <f t="shared" si="264"/>
        <v>29.738183589074055</v>
      </c>
      <c r="O1571" s="14">
        <f t="shared" si="269"/>
        <v>0</v>
      </c>
      <c r="P1571" s="14">
        <f>S1571*0.75</f>
        <v>0</v>
      </c>
      <c r="Q1571" s="14" t="str">
        <f t="shared" si="270"/>
        <v/>
      </c>
      <c r="R1571" s="14">
        <f>(0.5*'vehicle data'!$C$4*(WLTC_class_3!F1571^2))/1000</f>
        <v>587.03411111111097</v>
      </c>
      <c r="S1571" s="14">
        <f>IF(O1571&gt;0,R1571,0)</f>
        <v>0</v>
      </c>
      <c r="T1571" s="14">
        <f>IF(N1571&gt;0,R1571,0)</f>
        <v>587.03411111111097</v>
      </c>
      <c r="U1571" s="14">
        <f t="shared" si="273"/>
        <v>146979.60328086402</v>
      </c>
      <c r="V1571" s="14">
        <f t="shared" si="274"/>
        <v>31459.30666898148</v>
      </c>
      <c r="W1571" s="14">
        <f t="shared" si="271"/>
        <v>410.92387777777765</v>
      </c>
    </row>
    <row r="1572" spans="2:23" x14ac:dyDescent="0.3">
      <c r="B1572" s="12" t="s">
        <v>10</v>
      </c>
      <c r="C1572" s="12">
        <v>1564</v>
      </c>
      <c r="D1572" s="12">
        <v>87</v>
      </c>
      <c r="E1572" s="13">
        <v>108.5</v>
      </c>
      <c r="F1572" s="21">
        <f t="shared" si="265"/>
        <v>30.138888888888889</v>
      </c>
      <c r="G1572" s="14">
        <f t="shared" si="272"/>
        <v>0.47222222222222299</v>
      </c>
      <c r="H1572" s="14">
        <f>('vehicle data'!$C$4)*(G1572)</f>
        <v>629.94444444444548</v>
      </c>
      <c r="I1572" s="14">
        <f>0.5*1.225*F1572^2*('vehicle data'!$F$4)*('vehicle data'!$G$4)</f>
        <v>241.46283613040129</v>
      </c>
      <c r="J1572" s="14">
        <f>IF(F1572=0,0,H1572+I1572+'vehicle data'!$E$7)</f>
        <v>1028.4457605748466</v>
      </c>
      <c r="K1572" s="14">
        <f t="shared" si="266"/>
        <v>1028.4457605748466</v>
      </c>
      <c r="L1572" s="14">
        <f t="shared" si="267"/>
        <v>0</v>
      </c>
      <c r="M1572" s="14">
        <f t="shared" si="268"/>
        <v>30.996212506214128</v>
      </c>
      <c r="N1572" s="14">
        <f t="shared" si="264"/>
        <v>30.996212506214128</v>
      </c>
      <c r="O1572" s="14">
        <f t="shared" si="269"/>
        <v>0</v>
      </c>
      <c r="P1572" s="14">
        <f>S1572*0.75</f>
        <v>0</v>
      </c>
      <c r="Q1572" s="14" t="str">
        <f t="shared" si="270"/>
        <v/>
      </c>
      <c r="R1572" s="14">
        <f>(0.5*'vehicle data'!$C$4*(WLTC_class_3!F1572^2))/1000</f>
        <v>605.87119984567914</v>
      </c>
      <c r="S1572" s="14">
        <f>IF(O1572&gt;0,R1572,0)</f>
        <v>0</v>
      </c>
      <c r="T1572" s="14">
        <f>IF(N1572&gt;0,R1572,0)</f>
        <v>605.87119984567914</v>
      </c>
      <c r="U1572" s="14">
        <f t="shared" si="273"/>
        <v>147585.4744807097</v>
      </c>
      <c r="V1572" s="14">
        <f t="shared" si="274"/>
        <v>31459.30666898148</v>
      </c>
      <c r="W1572" s="14">
        <f t="shared" si="271"/>
        <v>424.10983989197535</v>
      </c>
    </row>
    <row r="1573" spans="2:23" x14ac:dyDescent="0.3">
      <c r="B1573" s="12" t="s">
        <v>10</v>
      </c>
      <c r="C1573" s="12">
        <v>1565</v>
      </c>
      <c r="D1573" s="12">
        <v>88</v>
      </c>
      <c r="E1573" s="13">
        <v>110.2</v>
      </c>
      <c r="F1573" s="21">
        <f t="shared" si="265"/>
        <v>30.611111111111111</v>
      </c>
      <c r="G1573" s="14">
        <f t="shared" si="272"/>
        <v>0.47222222222222299</v>
      </c>
      <c r="H1573" s="14">
        <f>('vehicle data'!$C$4)*(G1573)</f>
        <v>629.94444444444548</v>
      </c>
      <c r="I1573" s="14">
        <f>0.5*1.225*F1573^2*('vehicle data'!$F$4)*('vehicle data'!$G$4)</f>
        <v>249.08869081790124</v>
      </c>
      <c r="J1573" s="14">
        <f>IF(F1573=0,0,H1573+I1573+'vehicle data'!$E$7)</f>
        <v>1036.0716152623468</v>
      </c>
      <c r="K1573" s="14">
        <f t="shared" si="266"/>
        <v>1036.0716152623468</v>
      </c>
      <c r="L1573" s="14">
        <f t="shared" si="267"/>
        <v>0</v>
      </c>
      <c r="M1573" s="14">
        <f t="shared" si="268"/>
        <v>31.71530333386406</v>
      </c>
      <c r="N1573" s="14">
        <f t="shared" si="264"/>
        <v>31.71530333386406</v>
      </c>
      <c r="O1573" s="14">
        <f t="shared" si="269"/>
        <v>0</v>
      </c>
      <c r="P1573" s="14">
        <f>S1573*0.75</f>
        <v>0</v>
      </c>
      <c r="Q1573" s="14" t="str">
        <f t="shared" si="270"/>
        <v/>
      </c>
      <c r="R1573" s="14">
        <f>(0.5*'vehicle data'!$C$4*(WLTC_class_3!F1573^2))/1000</f>
        <v>625.00576234567893</v>
      </c>
      <c r="S1573" s="14">
        <f>IF(O1573&gt;0,R1573,0)</f>
        <v>0</v>
      </c>
      <c r="T1573" s="14">
        <f>IF(N1573&gt;0,R1573,0)</f>
        <v>625.00576234567893</v>
      </c>
      <c r="U1573" s="14">
        <f t="shared" si="273"/>
        <v>148210.48024305538</v>
      </c>
      <c r="V1573" s="14">
        <f t="shared" si="274"/>
        <v>31459.30666898148</v>
      </c>
      <c r="W1573" s="14">
        <f t="shared" si="271"/>
        <v>437.50403364197524</v>
      </c>
    </row>
    <row r="1574" spans="2:23" x14ac:dyDescent="0.3">
      <c r="B1574" s="12" t="s">
        <v>10</v>
      </c>
      <c r="C1574" s="12">
        <v>1566</v>
      </c>
      <c r="D1574" s="12">
        <v>89</v>
      </c>
      <c r="E1574" s="13">
        <v>111.9</v>
      </c>
      <c r="F1574" s="21">
        <f t="shared" si="265"/>
        <v>31.083333333333336</v>
      </c>
      <c r="G1574" s="14">
        <f t="shared" si="272"/>
        <v>0.4861111111111111</v>
      </c>
      <c r="H1574" s="14">
        <f>('vehicle data'!$C$4)*(G1574)</f>
        <v>648.47222222222217</v>
      </c>
      <c r="I1574" s="14">
        <f>0.5*1.225*F1574^2*('vehicle data'!$F$4)*('vehicle data'!$G$4)</f>
        <v>256.83310017361117</v>
      </c>
      <c r="J1574" s="14">
        <f>IF(F1574=0,0,H1574+I1574+'vehicle data'!$E$7)</f>
        <v>1062.3438023958333</v>
      </c>
      <c r="K1574" s="14">
        <f t="shared" si="266"/>
        <v>1062.3438023958333</v>
      </c>
      <c r="L1574" s="14">
        <f t="shared" si="267"/>
        <v>0</v>
      </c>
      <c r="M1574" s="14">
        <f t="shared" si="268"/>
        <v>33.021186524470487</v>
      </c>
      <c r="N1574" s="14">
        <f t="shared" si="264"/>
        <v>33.021186524470487</v>
      </c>
      <c r="O1574" s="14">
        <f t="shared" si="269"/>
        <v>0</v>
      </c>
      <c r="P1574" s="14">
        <f>S1574*0.75</f>
        <v>0</v>
      </c>
      <c r="Q1574" s="14" t="str">
        <f t="shared" si="270"/>
        <v/>
      </c>
      <c r="R1574" s="14">
        <f>(0.5*'vehicle data'!$C$4*(WLTC_class_3!F1574^2))/1000</f>
        <v>644.43779861111125</v>
      </c>
      <c r="S1574" s="14">
        <f>IF(O1574&gt;0,R1574,0)</f>
        <v>0</v>
      </c>
      <c r="T1574" s="14">
        <f>IF(N1574&gt;0,R1574,0)</f>
        <v>644.43779861111125</v>
      </c>
      <c r="U1574" s="14">
        <f t="shared" si="273"/>
        <v>148854.9180416665</v>
      </c>
      <c r="V1574" s="14">
        <f t="shared" si="274"/>
        <v>31459.30666898148</v>
      </c>
      <c r="W1574" s="14">
        <f t="shared" si="271"/>
        <v>451.10645902777782</v>
      </c>
    </row>
    <row r="1575" spans="2:23" x14ac:dyDescent="0.3">
      <c r="B1575" s="12" t="s">
        <v>10</v>
      </c>
      <c r="C1575" s="12">
        <v>1567</v>
      </c>
      <c r="D1575" s="12">
        <v>90</v>
      </c>
      <c r="E1575" s="13">
        <v>113.7</v>
      </c>
      <c r="F1575" s="21">
        <f t="shared" si="265"/>
        <v>31.583333333333332</v>
      </c>
      <c r="G1575" s="14">
        <f t="shared" si="272"/>
        <v>0.47222222222222104</v>
      </c>
      <c r="H1575" s="14">
        <f>('vehicle data'!$C$4)*(G1575)</f>
        <v>629.94444444444287</v>
      </c>
      <c r="I1575" s="14">
        <f>0.5*1.225*F1575^2*('vehicle data'!$F$4)*('vehicle data'!$G$4)</f>
        <v>265.16228350694445</v>
      </c>
      <c r="J1575" s="14">
        <f>IF(F1575=0,0,H1575+I1575+'vehicle data'!$E$7)</f>
        <v>1052.1452079513872</v>
      </c>
      <c r="K1575" s="14">
        <f t="shared" si="266"/>
        <v>1052.1452079513872</v>
      </c>
      <c r="L1575" s="14">
        <f t="shared" si="267"/>
        <v>0</v>
      </c>
      <c r="M1575" s="14">
        <f t="shared" si="268"/>
        <v>33.230252817797975</v>
      </c>
      <c r="N1575" s="14">
        <f t="shared" si="264"/>
        <v>33.230252817797975</v>
      </c>
      <c r="O1575" s="14">
        <f t="shared" si="269"/>
        <v>0</v>
      </c>
      <c r="P1575" s="14">
        <f>S1575*0.75</f>
        <v>0</v>
      </c>
      <c r="Q1575" s="14" t="str">
        <f t="shared" si="270"/>
        <v/>
      </c>
      <c r="R1575" s="14">
        <f>(0.5*'vehicle data'!$C$4*(WLTC_class_3!F1575^2))/1000</f>
        <v>665.33713194444442</v>
      </c>
      <c r="S1575" s="14">
        <f>IF(O1575&gt;0,R1575,0)</f>
        <v>0</v>
      </c>
      <c r="T1575" s="14">
        <f>IF(N1575&gt;0,R1575,0)</f>
        <v>665.33713194444442</v>
      </c>
      <c r="U1575" s="14">
        <f t="shared" si="273"/>
        <v>149520.25517361096</v>
      </c>
      <c r="V1575" s="14">
        <f t="shared" si="274"/>
        <v>31459.30666898148</v>
      </c>
      <c r="W1575" s="14">
        <f t="shared" si="271"/>
        <v>465.73599236111107</v>
      </c>
    </row>
    <row r="1576" spans="2:23" x14ac:dyDescent="0.3">
      <c r="B1576" s="12" t="s">
        <v>10</v>
      </c>
      <c r="C1576" s="12">
        <v>1568</v>
      </c>
      <c r="D1576" s="12">
        <v>91</v>
      </c>
      <c r="E1576" s="13">
        <v>115.3</v>
      </c>
      <c r="F1576" s="21">
        <f t="shared" si="265"/>
        <v>32.027777777777779</v>
      </c>
      <c r="G1576" s="14">
        <f t="shared" si="272"/>
        <v>0.43055555555555475</v>
      </c>
      <c r="H1576" s="14">
        <f>('vehicle data'!$C$4)*(G1576)</f>
        <v>574.36111111111006</v>
      </c>
      <c r="I1576" s="14">
        <f>0.5*1.225*F1576^2*('vehicle data'!$F$4)*('vehicle data'!$G$4)</f>
        <v>272.67758288966053</v>
      </c>
      <c r="J1576" s="14">
        <f>IF(F1576=0,0,H1576+I1576+'vehicle data'!$E$7)</f>
        <v>1004.0771740007707</v>
      </c>
      <c r="K1576" s="14">
        <f t="shared" si="266"/>
        <v>1004.0771740007707</v>
      </c>
      <c r="L1576" s="14">
        <f t="shared" si="267"/>
        <v>0</v>
      </c>
      <c r="M1576" s="14">
        <f t="shared" si="268"/>
        <v>32.158360600635795</v>
      </c>
      <c r="N1576" s="14">
        <f t="shared" si="264"/>
        <v>32.158360600635795</v>
      </c>
      <c r="O1576" s="14">
        <f t="shared" si="269"/>
        <v>0</v>
      </c>
      <c r="P1576" s="14">
        <f>S1576*0.75</f>
        <v>0</v>
      </c>
      <c r="Q1576" s="14" t="str">
        <f t="shared" si="270"/>
        <v/>
      </c>
      <c r="R1576" s="14">
        <f>(0.5*'vehicle data'!$C$4*(WLTC_class_3!F1576^2))/1000</f>
        <v>684.19429243827165</v>
      </c>
      <c r="S1576" s="14">
        <f>IF(O1576&gt;0,R1576,0)</f>
        <v>0</v>
      </c>
      <c r="T1576" s="14">
        <f>IF(N1576&gt;0,R1576,0)</f>
        <v>684.19429243827165</v>
      </c>
      <c r="U1576" s="14">
        <f t="shared" si="273"/>
        <v>150204.44946604923</v>
      </c>
      <c r="V1576" s="14">
        <f t="shared" si="274"/>
        <v>31459.30666898148</v>
      </c>
      <c r="W1576" s="14">
        <f t="shared" si="271"/>
        <v>478.93600470679013</v>
      </c>
    </row>
    <row r="1577" spans="2:23" x14ac:dyDescent="0.3">
      <c r="B1577" s="12" t="s">
        <v>10</v>
      </c>
      <c r="C1577" s="12">
        <v>1569</v>
      </c>
      <c r="D1577" s="12">
        <v>92</v>
      </c>
      <c r="E1577" s="13">
        <v>116.8</v>
      </c>
      <c r="F1577" s="21">
        <f t="shared" si="265"/>
        <v>32.444444444444443</v>
      </c>
      <c r="G1577" s="14">
        <f t="shared" si="272"/>
        <v>0.40277777777777857</v>
      </c>
      <c r="H1577" s="14">
        <f>('vehicle data'!$C$4)*(G1577)</f>
        <v>537.30555555555657</v>
      </c>
      <c r="I1577" s="14">
        <f>0.5*1.225*F1577^2*('vehicle data'!$F$4)*('vehicle data'!$G$4)</f>
        <v>279.81855308641968</v>
      </c>
      <c r="J1577" s="14">
        <f>IF(F1577=0,0,H1577+I1577+'vehicle data'!$E$7)</f>
        <v>974.1625886419763</v>
      </c>
      <c r="K1577" s="14">
        <f t="shared" si="266"/>
        <v>974.1625886419763</v>
      </c>
      <c r="L1577" s="14">
        <f t="shared" si="267"/>
        <v>0</v>
      </c>
      <c r="M1577" s="14">
        <f t="shared" si="268"/>
        <v>31.606163987050785</v>
      </c>
      <c r="N1577" s="14">
        <f t="shared" si="264"/>
        <v>31.606163987050785</v>
      </c>
      <c r="O1577" s="14">
        <f t="shared" si="269"/>
        <v>0</v>
      </c>
      <c r="P1577" s="14">
        <f>S1577*0.75</f>
        <v>0</v>
      </c>
      <c r="Q1577" s="14" t="str">
        <f t="shared" si="270"/>
        <v/>
      </c>
      <c r="R1577" s="14">
        <f>(0.5*'vehicle data'!$C$4*(WLTC_class_3!F1577^2))/1000</f>
        <v>702.11219753086402</v>
      </c>
      <c r="S1577" s="14">
        <f>IF(O1577&gt;0,R1577,0)</f>
        <v>0</v>
      </c>
      <c r="T1577" s="14">
        <f>IF(N1577&gt;0,R1577,0)</f>
        <v>702.11219753086402</v>
      </c>
      <c r="U1577" s="14">
        <f t="shared" si="273"/>
        <v>150906.5616635801</v>
      </c>
      <c r="V1577" s="14">
        <f t="shared" si="274"/>
        <v>31459.30666898148</v>
      </c>
      <c r="W1577" s="14">
        <f t="shared" si="271"/>
        <v>491.4785382716048</v>
      </c>
    </row>
    <row r="1578" spans="2:23" x14ac:dyDescent="0.3">
      <c r="B1578" s="12" t="s">
        <v>10</v>
      </c>
      <c r="C1578" s="12">
        <v>1570</v>
      </c>
      <c r="D1578" s="12">
        <v>93</v>
      </c>
      <c r="E1578" s="13">
        <v>118.2</v>
      </c>
      <c r="F1578" s="21">
        <f t="shared" si="265"/>
        <v>32.833333333333336</v>
      </c>
      <c r="G1578" s="14">
        <f t="shared" si="272"/>
        <v>0.37500000000000039</v>
      </c>
      <c r="H1578" s="14">
        <f>('vehicle data'!$C$4)*(G1578)</f>
        <v>500.25000000000051</v>
      </c>
      <c r="I1578" s="14">
        <f>0.5*1.225*F1578^2*('vehicle data'!$F$4)*('vehicle data'!$G$4)</f>
        <v>286.56673402777778</v>
      </c>
      <c r="J1578" s="14">
        <f>IF(F1578=0,0,H1578+I1578+'vehicle data'!$E$7)</f>
        <v>943.85521402777829</v>
      </c>
      <c r="K1578" s="14">
        <f t="shared" si="266"/>
        <v>943.85521402777829</v>
      </c>
      <c r="L1578" s="14">
        <f t="shared" si="267"/>
        <v>0</v>
      </c>
      <c r="M1578" s="14">
        <f t="shared" si="268"/>
        <v>30.989912860578723</v>
      </c>
      <c r="N1578" s="14">
        <f t="shared" si="264"/>
        <v>30.989912860578723</v>
      </c>
      <c r="O1578" s="14">
        <f t="shared" si="269"/>
        <v>0</v>
      </c>
      <c r="P1578" s="14">
        <f>S1578*0.75</f>
        <v>0</v>
      </c>
      <c r="Q1578" s="14" t="str">
        <f t="shared" si="270"/>
        <v/>
      </c>
      <c r="R1578" s="14">
        <f>(0.5*'vehicle data'!$C$4*(WLTC_class_3!F1578^2))/1000</f>
        <v>719.04452777777783</v>
      </c>
      <c r="S1578" s="14">
        <f>IF(O1578&gt;0,R1578,0)</f>
        <v>0</v>
      </c>
      <c r="T1578" s="14">
        <f>IF(N1578&gt;0,R1578,0)</f>
        <v>719.04452777777783</v>
      </c>
      <c r="U1578" s="14">
        <f t="shared" si="273"/>
        <v>151625.60619135789</v>
      </c>
      <c r="V1578" s="14">
        <f t="shared" si="274"/>
        <v>31459.30666898148</v>
      </c>
      <c r="W1578" s="14">
        <f t="shared" si="271"/>
        <v>503.33116944444447</v>
      </c>
    </row>
    <row r="1579" spans="2:23" x14ac:dyDescent="0.3">
      <c r="B1579" s="12" t="s">
        <v>10</v>
      </c>
      <c r="C1579" s="12">
        <v>1571</v>
      </c>
      <c r="D1579" s="12">
        <v>94</v>
      </c>
      <c r="E1579" s="13">
        <v>119.5</v>
      </c>
      <c r="F1579" s="21">
        <f t="shared" si="265"/>
        <v>33.194444444444443</v>
      </c>
      <c r="G1579" s="14">
        <f t="shared" si="272"/>
        <v>0.34722222222222221</v>
      </c>
      <c r="H1579" s="14">
        <f>('vehicle data'!$C$4)*(G1579)</f>
        <v>463.1944444444444</v>
      </c>
      <c r="I1579" s="14">
        <f>0.5*1.225*F1579^2*('vehicle data'!$F$4)*('vehicle data'!$G$4)</f>
        <v>292.90489631558643</v>
      </c>
      <c r="J1579" s="14">
        <f>IF(F1579=0,0,H1579+I1579+'vehicle data'!$E$7)</f>
        <v>913.13782076003088</v>
      </c>
      <c r="K1579" s="14">
        <f t="shared" si="266"/>
        <v>913.13782076003088</v>
      </c>
      <c r="L1579" s="14">
        <f t="shared" si="267"/>
        <v>0</v>
      </c>
      <c r="M1579" s="14">
        <f t="shared" si="268"/>
        <v>30.311102661339913</v>
      </c>
      <c r="N1579" s="14">
        <f t="shared" si="264"/>
        <v>30.311102661339913</v>
      </c>
      <c r="O1579" s="14">
        <f t="shared" si="269"/>
        <v>0</v>
      </c>
      <c r="P1579" s="14">
        <f>S1579*0.75</f>
        <v>0</v>
      </c>
      <c r="Q1579" s="14" t="str">
        <f t="shared" si="270"/>
        <v/>
      </c>
      <c r="R1579" s="14">
        <f>(0.5*'vehicle data'!$C$4*(WLTC_class_3!F1579^2))/1000</f>
        <v>734.94805169753079</v>
      </c>
      <c r="S1579" s="14">
        <f>IF(O1579&gt;0,R1579,0)</f>
        <v>0</v>
      </c>
      <c r="T1579" s="14">
        <f>IF(N1579&gt;0,R1579,0)</f>
        <v>734.94805169753079</v>
      </c>
      <c r="U1579" s="14">
        <f t="shared" si="273"/>
        <v>152360.55424305541</v>
      </c>
      <c r="V1579" s="14">
        <f t="shared" si="274"/>
        <v>31459.30666898148</v>
      </c>
      <c r="W1579" s="14">
        <f t="shared" si="271"/>
        <v>514.46363618827149</v>
      </c>
    </row>
    <row r="1580" spans="2:23" x14ac:dyDescent="0.3">
      <c r="B1580" s="12" t="s">
        <v>10</v>
      </c>
      <c r="C1580" s="12">
        <v>1572</v>
      </c>
      <c r="D1580" s="12">
        <v>95</v>
      </c>
      <c r="E1580" s="13">
        <v>120.7</v>
      </c>
      <c r="F1580" s="21">
        <f t="shared" si="265"/>
        <v>33.527777777777779</v>
      </c>
      <c r="G1580" s="14">
        <f t="shared" si="272"/>
        <v>0.31944444444444403</v>
      </c>
      <c r="H1580" s="14">
        <f>('vehicle data'!$C$4)*(G1580)</f>
        <v>426.13888888888835</v>
      </c>
      <c r="I1580" s="14">
        <f>0.5*1.225*F1580^2*('vehicle data'!$F$4)*('vehicle data'!$G$4)</f>
        <v>298.81704122299385</v>
      </c>
      <c r="J1580" s="14">
        <f>IF(F1580=0,0,H1580+I1580+'vehicle data'!$E$7)</f>
        <v>881.9944101118823</v>
      </c>
      <c r="K1580" s="14">
        <f t="shared" si="266"/>
        <v>881.9944101118823</v>
      </c>
      <c r="L1580" s="14">
        <f t="shared" si="267"/>
        <v>0</v>
      </c>
      <c r="M1580" s="14">
        <f t="shared" si="268"/>
        <v>29.571312583473386</v>
      </c>
      <c r="N1580" s="14">
        <f t="shared" si="264"/>
        <v>29.571312583473386</v>
      </c>
      <c r="O1580" s="14">
        <f t="shared" si="269"/>
        <v>0</v>
      </c>
      <c r="P1580" s="14">
        <f>S1580*0.75</f>
        <v>0</v>
      </c>
      <c r="Q1580" s="14" t="str">
        <f t="shared" si="270"/>
        <v/>
      </c>
      <c r="R1580" s="14">
        <f>(0.5*'vehicle data'!$C$4*(WLTC_class_3!F1580^2))/1000</f>
        <v>749.7826257716049</v>
      </c>
      <c r="S1580" s="14">
        <f>IF(O1580&gt;0,R1580,0)</f>
        <v>0</v>
      </c>
      <c r="T1580" s="14">
        <f>IF(N1580&gt;0,R1580,0)</f>
        <v>749.7826257716049</v>
      </c>
      <c r="U1580" s="14">
        <f t="shared" si="273"/>
        <v>153110.336868827</v>
      </c>
      <c r="V1580" s="14">
        <f t="shared" si="274"/>
        <v>31459.30666898148</v>
      </c>
      <c r="W1580" s="14">
        <f t="shared" si="271"/>
        <v>524.84783804012341</v>
      </c>
    </row>
    <row r="1581" spans="2:23" x14ac:dyDescent="0.3">
      <c r="B1581" s="12" t="s">
        <v>10</v>
      </c>
      <c r="C1581" s="12">
        <v>1573</v>
      </c>
      <c r="D1581" s="12">
        <v>96</v>
      </c>
      <c r="E1581" s="13">
        <v>121.8</v>
      </c>
      <c r="F1581" s="21">
        <f t="shared" si="265"/>
        <v>33.833333333333329</v>
      </c>
      <c r="G1581" s="14">
        <f t="shared" si="272"/>
        <v>0.26388888888888767</v>
      </c>
      <c r="H1581" s="14">
        <f>('vehicle data'!$C$4)*(G1581)</f>
        <v>352.02777777777618</v>
      </c>
      <c r="I1581" s="14">
        <f>0.5*1.225*F1581^2*('vehicle data'!$F$4)*('vehicle data'!$G$4)</f>
        <v>304.28840069444436</v>
      </c>
      <c r="J1581" s="14">
        <f>IF(F1581=0,0,H1581+I1581+'vehicle data'!$E$7)</f>
        <v>813.35465847222065</v>
      </c>
      <c r="K1581" s="14">
        <f t="shared" si="266"/>
        <v>813.35465847222065</v>
      </c>
      <c r="L1581" s="14">
        <f t="shared" si="267"/>
        <v>0</v>
      </c>
      <c r="M1581" s="14">
        <f t="shared" si="268"/>
        <v>27.518499278310131</v>
      </c>
      <c r="N1581" s="14">
        <f t="shared" si="264"/>
        <v>27.518499278310131</v>
      </c>
      <c r="O1581" s="14">
        <f t="shared" si="269"/>
        <v>0</v>
      </c>
      <c r="P1581" s="14">
        <f>S1581*0.75</f>
        <v>0</v>
      </c>
      <c r="Q1581" s="14" t="str">
        <f t="shared" si="270"/>
        <v/>
      </c>
      <c r="R1581" s="14">
        <f>(0.5*'vehicle data'!$C$4*(WLTC_class_3!F1581^2))/1000</f>
        <v>763.5111944444443</v>
      </c>
      <c r="S1581" s="14">
        <f>IF(O1581&gt;0,R1581,0)</f>
        <v>0</v>
      </c>
      <c r="T1581" s="14">
        <f>IF(N1581&gt;0,R1581,0)</f>
        <v>763.5111944444443</v>
      </c>
      <c r="U1581" s="14">
        <f t="shared" si="273"/>
        <v>153873.84806327143</v>
      </c>
      <c r="V1581" s="14">
        <f t="shared" si="274"/>
        <v>31459.30666898148</v>
      </c>
      <c r="W1581" s="14">
        <f t="shared" si="271"/>
        <v>534.45783611111096</v>
      </c>
    </row>
    <row r="1582" spans="2:23" x14ac:dyDescent="0.3">
      <c r="B1582" s="12" t="s">
        <v>10</v>
      </c>
      <c r="C1582" s="12">
        <v>1574</v>
      </c>
      <c r="D1582" s="12">
        <v>97</v>
      </c>
      <c r="E1582" s="13">
        <v>122.6</v>
      </c>
      <c r="F1582" s="21">
        <f t="shared" si="265"/>
        <v>34.05555555555555</v>
      </c>
      <c r="G1582" s="14">
        <f t="shared" si="272"/>
        <v>0.19444444444444522</v>
      </c>
      <c r="H1582" s="14">
        <f>('vehicle data'!$C$4)*(G1582)</f>
        <v>259.38888888888994</v>
      </c>
      <c r="I1582" s="14">
        <f>0.5*1.225*F1582^2*('vehicle data'!$F$4)*('vehicle data'!$G$4)</f>
        <v>308.29874822530854</v>
      </c>
      <c r="J1582" s="14">
        <f>IF(F1582=0,0,H1582+I1582+'vehicle data'!$E$7)</f>
        <v>724.72611711419847</v>
      </c>
      <c r="K1582" s="14">
        <f t="shared" si="266"/>
        <v>724.72611711419847</v>
      </c>
      <c r="L1582" s="14">
        <f t="shared" si="267"/>
        <v>0</v>
      </c>
      <c r="M1582" s="14">
        <f t="shared" si="268"/>
        <v>24.680950543944643</v>
      </c>
      <c r="N1582" s="14">
        <f t="shared" si="264"/>
        <v>24.680950543944643</v>
      </c>
      <c r="O1582" s="14">
        <f t="shared" si="269"/>
        <v>0</v>
      </c>
      <c r="P1582" s="14">
        <f>S1582*0.75</f>
        <v>0</v>
      </c>
      <c r="Q1582" s="14" t="str">
        <f t="shared" si="270"/>
        <v/>
      </c>
      <c r="R1582" s="14">
        <f>(0.5*'vehicle data'!$C$4*(WLTC_class_3!F1582^2))/1000</f>
        <v>773.57383641975275</v>
      </c>
      <c r="S1582" s="14">
        <f>IF(O1582&gt;0,R1582,0)</f>
        <v>0</v>
      </c>
      <c r="T1582" s="14">
        <f>IF(N1582&gt;0,R1582,0)</f>
        <v>773.57383641975275</v>
      </c>
      <c r="U1582" s="14">
        <f t="shared" si="273"/>
        <v>154647.42189969119</v>
      </c>
      <c r="V1582" s="14">
        <f t="shared" si="274"/>
        <v>31459.30666898148</v>
      </c>
      <c r="W1582" s="14">
        <f t="shared" si="271"/>
        <v>541.50168549382693</v>
      </c>
    </row>
    <row r="1583" spans="2:23" x14ac:dyDescent="0.3">
      <c r="B1583" s="12" t="s">
        <v>10</v>
      </c>
      <c r="C1583" s="12">
        <v>1575</v>
      </c>
      <c r="D1583" s="12">
        <v>98</v>
      </c>
      <c r="E1583" s="13">
        <v>123.2</v>
      </c>
      <c r="F1583" s="21">
        <f t="shared" si="265"/>
        <v>34.222222222222221</v>
      </c>
      <c r="G1583" s="14">
        <f t="shared" si="272"/>
        <v>0.1388888888888889</v>
      </c>
      <c r="H1583" s="14">
        <f>('vehicle data'!$C$4)*(G1583)</f>
        <v>185.2777777777778</v>
      </c>
      <c r="I1583" s="14">
        <f>0.5*1.225*F1583^2*('vehicle data'!$F$4)*('vehicle data'!$G$4)</f>
        <v>311.32373827160495</v>
      </c>
      <c r="J1583" s="14">
        <f>IF(F1583=0,0,H1583+I1583+'vehicle data'!$E$7)</f>
        <v>653.63999604938283</v>
      </c>
      <c r="K1583" s="14">
        <f t="shared" si="266"/>
        <v>653.63999604938283</v>
      </c>
      <c r="L1583" s="14">
        <f t="shared" si="267"/>
        <v>0</v>
      </c>
      <c r="M1583" s="14">
        <f t="shared" si="268"/>
        <v>22.369013198134436</v>
      </c>
      <c r="N1583" s="14">
        <f t="shared" si="264"/>
        <v>22.369013198134436</v>
      </c>
      <c r="O1583" s="14">
        <f t="shared" si="269"/>
        <v>0</v>
      </c>
      <c r="P1583" s="14">
        <f>S1583*0.75</f>
        <v>0</v>
      </c>
      <c r="Q1583" s="14" t="str">
        <f t="shared" si="270"/>
        <v/>
      </c>
      <c r="R1583" s="14">
        <f>(0.5*'vehicle data'!$C$4*(WLTC_class_3!F1583^2))/1000</f>
        <v>781.16404938271603</v>
      </c>
      <c r="S1583" s="14">
        <f>IF(O1583&gt;0,R1583,0)</f>
        <v>0</v>
      </c>
      <c r="T1583" s="14">
        <f>IF(N1583&gt;0,R1583,0)</f>
        <v>781.16404938271603</v>
      </c>
      <c r="U1583" s="14">
        <f t="shared" si="273"/>
        <v>155428.58594907392</v>
      </c>
      <c r="V1583" s="14">
        <f t="shared" si="274"/>
        <v>31459.30666898148</v>
      </c>
      <c r="W1583" s="14">
        <f t="shared" si="271"/>
        <v>546.81483456790113</v>
      </c>
    </row>
    <row r="1584" spans="2:23" x14ac:dyDescent="0.3">
      <c r="B1584" s="12" t="s">
        <v>10</v>
      </c>
      <c r="C1584" s="12">
        <v>1576</v>
      </c>
      <c r="D1584" s="12">
        <v>99</v>
      </c>
      <c r="E1584" s="13">
        <v>123.6</v>
      </c>
      <c r="F1584" s="21">
        <f t="shared" si="265"/>
        <v>34.333333333333329</v>
      </c>
      <c r="G1584" s="14">
        <f t="shared" si="272"/>
        <v>6.9444444444444448E-2</v>
      </c>
      <c r="H1584" s="14">
        <f>('vehicle data'!$C$4)*(G1584)</f>
        <v>92.6388888888889</v>
      </c>
      <c r="I1584" s="14">
        <f>0.5*1.225*F1584^2*('vehicle data'!$F$4)*('vehicle data'!$G$4)</f>
        <v>313.34860277777767</v>
      </c>
      <c r="J1584" s="14">
        <f>IF(F1584=0,0,H1584+I1584+'vehicle data'!$E$7)</f>
        <v>563.02597166666658</v>
      </c>
      <c r="K1584" s="14">
        <f t="shared" si="266"/>
        <v>563.02597166666658</v>
      </c>
      <c r="L1584" s="14">
        <f t="shared" si="267"/>
        <v>0</v>
      </c>
      <c r="M1584" s="14">
        <f t="shared" si="268"/>
        <v>19.33055836055555</v>
      </c>
      <c r="N1584" s="14">
        <f t="shared" si="264"/>
        <v>19.33055836055555</v>
      </c>
      <c r="O1584" s="14">
        <f t="shared" si="269"/>
        <v>0</v>
      </c>
      <c r="P1584" s="14">
        <f>S1584*0.75</f>
        <v>0</v>
      </c>
      <c r="Q1584" s="14" t="str">
        <f t="shared" si="270"/>
        <v/>
      </c>
      <c r="R1584" s="14">
        <f>(0.5*'vehicle data'!$C$4*(WLTC_class_3!F1584^2))/1000</f>
        <v>786.24477777777747</v>
      </c>
      <c r="S1584" s="14">
        <f>IF(O1584&gt;0,R1584,0)</f>
        <v>0</v>
      </c>
      <c r="T1584" s="14">
        <f>IF(N1584&gt;0,R1584,0)</f>
        <v>786.24477777777747</v>
      </c>
      <c r="U1584" s="14">
        <f t="shared" si="273"/>
        <v>156214.83072685171</v>
      </c>
      <c r="V1584" s="14">
        <f t="shared" si="274"/>
        <v>31459.30666898148</v>
      </c>
      <c r="W1584" s="14">
        <f t="shared" si="271"/>
        <v>550.37134444444416</v>
      </c>
    </row>
    <row r="1585" spans="2:23" x14ac:dyDescent="0.3">
      <c r="B1585" s="12" t="s">
        <v>10</v>
      </c>
      <c r="C1585" s="12">
        <v>1577</v>
      </c>
      <c r="D1585" s="12">
        <v>100</v>
      </c>
      <c r="E1585" s="13">
        <v>123.7</v>
      </c>
      <c r="F1585" s="21">
        <f t="shared" si="265"/>
        <v>34.361111111111114</v>
      </c>
      <c r="G1585" s="14">
        <f t="shared" si="272"/>
        <v>0</v>
      </c>
      <c r="H1585" s="14">
        <f>('vehicle data'!$C$4)*(G1585)</f>
        <v>0</v>
      </c>
      <c r="I1585" s="14">
        <f>0.5*1.225*F1585^2*('vehicle data'!$F$4)*('vehicle data'!$G$4)</f>
        <v>313.85584446373463</v>
      </c>
      <c r="J1585" s="14">
        <f>IF(F1585=0,0,H1585+I1585+'vehicle data'!$E$7)</f>
        <v>470.89432446373462</v>
      </c>
      <c r="K1585" s="14">
        <f t="shared" si="266"/>
        <v>470.89432446373462</v>
      </c>
      <c r="L1585" s="14">
        <f t="shared" si="267"/>
        <v>0</v>
      </c>
      <c r="M1585" s="14">
        <f t="shared" si="268"/>
        <v>16.180452204489992</v>
      </c>
      <c r="N1585" s="14">
        <f t="shared" si="264"/>
        <v>16.180452204489992</v>
      </c>
      <c r="O1585" s="14">
        <f t="shared" si="269"/>
        <v>0</v>
      </c>
      <c r="P1585" s="14">
        <f>S1585*0.75</f>
        <v>0</v>
      </c>
      <c r="Q1585" s="14" t="str">
        <f t="shared" si="270"/>
        <v/>
      </c>
      <c r="R1585" s="14">
        <f>(0.5*'vehicle data'!$C$4*(WLTC_class_3!F1585^2))/1000</f>
        <v>787.51753317901262</v>
      </c>
      <c r="S1585" s="14">
        <f>IF(O1585&gt;0,R1585,0)</f>
        <v>0</v>
      </c>
      <c r="T1585" s="14">
        <f>IF(N1585&gt;0,R1585,0)</f>
        <v>787.51753317901262</v>
      </c>
      <c r="U1585" s="14">
        <f t="shared" si="273"/>
        <v>157002.34826003073</v>
      </c>
      <c r="V1585" s="14">
        <f t="shared" si="274"/>
        <v>31459.30666898148</v>
      </c>
      <c r="W1585" s="14">
        <f t="shared" si="271"/>
        <v>551.26227322530883</v>
      </c>
    </row>
    <row r="1586" spans="2:23" x14ac:dyDescent="0.3">
      <c r="B1586" s="12" t="s">
        <v>10</v>
      </c>
      <c r="C1586" s="12">
        <v>1578</v>
      </c>
      <c r="D1586" s="12">
        <v>101</v>
      </c>
      <c r="E1586" s="13">
        <v>123.6</v>
      </c>
      <c r="F1586" s="21">
        <f t="shared" si="265"/>
        <v>34.333333333333329</v>
      </c>
      <c r="G1586" s="14">
        <f t="shared" si="272"/>
        <v>-5.5555555555556344E-2</v>
      </c>
      <c r="H1586" s="14">
        <f>('vehicle data'!$C$4)*(G1586)</f>
        <v>-74.111111111112166</v>
      </c>
      <c r="I1586" s="14">
        <f>0.5*1.225*F1586^2*('vehicle data'!$F$4)*('vehicle data'!$G$4)</f>
        <v>313.34860277777767</v>
      </c>
      <c r="J1586" s="14">
        <f>IF(F1586=0,0,H1586+I1586+'vehicle data'!$E$7)</f>
        <v>396.27597166666555</v>
      </c>
      <c r="K1586" s="14">
        <f t="shared" si="266"/>
        <v>396.27597166666555</v>
      </c>
      <c r="L1586" s="14">
        <f t="shared" si="267"/>
        <v>0</v>
      </c>
      <c r="M1586" s="14">
        <f t="shared" si="268"/>
        <v>13.605475027222182</v>
      </c>
      <c r="N1586" s="14">
        <f t="shared" si="264"/>
        <v>13.605475027222182</v>
      </c>
      <c r="O1586" s="14">
        <f t="shared" si="269"/>
        <v>0</v>
      </c>
      <c r="P1586" s="14">
        <f>S1586*0.75</f>
        <v>0</v>
      </c>
      <c r="Q1586" s="14">
        <f t="shared" si="270"/>
        <v>0</v>
      </c>
      <c r="R1586" s="14">
        <f>(0.5*'vehicle data'!$C$4*(WLTC_class_3!F1586^2))/1000</f>
        <v>786.24477777777747</v>
      </c>
      <c r="S1586" s="14">
        <f>IF(O1586&gt;0,R1586,0)</f>
        <v>0</v>
      </c>
      <c r="T1586" s="14">
        <f>IF(N1586&gt;0,R1586,0)</f>
        <v>786.24477777777747</v>
      </c>
      <c r="U1586" s="14">
        <f t="shared" si="273"/>
        <v>157788.59303780852</v>
      </c>
      <c r="V1586" s="14">
        <f t="shared" si="274"/>
        <v>31459.30666898148</v>
      </c>
      <c r="W1586" s="14">
        <f t="shared" si="271"/>
        <v>550.37134444444416</v>
      </c>
    </row>
    <row r="1587" spans="2:23" x14ac:dyDescent="0.3">
      <c r="B1587" s="12" t="s">
        <v>10</v>
      </c>
      <c r="C1587" s="12">
        <v>1579</v>
      </c>
      <c r="D1587" s="12">
        <v>102</v>
      </c>
      <c r="E1587" s="13">
        <v>123.3</v>
      </c>
      <c r="F1587" s="21">
        <f t="shared" si="265"/>
        <v>34.25</v>
      </c>
      <c r="G1587" s="14">
        <f t="shared" si="272"/>
        <v>-8.3333333333332538E-2</v>
      </c>
      <c r="H1587" s="14">
        <f>('vehicle data'!$C$4)*(G1587)</f>
        <v>-111.16666666666561</v>
      </c>
      <c r="I1587" s="14">
        <f>0.5*1.225*F1587^2*('vehicle data'!$F$4)*('vehicle data'!$G$4)</f>
        <v>311.82933906249997</v>
      </c>
      <c r="J1587" s="14">
        <f>IF(F1587=0,0,H1587+I1587+'vehicle data'!$E$7)</f>
        <v>357.70115239583436</v>
      </c>
      <c r="K1587" s="14">
        <f t="shared" si="266"/>
        <v>357.70115239583436</v>
      </c>
      <c r="L1587" s="14">
        <f t="shared" si="267"/>
        <v>0</v>
      </c>
      <c r="M1587" s="14">
        <f t="shared" si="268"/>
        <v>12.251264469557327</v>
      </c>
      <c r="N1587" s="14">
        <f t="shared" si="264"/>
        <v>12.251264469557327</v>
      </c>
      <c r="O1587" s="14">
        <f t="shared" si="269"/>
        <v>0</v>
      </c>
      <c r="P1587" s="14">
        <f>S1587*0.75</f>
        <v>0</v>
      </c>
      <c r="Q1587" s="14">
        <f t="shared" si="270"/>
        <v>0</v>
      </c>
      <c r="R1587" s="14">
        <f>(0.5*'vehicle data'!$C$4*(WLTC_class_3!F1587^2))/1000</f>
        <v>782.43268750000004</v>
      </c>
      <c r="S1587" s="14">
        <f>IF(O1587&gt;0,R1587,0)</f>
        <v>0</v>
      </c>
      <c r="T1587" s="14">
        <f>IF(N1587&gt;0,R1587,0)</f>
        <v>782.43268750000004</v>
      </c>
      <c r="U1587" s="14">
        <f t="shared" si="273"/>
        <v>158571.02572530851</v>
      </c>
      <c r="V1587" s="14">
        <f t="shared" si="274"/>
        <v>31459.30666898148</v>
      </c>
      <c r="W1587" s="14">
        <f t="shared" si="271"/>
        <v>547.70288125000002</v>
      </c>
    </row>
    <row r="1588" spans="2:23" x14ac:dyDescent="0.3">
      <c r="B1588" s="12" t="s">
        <v>10</v>
      </c>
      <c r="C1588" s="12">
        <v>1580</v>
      </c>
      <c r="D1588" s="12">
        <v>103</v>
      </c>
      <c r="E1588" s="13">
        <v>123</v>
      </c>
      <c r="F1588" s="21">
        <f t="shared" si="265"/>
        <v>34.166666666666664</v>
      </c>
      <c r="G1588" s="14">
        <f t="shared" si="272"/>
        <v>-0.11111111111111072</v>
      </c>
      <c r="H1588" s="14">
        <f>('vehicle data'!$C$4)*(G1588)</f>
        <v>-148.22222222222169</v>
      </c>
      <c r="I1588" s="14">
        <f>0.5*1.225*F1588^2*('vehicle data'!$F$4)*('vehicle data'!$G$4)</f>
        <v>310.31376736111105</v>
      </c>
      <c r="J1588" s="14">
        <f>IF(F1588=0,0,H1588+I1588+'vehicle data'!$E$7)</f>
        <v>319.13002513888938</v>
      </c>
      <c r="K1588" s="14">
        <f t="shared" si="266"/>
        <v>319.13002513888938</v>
      </c>
      <c r="L1588" s="14">
        <f t="shared" si="267"/>
        <v>0</v>
      </c>
      <c r="M1588" s="14">
        <f t="shared" si="268"/>
        <v>10.903609192245387</v>
      </c>
      <c r="N1588" s="14">
        <f t="shared" si="264"/>
        <v>10.903609192245387</v>
      </c>
      <c r="O1588" s="14">
        <f t="shared" si="269"/>
        <v>0</v>
      </c>
      <c r="P1588" s="14">
        <f>S1588*0.75</f>
        <v>0</v>
      </c>
      <c r="Q1588" s="14">
        <f t="shared" si="270"/>
        <v>0</v>
      </c>
      <c r="R1588" s="14">
        <f>(0.5*'vehicle data'!$C$4*(WLTC_class_3!F1588^2))/1000</f>
        <v>778.62986111111093</v>
      </c>
      <c r="S1588" s="14">
        <f>IF(O1588&gt;0,R1588,0)</f>
        <v>0</v>
      </c>
      <c r="T1588" s="14">
        <f>IF(N1588&gt;0,R1588,0)</f>
        <v>778.62986111111093</v>
      </c>
      <c r="U1588" s="14">
        <f t="shared" si="273"/>
        <v>159349.65558641963</v>
      </c>
      <c r="V1588" s="14">
        <f t="shared" si="274"/>
        <v>31459.30666898148</v>
      </c>
      <c r="W1588" s="14">
        <f t="shared" si="271"/>
        <v>545.04090277777766</v>
      </c>
    </row>
    <row r="1589" spans="2:23" x14ac:dyDescent="0.3">
      <c r="B1589" s="12" t="s">
        <v>10</v>
      </c>
      <c r="C1589" s="12">
        <v>1581</v>
      </c>
      <c r="D1589" s="12">
        <v>104</v>
      </c>
      <c r="E1589" s="13">
        <v>122.5</v>
      </c>
      <c r="F1589" s="21">
        <f t="shared" si="265"/>
        <v>34.027777777777779</v>
      </c>
      <c r="G1589" s="14">
        <f t="shared" si="272"/>
        <v>-0.12500000000000078</v>
      </c>
      <c r="H1589" s="14">
        <f>('vehicle data'!$C$4)*(G1589)</f>
        <v>-166.75000000000102</v>
      </c>
      <c r="I1589" s="14">
        <f>0.5*1.225*F1589^2*('vehicle data'!$F$4)*('vehicle data'!$G$4)</f>
        <v>307.79601900077165</v>
      </c>
      <c r="J1589" s="14">
        <f>IF(F1589=0,0,H1589+I1589+'vehicle data'!$E$7)</f>
        <v>298.08449900077062</v>
      </c>
      <c r="K1589" s="14">
        <f t="shared" si="266"/>
        <v>298.08449900077062</v>
      </c>
      <c r="L1589" s="14">
        <f t="shared" si="267"/>
        <v>0</v>
      </c>
      <c r="M1589" s="14">
        <f t="shared" si="268"/>
        <v>10.143153090998444</v>
      </c>
      <c r="N1589" s="14">
        <f t="shared" si="264"/>
        <v>10.143153090998444</v>
      </c>
      <c r="O1589" s="14">
        <f t="shared" si="269"/>
        <v>0</v>
      </c>
      <c r="P1589" s="14">
        <f>S1589*0.75</f>
        <v>0</v>
      </c>
      <c r="Q1589" s="14">
        <f t="shared" si="270"/>
        <v>0</v>
      </c>
      <c r="R1589" s="14">
        <f>(0.5*'vehicle data'!$C$4*(WLTC_class_3!F1589^2))/1000</f>
        <v>772.31240354938279</v>
      </c>
      <c r="S1589" s="14">
        <f>IF(O1589&gt;0,R1589,0)</f>
        <v>0</v>
      </c>
      <c r="T1589" s="14">
        <f>IF(N1589&gt;0,R1589,0)</f>
        <v>772.31240354938279</v>
      </c>
      <c r="U1589" s="14">
        <f t="shared" si="273"/>
        <v>160121.96798996901</v>
      </c>
      <c r="V1589" s="14">
        <f t="shared" si="274"/>
        <v>31459.30666898148</v>
      </c>
      <c r="W1589" s="14">
        <f t="shared" si="271"/>
        <v>540.6186824845679</v>
      </c>
    </row>
    <row r="1590" spans="2:23" x14ac:dyDescent="0.3">
      <c r="B1590" s="12" t="s">
        <v>10</v>
      </c>
      <c r="C1590" s="12">
        <v>1582</v>
      </c>
      <c r="D1590" s="12">
        <v>105</v>
      </c>
      <c r="E1590" s="13">
        <v>122.1</v>
      </c>
      <c r="F1590" s="21">
        <f t="shared" si="265"/>
        <v>33.916666666666664</v>
      </c>
      <c r="G1590" s="14">
        <f t="shared" si="272"/>
        <v>-0.1388888888888889</v>
      </c>
      <c r="H1590" s="14">
        <f>('vehicle data'!$C$4)*(G1590)</f>
        <v>-185.2777777777778</v>
      </c>
      <c r="I1590" s="14">
        <f>0.5*1.225*F1590^2*('vehicle data'!$F$4)*('vehicle data'!$G$4)</f>
        <v>305.78920434027776</v>
      </c>
      <c r="J1590" s="14">
        <f>IF(F1590=0,0,H1590+I1590+'vehicle data'!$E$7)</f>
        <v>277.54990656249998</v>
      </c>
      <c r="K1590" s="14">
        <f t="shared" si="266"/>
        <v>277.54990656249998</v>
      </c>
      <c r="L1590" s="14">
        <f t="shared" si="267"/>
        <v>0</v>
      </c>
      <c r="M1590" s="14">
        <f t="shared" si="268"/>
        <v>9.4135676642447912</v>
      </c>
      <c r="N1590" s="14">
        <f t="shared" si="264"/>
        <v>9.4135676642447912</v>
      </c>
      <c r="O1590" s="14">
        <f t="shared" si="269"/>
        <v>0</v>
      </c>
      <c r="P1590" s="14">
        <f>S1590*0.75</f>
        <v>0</v>
      </c>
      <c r="Q1590" s="14">
        <f t="shared" si="270"/>
        <v>0</v>
      </c>
      <c r="R1590" s="14">
        <f>(0.5*'vehicle data'!$C$4*(WLTC_class_3!F1590^2))/1000</f>
        <v>767.27696527777766</v>
      </c>
      <c r="S1590" s="14">
        <f>IF(O1590&gt;0,R1590,0)</f>
        <v>0</v>
      </c>
      <c r="T1590" s="14">
        <f>IF(N1590&gt;0,R1590,0)</f>
        <v>767.27696527777766</v>
      </c>
      <c r="U1590" s="14">
        <f t="shared" si="273"/>
        <v>160889.24495524677</v>
      </c>
      <c r="V1590" s="14">
        <f t="shared" si="274"/>
        <v>31459.30666898148</v>
      </c>
      <c r="W1590" s="14">
        <f t="shared" si="271"/>
        <v>537.09387569444436</v>
      </c>
    </row>
    <row r="1591" spans="2:23" x14ac:dyDescent="0.3">
      <c r="B1591" s="12" t="s">
        <v>10</v>
      </c>
      <c r="C1591" s="12">
        <v>1583</v>
      </c>
      <c r="D1591" s="12">
        <v>106</v>
      </c>
      <c r="E1591" s="13">
        <v>121.5</v>
      </c>
      <c r="F1591" s="21">
        <f t="shared" si="265"/>
        <v>33.75</v>
      </c>
      <c r="G1591" s="14">
        <f t="shared" si="272"/>
        <v>-0.18055555555555516</v>
      </c>
      <c r="H1591" s="14">
        <f>('vehicle data'!$C$4)*(G1591)</f>
        <v>-240.8611111111106</v>
      </c>
      <c r="I1591" s="14">
        <f>0.5*1.225*F1591^2*('vehicle data'!$F$4)*('vehicle data'!$G$4)</f>
        <v>302.79128906249997</v>
      </c>
      <c r="J1591" s="14">
        <f>IF(F1591=0,0,H1591+I1591+'vehicle data'!$E$7)</f>
        <v>218.96865795138939</v>
      </c>
      <c r="K1591" s="14">
        <f t="shared" si="266"/>
        <v>218.96865795138939</v>
      </c>
      <c r="L1591" s="14">
        <f t="shared" si="267"/>
        <v>0</v>
      </c>
      <c r="M1591" s="14">
        <f t="shared" si="268"/>
        <v>7.3901922058593916</v>
      </c>
      <c r="N1591" s="14">
        <f t="shared" si="264"/>
        <v>7.3901922058593916</v>
      </c>
      <c r="O1591" s="14">
        <f t="shared" si="269"/>
        <v>0</v>
      </c>
      <c r="P1591" s="14">
        <f>S1591*0.75</f>
        <v>0</v>
      </c>
      <c r="Q1591" s="14">
        <f t="shared" si="270"/>
        <v>0</v>
      </c>
      <c r="R1591" s="14">
        <f>(0.5*'vehicle data'!$C$4*(WLTC_class_3!F1591^2))/1000</f>
        <v>759.75468750000005</v>
      </c>
      <c r="S1591" s="14">
        <f>IF(O1591&gt;0,R1591,0)</f>
        <v>0</v>
      </c>
      <c r="T1591" s="14">
        <f>IF(N1591&gt;0,R1591,0)</f>
        <v>759.75468750000005</v>
      </c>
      <c r="U1591" s="14">
        <f t="shared" si="273"/>
        <v>161648.99964274678</v>
      </c>
      <c r="V1591" s="14">
        <f t="shared" si="274"/>
        <v>31459.30666898148</v>
      </c>
      <c r="W1591" s="14">
        <f t="shared" si="271"/>
        <v>531.82828125000003</v>
      </c>
    </row>
    <row r="1592" spans="2:23" x14ac:dyDescent="0.3">
      <c r="B1592" s="12" t="s">
        <v>10</v>
      </c>
      <c r="C1592" s="12">
        <v>1584</v>
      </c>
      <c r="D1592" s="12">
        <v>107</v>
      </c>
      <c r="E1592" s="13">
        <v>120.8</v>
      </c>
      <c r="F1592" s="21">
        <f t="shared" si="265"/>
        <v>33.555555555555557</v>
      </c>
      <c r="G1592" s="14">
        <f t="shared" si="272"/>
        <v>-0.20833333333333331</v>
      </c>
      <c r="H1592" s="14">
        <f>('vehicle data'!$C$4)*(G1592)</f>
        <v>-277.91666666666663</v>
      </c>
      <c r="I1592" s="14">
        <f>0.5*1.225*F1592^2*('vehicle data'!$F$4)*('vehicle data'!$G$4)</f>
        <v>299.31238641975318</v>
      </c>
      <c r="J1592" s="14">
        <f>IF(F1592=0,0,H1592+I1592+'vehicle data'!$E$7)</f>
        <v>178.43419975308657</v>
      </c>
      <c r="K1592" s="14">
        <f t="shared" si="266"/>
        <v>178.43419975308657</v>
      </c>
      <c r="L1592" s="14">
        <f t="shared" si="267"/>
        <v>0</v>
      </c>
      <c r="M1592" s="14">
        <f t="shared" si="268"/>
        <v>5.9874587028257942</v>
      </c>
      <c r="N1592" s="14">
        <f t="shared" si="264"/>
        <v>5.9874587028257942</v>
      </c>
      <c r="O1592" s="14">
        <f t="shared" si="269"/>
        <v>0</v>
      </c>
      <c r="P1592" s="14">
        <f>S1592*0.75</f>
        <v>0</v>
      </c>
      <c r="Q1592" s="14">
        <f t="shared" si="270"/>
        <v>0</v>
      </c>
      <c r="R1592" s="14">
        <f>(0.5*'vehicle data'!$C$4*(WLTC_class_3!F1592^2))/1000</f>
        <v>751.02553086419766</v>
      </c>
      <c r="S1592" s="14">
        <f>IF(O1592&gt;0,R1592,0)</f>
        <v>0</v>
      </c>
      <c r="T1592" s="14">
        <f>IF(N1592&gt;0,R1592,0)</f>
        <v>751.02553086419766</v>
      </c>
      <c r="U1592" s="14">
        <f t="shared" si="273"/>
        <v>162400.02517361098</v>
      </c>
      <c r="V1592" s="14">
        <f t="shared" si="274"/>
        <v>31459.30666898148</v>
      </c>
      <c r="W1592" s="14">
        <f t="shared" si="271"/>
        <v>525.7178716049383</v>
      </c>
    </row>
    <row r="1593" spans="2:23" x14ac:dyDescent="0.3">
      <c r="B1593" s="12" t="s">
        <v>10</v>
      </c>
      <c r="C1593" s="12">
        <v>1585</v>
      </c>
      <c r="D1593" s="12">
        <v>108</v>
      </c>
      <c r="E1593" s="13">
        <v>120</v>
      </c>
      <c r="F1593" s="21">
        <f t="shared" si="265"/>
        <v>33.333333333333336</v>
      </c>
      <c r="G1593" s="14">
        <f t="shared" si="272"/>
        <v>-0.23611111111111149</v>
      </c>
      <c r="H1593" s="14">
        <f>('vehicle data'!$C$4)*(G1593)</f>
        <v>-314.97222222222274</v>
      </c>
      <c r="I1593" s="14">
        <f>0.5*1.225*F1593^2*('vehicle data'!$F$4)*('vehicle data'!$G$4)</f>
        <v>295.3611111111112</v>
      </c>
      <c r="J1593" s="14">
        <f>IF(F1593=0,0,H1593+I1593+'vehicle data'!$E$7)</f>
        <v>137.42736888888848</v>
      </c>
      <c r="K1593" s="14">
        <f t="shared" si="266"/>
        <v>137.42736888888848</v>
      </c>
      <c r="L1593" s="14">
        <f t="shared" si="267"/>
        <v>0</v>
      </c>
      <c r="M1593" s="14">
        <f t="shared" si="268"/>
        <v>4.5809122962962832</v>
      </c>
      <c r="N1593" s="14">
        <f t="shared" si="264"/>
        <v>4.5809122962962832</v>
      </c>
      <c r="O1593" s="14">
        <f t="shared" si="269"/>
        <v>0</v>
      </c>
      <c r="P1593" s="14">
        <f>S1593*0.75</f>
        <v>0</v>
      </c>
      <c r="Q1593" s="14">
        <f t="shared" si="270"/>
        <v>0</v>
      </c>
      <c r="R1593" s="14">
        <f>(0.5*'vehicle data'!$C$4*(WLTC_class_3!F1593^2))/1000</f>
        <v>741.1111111111112</v>
      </c>
      <c r="S1593" s="14">
        <f>IF(O1593&gt;0,R1593,0)</f>
        <v>0</v>
      </c>
      <c r="T1593" s="14">
        <f>IF(N1593&gt;0,R1593,0)</f>
        <v>741.1111111111112</v>
      </c>
      <c r="U1593" s="14">
        <f t="shared" si="273"/>
        <v>163141.1362847221</v>
      </c>
      <c r="V1593" s="14">
        <f t="shared" si="274"/>
        <v>31459.30666898148</v>
      </c>
      <c r="W1593" s="14">
        <f t="shared" si="271"/>
        <v>518.77777777777783</v>
      </c>
    </row>
    <row r="1594" spans="2:23" x14ac:dyDescent="0.3">
      <c r="B1594" s="12" t="s">
        <v>10</v>
      </c>
      <c r="C1594" s="12">
        <v>1586</v>
      </c>
      <c r="D1594" s="12">
        <v>109</v>
      </c>
      <c r="E1594" s="13">
        <v>119.1</v>
      </c>
      <c r="F1594" s="21">
        <f t="shared" si="265"/>
        <v>33.083333333333329</v>
      </c>
      <c r="G1594" s="14">
        <f t="shared" si="272"/>
        <v>-0.26388888888888967</v>
      </c>
      <c r="H1594" s="14">
        <f>('vehicle data'!$C$4)*(G1594)</f>
        <v>-352.02777777777879</v>
      </c>
      <c r="I1594" s="14">
        <f>0.5*1.225*F1594^2*('vehicle data'!$F$4)*('vehicle data'!$G$4)</f>
        <v>290.94730850694435</v>
      </c>
      <c r="J1594" s="14">
        <f>IF(F1594=0,0,H1594+I1594+'vehicle data'!$E$7)</f>
        <v>95.958010729165579</v>
      </c>
      <c r="K1594" s="14">
        <f t="shared" si="266"/>
        <v>95.958010729165579</v>
      </c>
      <c r="L1594" s="14">
        <f t="shared" si="267"/>
        <v>0</v>
      </c>
      <c r="M1594" s="14">
        <f t="shared" si="268"/>
        <v>3.1746108549565606</v>
      </c>
      <c r="N1594" s="14">
        <f t="shared" si="264"/>
        <v>3.1746108549565606</v>
      </c>
      <c r="O1594" s="14">
        <f t="shared" si="269"/>
        <v>0</v>
      </c>
      <c r="P1594" s="14">
        <f>S1594*0.75</f>
        <v>0</v>
      </c>
      <c r="Q1594" s="14">
        <f t="shared" si="270"/>
        <v>0</v>
      </c>
      <c r="R1594" s="14">
        <f>(0.5*'vehicle data'!$C$4*(WLTC_class_3!F1594^2))/1000</f>
        <v>730.03613194444426</v>
      </c>
      <c r="S1594" s="14">
        <f>IF(O1594&gt;0,R1594,0)</f>
        <v>0</v>
      </c>
      <c r="T1594" s="14">
        <f>IF(N1594&gt;0,R1594,0)</f>
        <v>730.03613194444426</v>
      </c>
      <c r="U1594" s="14">
        <f t="shared" si="273"/>
        <v>163871.17241666655</v>
      </c>
      <c r="V1594" s="14">
        <f t="shared" si="274"/>
        <v>31459.30666898148</v>
      </c>
      <c r="W1594" s="14">
        <f t="shared" si="271"/>
        <v>511.02529236111093</v>
      </c>
    </row>
    <row r="1595" spans="2:23" x14ac:dyDescent="0.3">
      <c r="B1595" s="12" t="s">
        <v>10</v>
      </c>
      <c r="C1595" s="12">
        <v>1587</v>
      </c>
      <c r="D1595" s="12">
        <v>110</v>
      </c>
      <c r="E1595" s="13">
        <v>118.1</v>
      </c>
      <c r="F1595" s="21">
        <f t="shared" si="265"/>
        <v>32.80555555555555</v>
      </c>
      <c r="G1595" s="14">
        <f t="shared" si="272"/>
        <v>-0.27777777777777779</v>
      </c>
      <c r="H1595" s="14">
        <f>('vehicle data'!$C$4)*(G1595)</f>
        <v>-370.5555555555556</v>
      </c>
      <c r="I1595" s="14">
        <f>0.5*1.225*F1595^2*('vehicle data'!$F$4)*('vehicle data'!$G$4)</f>
        <v>286.08205464891967</v>
      </c>
      <c r="J1595" s="14">
        <f>IF(F1595=0,0,H1595+I1595+'vehicle data'!$E$7)</f>
        <v>72.564979093364087</v>
      </c>
      <c r="K1595" s="14">
        <f t="shared" si="266"/>
        <v>72.564979093364087</v>
      </c>
      <c r="L1595" s="14">
        <f t="shared" si="267"/>
        <v>0</v>
      </c>
      <c r="M1595" s="14">
        <f t="shared" si="268"/>
        <v>2.3805344530350827</v>
      </c>
      <c r="N1595" s="14">
        <f t="shared" si="264"/>
        <v>2.3805344530350827</v>
      </c>
      <c r="O1595" s="14">
        <f t="shared" si="269"/>
        <v>0</v>
      </c>
      <c r="P1595" s="14">
        <f>S1595*0.75</f>
        <v>0</v>
      </c>
      <c r="Q1595" s="14">
        <f t="shared" si="270"/>
        <v>0</v>
      </c>
      <c r="R1595" s="14">
        <f>(0.5*'vehicle data'!$C$4*(WLTC_class_3!F1595^2))/1000</f>
        <v>717.82838503086396</v>
      </c>
      <c r="S1595" s="14">
        <f>IF(O1595&gt;0,R1595,0)</f>
        <v>0</v>
      </c>
      <c r="T1595" s="14">
        <f>IF(N1595&gt;0,R1595,0)</f>
        <v>717.82838503086396</v>
      </c>
      <c r="U1595" s="14">
        <f t="shared" si="273"/>
        <v>164589.0008016974</v>
      </c>
      <c r="V1595" s="14">
        <f t="shared" si="274"/>
        <v>31459.30666898148</v>
      </c>
      <c r="W1595" s="14">
        <f t="shared" si="271"/>
        <v>502.47986952160471</v>
      </c>
    </row>
    <row r="1596" spans="2:23" x14ac:dyDescent="0.3">
      <c r="B1596" s="12" t="s">
        <v>10</v>
      </c>
      <c r="C1596" s="12">
        <v>1588</v>
      </c>
      <c r="D1596" s="12">
        <v>111</v>
      </c>
      <c r="E1596" s="13">
        <v>117.1</v>
      </c>
      <c r="F1596" s="21">
        <f t="shared" si="265"/>
        <v>32.527777777777779</v>
      </c>
      <c r="G1596" s="14">
        <f t="shared" si="272"/>
        <v>-0.26388888888888767</v>
      </c>
      <c r="H1596" s="14">
        <f>('vehicle data'!$C$4)*(G1596)</f>
        <v>-352.02777777777618</v>
      </c>
      <c r="I1596" s="14">
        <f>0.5*1.225*F1596^2*('vehicle data'!$F$4)*('vehicle data'!$G$4)</f>
        <v>281.25782316743823</v>
      </c>
      <c r="J1596" s="14">
        <f>IF(F1596=0,0,H1596+I1596+'vehicle data'!$E$7)</f>
        <v>86.268525389662074</v>
      </c>
      <c r="K1596" s="14">
        <f t="shared" si="266"/>
        <v>86.268525389662074</v>
      </c>
      <c r="L1596" s="14">
        <f t="shared" si="267"/>
        <v>0</v>
      </c>
      <c r="M1596" s="14">
        <f t="shared" si="268"/>
        <v>2.806123423091508</v>
      </c>
      <c r="N1596" s="14">
        <f t="shared" si="264"/>
        <v>2.806123423091508</v>
      </c>
      <c r="O1596" s="14">
        <f t="shared" si="269"/>
        <v>0</v>
      </c>
      <c r="P1596" s="14">
        <f>S1596*0.75</f>
        <v>0</v>
      </c>
      <c r="Q1596" s="14">
        <f t="shared" si="270"/>
        <v>0</v>
      </c>
      <c r="R1596" s="14">
        <f>(0.5*'vehicle data'!$C$4*(WLTC_class_3!F1596^2))/1000</f>
        <v>705.72357021604932</v>
      </c>
      <c r="S1596" s="14">
        <f>IF(O1596&gt;0,R1596,0)</f>
        <v>0</v>
      </c>
      <c r="T1596" s="14">
        <f>IF(N1596&gt;0,R1596,0)</f>
        <v>705.72357021604932</v>
      </c>
      <c r="U1596" s="14">
        <f t="shared" si="273"/>
        <v>165294.72437191344</v>
      </c>
      <c r="V1596" s="14">
        <f t="shared" si="274"/>
        <v>31459.30666898148</v>
      </c>
      <c r="W1596" s="14">
        <f t="shared" si="271"/>
        <v>494.00649915123449</v>
      </c>
    </row>
    <row r="1597" spans="2:23" x14ac:dyDescent="0.3">
      <c r="B1597" s="12" t="s">
        <v>10</v>
      </c>
      <c r="C1597" s="12">
        <v>1589</v>
      </c>
      <c r="D1597" s="12">
        <v>112</v>
      </c>
      <c r="E1597" s="13">
        <v>116.2</v>
      </c>
      <c r="F1597" s="21">
        <f t="shared" si="265"/>
        <v>32.277777777777779</v>
      </c>
      <c r="G1597" s="14">
        <f t="shared" si="272"/>
        <v>-0.22222222222222143</v>
      </c>
      <c r="H1597" s="14">
        <f>('vehicle data'!$C$4)*(G1597)</f>
        <v>-296.44444444444338</v>
      </c>
      <c r="I1597" s="14">
        <f>0.5*1.225*F1597^2*('vehicle data'!$F$4)*('vehicle data'!$G$4)</f>
        <v>276.95108896604938</v>
      </c>
      <c r="J1597" s="14">
        <f>IF(F1597=0,0,H1597+I1597+'vehicle data'!$E$7)</f>
        <v>137.54512452160603</v>
      </c>
      <c r="K1597" s="14">
        <f t="shared" si="266"/>
        <v>137.54512452160603</v>
      </c>
      <c r="L1597" s="14">
        <f t="shared" si="267"/>
        <v>0</v>
      </c>
      <c r="M1597" s="14">
        <f t="shared" si="268"/>
        <v>4.439650963725172</v>
      </c>
      <c r="N1597" s="14">
        <f t="shared" si="264"/>
        <v>4.439650963725172</v>
      </c>
      <c r="O1597" s="14">
        <f t="shared" si="269"/>
        <v>0</v>
      </c>
      <c r="P1597" s="14">
        <f>S1597*0.75</f>
        <v>0</v>
      </c>
      <c r="Q1597" s="14">
        <f t="shared" si="270"/>
        <v>0</v>
      </c>
      <c r="R1597" s="14">
        <f>(0.5*'vehicle data'!$C$4*(WLTC_class_3!F1597^2))/1000</f>
        <v>694.91724382716052</v>
      </c>
      <c r="S1597" s="14">
        <f>IF(O1597&gt;0,R1597,0)</f>
        <v>0</v>
      </c>
      <c r="T1597" s="14">
        <f>IF(N1597&gt;0,R1597,0)</f>
        <v>694.91724382716052</v>
      </c>
      <c r="U1597" s="14">
        <f t="shared" si="273"/>
        <v>165989.64161574061</v>
      </c>
      <c r="V1597" s="14">
        <f t="shared" si="274"/>
        <v>31459.30666898148</v>
      </c>
      <c r="W1597" s="14">
        <f t="shared" si="271"/>
        <v>486.44207067901232</v>
      </c>
    </row>
    <row r="1598" spans="2:23" x14ac:dyDescent="0.3">
      <c r="B1598" s="12" t="s">
        <v>10</v>
      </c>
      <c r="C1598" s="12">
        <v>1590</v>
      </c>
      <c r="D1598" s="12">
        <v>113</v>
      </c>
      <c r="E1598" s="13">
        <v>115.5</v>
      </c>
      <c r="F1598" s="21">
        <f t="shared" si="265"/>
        <v>32.083333333333336</v>
      </c>
      <c r="G1598" s="14">
        <f t="shared" si="272"/>
        <v>-0.18055555555555516</v>
      </c>
      <c r="H1598" s="14">
        <f>('vehicle data'!$C$4)*(G1598)</f>
        <v>-240.8611111111106</v>
      </c>
      <c r="I1598" s="14">
        <f>0.5*1.225*F1598^2*('vehicle data'!$F$4)*('vehicle data'!$G$4)</f>
        <v>273.62437934027776</v>
      </c>
      <c r="J1598" s="14">
        <f>IF(F1598=0,0,H1598+I1598+'vehicle data'!$E$7)</f>
        <v>189.80174822916717</v>
      </c>
      <c r="K1598" s="14">
        <f t="shared" si="266"/>
        <v>189.80174822916717</v>
      </c>
      <c r="L1598" s="14">
        <f t="shared" si="267"/>
        <v>0</v>
      </c>
      <c r="M1598" s="14">
        <f t="shared" si="268"/>
        <v>6.0894727556857804</v>
      </c>
      <c r="N1598" s="14">
        <f t="shared" si="264"/>
        <v>6.0894727556857804</v>
      </c>
      <c r="O1598" s="14">
        <f t="shared" si="269"/>
        <v>0</v>
      </c>
      <c r="P1598" s="14">
        <f>S1598*0.75</f>
        <v>0</v>
      </c>
      <c r="Q1598" s="14">
        <f t="shared" si="270"/>
        <v>0</v>
      </c>
      <c r="R1598" s="14">
        <f>(0.5*'vehicle data'!$C$4*(WLTC_class_3!F1598^2))/1000</f>
        <v>686.5699652777779</v>
      </c>
      <c r="S1598" s="14">
        <f>IF(O1598&gt;0,R1598,0)</f>
        <v>0</v>
      </c>
      <c r="T1598" s="14">
        <f>IF(N1598&gt;0,R1598,0)</f>
        <v>686.5699652777779</v>
      </c>
      <c r="U1598" s="14">
        <f t="shared" si="273"/>
        <v>166676.21158101837</v>
      </c>
      <c r="V1598" s="14">
        <f t="shared" si="274"/>
        <v>31459.30666898148</v>
      </c>
      <c r="W1598" s="14">
        <f t="shared" si="271"/>
        <v>480.5989756944445</v>
      </c>
    </row>
    <row r="1599" spans="2:23" x14ac:dyDescent="0.3">
      <c r="B1599" s="12" t="s">
        <v>10</v>
      </c>
      <c r="C1599" s="12">
        <v>1591</v>
      </c>
      <c r="D1599" s="12">
        <v>114</v>
      </c>
      <c r="E1599" s="13">
        <v>114.9</v>
      </c>
      <c r="F1599" s="21">
        <f t="shared" si="265"/>
        <v>31.916666666666668</v>
      </c>
      <c r="G1599" s="14">
        <f t="shared" si="272"/>
        <v>-0.1388888888888889</v>
      </c>
      <c r="H1599" s="14">
        <f>('vehicle data'!$C$4)*(G1599)</f>
        <v>-185.2777777777778</v>
      </c>
      <c r="I1599" s="14">
        <f>0.5*1.225*F1599^2*('vehicle data'!$F$4)*('vehicle data'!$G$4)</f>
        <v>270.78891267361109</v>
      </c>
      <c r="J1599" s="14">
        <f>IF(F1599=0,0,H1599+I1599+'vehicle data'!$E$7)</f>
        <v>242.54961489583332</v>
      </c>
      <c r="K1599" s="14">
        <f t="shared" si="266"/>
        <v>242.54961489583332</v>
      </c>
      <c r="L1599" s="14">
        <f t="shared" si="267"/>
        <v>0</v>
      </c>
      <c r="M1599" s="14">
        <f t="shared" si="268"/>
        <v>7.7413752087586802</v>
      </c>
      <c r="N1599" s="14">
        <f t="shared" si="264"/>
        <v>7.7413752087586802</v>
      </c>
      <c r="O1599" s="14">
        <f t="shared" si="269"/>
        <v>0</v>
      </c>
      <c r="P1599" s="14">
        <f>S1599*0.75</f>
        <v>0</v>
      </c>
      <c r="Q1599" s="14">
        <f t="shared" si="270"/>
        <v>0</v>
      </c>
      <c r="R1599" s="14">
        <f>(0.5*'vehicle data'!$C$4*(WLTC_class_3!F1599^2))/1000</f>
        <v>679.45529861111117</v>
      </c>
      <c r="S1599" s="14">
        <f>IF(O1599&gt;0,R1599,0)</f>
        <v>0</v>
      </c>
      <c r="T1599" s="14">
        <f>IF(N1599&gt;0,R1599,0)</f>
        <v>679.45529861111117</v>
      </c>
      <c r="U1599" s="14">
        <f t="shared" si="273"/>
        <v>167355.66687962948</v>
      </c>
      <c r="V1599" s="14">
        <f t="shared" si="274"/>
        <v>31459.30666898148</v>
      </c>
      <c r="W1599" s="14">
        <f t="shared" si="271"/>
        <v>475.61870902777781</v>
      </c>
    </row>
    <row r="1600" spans="2:23" x14ac:dyDescent="0.3">
      <c r="B1600" s="12" t="s">
        <v>10</v>
      </c>
      <c r="C1600" s="12">
        <v>1592</v>
      </c>
      <c r="D1600" s="12">
        <v>115</v>
      </c>
      <c r="E1600" s="13">
        <v>114.5</v>
      </c>
      <c r="F1600" s="21">
        <f t="shared" si="265"/>
        <v>31.805555555555554</v>
      </c>
      <c r="G1600" s="14">
        <f t="shared" si="272"/>
        <v>-0.11111111111111269</v>
      </c>
      <c r="H1600" s="14">
        <f>('vehicle data'!$C$4)*(G1600)</f>
        <v>-148.22222222222433</v>
      </c>
      <c r="I1600" s="14">
        <f>0.5*1.225*F1600^2*('vehicle data'!$F$4)*('vehicle data'!$G$4)</f>
        <v>268.90680603780862</v>
      </c>
      <c r="J1600" s="14">
        <f>IF(F1600=0,0,H1600+I1600+'vehicle data'!$E$7)</f>
        <v>277.72306381558428</v>
      </c>
      <c r="K1600" s="14">
        <f t="shared" si="266"/>
        <v>277.72306381558428</v>
      </c>
      <c r="L1600" s="14">
        <f t="shared" si="267"/>
        <v>0</v>
      </c>
      <c r="M1600" s="14">
        <f t="shared" si="268"/>
        <v>8.8331363352456673</v>
      </c>
      <c r="N1600" s="14">
        <f t="shared" si="264"/>
        <v>8.8331363352456673</v>
      </c>
      <c r="O1600" s="14">
        <f t="shared" si="269"/>
        <v>0</v>
      </c>
      <c r="P1600" s="14">
        <f>S1600*0.75</f>
        <v>0</v>
      </c>
      <c r="Q1600" s="14">
        <f t="shared" si="270"/>
        <v>0</v>
      </c>
      <c r="R1600" s="14">
        <f>(0.5*'vehicle data'!$C$4*(WLTC_class_3!F1600^2))/1000</f>
        <v>674.73277391975307</v>
      </c>
      <c r="S1600" s="14">
        <f>IF(O1600&gt;0,R1600,0)</f>
        <v>0</v>
      </c>
      <c r="T1600" s="14">
        <f>IF(N1600&gt;0,R1600,0)</f>
        <v>674.73277391975307</v>
      </c>
      <c r="U1600" s="14">
        <f t="shared" si="273"/>
        <v>168030.39965354925</v>
      </c>
      <c r="V1600" s="14">
        <f t="shared" si="274"/>
        <v>31459.30666898148</v>
      </c>
      <c r="W1600" s="14">
        <f t="shared" si="271"/>
        <v>472.31294174382714</v>
      </c>
    </row>
    <row r="1601" spans="2:23" x14ac:dyDescent="0.3">
      <c r="B1601" s="12" t="s">
        <v>10</v>
      </c>
      <c r="C1601" s="12">
        <v>1593</v>
      </c>
      <c r="D1601" s="12">
        <v>116</v>
      </c>
      <c r="E1601" s="13">
        <v>114.1</v>
      </c>
      <c r="F1601" s="21">
        <f t="shared" si="265"/>
        <v>31.694444444444443</v>
      </c>
      <c r="G1601" s="14">
        <f t="shared" si="272"/>
        <v>-8.3333333333332538E-2</v>
      </c>
      <c r="H1601" s="14">
        <f>('vehicle data'!$C$4)*(G1601)</f>
        <v>-111.16666666666561</v>
      </c>
      <c r="I1601" s="14">
        <f>0.5*1.225*F1601^2*('vehicle data'!$F$4)*('vehicle data'!$G$4)</f>
        <v>267.03126298225311</v>
      </c>
      <c r="J1601" s="14">
        <f>IF(F1601=0,0,H1601+I1601+'vehicle data'!$E$7)</f>
        <v>312.90307631558755</v>
      </c>
      <c r="K1601" s="14">
        <f t="shared" si="266"/>
        <v>312.90307631558755</v>
      </c>
      <c r="L1601" s="14">
        <f t="shared" si="267"/>
        <v>0</v>
      </c>
      <c r="M1601" s="14">
        <f t="shared" si="268"/>
        <v>9.9172891687801492</v>
      </c>
      <c r="N1601" s="14">
        <f t="shared" si="264"/>
        <v>9.9172891687801492</v>
      </c>
      <c r="O1601" s="14">
        <f t="shared" si="269"/>
        <v>0</v>
      </c>
      <c r="P1601" s="14">
        <f>S1601*0.75</f>
        <v>0</v>
      </c>
      <c r="Q1601" s="14">
        <f t="shared" si="270"/>
        <v>0</v>
      </c>
      <c r="R1601" s="14">
        <f>(0.5*'vehicle data'!$C$4*(WLTC_class_3!F1601^2))/1000</f>
        <v>670.02671836419745</v>
      </c>
      <c r="S1601" s="14">
        <f>IF(O1601&gt;0,R1601,0)</f>
        <v>0</v>
      </c>
      <c r="T1601" s="14">
        <f>IF(N1601&gt;0,R1601,0)</f>
        <v>670.02671836419745</v>
      </c>
      <c r="U1601" s="14">
        <f t="shared" si="273"/>
        <v>168700.42637191343</v>
      </c>
      <c r="V1601" s="14">
        <f t="shared" si="274"/>
        <v>31459.30666898148</v>
      </c>
      <c r="W1601" s="14">
        <f t="shared" si="271"/>
        <v>469.01870285493817</v>
      </c>
    </row>
    <row r="1602" spans="2:23" x14ac:dyDescent="0.3">
      <c r="B1602" s="12" t="s">
        <v>10</v>
      </c>
      <c r="C1602" s="12">
        <v>1594</v>
      </c>
      <c r="D1602" s="12">
        <v>117</v>
      </c>
      <c r="E1602" s="13">
        <v>113.9</v>
      </c>
      <c r="F1602" s="21">
        <f t="shared" si="265"/>
        <v>31.638888888888889</v>
      </c>
      <c r="G1602" s="14">
        <f t="shared" si="272"/>
        <v>-5.5555555555554373E-2</v>
      </c>
      <c r="H1602" s="14">
        <f>('vehicle data'!$C$4)*(G1602)</f>
        <v>-74.111111111109537</v>
      </c>
      <c r="I1602" s="14">
        <f>0.5*1.225*F1602^2*('vehicle data'!$F$4)*('vehicle data'!$G$4)</f>
        <v>266.09595279706792</v>
      </c>
      <c r="J1602" s="14">
        <f>IF(F1602=0,0,H1602+I1602+'vehicle data'!$E$7)</f>
        <v>349.02332168595842</v>
      </c>
      <c r="K1602" s="14">
        <f t="shared" si="266"/>
        <v>349.02332168595842</v>
      </c>
      <c r="L1602" s="14">
        <f t="shared" si="267"/>
        <v>0</v>
      </c>
      <c r="M1602" s="14">
        <f t="shared" si="268"/>
        <v>11.042710094452962</v>
      </c>
      <c r="N1602" s="14">
        <f t="shared" si="264"/>
        <v>11.042710094452962</v>
      </c>
      <c r="O1602" s="14">
        <f t="shared" si="269"/>
        <v>0</v>
      </c>
      <c r="P1602" s="14">
        <f>S1602*0.75</f>
        <v>0</v>
      </c>
      <c r="Q1602" s="14">
        <f t="shared" si="270"/>
        <v>0</v>
      </c>
      <c r="R1602" s="14">
        <f>(0.5*'vehicle data'!$C$4*(WLTC_class_3!F1602^2))/1000</f>
        <v>667.67986651234571</v>
      </c>
      <c r="S1602" s="14">
        <f>IF(O1602&gt;0,R1602,0)</f>
        <v>0</v>
      </c>
      <c r="T1602" s="14">
        <f>IF(N1602&gt;0,R1602,0)</f>
        <v>667.67986651234571</v>
      </c>
      <c r="U1602" s="14">
        <f t="shared" si="273"/>
        <v>169368.10623842577</v>
      </c>
      <c r="V1602" s="14">
        <f t="shared" si="274"/>
        <v>31459.30666898148</v>
      </c>
      <c r="W1602" s="14">
        <f t="shared" si="271"/>
        <v>467.37590655864199</v>
      </c>
    </row>
    <row r="1603" spans="2:23" x14ac:dyDescent="0.3">
      <c r="B1603" s="12" t="s">
        <v>10</v>
      </c>
      <c r="C1603" s="12">
        <v>1595</v>
      </c>
      <c r="D1603" s="12">
        <v>118</v>
      </c>
      <c r="E1603" s="13">
        <v>113.7</v>
      </c>
      <c r="F1603" s="21">
        <f t="shared" si="265"/>
        <v>31.583333333333332</v>
      </c>
      <c r="G1603" s="14">
        <f t="shared" si="272"/>
        <v>-8.3333333333334522E-2</v>
      </c>
      <c r="H1603" s="14">
        <f>('vehicle data'!$C$4)*(G1603)</f>
        <v>-111.16666666666825</v>
      </c>
      <c r="I1603" s="14">
        <f>0.5*1.225*F1603^2*('vehicle data'!$F$4)*('vehicle data'!$G$4)</f>
        <v>265.16228350694445</v>
      </c>
      <c r="J1603" s="14">
        <f>IF(F1603=0,0,H1603+I1603+'vehicle data'!$E$7)</f>
        <v>311.03409684027622</v>
      </c>
      <c r="K1603" s="14">
        <f t="shared" si="266"/>
        <v>311.03409684027622</v>
      </c>
      <c r="L1603" s="14">
        <f t="shared" si="267"/>
        <v>0</v>
      </c>
      <c r="M1603" s="14">
        <f t="shared" si="268"/>
        <v>9.8234935585387237</v>
      </c>
      <c r="N1603" s="14">
        <f t="shared" si="264"/>
        <v>9.8234935585387237</v>
      </c>
      <c r="O1603" s="14">
        <f t="shared" si="269"/>
        <v>0</v>
      </c>
      <c r="P1603" s="14">
        <f>S1603*0.75</f>
        <v>0</v>
      </c>
      <c r="Q1603" s="14">
        <f t="shared" si="270"/>
        <v>0</v>
      </c>
      <c r="R1603" s="14">
        <f>(0.5*'vehicle data'!$C$4*(WLTC_class_3!F1603^2))/1000</f>
        <v>665.33713194444442</v>
      </c>
      <c r="S1603" s="14">
        <f>IF(O1603&gt;0,R1603,0)</f>
        <v>0</v>
      </c>
      <c r="T1603" s="14">
        <f>IF(N1603&gt;0,R1603,0)</f>
        <v>665.33713194444442</v>
      </c>
      <c r="U1603" s="14">
        <f t="shared" si="273"/>
        <v>170033.44337037022</v>
      </c>
      <c r="V1603" s="14">
        <f t="shared" si="274"/>
        <v>31459.30666898148</v>
      </c>
      <c r="W1603" s="14">
        <f t="shared" si="271"/>
        <v>465.73599236111107</v>
      </c>
    </row>
    <row r="1604" spans="2:23" x14ac:dyDescent="0.3">
      <c r="B1604" s="12" t="s">
        <v>10</v>
      </c>
      <c r="C1604" s="12">
        <v>1596</v>
      </c>
      <c r="D1604" s="12">
        <v>119</v>
      </c>
      <c r="E1604" s="13">
        <v>113.3</v>
      </c>
      <c r="F1604" s="21">
        <f t="shared" si="265"/>
        <v>31.472222222222221</v>
      </c>
      <c r="G1604" s="14">
        <f t="shared" si="272"/>
        <v>-0.11111111111111072</v>
      </c>
      <c r="H1604" s="14">
        <f>('vehicle data'!$C$4)*(G1604)</f>
        <v>-148.22222222222169</v>
      </c>
      <c r="I1604" s="14">
        <f>0.5*1.225*F1604^2*('vehicle data'!$F$4)*('vehicle data'!$G$4)</f>
        <v>263.29986761188275</v>
      </c>
      <c r="J1604" s="14">
        <f>IF(F1604=0,0,H1604+I1604+'vehicle data'!$E$7)</f>
        <v>272.11612538966108</v>
      </c>
      <c r="K1604" s="14">
        <f t="shared" si="266"/>
        <v>272.11612538966108</v>
      </c>
      <c r="L1604" s="14">
        <f t="shared" si="267"/>
        <v>0</v>
      </c>
      <c r="M1604" s="14">
        <f t="shared" si="268"/>
        <v>8.5640991685134988</v>
      </c>
      <c r="N1604" s="14">
        <f t="shared" si="264"/>
        <v>8.5640991685134988</v>
      </c>
      <c r="O1604" s="14">
        <f t="shared" si="269"/>
        <v>0</v>
      </c>
      <c r="P1604" s="14">
        <f>S1604*0.75</f>
        <v>0</v>
      </c>
      <c r="Q1604" s="14">
        <f t="shared" si="270"/>
        <v>0</v>
      </c>
      <c r="R1604" s="14">
        <f>(0.5*'vehicle data'!$C$4*(WLTC_class_3!F1604^2))/1000</f>
        <v>660.66401466049388</v>
      </c>
      <c r="S1604" s="14">
        <f>IF(O1604&gt;0,R1604,0)</f>
        <v>0</v>
      </c>
      <c r="T1604" s="14">
        <f>IF(N1604&gt;0,R1604,0)</f>
        <v>660.66401466049388</v>
      </c>
      <c r="U1604" s="14">
        <f t="shared" si="273"/>
        <v>170694.10738503071</v>
      </c>
      <c r="V1604" s="14">
        <f t="shared" si="274"/>
        <v>31459.30666898148</v>
      </c>
      <c r="W1604" s="14">
        <f t="shared" si="271"/>
        <v>462.46481026234568</v>
      </c>
    </row>
    <row r="1605" spans="2:23" x14ac:dyDescent="0.3">
      <c r="B1605" s="12" t="s">
        <v>10</v>
      </c>
      <c r="C1605" s="12">
        <v>1597</v>
      </c>
      <c r="D1605" s="12">
        <v>120</v>
      </c>
      <c r="E1605" s="13">
        <v>112.9</v>
      </c>
      <c r="F1605" s="21">
        <f t="shared" si="265"/>
        <v>31.361111111111111</v>
      </c>
      <c r="G1605" s="14">
        <f t="shared" si="272"/>
        <v>-0.15277777777777699</v>
      </c>
      <c r="H1605" s="14">
        <f>('vehicle data'!$C$4)*(G1605)</f>
        <v>-203.80555555555449</v>
      </c>
      <c r="I1605" s="14">
        <f>0.5*1.225*F1605^2*('vehicle data'!$F$4)*('vehicle data'!$G$4)</f>
        <v>261.44401529706795</v>
      </c>
      <c r="J1605" s="14">
        <f>IF(F1605=0,0,H1605+I1605+'vehicle data'!$E$7)</f>
        <v>214.67693974151348</v>
      </c>
      <c r="K1605" s="14">
        <f t="shared" si="266"/>
        <v>214.67693974151348</v>
      </c>
      <c r="L1605" s="14">
        <f t="shared" si="267"/>
        <v>0</v>
      </c>
      <c r="M1605" s="14">
        <f t="shared" si="268"/>
        <v>6.7325073602269088</v>
      </c>
      <c r="N1605" s="14">
        <f t="shared" si="264"/>
        <v>6.7325073602269088</v>
      </c>
      <c r="O1605" s="14">
        <f t="shared" si="269"/>
        <v>0</v>
      </c>
      <c r="P1605" s="14">
        <f>S1605*0.75</f>
        <v>0</v>
      </c>
      <c r="Q1605" s="14">
        <f t="shared" si="270"/>
        <v>0</v>
      </c>
      <c r="R1605" s="14">
        <f>(0.5*'vehicle data'!$C$4*(WLTC_class_3!F1605^2))/1000</f>
        <v>656.0073665123457</v>
      </c>
      <c r="S1605" s="14">
        <f>IF(O1605&gt;0,R1605,0)</f>
        <v>0</v>
      </c>
      <c r="T1605" s="14">
        <f>IF(N1605&gt;0,R1605,0)</f>
        <v>656.0073665123457</v>
      </c>
      <c r="U1605" s="14">
        <f t="shared" si="273"/>
        <v>171350.11475154306</v>
      </c>
      <c r="V1605" s="14">
        <f t="shared" si="274"/>
        <v>31459.30666898148</v>
      </c>
      <c r="W1605" s="14">
        <f t="shared" si="271"/>
        <v>459.20515655864193</v>
      </c>
    </row>
    <row r="1606" spans="2:23" x14ac:dyDescent="0.3">
      <c r="B1606" s="12" t="s">
        <v>10</v>
      </c>
      <c r="C1606" s="12">
        <v>1598</v>
      </c>
      <c r="D1606" s="12">
        <v>121</v>
      </c>
      <c r="E1606" s="13">
        <v>112.2</v>
      </c>
      <c r="F1606" s="21">
        <f t="shared" si="265"/>
        <v>31.166666666666668</v>
      </c>
      <c r="G1606" s="14">
        <f t="shared" si="272"/>
        <v>-0.20833333333333331</v>
      </c>
      <c r="H1606" s="14">
        <f>('vehicle data'!$C$4)*(G1606)</f>
        <v>-277.91666666666663</v>
      </c>
      <c r="I1606" s="14">
        <f>0.5*1.225*F1606^2*('vehicle data'!$F$4)*('vehicle data'!$G$4)</f>
        <v>258.21206736111117</v>
      </c>
      <c r="J1606" s="14">
        <f>IF(F1606=0,0,H1606+I1606+'vehicle data'!$E$7)</f>
        <v>137.33388069444456</v>
      </c>
      <c r="K1606" s="14">
        <f t="shared" si="266"/>
        <v>137.33388069444456</v>
      </c>
      <c r="L1606" s="14">
        <f t="shared" si="267"/>
        <v>0</v>
      </c>
      <c r="M1606" s="14">
        <f t="shared" si="268"/>
        <v>4.2802392816435226</v>
      </c>
      <c r="N1606" s="14">
        <f t="shared" si="264"/>
        <v>4.2802392816435226</v>
      </c>
      <c r="O1606" s="14">
        <f t="shared" si="269"/>
        <v>0</v>
      </c>
      <c r="P1606" s="14">
        <f>S1606*0.75</f>
        <v>0</v>
      </c>
      <c r="Q1606" s="14">
        <f t="shared" si="270"/>
        <v>0</v>
      </c>
      <c r="R1606" s="14">
        <f>(0.5*'vehicle data'!$C$4*(WLTC_class_3!F1606^2))/1000</f>
        <v>647.89786111111107</v>
      </c>
      <c r="S1606" s="14">
        <f>IF(O1606&gt;0,R1606,0)</f>
        <v>0</v>
      </c>
      <c r="T1606" s="14">
        <f>IF(N1606&gt;0,R1606,0)</f>
        <v>647.89786111111107</v>
      </c>
      <c r="U1606" s="14">
        <f t="shared" si="273"/>
        <v>171998.01261265419</v>
      </c>
      <c r="V1606" s="14">
        <f t="shared" si="274"/>
        <v>31459.30666898148</v>
      </c>
      <c r="W1606" s="14">
        <f t="shared" si="271"/>
        <v>453.5285027777777</v>
      </c>
    </row>
    <row r="1607" spans="2:23" x14ac:dyDescent="0.3">
      <c r="B1607" s="12" t="s">
        <v>10</v>
      </c>
      <c r="C1607" s="12">
        <v>1599</v>
      </c>
      <c r="D1607" s="12">
        <v>122</v>
      </c>
      <c r="E1607" s="13">
        <v>111.4</v>
      </c>
      <c r="F1607" s="21">
        <f t="shared" si="265"/>
        <v>30.944444444444446</v>
      </c>
      <c r="G1607" s="14">
        <f t="shared" si="272"/>
        <v>-0.23611111111111149</v>
      </c>
      <c r="H1607" s="14">
        <f>('vehicle data'!$C$4)*(G1607)</f>
        <v>-314.97222222222274</v>
      </c>
      <c r="I1607" s="14">
        <f>0.5*1.225*F1607^2*('vehicle data'!$F$4)*('vehicle data'!$G$4)</f>
        <v>254.54302600308642</v>
      </c>
      <c r="J1607" s="14">
        <f>IF(F1607=0,0,H1607+I1607+'vehicle data'!$E$7)</f>
        <v>96.609283780863706</v>
      </c>
      <c r="K1607" s="14">
        <f t="shared" si="266"/>
        <v>96.609283780863706</v>
      </c>
      <c r="L1607" s="14">
        <f t="shared" si="267"/>
        <v>0</v>
      </c>
      <c r="M1607" s="14">
        <f t="shared" si="268"/>
        <v>2.9895206147745048</v>
      </c>
      <c r="N1607" s="14">
        <f t="shared" si="264"/>
        <v>2.9895206147745048</v>
      </c>
      <c r="O1607" s="14">
        <f t="shared" si="269"/>
        <v>0</v>
      </c>
      <c r="P1607" s="14">
        <f>S1607*0.75</f>
        <v>0</v>
      </c>
      <c r="Q1607" s="14">
        <f t="shared" si="270"/>
        <v>0</v>
      </c>
      <c r="R1607" s="14">
        <f>(0.5*'vehicle data'!$C$4*(WLTC_class_3!F1607^2))/1000</f>
        <v>638.69161419753095</v>
      </c>
      <c r="S1607" s="14">
        <f>IF(O1607&gt;0,R1607,0)</f>
        <v>0</v>
      </c>
      <c r="T1607" s="14">
        <f>IF(N1607&gt;0,R1607,0)</f>
        <v>638.69161419753095</v>
      </c>
      <c r="U1607" s="14">
        <f t="shared" si="273"/>
        <v>172636.70422685173</v>
      </c>
      <c r="V1607" s="14">
        <f t="shared" si="274"/>
        <v>31459.30666898148</v>
      </c>
      <c r="W1607" s="14">
        <f t="shared" si="271"/>
        <v>447.08412993827164</v>
      </c>
    </row>
    <row r="1608" spans="2:23" x14ac:dyDescent="0.3">
      <c r="B1608" s="12" t="s">
        <v>10</v>
      </c>
      <c r="C1608" s="12">
        <v>1600</v>
      </c>
      <c r="D1608" s="12">
        <v>123</v>
      </c>
      <c r="E1608" s="13">
        <v>110.5</v>
      </c>
      <c r="F1608" s="21">
        <f t="shared" si="265"/>
        <v>30.694444444444443</v>
      </c>
      <c r="G1608" s="14">
        <f t="shared" si="272"/>
        <v>-0.26388888888888967</v>
      </c>
      <c r="H1608" s="14">
        <f>('vehicle data'!$C$4)*(G1608)</f>
        <v>-352.02777777777879</v>
      </c>
      <c r="I1608" s="14">
        <f>0.5*1.225*F1608^2*('vehicle data'!$F$4)*('vehicle data'!$G$4)</f>
        <v>250.44673659336422</v>
      </c>
      <c r="J1608" s="14">
        <f>IF(F1608=0,0,H1608+I1608+'vehicle data'!$E$7)</f>
        <v>55.457438815585448</v>
      </c>
      <c r="K1608" s="14">
        <f t="shared" si="266"/>
        <v>55.457438815585448</v>
      </c>
      <c r="L1608" s="14">
        <f t="shared" si="267"/>
        <v>0</v>
      </c>
      <c r="M1608" s="14">
        <f t="shared" si="268"/>
        <v>1.7022352747561642</v>
      </c>
      <c r="N1608" s="14">
        <f t="shared" ref="N1608:N1671" si="275">IF(M1608&gt;0,M1608,0)</f>
        <v>1.7022352747561642</v>
      </c>
      <c r="O1608" s="14">
        <f t="shared" si="269"/>
        <v>0</v>
      </c>
      <c r="P1608" s="14">
        <f>S1608*0.75</f>
        <v>0</v>
      </c>
      <c r="Q1608" s="14">
        <f t="shared" si="270"/>
        <v>0</v>
      </c>
      <c r="R1608" s="14">
        <f>(0.5*'vehicle data'!$C$4*(WLTC_class_3!F1608^2))/1000</f>
        <v>628.41332947530861</v>
      </c>
      <c r="S1608" s="14">
        <f>IF(O1608&gt;0,R1608,0)</f>
        <v>0</v>
      </c>
      <c r="T1608" s="14">
        <f>IF(N1608&gt;0,R1608,0)</f>
        <v>628.41332947530861</v>
      </c>
      <c r="U1608" s="14">
        <f t="shared" si="273"/>
        <v>173265.11755632702</v>
      </c>
      <c r="V1608" s="14">
        <f t="shared" si="274"/>
        <v>31459.30666898148</v>
      </c>
      <c r="W1608" s="14">
        <f t="shared" si="271"/>
        <v>439.889330632716</v>
      </c>
    </row>
    <row r="1609" spans="2:23" x14ac:dyDescent="0.3">
      <c r="B1609" s="12" t="s">
        <v>10</v>
      </c>
      <c r="C1609" s="12">
        <v>1601</v>
      </c>
      <c r="D1609" s="12">
        <v>124</v>
      </c>
      <c r="E1609" s="13">
        <v>109.5</v>
      </c>
      <c r="F1609" s="21">
        <f t="shared" ref="F1609:F1672" si="276">E1609/3.6</f>
        <v>30.416666666666664</v>
      </c>
      <c r="G1609" s="14">
        <f t="shared" si="272"/>
        <v>-0.27777777777777779</v>
      </c>
      <c r="H1609" s="14">
        <f>('vehicle data'!$C$4)*(G1609)</f>
        <v>-370.5555555555556</v>
      </c>
      <c r="I1609" s="14">
        <f>0.5*1.225*F1609^2*('vehicle data'!$F$4)*('vehicle data'!$G$4)</f>
        <v>245.9342751736111</v>
      </c>
      <c r="J1609" s="14">
        <f>IF(F1609=0,0,H1609+I1609+'vehicle data'!$E$7)</f>
        <v>32.41719961805552</v>
      </c>
      <c r="K1609" s="14">
        <f t="shared" ref="K1609:K1672" si="277">IF(J1609&lt;=0,0,J1609)</f>
        <v>32.41719961805552</v>
      </c>
      <c r="L1609" s="14">
        <f t="shared" ref="L1609:L1672" si="278">IF(J1609&lt;0,J1609*-1,0)</f>
        <v>0</v>
      </c>
      <c r="M1609" s="14">
        <f t="shared" ref="M1609:M1672" si="279">(J1609*F1609)/1000</f>
        <v>0.98602315504918858</v>
      </c>
      <c r="N1609" s="14">
        <f t="shared" si="275"/>
        <v>0.98602315504918858</v>
      </c>
      <c r="O1609" s="14">
        <f t="shared" ref="O1609:O1672" si="280">IF(M1609&lt;0,M1609*-1,0)</f>
        <v>0</v>
      </c>
      <c r="P1609" s="14">
        <f>S1609*0.75</f>
        <v>0</v>
      </c>
      <c r="Q1609" s="14">
        <f t="shared" ref="Q1609:Q1672" si="281">IF(G1609&lt;0,P1609,"")</f>
        <v>0</v>
      </c>
      <c r="R1609" s="14">
        <f>(0.5*'vehicle data'!$C$4*(WLTC_class_3!F1609^2))/1000</f>
        <v>617.09079861111104</v>
      </c>
      <c r="S1609" s="14">
        <f>IF(O1609&gt;0,R1609,0)</f>
        <v>0</v>
      </c>
      <c r="T1609" s="14">
        <f>IF(N1609&gt;0,R1609,0)</f>
        <v>617.09079861111104</v>
      </c>
      <c r="U1609" s="14">
        <f t="shared" si="273"/>
        <v>173882.20835493814</v>
      </c>
      <c r="V1609" s="14">
        <f t="shared" si="274"/>
        <v>31459.30666898148</v>
      </c>
      <c r="W1609" s="14">
        <f t="shared" ref="W1609:W1672" si="282">T1609*0.7</f>
        <v>431.96355902777771</v>
      </c>
    </row>
    <row r="1610" spans="2:23" x14ac:dyDescent="0.3">
      <c r="B1610" s="12" t="s">
        <v>10</v>
      </c>
      <c r="C1610" s="12">
        <v>1602</v>
      </c>
      <c r="D1610" s="12">
        <v>125</v>
      </c>
      <c r="E1610" s="13">
        <v>108.5</v>
      </c>
      <c r="F1610" s="21">
        <f t="shared" si="276"/>
        <v>30.138888888888889</v>
      </c>
      <c r="G1610" s="14">
        <f t="shared" ref="G1610:G1673" si="283">($E1611-$E1609)/2/3.6</f>
        <v>-0.24999999999999961</v>
      </c>
      <c r="H1610" s="14">
        <f>('vehicle data'!$C$4)*(G1610)</f>
        <v>-333.49999999999949</v>
      </c>
      <c r="I1610" s="14">
        <f>0.5*1.225*F1610^2*('vehicle data'!$F$4)*('vehicle data'!$G$4)</f>
        <v>241.46283613040129</v>
      </c>
      <c r="J1610" s="14">
        <f>IF(F1610=0,0,H1610+I1610+'vehicle data'!$E$7)</f>
        <v>65.001316130401818</v>
      </c>
      <c r="K1610" s="14">
        <f t="shared" si="277"/>
        <v>65.001316130401818</v>
      </c>
      <c r="L1610" s="14">
        <f t="shared" si="278"/>
        <v>0</v>
      </c>
      <c r="M1610" s="14">
        <f t="shared" si="279"/>
        <v>1.9590674444857217</v>
      </c>
      <c r="N1610" s="14">
        <f t="shared" si="275"/>
        <v>1.9590674444857217</v>
      </c>
      <c r="O1610" s="14">
        <f t="shared" si="280"/>
        <v>0</v>
      </c>
      <c r="P1610" s="14">
        <f>S1610*0.75</f>
        <v>0</v>
      </c>
      <c r="Q1610" s="14">
        <f t="shared" si="281"/>
        <v>0</v>
      </c>
      <c r="R1610" s="14">
        <f>(0.5*'vehicle data'!$C$4*(WLTC_class_3!F1610^2))/1000</f>
        <v>605.87119984567914</v>
      </c>
      <c r="S1610" s="14">
        <f>IF(O1610&gt;0,R1610,0)</f>
        <v>0</v>
      </c>
      <c r="T1610" s="14">
        <f>IF(N1610&gt;0,R1610,0)</f>
        <v>605.87119984567914</v>
      </c>
      <c r="U1610" s="14">
        <f t="shared" si="273"/>
        <v>174488.07955478382</v>
      </c>
      <c r="V1610" s="14">
        <f t="shared" si="274"/>
        <v>31459.30666898148</v>
      </c>
      <c r="W1610" s="14">
        <f t="shared" si="282"/>
        <v>424.10983989197535</v>
      </c>
    </row>
    <row r="1611" spans="2:23" x14ac:dyDescent="0.3">
      <c r="B1611" s="12" t="s">
        <v>10</v>
      </c>
      <c r="C1611" s="12">
        <v>1603</v>
      </c>
      <c r="D1611" s="12">
        <v>126</v>
      </c>
      <c r="E1611" s="13">
        <v>107.7</v>
      </c>
      <c r="F1611" s="21">
        <f t="shared" si="276"/>
        <v>29.916666666666668</v>
      </c>
      <c r="G1611" s="14">
        <f t="shared" si="283"/>
        <v>-0.19444444444444522</v>
      </c>
      <c r="H1611" s="14">
        <f>('vehicle data'!$C$4)*(G1611)</f>
        <v>-259.38888888888994</v>
      </c>
      <c r="I1611" s="14">
        <f>0.5*1.225*F1611^2*('vehicle data'!$F$4)*('vehicle data'!$G$4)</f>
        <v>237.91522100694448</v>
      </c>
      <c r="J1611" s="14">
        <f>IF(F1611=0,0,H1611+I1611+'vehicle data'!$E$7)</f>
        <v>135.56481211805456</v>
      </c>
      <c r="K1611" s="14">
        <f t="shared" si="277"/>
        <v>135.56481211805456</v>
      </c>
      <c r="L1611" s="14">
        <f t="shared" si="278"/>
        <v>0</v>
      </c>
      <c r="M1611" s="14">
        <f t="shared" si="279"/>
        <v>4.0556472958651328</v>
      </c>
      <c r="N1611" s="14">
        <f t="shared" si="275"/>
        <v>4.0556472958651328</v>
      </c>
      <c r="O1611" s="14">
        <f t="shared" si="280"/>
        <v>0</v>
      </c>
      <c r="P1611" s="14">
        <f>S1611*0.75</f>
        <v>0</v>
      </c>
      <c r="Q1611" s="14">
        <f t="shared" si="281"/>
        <v>0</v>
      </c>
      <c r="R1611" s="14">
        <f>(0.5*'vehicle data'!$C$4*(WLTC_class_3!F1611^2))/1000</f>
        <v>596.96963194444447</v>
      </c>
      <c r="S1611" s="14">
        <f>IF(O1611&gt;0,R1611,0)</f>
        <v>0</v>
      </c>
      <c r="T1611" s="14">
        <f>IF(N1611&gt;0,R1611,0)</f>
        <v>596.96963194444447</v>
      </c>
      <c r="U1611" s="14">
        <f t="shared" ref="U1611:U1674" si="284">U1610+T1611</f>
        <v>175085.04918672825</v>
      </c>
      <c r="V1611" s="14">
        <f t="shared" ref="V1611:V1674" si="285">V1610+S1611</f>
        <v>31459.30666898148</v>
      </c>
      <c r="W1611" s="14">
        <f t="shared" si="282"/>
        <v>417.87874236111111</v>
      </c>
    </row>
    <row r="1612" spans="2:23" x14ac:dyDescent="0.3">
      <c r="B1612" s="12" t="s">
        <v>10</v>
      </c>
      <c r="C1612" s="12">
        <v>1604</v>
      </c>
      <c r="D1612" s="12">
        <v>127</v>
      </c>
      <c r="E1612" s="13">
        <v>107.1</v>
      </c>
      <c r="F1612" s="21">
        <f t="shared" si="276"/>
        <v>29.749999999999996</v>
      </c>
      <c r="G1612" s="14">
        <f t="shared" si="283"/>
        <v>-0.15277777777777896</v>
      </c>
      <c r="H1612" s="14">
        <f>('vehicle data'!$C$4)*(G1612)</f>
        <v>-203.80555555555713</v>
      </c>
      <c r="I1612" s="14">
        <f>0.5*1.225*F1612^2*('vehicle data'!$F$4)*('vehicle data'!$G$4)</f>
        <v>235.27173906249996</v>
      </c>
      <c r="J1612" s="14">
        <f>IF(F1612=0,0,H1612+I1612+'vehicle data'!$E$7)</f>
        <v>188.50466350694285</v>
      </c>
      <c r="K1612" s="14">
        <f t="shared" si="277"/>
        <v>188.50466350694285</v>
      </c>
      <c r="L1612" s="14">
        <f t="shared" si="278"/>
        <v>0</v>
      </c>
      <c r="M1612" s="14">
        <f t="shared" si="279"/>
        <v>5.6080137393315486</v>
      </c>
      <c r="N1612" s="14">
        <f t="shared" si="275"/>
        <v>5.6080137393315486</v>
      </c>
      <c r="O1612" s="14">
        <f t="shared" si="280"/>
        <v>0</v>
      </c>
      <c r="P1612" s="14">
        <f>S1612*0.75</f>
        <v>0</v>
      </c>
      <c r="Q1612" s="14">
        <f t="shared" si="281"/>
        <v>0</v>
      </c>
      <c r="R1612" s="14">
        <f>(0.5*'vehicle data'!$C$4*(WLTC_class_3!F1612^2))/1000</f>
        <v>590.33668749999993</v>
      </c>
      <c r="S1612" s="14">
        <f>IF(O1612&gt;0,R1612,0)</f>
        <v>0</v>
      </c>
      <c r="T1612" s="14">
        <f>IF(N1612&gt;0,R1612,0)</f>
        <v>590.33668749999993</v>
      </c>
      <c r="U1612" s="14">
        <f t="shared" si="284"/>
        <v>175675.38587422826</v>
      </c>
      <c r="V1612" s="14">
        <f t="shared" si="285"/>
        <v>31459.30666898148</v>
      </c>
      <c r="W1612" s="14">
        <f t="shared" si="282"/>
        <v>413.23568124999991</v>
      </c>
    </row>
    <row r="1613" spans="2:23" x14ac:dyDescent="0.3">
      <c r="B1613" s="12" t="s">
        <v>10</v>
      </c>
      <c r="C1613" s="12">
        <v>1605</v>
      </c>
      <c r="D1613" s="12">
        <v>128</v>
      </c>
      <c r="E1613" s="13">
        <v>106.6</v>
      </c>
      <c r="F1613" s="21">
        <f t="shared" si="276"/>
        <v>29.611111111111107</v>
      </c>
      <c r="G1613" s="14">
        <f t="shared" si="283"/>
        <v>-9.7222222222220642E-2</v>
      </c>
      <c r="H1613" s="14">
        <f>('vehicle data'!$C$4)*(G1613)</f>
        <v>-129.69444444444233</v>
      </c>
      <c r="I1613" s="14">
        <f>0.5*1.225*F1613^2*('vehicle data'!$F$4)*('vehicle data'!$G$4)</f>
        <v>233.08011859567893</v>
      </c>
      <c r="J1613" s="14">
        <f>IF(F1613=0,0,H1613+I1613+'vehicle data'!$E$7)</f>
        <v>260.42415415123662</v>
      </c>
      <c r="K1613" s="14">
        <f t="shared" si="277"/>
        <v>260.42415415123662</v>
      </c>
      <c r="L1613" s="14">
        <f t="shared" si="278"/>
        <v>0</v>
      </c>
      <c r="M1613" s="14">
        <f t="shared" si="279"/>
        <v>7.7114485645893946</v>
      </c>
      <c r="N1613" s="14">
        <f t="shared" si="275"/>
        <v>7.7114485645893946</v>
      </c>
      <c r="O1613" s="14">
        <f t="shared" si="280"/>
        <v>0</v>
      </c>
      <c r="P1613" s="14">
        <f>S1613*0.75</f>
        <v>0</v>
      </c>
      <c r="Q1613" s="14">
        <f t="shared" si="281"/>
        <v>0</v>
      </c>
      <c r="R1613" s="14">
        <f>(0.5*'vehicle data'!$C$4*(WLTC_class_3!F1613^2))/1000</f>
        <v>584.83754012345662</v>
      </c>
      <c r="S1613" s="14">
        <f>IF(O1613&gt;0,R1613,0)</f>
        <v>0</v>
      </c>
      <c r="T1613" s="14">
        <f>IF(N1613&gt;0,R1613,0)</f>
        <v>584.83754012345662</v>
      </c>
      <c r="U1613" s="14">
        <f t="shared" si="284"/>
        <v>176260.22341435173</v>
      </c>
      <c r="V1613" s="14">
        <f t="shared" si="285"/>
        <v>31459.30666898148</v>
      </c>
      <c r="W1613" s="14">
        <f t="shared" si="282"/>
        <v>409.38627808641962</v>
      </c>
    </row>
    <row r="1614" spans="2:23" x14ac:dyDescent="0.3">
      <c r="B1614" s="12" t="s">
        <v>10</v>
      </c>
      <c r="C1614" s="12">
        <v>1606</v>
      </c>
      <c r="D1614" s="12">
        <v>129</v>
      </c>
      <c r="E1614" s="13">
        <v>106.4</v>
      </c>
      <c r="F1614" s="21">
        <f t="shared" si="276"/>
        <v>29.555555555555557</v>
      </c>
      <c r="G1614" s="14">
        <f t="shared" si="283"/>
        <v>-5.5555555555554373E-2</v>
      </c>
      <c r="H1614" s="14">
        <f>('vehicle data'!$C$4)*(G1614)</f>
        <v>-74.111111111109537</v>
      </c>
      <c r="I1614" s="14">
        <f>0.5*1.225*F1614^2*('vehicle data'!$F$4)*('vehicle data'!$G$4)</f>
        <v>232.20634197530865</v>
      </c>
      <c r="J1614" s="14">
        <f>IF(F1614=0,0,H1614+I1614+'vehicle data'!$E$7)</f>
        <v>315.13371086419909</v>
      </c>
      <c r="K1614" s="14">
        <f t="shared" si="277"/>
        <v>315.13371086419909</v>
      </c>
      <c r="L1614" s="14">
        <f t="shared" si="278"/>
        <v>0</v>
      </c>
      <c r="M1614" s="14">
        <f t="shared" si="279"/>
        <v>9.313951898875219</v>
      </c>
      <c r="N1614" s="14">
        <f t="shared" si="275"/>
        <v>9.313951898875219</v>
      </c>
      <c r="O1614" s="14">
        <f t="shared" si="280"/>
        <v>0</v>
      </c>
      <c r="P1614" s="14">
        <f>S1614*0.75</f>
        <v>0</v>
      </c>
      <c r="Q1614" s="14">
        <f t="shared" si="281"/>
        <v>0</v>
      </c>
      <c r="R1614" s="14">
        <f>(0.5*'vehicle data'!$C$4*(WLTC_class_3!F1614^2))/1000</f>
        <v>582.64508641975317</v>
      </c>
      <c r="S1614" s="14">
        <f>IF(O1614&gt;0,R1614,0)</f>
        <v>0</v>
      </c>
      <c r="T1614" s="14">
        <f>IF(N1614&gt;0,R1614,0)</f>
        <v>582.64508641975317</v>
      </c>
      <c r="U1614" s="14">
        <f t="shared" si="284"/>
        <v>176842.86850077147</v>
      </c>
      <c r="V1614" s="14">
        <f t="shared" si="285"/>
        <v>31459.30666898148</v>
      </c>
      <c r="W1614" s="14">
        <f t="shared" si="282"/>
        <v>407.85156049382721</v>
      </c>
    </row>
    <row r="1615" spans="2:23" x14ac:dyDescent="0.3">
      <c r="B1615" s="12" t="s">
        <v>10</v>
      </c>
      <c r="C1615" s="12">
        <v>1607</v>
      </c>
      <c r="D1615" s="12">
        <v>130</v>
      </c>
      <c r="E1615" s="13">
        <v>106.2</v>
      </c>
      <c r="F1615" s="21">
        <f t="shared" si="276"/>
        <v>29.5</v>
      </c>
      <c r="G1615" s="14">
        <f t="shared" si="283"/>
        <v>-2.7777777777778172E-2</v>
      </c>
      <c r="H1615" s="14">
        <f>('vehicle data'!$C$4)*(G1615)</f>
        <v>-37.055555555556083</v>
      </c>
      <c r="I1615" s="14">
        <f>0.5*1.225*F1615^2*('vehicle data'!$F$4)*('vehicle data'!$G$4)</f>
        <v>231.33420624999999</v>
      </c>
      <c r="J1615" s="14">
        <f>IF(F1615=0,0,H1615+I1615+'vehicle data'!$E$7)</f>
        <v>351.3171306944439</v>
      </c>
      <c r="K1615" s="14">
        <f t="shared" si="277"/>
        <v>351.3171306944439</v>
      </c>
      <c r="L1615" s="14">
        <f t="shared" si="278"/>
        <v>0</v>
      </c>
      <c r="M1615" s="14">
        <f t="shared" si="279"/>
        <v>10.363855355486095</v>
      </c>
      <c r="N1615" s="14">
        <f t="shared" si="275"/>
        <v>10.363855355486095</v>
      </c>
      <c r="O1615" s="14">
        <f t="shared" si="280"/>
        <v>0</v>
      </c>
      <c r="P1615" s="14">
        <f>S1615*0.75</f>
        <v>0</v>
      </c>
      <c r="Q1615" s="14">
        <f t="shared" si="281"/>
        <v>0</v>
      </c>
      <c r="R1615" s="14">
        <f>(0.5*'vehicle data'!$C$4*(WLTC_class_3!F1615^2))/1000</f>
        <v>580.45675000000006</v>
      </c>
      <c r="S1615" s="14">
        <f>IF(O1615&gt;0,R1615,0)</f>
        <v>0</v>
      </c>
      <c r="T1615" s="14">
        <f>IF(N1615&gt;0,R1615,0)</f>
        <v>580.45675000000006</v>
      </c>
      <c r="U1615" s="14">
        <f t="shared" si="284"/>
        <v>177423.32525077148</v>
      </c>
      <c r="V1615" s="14">
        <f t="shared" si="285"/>
        <v>31459.30666898148</v>
      </c>
      <c r="W1615" s="14">
        <f t="shared" si="282"/>
        <v>406.31972500000001</v>
      </c>
    </row>
    <row r="1616" spans="2:23" x14ac:dyDescent="0.3">
      <c r="B1616" s="12" t="s">
        <v>10</v>
      </c>
      <c r="C1616" s="12">
        <v>1608</v>
      </c>
      <c r="D1616" s="12">
        <v>131</v>
      </c>
      <c r="E1616" s="13">
        <v>106.2</v>
      </c>
      <c r="F1616" s="21">
        <f t="shared" si="276"/>
        <v>29.5</v>
      </c>
      <c r="G1616" s="14">
        <f t="shared" si="283"/>
        <v>0</v>
      </c>
      <c r="H1616" s="14">
        <f>('vehicle data'!$C$4)*(G1616)</f>
        <v>0</v>
      </c>
      <c r="I1616" s="14">
        <f>0.5*1.225*F1616^2*('vehicle data'!$F$4)*('vehicle data'!$G$4)</f>
        <v>231.33420624999999</v>
      </c>
      <c r="J1616" s="14">
        <f>IF(F1616=0,0,H1616+I1616+'vehicle data'!$E$7)</f>
        <v>388.37268625000002</v>
      </c>
      <c r="K1616" s="14">
        <f t="shared" si="277"/>
        <v>388.37268625000002</v>
      </c>
      <c r="L1616" s="14">
        <f t="shared" si="278"/>
        <v>0</v>
      </c>
      <c r="M1616" s="14">
        <f t="shared" si="279"/>
        <v>11.456994244375</v>
      </c>
      <c r="N1616" s="14">
        <f t="shared" si="275"/>
        <v>11.456994244375</v>
      </c>
      <c r="O1616" s="14">
        <f t="shared" si="280"/>
        <v>0</v>
      </c>
      <c r="P1616" s="14">
        <f>S1616*0.75</f>
        <v>0</v>
      </c>
      <c r="Q1616" s="14" t="str">
        <f t="shared" si="281"/>
        <v/>
      </c>
      <c r="R1616" s="14">
        <f>(0.5*'vehicle data'!$C$4*(WLTC_class_3!F1616^2))/1000</f>
        <v>580.45675000000006</v>
      </c>
      <c r="S1616" s="14">
        <f>IF(O1616&gt;0,R1616,0)</f>
        <v>0</v>
      </c>
      <c r="T1616" s="14">
        <f>IF(N1616&gt;0,R1616,0)</f>
        <v>580.45675000000006</v>
      </c>
      <c r="U1616" s="14">
        <f t="shared" si="284"/>
        <v>178003.78200077149</v>
      </c>
      <c r="V1616" s="14">
        <f t="shared" si="285"/>
        <v>31459.30666898148</v>
      </c>
      <c r="W1616" s="14">
        <f t="shared" si="282"/>
        <v>406.31972500000001</v>
      </c>
    </row>
    <row r="1617" spans="2:23" x14ac:dyDescent="0.3">
      <c r="B1617" s="12" t="s">
        <v>10</v>
      </c>
      <c r="C1617" s="12">
        <v>1609</v>
      </c>
      <c r="D1617" s="12">
        <v>132</v>
      </c>
      <c r="E1617" s="13">
        <v>106.2</v>
      </c>
      <c r="F1617" s="21">
        <f t="shared" si="276"/>
        <v>29.5</v>
      </c>
      <c r="G1617" s="14">
        <f t="shared" si="283"/>
        <v>2.7777777777778172E-2</v>
      </c>
      <c r="H1617" s="14">
        <f>('vehicle data'!$C$4)*(G1617)</f>
        <v>37.055555555556083</v>
      </c>
      <c r="I1617" s="14">
        <f>0.5*1.225*F1617^2*('vehicle data'!$F$4)*('vehicle data'!$G$4)</f>
        <v>231.33420624999999</v>
      </c>
      <c r="J1617" s="14">
        <f>IF(F1617=0,0,H1617+I1617+'vehicle data'!$E$7)</f>
        <v>425.42824180555613</v>
      </c>
      <c r="K1617" s="14">
        <f t="shared" si="277"/>
        <v>425.42824180555613</v>
      </c>
      <c r="L1617" s="14">
        <f t="shared" si="278"/>
        <v>0</v>
      </c>
      <c r="M1617" s="14">
        <f t="shared" si="279"/>
        <v>12.550133133263905</v>
      </c>
      <c r="N1617" s="14">
        <f t="shared" si="275"/>
        <v>12.550133133263905</v>
      </c>
      <c r="O1617" s="14">
        <f t="shared" si="280"/>
        <v>0</v>
      </c>
      <c r="P1617" s="14">
        <f>S1617*0.75</f>
        <v>0</v>
      </c>
      <c r="Q1617" s="14" t="str">
        <f t="shared" si="281"/>
        <v/>
      </c>
      <c r="R1617" s="14">
        <f>(0.5*'vehicle data'!$C$4*(WLTC_class_3!F1617^2))/1000</f>
        <v>580.45675000000006</v>
      </c>
      <c r="S1617" s="14">
        <f>IF(O1617&gt;0,R1617,0)</f>
        <v>0</v>
      </c>
      <c r="T1617" s="14">
        <f>IF(N1617&gt;0,R1617,0)</f>
        <v>580.45675000000006</v>
      </c>
      <c r="U1617" s="14">
        <f t="shared" si="284"/>
        <v>178584.2387507715</v>
      </c>
      <c r="V1617" s="14">
        <f t="shared" si="285"/>
        <v>31459.30666898148</v>
      </c>
      <c r="W1617" s="14">
        <f t="shared" si="282"/>
        <v>406.31972500000001</v>
      </c>
    </row>
    <row r="1618" spans="2:23" x14ac:dyDescent="0.3">
      <c r="B1618" s="12" t="s">
        <v>10</v>
      </c>
      <c r="C1618" s="12">
        <v>1610</v>
      </c>
      <c r="D1618" s="12">
        <v>133</v>
      </c>
      <c r="E1618" s="13">
        <v>106.4</v>
      </c>
      <c r="F1618" s="21">
        <f t="shared" si="276"/>
        <v>29.555555555555557</v>
      </c>
      <c r="G1618" s="14">
        <f t="shared" si="283"/>
        <v>4.1666666666666269E-2</v>
      </c>
      <c r="H1618" s="14">
        <f>('vehicle data'!$C$4)*(G1618)</f>
        <v>55.583333333332803</v>
      </c>
      <c r="I1618" s="14">
        <f>0.5*1.225*F1618^2*('vehicle data'!$F$4)*('vehicle data'!$G$4)</f>
        <v>232.20634197530865</v>
      </c>
      <c r="J1618" s="14">
        <f>IF(F1618=0,0,H1618+I1618+'vehicle data'!$E$7)</f>
        <v>444.8281553086415</v>
      </c>
      <c r="K1618" s="14">
        <f t="shared" si="277"/>
        <v>444.8281553086415</v>
      </c>
      <c r="L1618" s="14">
        <f t="shared" si="278"/>
        <v>0</v>
      </c>
      <c r="M1618" s="14">
        <f t="shared" si="279"/>
        <v>13.147143256899851</v>
      </c>
      <c r="N1618" s="14">
        <f t="shared" si="275"/>
        <v>13.147143256899851</v>
      </c>
      <c r="O1618" s="14">
        <f t="shared" si="280"/>
        <v>0</v>
      </c>
      <c r="P1618" s="14">
        <f>S1618*0.75</f>
        <v>0</v>
      </c>
      <c r="Q1618" s="14" t="str">
        <f t="shared" si="281"/>
        <v/>
      </c>
      <c r="R1618" s="14">
        <f>(0.5*'vehicle data'!$C$4*(WLTC_class_3!F1618^2))/1000</f>
        <v>582.64508641975317</v>
      </c>
      <c r="S1618" s="14">
        <f>IF(O1618&gt;0,R1618,0)</f>
        <v>0</v>
      </c>
      <c r="T1618" s="14">
        <f>IF(N1618&gt;0,R1618,0)</f>
        <v>582.64508641975317</v>
      </c>
      <c r="U1618" s="14">
        <f t="shared" si="284"/>
        <v>179166.88383719124</v>
      </c>
      <c r="V1618" s="14">
        <f t="shared" si="285"/>
        <v>31459.30666898148</v>
      </c>
      <c r="W1618" s="14">
        <f t="shared" si="282"/>
        <v>407.85156049382721</v>
      </c>
    </row>
    <row r="1619" spans="2:23" x14ac:dyDescent="0.3">
      <c r="B1619" s="12" t="s">
        <v>10</v>
      </c>
      <c r="C1619" s="12">
        <v>1611</v>
      </c>
      <c r="D1619" s="12">
        <v>134</v>
      </c>
      <c r="E1619" s="13">
        <v>106.5</v>
      </c>
      <c r="F1619" s="21">
        <f t="shared" si="276"/>
        <v>29.583333333333332</v>
      </c>
      <c r="G1619" s="14">
        <f t="shared" si="283"/>
        <v>5.5555555555554373E-2</v>
      </c>
      <c r="H1619" s="14">
        <f>('vehicle data'!$C$4)*(G1619)</f>
        <v>74.111111111109537</v>
      </c>
      <c r="I1619" s="14">
        <f>0.5*1.225*F1619^2*('vehicle data'!$F$4)*('vehicle data'!$G$4)</f>
        <v>232.64302517361108</v>
      </c>
      <c r="J1619" s="14">
        <f>IF(F1619=0,0,H1619+I1619+'vehicle data'!$E$7)</f>
        <v>463.79261628472068</v>
      </c>
      <c r="K1619" s="14">
        <f t="shared" si="277"/>
        <v>463.79261628472068</v>
      </c>
      <c r="L1619" s="14">
        <f t="shared" si="278"/>
        <v>0</v>
      </c>
      <c r="M1619" s="14">
        <f t="shared" si="279"/>
        <v>13.720531565089654</v>
      </c>
      <c r="N1619" s="14">
        <f t="shared" si="275"/>
        <v>13.720531565089654</v>
      </c>
      <c r="O1619" s="14">
        <f t="shared" si="280"/>
        <v>0</v>
      </c>
      <c r="P1619" s="14">
        <f>S1619*0.75</f>
        <v>0</v>
      </c>
      <c r="Q1619" s="14" t="str">
        <f t="shared" si="281"/>
        <v/>
      </c>
      <c r="R1619" s="14">
        <f>(0.5*'vehicle data'!$C$4*(WLTC_class_3!F1619^2))/1000</f>
        <v>583.74079861111113</v>
      </c>
      <c r="S1619" s="14">
        <f>IF(O1619&gt;0,R1619,0)</f>
        <v>0</v>
      </c>
      <c r="T1619" s="14">
        <f>IF(N1619&gt;0,R1619,0)</f>
        <v>583.74079861111113</v>
      </c>
      <c r="U1619" s="14">
        <f t="shared" si="284"/>
        <v>179750.62463580235</v>
      </c>
      <c r="V1619" s="14">
        <f t="shared" si="285"/>
        <v>31459.30666898148</v>
      </c>
      <c r="W1619" s="14">
        <f t="shared" si="282"/>
        <v>408.61855902777779</v>
      </c>
    </row>
    <row r="1620" spans="2:23" x14ac:dyDescent="0.3">
      <c r="B1620" s="12" t="s">
        <v>10</v>
      </c>
      <c r="C1620" s="12">
        <v>1612</v>
      </c>
      <c r="D1620" s="12">
        <v>135</v>
      </c>
      <c r="E1620" s="13">
        <v>106.8</v>
      </c>
      <c r="F1620" s="21">
        <f t="shared" si="276"/>
        <v>29.666666666666664</v>
      </c>
      <c r="G1620" s="14">
        <f t="shared" si="283"/>
        <v>9.7222222222222612E-2</v>
      </c>
      <c r="H1620" s="14">
        <f>('vehicle data'!$C$4)*(G1620)</f>
        <v>129.69444444444497</v>
      </c>
      <c r="I1620" s="14">
        <f>0.5*1.225*F1620^2*('vehicle data'!$F$4)*('vehicle data'!$G$4)</f>
        <v>233.95553611111103</v>
      </c>
      <c r="J1620" s="14">
        <f>IF(F1620=0,0,H1620+I1620+'vehicle data'!$E$7)</f>
        <v>520.68846055555605</v>
      </c>
      <c r="K1620" s="14">
        <f t="shared" si="277"/>
        <v>520.68846055555605</v>
      </c>
      <c r="L1620" s="14">
        <f t="shared" si="278"/>
        <v>0</v>
      </c>
      <c r="M1620" s="14">
        <f t="shared" si="279"/>
        <v>15.447090996481494</v>
      </c>
      <c r="N1620" s="14">
        <f t="shared" si="275"/>
        <v>15.447090996481494</v>
      </c>
      <c r="O1620" s="14">
        <f t="shared" si="280"/>
        <v>0</v>
      </c>
      <c r="P1620" s="14">
        <f>S1620*0.75</f>
        <v>0</v>
      </c>
      <c r="Q1620" s="14" t="str">
        <f t="shared" si="281"/>
        <v/>
      </c>
      <c r="R1620" s="14">
        <f>(0.5*'vehicle data'!$C$4*(WLTC_class_3!F1620^2))/1000</f>
        <v>587.03411111111097</v>
      </c>
      <c r="S1620" s="14">
        <f>IF(O1620&gt;0,R1620,0)</f>
        <v>0</v>
      </c>
      <c r="T1620" s="14">
        <f>IF(N1620&gt;0,R1620,0)</f>
        <v>587.03411111111097</v>
      </c>
      <c r="U1620" s="14">
        <f t="shared" si="284"/>
        <v>180337.65874691345</v>
      </c>
      <c r="V1620" s="14">
        <f t="shared" si="285"/>
        <v>31459.30666898148</v>
      </c>
      <c r="W1620" s="14">
        <f t="shared" si="282"/>
        <v>410.92387777777765</v>
      </c>
    </row>
    <row r="1621" spans="2:23" x14ac:dyDescent="0.3">
      <c r="B1621" s="12" t="s">
        <v>10</v>
      </c>
      <c r="C1621" s="12">
        <v>1613</v>
      </c>
      <c r="D1621" s="12">
        <v>136</v>
      </c>
      <c r="E1621" s="13">
        <v>107.2</v>
      </c>
      <c r="F1621" s="21">
        <f t="shared" si="276"/>
        <v>29.777777777777779</v>
      </c>
      <c r="G1621" s="14">
        <f t="shared" si="283"/>
        <v>0.1388888888888889</v>
      </c>
      <c r="H1621" s="14">
        <f>('vehicle data'!$C$4)*(G1621)</f>
        <v>185.2777777777778</v>
      </c>
      <c r="I1621" s="14">
        <f>0.5*1.225*F1621^2*('vehicle data'!$F$4)*('vehicle data'!$G$4)</f>
        <v>235.71129382716052</v>
      </c>
      <c r="J1621" s="14">
        <f>IF(F1621=0,0,H1621+I1621+'vehicle data'!$E$7)</f>
        <v>578.02755160493837</v>
      </c>
      <c r="K1621" s="14">
        <f t="shared" si="277"/>
        <v>578.02755160493837</v>
      </c>
      <c r="L1621" s="14">
        <f t="shared" si="278"/>
        <v>0</v>
      </c>
      <c r="M1621" s="14">
        <f t="shared" si="279"/>
        <v>17.212375981124833</v>
      </c>
      <c r="N1621" s="14">
        <f t="shared" si="275"/>
        <v>17.212375981124833</v>
      </c>
      <c r="O1621" s="14">
        <f t="shared" si="280"/>
        <v>0</v>
      </c>
      <c r="P1621" s="14">
        <f>S1621*0.75</f>
        <v>0</v>
      </c>
      <c r="Q1621" s="14" t="str">
        <f t="shared" si="281"/>
        <v/>
      </c>
      <c r="R1621" s="14">
        <f>(0.5*'vehicle data'!$C$4*(WLTC_class_3!F1621^2))/1000</f>
        <v>591.4396049382716</v>
      </c>
      <c r="S1621" s="14">
        <f>IF(O1621&gt;0,R1621,0)</f>
        <v>0</v>
      </c>
      <c r="T1621" s="14">
        <f>IF(N1621&gt;0,R1621,0)</f>
        <v>591.4396049382716</v>
      </c>
      <c r="U1621" s="14">
        <f t="shared" si="284"/>
        <v>180929.09835185172</v>
      </c>
      <c r="V1621" s="14">
        <f t="shared" si="285"/>
        <v>31459.30666898148</v>
      </c>
      <c r="W1621" s="14">
        <f t="shared" si="282"/>
        <v>414.00772345679007</v>
      </c>
    </row>
    <row r="1622" spans="2:23" x14ac:dyDescent="0.3">
      <c r="B1622" s="12" t="s">
        <v>10</v>
      </c>
      <c r="C1622" s="12">
        <v>1614</v>
      </c>
      <c r="D1622" s="12">
        <v>137</v>
      </c>
      <c r="E1622" s="13">
        <v>107.8</v>
      </c>
      <c r="F1622" s="21">
        <f t="shared" si="276"/>
        <v>29.944444444444443</v>
      </c>
      <c r="G1622" s="14">
        <f t="shared" si="283"/>
        <v>0.18055555555555516</v>
      </c>
      <c r="H1622" s="14">
        <f>('vehicle data'!$C$4)*(G1622)</f>
        <v>240.8611111111106</v>
      </c>
      <c r="I1622" s="14">
        <f>0.5*1.225*F1622^2*('vehicle data'!$F$4)*('vehicle data'!$G$4)</f>
        <v>238.35723711419749</v>
      </c>
      <c r="J1622" s="14">
        <f>IF(F1622=0,0,H1622+I1622+'vehicle data'!$E$7)</f>
        <v>636.25682822530814</v>
      </c>
      <c r="K1622" s="14">
        <f t="shared" si="277"/>
        <v>636.25682822530814</v>
      </c>
      <c r="L1622" s="14">
        <f t="shared" si="278"/>
        <v>0</v>
      </c>
      <c r="M1622" s="14">
        <f t="shared" si="279"/>
        <v>19.052357245191171</v>
      </c>
      <c r="N1622" s="14">
        <f t="shared" si="275"/>
        <v>19.052357245191171</v>
      </c>
      <c r="O1622" s="14">
        <f t="shared" si="280"/>
        <v>0</v>
      </c>
      <c r="P1622" s="14">
        <f>S1622*0.75</f>
        <v>0</v>
      </c>
      <c r="Q1622" s="14" t="str">
        <f t="shared" si="281"/>
        <v/>
      </c>
      <c r="R1622" s="14">
        <f>(0.5*'vehicle data'!$C$4*(WLTC_class_3!F1622^2))/1000</f>
        <v>598.07872530864188</v>
      </c>
      <c r="S1622" s="14">
        <f>IF(O1622&gt;0,R1622,0)</f>
        <v>0</v>
      </c>
      <c r="T1622" s="14">
        <f>IF(N1622&gt;0,R1622,0)</f>
        <v>598.07872530864188</v>
      </c>
      <c r="U1622" s="14">
        <f t="shared" si="284"/>
        <v>181527.17707716036</v>
      </c>
      <c r="V1622" s="14">
        <f t="shared" si="285"/>
        <v>31459.30666898148</v>
      </c>
      <c r="W1622" s="14">
        <f t="shared" si="282"/>
        <v>418.65510771604932</v>
      </c>
    </row>
    <row r="1623" spans="2:23" x14ac:dyDescent="0.3">
      <c r="B1623" s="12" t="s">
        <v>10</v>
      </c>
      <c r="C1623" s="12">
        <v>1615</v>
      </c>
      <c r="D1623" s="12">
        <v>138</v>
      </c>
      <c r="E1623" s="13">
        <v>108.5</v>
      </c>
      <c r="F1623" s="21">
        <f t="shared" si="276"/>
        <v>30.138888888888889</v>
      </c>
      <c r="G1623" s="14">
        <f t="shared" si="283"/>
        <v>0.2222222222222234</v>
      </c>
      <c r="H1623" s="14">
        <f>('vehicle data'!$C$4)*(G1623)</f>
        <v>296.44444444444599</v>
      </c>
      <c r="I1623" s="14">
        <f>0.5*1.225*F1623^2*('vehicle data'!$F$4)*('vehicle data'!$G$4)</f>
        <v>241.46283613040129</v>
      </c>
      <c r="J1623" s="14">
        <f>IF(F1623=0,0,H1623+I1623+'vehicle data'!$E$7)</f>
        <v>694.94576057484733</v>
      </c>
      <c r="K1623" s="14">
        <f t="shared" si="277"/>
        <v>694.94576057484733</v>
      </c>
      <c r="L1623" s="14">
        <f t="shared" si="278"/>
        <v>0</v>
      </c>
      <c r="M1623" s="14">
        <f t="shared" si="279"/>
        <v>20.944893061769704</v>
      </c>
      <c r="N1623" s="14">
        <f t="shared" si="275"/>
        <v>20.944893061769704</v>
      </c>
      <c r="O1623" s="14">
        <f t="shared" si="280"/>
        <v>0</v>
      </c>
      <c r="P1623" s="14">
        <f>S1623*0.75</f>
        <v>0</v>
      </c>
      <c r="Q1623" s="14" t="str">
        <f t="shared" si="281"/>
        <v/>
      </c>
      <c r="R1623" s="14">
        <f>(0.5*'vehicle data'!$C$4*(WLTC_class_3!F1623^2))/1000</f>
        <v>605.87119984567914</v>
      </c>
      <c r="S1623" s="14">
        <f>IF(O1623&gt;0,R1623,0)</f>
        <v>0</v>
      </c>
      <c r="T1623" s="14">
        <f>IF(N1623&gt;0,R1623,0)</f>
        <v>605.87119984567914</v>
      </c>
      <c r="U1623" s="14">
        <f t="shared" si="284"/>
        <v>182133.04827700605</v>
      </c>
      <c r="V1623" s="14">
        <f t="shared" si="285"/>
        <v>31459.30666898148</v>
      </c>
      <c r="W1623" s="14">
        <f t="shared" si="282"/>
        <v>424.10983989197535</v>
      </c>
    </row>
    <row r="1624" spans="2:23" x14ac:dyDescent="0.3">
      <c r="B1624" s="12" t="s">
        <v>10</v>
      </c>
      <c r="C1624" s="12">
        <v>1616</v>
      </c>
      <c r="D1624" s="12">
        <v>139</v>
      </c>
      <c r="E1624" s="13">
        <v>109.4</v>
      </c>
      <c r="F1624" s="21">
        <f t="shared" si="276"/>
        <v>30.388888888888889</v>
      </c>
      <c r="G1624" s="14">
        <f t="shared" si="283"/>
        <v>0.27777777777777779</v>
      </c>
      <c r="H1624" s="14">
        <f>('vehicle data'!$C$4)*(G1624)</f>
        <v>370.5555555555556</v>
      </c>
      <c r="I1624" s="14">
        <f>0.5*1.225*F1624^2*('vehicle data'!$F$4)*('vehicle data'!$G$4)</f>
        <v>245.48528526234574</v>
      </c>
      <c r="J1624" s="14">
        <f>IF(F1624=0,0,H1624+I1624+'vehicle data'!$E$7)</f>
        <v>773.07932081790136</v>
      </c>
      <c r="K1624" s="14">
        <f t="shared" si="277"/>
        <v>773.07932081790136</v>
      </c>
      <c r="L1624" s="14">
        <f t="shared" si="278"/>
        <v>0</v>
      </c>
      <c r="M1624" s="14">
        <f t="shared" si="279"/>
        <v>23.493021582632892</v>
      </c>
      <c r="N1624" s="14">
        <f t="shared" si="275"/>
        <v>23.493021582632892</v>
      </c>
      <c r="O1624" s="14">
        <f t="shared" si="280"/>
        <v>0</v>
      </c>
      <c r="P1624" s="14">
        <f>S1624*0.75</f>
        <v>0</v>
      </c>
      <c r="Q1624" s="14" t="str">
        <f t="shared" si="281"/>
        <v/>
      </c>
      <c r="R1624" s="14">
        <f>(0.5*'vehicle data'!$C$4*(WLTC_class_3!F1624^2))/1000</f>
        <v>615.96420679012351</v>
      </c>
      <c r="S1624" s="14">
        <f>IF(O1624&gt;0,R1624,0)</f>
        <v>0</v>
      </c>
      <c r="T1624" s="14">
        <f>IF(N1624&gt;0,R1624,0)</f>
        <v>615.96420679012351</v>
      </c>
      <c r="U1624" s="14">
        <f t="shared" si="284"/>
        <v>182749.01248379616</v>
      </c>
      <c r="V1624" s="14">
        <f t="shared" si="285"/>
        <v>31459.30666898148</v>
      </c>
      <c r="W1624" s="14">
        <f t="shared" si="282"/>
        <v>431.17494475308644</v>
      </c>
    </row>
    <row r="1625" spans="2:23" x14ac:dyDescent="0.3">
      <c r="B1625" s="12" t="s">
        <v>10</v>
      </c>
      <c r="C1625" s="12">
        <v>1617</v>
      </c>
      <c r="D1625" s="12">
        <v>140</v>
      </c>
      <c r="E1625" s="13">
        <v>110.5</v>
      </c>
      <c r="F1625" s="21">
        <f t="shared" si="276"/>
        <v>30.694444444444443</v>
      </c>
      <c r="G1625" s="14">
        <f t="shared" si="283"/>
        <v>0.31944444444444403</v>
      </c>
      <c r="H1625" s="14">
        <f>('vehicle data'!$C$4)*(G1625)</f>
        <v>426.13888888888835</v>
      </c>
      <c r="I1625" s="14">
        <f>0.5*1.225*F1625^2*('vehicle data'!$F$4)*('vehicle data'!$G$4)</f>
        <v>250.44673659336422</v>
      </c>
      <c r="J1625" s="14">
        <f>IF(F1625=0,0,H1625+I1625+'vehicle data'!$E$7)</f>
        <v>833.62410548225262</v>
      </c>
      <c r="K1625" s="14">
        <f t="shared" si="277"/>
        <v>833.62410548225262</v>
      </c>
      <c r="L1625" s="14">
        <f t="shared" si="278"/>
        <v>0</v>
      </c>
      <c r="M1625" s="14">
        <f t="shared" si="279"/>
        <v>25.587628793274696</v>
      </c>
      <c r="N1625" s="14">
        <f t="shared" si="275"/>
        <v>25.587628793274696</v>
      </c>
      <c r="O1625" s="14">
        <f t="shared" si="280"/>
        <v>0</v>
      </c>
      <c r="P1625" s="14">
        <f>S1625*0.75</f>
        <v>0</v>
      </c>
      <c r="Q1625" s="14" t="str">
        <f t="shared" si="281"/>
        <v/>
      </c>
      <c r="R1625" s="14">
        <f>(0.5*'vehicle data'!$C$4*(WLTC_class_3!F1625^2))/1000</f>
        <v>628.41332947530861</v>
      </c>
      <c r="S1625" s="14">
        <f>IF(O1625&gt;0,R1625,0)</f>
        <v>0</v>
      </c>
      <c r="T1625" s="14">
        <f>IF(N1625&gt;0,R1625,0)</f>
        <v>628.41332947530861</v>
      </c>
      <c r="U1625" s="14">
        <f t="shared" si="284"/>
        <v>183377.42581327146</v>
      </c>
      <c r="V1625" s="14">
        <f t="shared" si="285"/>
        <v>31459.30666898148</v>
      </c>
      <c r="W1625" s="14">
        <f t="shared" si="282"/>
        <v>439.889330632716</v>
      </c>
    </row>
    <row r="1626" spans="2:23" x14ac:dyDescent="0.3">
      <c r="B1626" s="12" t="s">
        <v>10</v>
      </c>
      <c r="C1626" s="12">
        <v>1618</v>
      </c>
      <c r="D1626" s="12">
        <v>141</v>
      </c>
      <c r="E1626" s="13">
        <v>111.7</v>
      </c>
      <c r="F1626" s="21">
        <f t="shared" si="276"/>
        <v>31.027777777777779</v>
      </c>
      <c r="G1626" s="14">
        <f t="shared" si="283"/>
        <v>0.34722222222222221</v>
      </c>
      <c r="H1626" s="14">
        <f>('vehicle data'!$C$4)*(G1626)</f>
        <v>463.1944444444444</v>
      </c>
      <c r="I1626" s="14">
        <f>0.5*1.225*F1626^2*('vehicle data'!$F$4)*('vehicle data'!$G$4)</f>
        <v>255.91583983410493</v>
      </c>
      <c r="J1626" s="14">
        <f>IF(F1626=0,0,H1626+I1626+'vehicle data'!$E$7)</f>
        <v>876.14876427854938</v>
      </c>
      <c r="K1626" s="14">
        <f t="shared" si="277"/>
        <v>876.14876427854938</v>
      </c>
      <c r="L1626" s="14">
        <f t="shared" si="278"/>
        <v>0</v>
      </c>
      <c r="M1626" s="14">
        <f t="shared" si="279"/>
        <v>27.184949158309436</v>
      </c>
      <c r="N1626" s="14">
        <f t="shared" si="275"/>
        <v>27.184949158309436</v>
      </c>
      <c r="O1626" s="14">
        <f t="shared" si="280"/>
        <v>0</v>
      </c>
      <c r="P1626" s="14">
        <f>S1626*0.75</f>
        <v>0</v>
      </c>
      <c r="Q1626" s="14" t="str">
        <f t="shared" si="281"/>
        <v/>
      </c>
      <c r="R1626" s="14">
        <f>(0.5*'vehicle data'!$C$4*(WLTC_class_3!F1626^2))/1000</f>
        <v>642.13623688271605</v>
      </c>
      <c r="S1626" s="14">
        <f>IF(O1626&gt;0,R1626,0)</f>
        <v>0</v>
      </c>
      <c r="T1626" s="14">
        <f>IF(N1626&gt;0,R1626,0)</f>
        <v>642.13623688271605</v>
      </c>
      <c r="U1626" s="14">
        <f t="shared" si="284"/>
        <v>184019.56205015417</v>
      </c>
      <c r="V1626" s="14">
        <f t="shared" si="285"/>
        <v>31459.30666898148</v>
      </c>
      <c r="W1626" s="14">
        <f t="shared" si="282"/>
        <v>449.49536581790119</v>
      </c>
    </row>
    <row r="1627" spans="2:23" x14ac:dyDescent="0.3">
      <c r="B1627" s="12" t="s">
        <v>10</v>
      </c>
      <c r="C1627" s="12">
        <v>1619</v>
      </c>
      <c r="D1627" s="12">
        <v>142</v>
      </c>
      <c r="E1627" s="13">
        <v>113</v>
      </c>
      <c r="F1627" s="21">
        <f t="shared" si="276"/>
        <v>31.388888888888889</v>
      </c>
      <c r="G1627" s="14">
        <f t="shared" si="283"/>
        <v>0.33333333333333215</v>
      </c>
      <c r="H1627" s="14">
        <f>('vehicle data'!$C$4)*(G1627)</f>
        <v>444.66666666666509</v>
      </c>
      <c r="I1627" s="14">
        <f>0.5*1.225*F1627^2*('vehicle data'!$F$4)*('vehicle data'!$G$4)</f>
        <v>261.90736304012347</v>
      </c>
      <c r="J1627" s="14">
        <f>IF(F1627=0,0,H1627+I1627+'vehicle data'!$E$7)</f>
        <v>863.61250970678861</v>
      </c>
      <c r="K1627" s="14">
        <f t="shared" si="277"/>
        <v>863.61250970678861</v>
      </c>
      <c r="L1627" s="14">
        <f t="shared" si="278"/>
        <v>0</v>
      </c>
      <c r="M1627" s="14">
        <f t="shared" si="279"/>
        <v>27.107837110240865</v>
      </c>
      <c r="N1627" s="14">
        <f t="shared" si="275"/>
        <v>27.107837110240865</v>
      </c>
      <c r="O1627" s="14">
        <f t="shared" si="280"/>
        <v>0</v>
      </c>
      <c r="P1627" s="14">
        <f>S1627*0.75</f>
        <v>0</v>
      </c>
      <c r="Q1627" s="14" t="str">
        <f t="shared" si="281"/>
        <v/>
      </c>
      <c r="R1627" s="14">
        <f>(0.5*'vehicle data'!$C$4*(WLTC_class_3!F1627^2))/1000</f>
        <v>657.16998456790122</v>
      </c>
      <c r="S1627" s="14">
        <f>IF(O1627&gt;0,R1627,0)</f>
        <v>0</v>
      </c>
      <c r="T1627" s="14">
        <f>IF(N1627&gt;0,R1627,0)</f>
        <v>657.16998456790122</v>
      </c>
      <c r="U1627" s="14">
        <f t="shared" si="284"/>
        <v>184676.73203472208</v>
      </c>
      <c r="V1627" s="14">
        <f t="shared" si="285"/>
        <v>31459.30666898148</v>
      </c>
      <c r="W1627" s="14">
        <f t="shared" si="282"/>
        <v>460.0189891975308</v>
      </c>
    </row>
    <row r="1628" spans="2:23" x14ac:dyDescent="0.3">
      <c r="B1628" s="12" t="s">
        <v>10</v>
      </c>
      <c r="C1628" s="12">
        <v>1620</v>
      </c>
      <c r="D1628" s="12">
        <v>143</v>
      </c>
      <c r="E1628" s="13">
        <v>114.1</v>
      </c>
      <c r="F1628" s="21">
        <f t="shared" si="276"/>
        <v>31.694444444444443</v>
      </c>
      <c r="G1628" s="14">
        <f t="shared" si="283"/>
        <v>0.29166666666666585</v>
      </c>
      <c r="H1628" s="14">
        <f>('vehicle data'!$C$4)*(G1628)</f>
        <v>389.08333333333223</v>
      </c>
      <c r="I1628" s="14">
        <f>0.5*1.225*F1628^2*('vehicle data'!$F$4)*('vehicle data'!$G$4)</f>
        <v>267.03126298225311</v>
      </c>
      <c r="J1628" s="14">
        <f>IF(F1628=0,0,H1628+I1628+'vehicle data'!$E$7)</f>
        <v>813.15307631558539</v>
      </c>
      <c r="K1628" s="14">
        <f t="shared" si="277"/>
        <v>813.15307631558539</v>
      </c>
      <c r="L1628" s="14">
        <f t="shared" si="278"/>
        <v>0</v>
      </c>
      <c r="M1628" s="14">
        <f t="shared" si="279"/>
        <v>25.772435002113411</v>
      </c>
      <c r="N1628" s="14">
        <f t="shared" si="275"/>
        <v>25.772435002113411</v>
      </c>
      <c r="O1628" s="14">
        <f t="shared" si="280"/>
        <v>0</v>
      </c>
      <c r="P1628" s="14">
        <f>S1628*0.75</f>
        <v>0</v>
      </c>
      <c r="Q1628" s="14" t="str">
        <f t="shared" si="281"/>
        <v/>
      </c>
      <c r="R1628" s="14">
        <f>(0.5*'vehicle data'!$C$4*(WLTC_class_3!F1628^2))/1000</f>
        <v>670.02671836419745</v>
      </c>
      <c r="S1628" s="14">
        <f>IF(O1628&gt;0,R1628,0)</f>
        <v>0</v>
      </c>
      <c r="T1628" s="14">
        <f>IF(N1628&gt;0,R1628,0)</f>
        <v>670.02671836419745</v>
      </c>
      <c r="U1628" s="14">
        <f t="shared" si="284"/>
        <v>185346.75875308627</v>
      </c>
      <c r="V1628" s="14">
        <f t="shared" si="285"/>
        <v>31459.30666898148</v>
      </c>
      <c r="W1628" s="14">
        <f t="shared" si="282"/>
        <v>469.01870285493817</v>
      </c>
    </row>
    <row r="1629" spans="2:23" x14ac:dyDescent="0.3">
      <c r="B1629" s="12" t="s">
        <v>10</v>
      </c>
      <c r="C1629" s="12">
        <v>1621</v>
      </c>
      <c r="D1629" s="12">
        <v>144</v>
      </c>
      <c r="E1629" s="13">
        <v>115.1</v>
      </c>
      <c r="F1629" s="21">
        <f t="shared" si="276"/>
        <v>31.972222222222221</v>
      </c>
      <c r="G1629" s="14">
        <f t="shared" si="283"/>
        <v>0.25000000000000155</v>
      </c>
      <c r="H1629" s="14">
        <f>('vehicle data'!$C$4)*(G1629)</f>
        <v>333.50000000000205</v>
      </c>
      <c r="I1629" s="14">
        <f>0.5*1.225*F1629^2*('vehicle data'!$F$4)*('vehicle data'!$G$4)</f>
        <v>271.7324273341049</v>
      </c>
      <c r="J1629" s="14">
        <f>IF(F1629=0,0,H1629+I1629+'vehicle data'!$E$7)</f>
        <v>762.27090733410694</v>
      </c>
      <c r="K1629" s="14">
        <f t="shared" si="277"/>
        <v>762.27090733410694</v>
      </c>
      <c r="L1629" s="14">
        <f t="shared" si="278"/>
        <v>0</v>
      </c>
      <c r="M1629" s="14">
        <f t="shared" si="279"/>
        <v>24.371494842821029</v>
      </c>
      <c r="N1629" s="14">
        <f t="shared" si="275"/>
        <v>24.371494842821029</v>
      </c>
      <c r="O1629" s="14">
        <f t="shared" si="280"/>
        <v>0</v>
      </c>
      <c r="P1629" s="14">
        <f>S1629*0.75</f>
        <v>0</v>
      </c>
      <c r="Q1629" s="14" t="str">
        <f t="shared" si="281"/>
        <v/>
      </c>
      <c r="R1629" s="14">
        <f>(0.5*'vehicle data'!$C$4*(WLTC_class_3!F1629^2))/1000</f>
        <v>681.82273688271596</v>
      </c>
      <c r="S1629" s="14">
        <f>IF(O1629&gt;0,R1629,0)</f>
        <v>0</v>
      </c>
      <c r="T1629" s="14">
        <f>IF(N1629&gt;0,R1629,0)</f>
        <v>681.82273688271596</v>
      </c>
      <c r="U1629" s="14">
        <f t="shared" si="284"/>
        <v>186028.58148996899</v>
      </c>
      <c r="V1629" s="14">
        <f t="shared" si="285"/>
        <v>31459.30666898148</v>
      </c>
      <c r="W1629" s="14">
        <f t="shared" si="282"/>
        <v>477.27591581790114</v>
      </c>
    </row>
    <row r="1630" spans="2:23" x14ac:dyDescent="0.3">
      <c r="B1630" s="12" t="s">
        <v>10</v>
      </c>
      <c r="C1630" s="12">
        <v>1622</v>
      </c>
      <c r="D1630" s="12">
        <v>145</v>
      </c>
      <c r="E1630" s="13">
        <v>115.9</v>
      </c>
      <c r="F1630" s="21">
        <f t="shared" si="276"/>
        <v>32.194444444444443</v>
      </c>
      <c r="G1630" s="14">
        <f t="shared" si="283"/>
        <v>0.19444444444444522</v>
      </c>
      <c r="H1630" s="14">
        <f>('vehicle data'!$C$4)*(G1630)</f>
        <v>259.38888888888994</v>
      </c>
      <c r="I1630" s="14">
        <f>0.5*1.225*F1630^2*('vehicle data'!$F$4)*('vehicle data'!$G$4)</f>
        <v>275.52289492669752</v>
      </c>
      <c r="J1630" s="14">
        <f>IF(F1630=0,0,H1630+I1630+'vehicle data'!$E$7)</f>
        <v>691.9502638155875</v>
      </c>
      <c r="K1630" s="14">
        <f t="shared" si="277"/>
        <v>691.9502638155875</v>
      </c>
      <c r="L1630" s="14">
        <f t="shared" si="278"/>
        <v>0</v>
      </c>
      <c r="M1630" s="14">
        <f t="shared" si="279"/>
        <v>22.276954326729605</v>
      </c>
      <c r="N1630" s="14">
        <f t="shared" si="275"/>
        <v>22.276954326729605</v>
      </c>
      <c r="O1630" s="14">
        <f t="shared" si="280"/>
        <v>0</v>
      </c>
      <c r="P1630" s="14">
        <f>S1630*0.75</f>
        <v>0</v>
      </c>
      <c r="Q1630" s="14" t="str">
        <f t="shared" si="281"/>
        <v/>
      </c>
      <c r="R1630" s="14">
        <f>(0.5*'vehicle data'!$C$4*(WLTC_class_3!F1630^2))/1000</f>
        <v>691.33366280864186</v>
      </c>
      <c r="S1630" s="14">
        <f>IF(O1630&gt;0,R1630,0)</f>
        <v>0</v>
      </c>
      <c r="T1630" s="14">
        <f>IF(N1630&gt;0,R1630,0)</f>
        <v>691.33366280864186</v>
      </c>
      <c r="U1630" s="14">
        <f t="shared" si="284"/>
        <v>186719.91515277763</v>
      </c>
      <c r="V1630" s="14">
        <f t="shared" si="285"/>
        <v>31459.30666898148</v>
      </c>
      <c r="W1630" s="14">
        <f t="shared" si="282"/>
        <v>483.93356396604929</v>
      </c>
    </row>
    <row r="1631" spans="2:23" x14ac:dyDescent="0.3">
      <c r="B1631" s="12" t="s">
        <v>10</v>
      </c>
      <c r="C1631" s="12">
        <v>1623</v>
      </c>
      <c r="D1631" s="12">
        <v>146</v>
      </c>
      <c r="E1631" s="13">
        <v>116.5</v>
      </c>
      <c r="F1631" s="21">
        <f t="shared" si="276"/>
        <v>32.361111111111107</v>
      </c>
      <c r="G1631" s="14">
        <f t="shared" si="283"/>
        <v>0.11111111111111072</v>
      </c>
      <c r="H1631" s="14">
        <f>('vehicle data'!$C$4)*(G1631)</f>
        <v>148.22222222222169</v>
      </c>
      <c r="I1631" s="14">
        <f>0.5*1.225*F1631^2*('vehicle data'!$F$4)*('vehicle data'!$G$4)</f>
        <v>278.38297501929009</v>
      </c>
      <c r="J1631" s="14">
        <f>IF(F1631=0,0,H1631+I1631+'vehicle data'!$E$7)</f>
        <v>583.6436772415118</v>
      </c>
      <c r="K1631" s="14">
        <f t="shared" si="277"/>
        <v>583.6436772415118</v>
      </c>
      <c r="L1631" s="14">
        <f t="shared" si="278"/>
        <v>0</v>
      </c>
      <c r="M1631" s="14">
        <f t="shared" si="279"/>
        <v>18.887357888510032</v>
      </c>
      <c r="N1631" s="14">
        <f t="shared" si="275"/>
        <v>18.887357888510032</v>
      </c>
      <c r="O1631" s="14">
        <f t="shared" si="280"/>
        <v>0</v>
      </c>
      <c r="P1631" s="14">
        <f>S1631*0.75</f>
        <v>0</v>
      </c>
      <c r="Q1631" s="14" t="str">
        <f t="shared" si="281"/>
        <v/>
      </c>
      <c r="R1631" s="14">
        <f>(0.5*'vehicle data'!$C$4*(WLTC_class_3!F1631^2))/1000</f>
        <v>698.51008873456772</v>
      </c>
      <c r="S1631" s="14">
        <f>IF(O1631&gt;0,R1631,0)</f>
        <v>0</v>
      </c>
      <c r="T1631" s="14">
        <f>IF(N1631&gt;0,R1631,0)</f>
        <v>698.51008873456772</v>
      </c>
      <c r="U1631" s="14">
        <f t="shared" si="284"/>
        <v>187418.42524151219</v>
      </c>
      <c r="V1631" s="14">
        <f t="shared" si="285"/>
        <v>31459.30666898148</v>
      </c>
      <c r="W1631" s="14">
        <f t="shared" si="282"/>
        <v>488.95706211419736</v>
      </c>
    </row>
    <row r="1632" spans="2:23" x14ac:dyDescent="0.3">
      <c r="B1632" s="12" t="s">
        <v>10</v>
      </c>
      <c r="C1632" s="12">
        <v>1624</v>
      </c>
      <c r="D1632" s="12">
        <v>147</v>
      </c>
      <c r="E1632" s="13">
        <v>116.7</v>
      </c>
      <c r="F1632" s="21">
        <f t="shared" si="276"/>
        <v>32.416666666666664</v>
      </c>
      <c r="G1632" s="14">
        <f t="shared" si="283"/>
        <v>1.3888888888888099E-2</v>
      </c>
      <c r="H1632" s="14">
        <f>('vehicle data'!$C$4)*(G1632)</f>
        <v>18.527777777776723</v>
      </c>
      <c r="I1632" s="14">
        <f>0.5*1.225*F1632^2*('vehicle data'!$F$4)*('vehicle data'!$G$4)</f>
        <v>279.3396168402777</v>
      </c>
      <c r="J1632" s="14">
        <f>IF(F1632=0,0,H1632+I1632+'vehicle data'!$E$7)</f>
        <v>454.90587461805444</v>
      </c>
      <c r="K1632" s="14">
        <f t="shared" si="277"/>
        <v>454.90587461805444</v>
      </c>
      <c r="L1632" s="14">
        <f t="shared" si="278"/>
        <v>0</v>
      </c>
      <c r="M1632" s="14">
        <f t="shared" si="279"/>
        <v>14.746532102201931</v>
      </c>
      <c r="N1632" s="14">
        <f t="shared" si="275"/>
        <v>14.746532102201931</v>
      </c>
      <c r="O1632" s="14">
        <f t="shared" si="280"/>
        <v>0</v>
      </c>
      <c r="P1632" s="14">
        <f>S1632*0.75</f>
        <v>0</v>
      </c>
      <c r="Q1632" s="14" t="str">
        <f t="shared" si="281"/>
        <v/>
      </c>
      <c r="R1632" s="14">
        <f>(0.5*'vehicle data'!$C$4*(WLTC_class_3!F1632^2))/1000</f>
        <v>700.91046527777769</v>
      </c>
      <c r="S1632" s="14">
        <f>IF(O1632&gt;0,R1632,0)</f>
        <v>0</v>
      </c>
      <c r="T1632" s="14">
        <f>IF(N1632&gt;0,R1632,0)</f>
        <v>700.91046527777769</v>
      </c>
      <c r="U1632" s="14">
        <f t="shared" si="284"/>
        <v>188119.33570678998</v>
      </c>
      <c r="V1632" s="14">
        <f t="shared" si="285"/>
        <v>31459.30666898148</v>
      </c>
      <c r="W1632" s="14">
        <f t="shared" si="282"/>
        <v>490.63732569444437</v>
      </c>
    </row>
    <row r="1633" spans="2:23" x14ac:dyDescent="0.3">
      <c r="B1633" s="12" t="s">
        <v>10</v>
      </c>
      <c r="C1633" s="12">
        <v>1625</v>
      </c>
      <c r="D1633" s="12">
        <v>148</v>
      </c>
      <c r="E1633" s="13">
        <v>116.6</v>
      </c>
      <c r="F1633" s="21">
        <f t="shared" si="276"/>
        <v>32.388888888888886</v>
      </c>
      <c r="G1633" s="14">
        <f t="shared" si="283"/>
        <v>-6.9444444444444448E-2</v>
      </c>
      <c r="H1633" s="14">
        <f>('vehicle data'!$C$4)*(G1633)</f>
        <v>-92.6388888888889</v>
      </c>
      <c r="I1633" s="14">
        <f>0.5*1.225*F1633^2*('vehicle data'!$F$4)*('vehicle data'!$G$4)</f>
        <v>278.86109081790113</v>
      </c>
      <c r="J1633" s="14">
        <f>IF(F1633=0,0,H1633+I1633+'vehicle data'!$E$7)</f>
        <v>343.26068192901221</v>
      </c>
      <c r="K1633" s="14">
        <f t="shared" si="277"/>
        <v>343.26068192901221</v>
      </c>
      <c r="L1633" s="14">
        <f t="shared" si="278"/>
        <v>0</v>
      </c>
      <c r="M1633" s="14">
        <f t="shared" si="279"/>
        <v>11.117832086923004</v>
      </c>
      <c r="N1633" s="14">
        <f t="shared" si="275"/>
        <v>11.117832086923004</v>
      </c>
      <c r="O1633" s="14">
        <f t="shared" si="280"/>
        <v>0</v>
      </c>
      <c r="P1633" s="14">
        <f>S1633*0.75</f>
        <v>0</v>
      </c>
      <c r="Q1633" s="14">
        <f t="shared" si="281"/>
        <v>0</v>
      </c>
      <c r="R1633" s="14">
        <f>(0.5*'vehicle data'!$C$4*(WLTC_class_3!F1633^2))/1000</f>
        <v>699.70976234567888</v>
      </c>
      <c r="S1633" s="14">
        <f>IF(O1633&gt;0,R1633,0)</f>
        <v>0</v>
      </c>
      <c r="T1633" s="14">
        <f>IF(N1633&gt;0,R1633,0)</f>
        <v>699.70976234567888</v>
      </c>
      <c r="U1633" s="14">
        <f t="shared" si="284"/>
        <v>188819.04546913566</v>
      </c>
      <c r="V1633" s="14">
        <f t="shared" si="285"/>
        <v>31459.30666898148</v>
      </c>
      <c r="W1633" s="14">
        <f t="shared" si="282"/>
        <v>489.79683364197518</v>
      </c>
    </row>
    <row r="1634" spans="2:23" x14ac:dyDescent="0.3">
      <c r="B1634" s="12" t="s">
        <v>10</v>
      </c>
      <c r="C1634" s="12">
        <v>1626</v>
      </c>
      <c r="D1634" s="12">
        <v>149</v>
      </c>
      <c r="E1634" s="13">
        <v>116.2</v>
      </c>
      <c r="F1634" s="21">
        <f t="shared" si="276"/>
        <v>32.277777777777779</v>
      </c>
      <c r="G1634" s="14">
        <f t="shared" si="283"/>
        <v>-0.19444444444444325</v>
      </c>
      <c r="H1634" s="14">
        <f>('vehicle data'!$C$4)*(G1634)</f>
        <v>-259.38888888888732</v>
      </c>
      <c r="I1634" s="14">
        <f>0.5*1.225*F1634^2*('vehicle data'!$F$4)*('vehicle data'!$G$4)</f>
        <v>276.95108896604938</v>
      </c>
      <c r="J1634" s="14">
        <f>IF(F1634=0,0,H1634+I1634+'vehicle data'!$E$7)</f>
        <v>174.60068007716208</v>
      </c>
      <c r="K1634" s="14">
        <f t="shared" si="277"/>
        <v>174.60068007716208</v>
      </c>
      <c r="L1634" s="14">
        <f t="shared" si="278"/>
        <v>0</v>
      </c>
      <c r="M1634" s="14">
        <f t="shared" si="279"/>
        <v>5.6357219513795096</v>
      </c>
      <c r="N1634" s="14">
        <f t="shared" si="275"/>
        <v>5.6357219513795096</v>
      </c>
      <c r="O1634" s="14">
        <f t="shared" si="280"/>
        <v>0</v>
      </c>
      <c r="P1634" s="14">
        <f>S1634*0.75</f>
        <v>0</v>
      </c>
      <c r="Q1634" s="14">
        <f t="shared" si="281"/>
        <v>0</v>
      </c>
      <c r="R1634" s="14">
        <f>(0.5*'vehicle data'!$C$4*(WLTC_class_3!F1634^2))/1000</f>
        <v>694.91724382716052</v>
      </c>
      <c r="S1634" s="14">
        <f>IF(O1634&gt;0,R1634,0)</f>
        <v>0</v>
      </c>
      <c r="T1634" s="14">
        <f>IF(N1634&gt;0,R1634,0)</f>
        <v>694.91724382716052</v>
      </c>
      <c r="U1634" s="14">
        <f t="shared" si="284"/>
        <v>189513.96271296282</v>
      </c>
      <c r="V1634" s="14">
        <f t="shared" si="285"/>
        <v>31459.30666898148</v>
      </c>
      <c r="W1634" s="14">
        <f t="shared" si="282"/>
        <v>486.44207067901232</v>
      </c>
    </row>
    <row r="1635" spans="2:23" x14ac:dyDescent="0.3">
      <c r="B1635" s="12" t="s">
        <v>10</v>
      </c>
      <c r="C1635" s="12">
        <v>1627</v>
      </c>
      <c r="D1635" s="12">
        <v>150</v>
      </c>
      <c r="E1635" s="13">
        <v>115.2</v>
      </c>
      <c r="F1635" s="21">
        <f t="shared" si="276"/>
        <v>32</v>
      </c>
      <c r="G1635" s="14">
        <f t="shared" si="283"/>
        <v>-0.33333333333333409</v>
      </c>
      <c r="H1635" s="14">
        <f>('vehicle data'!$C$4)*(G1635)</f>
        <v>-444.66666666666765</v>
      </c>
      <c r="I1635" s="14">
        <f>0.5*1.225*F1635^2*('vehicle data'!$F$4)*('vehicle data'!$G$4)</f>
        <v>272.20479999999998</v>
      </c>
      <c r="J1635" s="14">
        <f>IF(F1635=0,0,H1635+I1635+'vehicle data'!$E$7)</f>
        <v>-15.423386666667653</v>
      </c>
      <c r="K1635" s="14">
        <f t="shared" si="277"/>
        <v>0</v>
      </c>
      <c r="L1635" s="14">
        <f t="shared" si="278"/>
        <v>15.423386666667653</v>
      </c>
      <c r="M1635" s="14">
        <f t="shared" si="279"/>
        <v>-0.49354837333336493</v>
      </c>
      <c r="N1635" s="14">
        <f t="shared" si="275"/>
        <v>0</v>
      </c>
      <c r="O1635" s="14">
        <f t="shared" si="280"/>
        <v>0.49354837333336493</v>
      </c>
      <c r="P1635" s="14">
        <f>S1635*0.75</f>
        <v>512.25600000000009</v>
      </c>
      <c r="Q1635" s="14">
        <f t="shared" si="281"/>
        <v>512.25600000000009</v>
      </c>
      <c r="R1635" s="14">
        <f>(0.5*'vehicle data'!$C$4*(WLTC_class_3!F1635^2))/1000</f>
        <v>683.00800000000004</v>
      </c>
      <c r="S1635" s="14">
        <f>IF(O1635&gt;0,R1635,0)</f>
        <v>683.00800000000004</v>
      </c>
      <c r="T1635" s="14">
        <f>IF(N1635&gt;0,R1635,0)</f>
        <v>0</v>
      </c>
      <c r="U1635" s="14">
        <f t="shared" si="284"/>
        <v>189513.96271296282</v>
      </c>
      <c r="V1635" s="14">
        <f t="shared" si="285"/>
        <v>32142.314668981482</v>
      </c>
      <c r="W1635" s="14">
        <f t="shared" si="282"/>
        <v>0</v>
      </c>
    </row>
    <row r="1636" spans="2:23" x14ac:dyDescent="0.3">
      <c r="B1636" s="12" t="s">
        <v>10</v>
      </c>
      <c r="C1636" s="12">
        <v>1628</v>
      </c>
      <c r="D1636" s="12">
        <v>151</v>
      </c>
      <c r="E1636" s="13">
        <v>113.8</v>
      </c>
      <c r="F1636" s="21">
        <f t="shared" si="276"/>
        <v>31.611111111111111</v>
      </c>
      <c r="G1636" s="14">
        <f t="shared" si="283"/>
        <v>-0.44444444444444481</v>
      </c>
      <c r="H1636" s="14">
        <f>('vehicle data'!$C$4)*(G1636)</f>
        <v>-592.88888888888937</v>
      </c>
      <c r="I1636" s="14">
        <f>0.5*1.225*F1636^2*('vehicle data'!$F$4)*('vehicle data'!$G$4)</f>
        <v>265.62891304012345</v>
      </c>
      <c r="J1636" s="14">
        <f>IF(F1636=0,0,H1636+I1636+'vehicle data'!$E$7)</f>
        <v>-170.2214958487659</v>
      </c>
      <c r="K1636" s="14">
        <f t="shared" si="277"/>
        <v>0</v>
      </c>
      <c r="L1636" s="14">
        <f t="shared" si="278"/>
        <v>170.2214958487659</v>
      </c>
      <c r="M1636" s="14">
        <f t="shared" si="279"/>
        <v>-5.3808906187748775</v>
      </c>
      <c r="N1636" s="14">
        <f t="shared" si="275"/>
        <v>0</v>
      </c>
      <c r="O1636" s="14">
        <f t="shared" si="280"/>
        <v>5.3808906187748775</v>
      </c>
      <c r="P1636" s="14">
        <f>S1636*0.75</f>
        <v>499.88098842592592</v>
      </c>
      <c r="Q1636" s="14">
        <f t="shared" si="281"/>
        <v>499.88098842592592</v>
      </c>
      <c r="R1636" s="14">
        <f>(0.5*'vehicle data'!$C$4*(WLTC_class_3!F1636^2))/1000</f>
        <v>666.50798456790119</v>
      </c>
      <c r="S1636" s="14">
        <f>IF(O1636&gt;0,R1636,0)</f>
        <v>666.50798456790119</v>
      </c>
      <c r="T1636" s="14">
        <f>IF(N1636&gt;0,R1636,0)</f>
        <v>0</v>
      </c>
      <c r="U1636" s="14">
        <f t="shared" si="284"/>
        <v>189513.96271296282</v>
      </c>
      <c r="V1636" s="14">
        <f t="shared" si="285"/>
        <v>32808.822653549381</v>
      </c>
      <c r="W1636" s="14">
        <f t="shared" si="282"/>
        <v>0</v>
      </c>
    </row>
    <row r="1637" spans="2:23" x14ac:dyDescent="0.3">
      <c r="B1637" s="12" t="s">
        <v>10</v>
      </c>
      <c r="C1637" s="12">
        <v>1629</v>
      </c>
      <c r="D1637" s="12">
        <v>152</v>
      </c>
      <c r="E1637" s="13">
        <v>112</v>
      </c>
      <c r="F1637" s="21">
        <f t="shared" si="276"/>
        <v>31.111111111111111</v>
      </c>
      <c r="G1637" s="14">
        <f t="shared" si="283"/>
        <v>-0.51388888888888928</v>
      </c>
      <c r="H1637" s="14">
        <f>('vehicle data'!$C$4)*(G1637)</f>
        <v>-685.52777777777828</v>
      </c>
      <c r="I1637" s="14">
        <f>0.5*1.225*F1637^2*('vehicle data'!$F$4)*('vehicle data'!$G$4)</f>
        <v>257.29234567901233</v>
      </c>
      <c r="J1637" s="14">
        <f>IF(F1637=0,0,H1637+I1637+'vehicle data'!$E$7)</f>
        <v>-271.19695209876591</v>
      </c>
      <c r="K1637" s="14">
        <f t="shared" si="277"/>
        <v>0</v>
      </c>
      <c r="L1637" s="14">
        <f t="shared" si="278"/>
        <v>271.19695209876591</v>
      </c>
      <c r="M1637" s="14">
        <f t="shared" si="279"/>
        <v>-8.4372385097393838</v>
      </c>
      <c r="N1637" s="14">
        <f t="shared" si="275"/>
        <v>0</v>
      </c>
      <c r="O1637" s="14">
        <f t="shared" si="280"/>
        <v>8.4372385097393838</v>
      </c>
      <c r="P1637" s="14">
        <f>S1637*0.75</f>
        <v>484.19259259259263</v>
      </c>
      <c r="Q1637" s="14">
        <f t="shared" si="281"/>
        <v>484.19259259259263</v>
      </c>
      <c r="R1637" s="14">
        <f>(0.5*'vehicle data'!$C$4*(WLTC_class_3!F1637^2))/1000</f>
        <v>645.59012345679014</v>
      </c>
      <c r="S1637" s="14">
        <f>IF(O1637&gt;0,R1637,0)</f>
        <v>645.59012345679014</v>
      </c>
      <c r="T1637" s="14">
        <f>IF(N1637&gt;0,R1637,0)</f>
        <v>0</v>
      </c>
      <c r="U1637" s="14">
        <f t="shared" si="284"/>
        <v>189513.96271296282</v>
      </c>
      <c r="V1637" s="14">
        <f t="shared" si="285"/>
        <v>33454.412777006175</v>
      </c>
      <c r="W1637" s="14">
        <f t="shared" si="282"/>
        <v>0</v>
      </c>
    </row>
    <row r="1638" spans="2:23" x14ac:dyDescent="0.3">
      <c r="B1638" s="12" t="s">
        <v>10</v>
      </c>
      <c r="C1638" s="12">
        <v>1630</v>
      </c>
      <c r="D1638" s="12">
        <v>153</v>
      </c>
      <c r="E1638" s="13">
        <v>110.1</v>
      </c>
      <c r="F1638" s="21">
        <f t="shared" si="276"/>
        <v>30.583333333333332</v>
      </c>
      <c r="G1638" s="14">
        <f t="shared" si="283"/>
        <v>-0.51388888888888928</v>
      </c>
      <c r="H1638" s="14">
        <f>('vehicle data'!$C$4)*(G1638)</f>
        <v>-685.52777777777828</v>
      </c>
      <c r="I1638" s="14">
        <f>0.5*1.225*F1638^2*('vehicle data'!$F$4)*('vehicle data'!$G$4)</f>
        <v>248.63682934027776</v>
      </c>
      <c r="J1638" s="14">
        <f>IF(F1638=0,0,H1638+I1638+'vehicle data'!$E$7)</f>
        <v>-279.85246843750053</v>
      </c>
      <c r="K1638" s="14">
        <f t="shared" si="277"/>
        <v>0</v>
      </c>
      <c r="L1638" s="14">
        <f t="shared" si="278"/>
        <v>279.85246843750053</v>
      </c>
      <c r="M1638" s="14">
        <f t="shared" si="279"/>
        <v>-8.5588213263802242</v>
      </c>
      <c r="N1638" s="14">
        <f t="shared" si="275"/>
        <v>0</v>
      </c>
      <c r="O1638" s="14">
        <f t="shared" si="280"/>
        <v>8.5588213263802242</v>
      </c>
      <c r="P1638" s="14">
        <f>S1638*0.75</f>
        <v>467.90397395833338</v>
      </c>
      <c r="Q1638" s="14">
        <f t="shared" si="281"/>
        <v>467.90397395833338</v>
      </c>
      <c r="R1638" s="14">
        <f>(0.5*'vehicle data'!$C$4*(WLTC_class_3!F1638^2))/1000</f>
        <v>623.8719652777778</v>
      </c>
      <c r="S1638" s="14">
        <f>IF(O1638&gt;0,R1638,0)</f>
        <v>623.8719652777778</v>
      </c>
      <c r="T1638" s="14">
        <f>IF(N1638&gt;0,R1638,0)</f>
        <v>0</v>
      </c>
      <c r="U1638" s="14">
        <f t="shared" si="284"/>
        <v>189513.96271296282</v>
      </c>
      <c r="V1638" s="14">
        <f t="shared" si="285"/>
        <v>34078.284742283955</v>
      </c>
      <c r="W1638" s="14">
        <f t="shared" si="282"/>
        <v>0</v>
      </c>
    </row>
    <row r="1639" spans="2:23" x14ac:dyDescent="0.3">
      <c r="B1639" s="12" t="s">
        <v>10</v>
      </c>
      <c r="C1639" s="12">
        <v>1631</v>
      </c>
      <c r="D1639" s="12">
        <v>154</v>
      </c>
      <c r="E1639" s="13">
        <v>108.3</v>
      </c>
      <c r="F1639" s="21">
        <f t="shared" si="276"/>
        <v>30.083333333333332</v>
      </c>
      <c r="G1639" s="14">
        <f t="shared" si="283"/>
        <v>-0.43055555555555475</v>
      </c>
      <c r="H1639" s="14">
        <f>('vehicle data'!$C$4)*(G1639)</f>
        <v>-574.36111111111006</v>
      </c>
      <c r="I1639" s="14">
        <f>0.5*1.225*F1639^2*('vehicle data'!$F$4)*('vehicle data'!$G$4)</f>
        <v>240.5734710069444</v>
      </c>
      <c r="J1639" s="14">
        <f>IF(F1639=0,0,H1639+I1639+'vehicle data'!$E$7)</f>
        <v>-176.74916010416567</v>
      </c>
      <c r="K1639" s="14">
        <f t="shared" si="277"/>
        <v>0</v>
      </c>
      <c r="L1639" s="14">
        <f t="shared" si="278"/>
        <v>176.74916010416567</v>
      </c>
      <c r="M1639" s="14">
        <f t="shared" si="279"/>
        <v>-5.317203899800317</v>
      </c>
      <c r="N1639" s="14">
        <f t="shared" si="275"/>
        <v>0</v>
      </c>
      <c r="O1639" s="14">
        <f t="shared" si="280"/>
        <v>5.317203899800317</v>
      </c>
      <c r="P1639" s="14">
        <f>S1639*0.75</f>
        <v>452.72972395833335</v>
      </c>
      <c r="Q1639" s="14">
        <f t="shared" si="281"/>
        <v>452.72972395833335</v>
      </c>
      <c r="R1639" s="14">
        <f>(0.5*'vehicle data'!$C$4*(WLTC_class_3!F1639^2))/1000</f>
        <v>603.63963194444443</v>
      </c>
      <c r="S1639" s="14">
        <f>IF(O1639&gt;0,R1639,0)</f>
        <v>603.63963194444443</v>
      </c>
      <c r="T1639" s="14">
        <f>IF(N1639&gt;0,R1639,0)</f>
        <v>0</v>
      </c>
      <c r="U1639" s="14">
        <f t="shared" si="284"/>
        <v>189513.96271296282</v>
      </c>
      <c r="V1639" s="14">
        <f t="shared" si="285"/>
        <v>34681.924374228402</v>
      </c>
      <c r="W1639" s="14">
        <f t="shared" si="282"/>
        <v>0</v>
      </c>
    </row>
    <row r="1640" spans="2:23" x14ac:dyDescent="0.3">
      <c r="B1640" s="12" t="s">
        <v>10</v>
      </c>
      <c r="C1640" s="12">
        <v>1632</v>
      </c>
      <c r="D1640" s="12">
        <v>155</v>
      </c>
      <c r="E1640" s="13">
        <v>107</v>
      </c>
      <c r="F1640" s="21">
        <f t="shared" si="276"/>
        <v>29.722222222222221</v>
      </c>
      <c r="G1640" s="14">
        <f t="shared" si="283"/>
        <v>-0.30555555555555597</v>
      </c>
      <c r="H1640" s="14">
        <f>('vehicle data'!$C$4)*(G1640)</f>
        <v>-407.61111111111165</v>
      </c>
      <c r="I1640" s="14">
        <f>0.5*1.225*F1640^2*('vehicle data'!$F$4)*('vehicle data'!$G$4)</f>
        <v>234.8325945216049</v>
      </c>
      <c r="J1640" s="14">
        <f>IF(F1640=0,0,H1640+I1640+'vehicle data'!$E$7)</f>
        <v>-15.74003658950673</v>
      </c>
      <c r="K1640" s="14">
        <f t="shared" si="277"/>
        <v>0</v>
      </c>
      <c r="L1640" s="14">
        <f t="shared" si="278"/>
        <v>15.74003658950673</v>
      </c>
      <c r="M1640" s="14">
        <f t="shared" si="279"/>
        <v>-0.46782886529922779</v>
      </c>
      <c r="N1640" s="14">
        <f t="shared" si="275"/>
        <v>0</v>
      </c>
      <c r="O1640" s="14">
        <f t="shared" si="280"/>
        <v>0.46782886529922779</v>
      </c>
      <c r="P1640" s="14">
        <f>S1640*0.75</f>
        <v>441.92609953703698</v>
      </c>
      <c r="Q1640" s="14">
        <f t="shared" si="281"/>
        <v>441.92609953703698</v>
      </c>
      <c r="R1640" s="14">
        <f>(0.5*'vehicle data'!$C$4*(WLTC_class_3!F1640^2))/1000</f>
        <v>589.23479938271601</v>
      </c>
      <c r="S1640" s="14">
        <f>IF(O1640&gt;0,R1640,0)</f>
        <v>589.23479938271601</v>
      </c>
      <c r="T1640" s="14">
        <f>IF(N1640&gt;0,R1640,0)</f>
        <v>0</v>
      </c>
      <c r="U1640" s="14">
        <f t="shared" si="284"/>
        <v>189513.96271296282</v>
      </c>
      <c r="V1640" s="14">
        <f t="shared" si="285"/>
        <v>35271.159173611115</v>
      </c>
      <c r="W1640" s="14">
        <f t="shared" si="282"/>
        <v>0</v>
      </c>
    </row>
    <row r="1641" spans="2:23" x14ac:dyDescent="0.3">
      <c r="B1641" s="12" t="s">
        <v>10</v>
      </c>
      <c r="C1641" s="12">
        <v>1633</v>
      </c>
      <c r="D1641" s="12">
        <v>156</v>
      </c>
      <c r="E1641" s="13">
        <v>106.1</v>
      </c>
      <c r="F1641" s="21">
        <f t="shared" si="276"/>
        <v>29.472222222222221</v>
      </c>
      <c r="G1641" s="14">
        <f t="shared" si="283"/>
        <v>-0.16666666666666705</v>
      </c>
      <c r="H1641" s="14">
        <f>('vehicle data'!$C$4)*(G1641)</f>
        <v>-222.33333333333383</v>
      </c>
      <c r="I1641" s="14">
        <f>0.5*1.225*F1641^2*('vehicle data'!$F$4)*('vehicle data'!$G$4)</f>
        <v>230.89875372299377</v>
      </c>
      <c r="J1641" s="14">
        <f>IF(F1641=0,0,H1641+I1641+'vehicle data'!$E$7)</f>
        <v>165.60390038965997</v>
      </c>
      <c r="K1641" s="14">
        <f t="shared" si="277"/>
        <v>165.60390038965997</v>
      </c>
      <c r="L1641" s="14">
        <f t="shared" si="278"/>
        <v>0</v>
      </c>
      <c r="M1641" s="14">
        <f t="shared" si="279"/>
        <v>4.8807149531508118</v>
      </c>
      <c r="N1641" s="14">
        <f t="shared" si="275"/>
        <v>4.8807149531508118</v>
      </c>
      <c r="O1641" s="14">
        <f t="shared" si="280"/>
        <v>0</v>
      </c>
      <c r="P1641" s="14">
        <f>S1641*0.75</f>
        <v>0</v>
      </c>
      <c r="Q1641" s="14">
        <f t="shared" si="281"/>
        <v>0</v>
      </c>
      <c r="R1641" s="14">
        <f>(0.5*'vehicle data'!$C$4*(WLTC_class_3!F1641^2))/1000</f>
        <v>579.3641257716049</v>
      </c>
      <c r="S1641" s="14">
        <f>IF(O1641&gt;0,R1641,0)</f>
        <v>0</v>
      </c>
      <c r="T1641" s="14">
        <f>IF(N1641&gt;0,R1641,0)</f>
        <v>579.3641257716049</v>
      </c>
      <c r="U1641" s="14">
        <f t="shared" si="284"/>
        <v>190093.32683873441</v>
      </c>
      <c r="V1641" s="14">
        <f t="shared" si="285"/>
        <v>35271.159173611115</v>
      </c>
      <c r="W1641" s="14">
        <f t="shared" si="282"/>
        <v>405.55488804012339</v>
      </c>
    </row>
    <row r="1642" spans="2:23" x14ac:dyDescent="0.3">
      <c r="B1642" s="12" t="s">
        <v>10</v>
      </c>
      <c r="C1642" s="12">
        <v>1634</v>
      </c>
      <c r="D1642" s="12">
        <v>157</v>
      </c>
      <c r="E1642" s="13">
        <v>105.8</v>
      </c>
      <c r="F1642" s="21">
        <f t="shared" si="276"/>
        <v>29.388888888888886</v>
      </c>
      <c r="G1642" s="14">
        <f t="shared" si="283"/>
        <v>-5.5555555555554373E-2</v>
      </c>
      <c r="H1642" s="14">
        <f>('vehicle data'!$C$4)*(G1642)</f>
        <v>-74.111111111109537</v>
      </c>
      <c r="I1642" s="14">
        <f>0.5*1.225*F1642^2*('vehicle data'!$F$4)*('vehicle data'!$G$4)</f>
        <v>229.59485748456785</v>
      </c>
      <c r="J1642" s="14">
        <f>IF(F1642=0,0,H1642+I1642+'vehicle data'!$E$7)</f>
        <v>312.52222637345835</v>
      </c>
      <c r="K1642" s="14">
        <f t="shared" si="277"/>
        <v>312.52222637345835</v>
      </c>
      <c r="L1642" s="14">
        <f t="shared" si="278"/>
        <v>0</v>
      </c>
      <c r="M1642" s="14">
        <f t="shared" si="279"/>
        <v>9.1846809861977476</v>
      </c>
      <c r="N1642" s="14">
        <f t="shared" si="275"/>
        <v>9.1846809861977476</v>
      </c>
      <c r="O1642" s="14">
        <f t="shared" si="280"/>
        <v>0</v>
      </c>
      <c r="P1642" s="14">
        <f>S1642*0.75</f>
        <v>0</v>
      </c>
      <c r="Q1642" s="14">
        <f t="shared" si="281"/>
        <v>0</v>
      </c>
      <c r="R1642" s="14">
        <f>(0.5*'vehicle data'!$C$4*(WLTC_class_3!F1642^2))/1000</f>
        <v>576.09242901234552</v>
      </c>
      <c r="S1642" s="14">
        <f>IF(O1642&gt;0,R1642,0)</f>
        <v>0</v>
      </c>
      <c r="T1642" s="14">
        <f>IF(N1642&gt;0,R1642,0)</f>
        <v>576.09242901234552</v>
      </c>
      <c r="U1642" s="14">
        <f t="shared" si="284"/>
        <v>190669.41926774677</v>
      </c>
      <c r="V1642" s="14">
        <f t="shared" si="285"/>
        <v>35271.159173611115</v>
      </c>
      <c r="W1642" s="14">
        <f t="shared" si="282"/>
        <v>403.26470030864186</v>
      </c>
    </row>
    <row r="1643" spans="2:23" x14ac:dyDescent="0.3">
      <c r="B1643" s="12" t="s">
        <v>10</v>
      </c>
      <c r="C1643" s="12">
        <v>1635</v>
      </c>
      <c r="D1643" s="12">
        <v>158</v>
      </c>
      <c r="E1643" s="13">
        <v>105.7</v>
      </c>
      <c r="F1643" s="21">
        <f t="shared" si="276"/>
        <v>29.361111111111111</v>
      </c>
      <c r="G1643" s="14">
        <f t="shared" si="283"/>
        <v>-1.3888888888888099E-2</v>
      </c>
      <c r="H1643" s="14">
        <f>('vehicle data'!$C$4)*(G1643)</f>
        <v>-18.527777777776723</v>
      </c>
      <c r="I1643" s="14">
        <f>0.5*1.225*F1643^2*('vehicle data'!$F$4)*('vehicle data'!$G$4)</f>
        <v>229.16104585262343</v>
      </c>
      <c r="J1643" s="14">
        <f>IF(F1643=0,0,H1643+I1643+'vehicle data'!$E$7)</f>
        <v>367.67174807484673</v>
      </c>
      <c r="K1643" s="14">
        <f t="shared" si="277"/>
        <v>367.67174807484673</v>
      </c>
      <c r="L1643" s="14">
        <f t="shared" si="278"/>
        <v>0</v>
      </c>
      <c r="M1643" s="14">
        <f t="shared" si="279"/>
        <v>10.795251047642028</v>
      </c>
      <c r="N1643" s="14">
        <f t="shared" si="275"/>
        <v>10.795251047642028</v>
      </c>
      <c r="O1643" s="14">
        <f t="shared" si="280"/>
        <v>0</v>
      </c>
      <c r="P1643" s="14">
        <f>S1643*0.75</f>
        <v>0</v>
      </c>
      <c r="Q1643" s="14">
        <f t="shared" si="281"/>
        <v>0</v>
      </c>
      <c r="R1643" s="14">
        <f>(0.5*'vehicle data'!$C$4*(WLTC_class_3!F1643^2))/1000</f>
        <v>575.00392206790127</v>
      </c>
      <c r="S1643" s="14">
        <f>IF(O1643&gt;0,R1643,0)</f>
        <v>0</v>
      </c>
      <c r="T1643" s="14">
        <f>IF(N1643&gt;0,R1643,0)</f>
        <v>575.00392206790127</v>
      </c>
      <c r="U1643" s="14">
        <f t="shared" si="284"/>
        <v>191244.42318981467</v>
      </c>
      <c r="V1643" s="14">
        <f t="shared" si="285"/>
        <v>35271.159173611115</v>
      </c>
      <c r="W1643" s="14">
        <f t="shared" si="282"/>
        <v>402.50274544753086</v>
      </c>
    </row>
    <row r="1644" spans="2:23" x14ac:dyDescent="0.3">
      <c r="B1644" s="12" t="s">
        <v>10</v>
      </c>
      <c r="C1644" s="12">
        <v>1636</v>
      </c>
      <c r="D1644" s="12">
        <v>159</v>
      </c>
      <c r="E1644" s="13">
        <v>105.7</v>
      </c>
      <c r="F1644" s="21">
        <f t="shared" si="276"/>
        <v>29.361111111111111</v>
      </c>
      <c r="G1644" s="14">
        <f t="shared" si="283"/>
        <v>-1.3888888888890073E-2</v>
      </c>
      <c r="H1644" s="14">
        <f>('vehicle data'!$C$4)*(G1644)</f>
        <v>-18.527777777779356</v>
      </c>
      <c r="I1644" s="14">
        <f>0.5*1.225*F1644^2*('vehicle data'!$F$4)*('vehicle data'!$G$4)</f>
        <v>229.16104585262343</v>
      </c>
      <c r="J1644" s="14">
        <f>IF(F1644=0,0,H1644+I1644+'vehicle data'!$E$7)</f>
        <v>367.67174807484412</v>
      </c>
      <c r="K1644" s="14">
        <f t="shared" si="277"/>
        <v>367.67174807484412</v>
      </c>
      <c r="L1644" s="14">
        <f t="shared" si="278"/>
        <v>0</v>
      </c>
      <c r="M1644" s="14">
        <f t="shared" si="279"/>
        <v>10.795251047641949</v>
      </c>
      <c r="N1644" s="14">
        <f t="shared" si="275"/>
        <v>10.795251047641949</v>
      </c>
      <c r="O1644" s="14">
        <f t="shared" si="280"/>
        <v>0</v>
      </c>
      <c r="P1644" s="14">
        <f>S1644*0.75</f>
        <v>0</v>
      </c>
      <c r="Q1644" s="14">
        <f t="shared" si="281"/>
        <v>0</v>
      </c>
      <c r="R1644" s="14">
        <f>(0.5*'vehicle data'!$C$4*(WLTC_class_3!F1644^2))/1000</f>
        <v>575.00392206790127</v>
      </c>
      <c r="S1644" s="14">
        <f>IF(O1644&gt;0,R1644,0)</f>
        <v>0</v>
      </c>
      <c r="T1644" s="14">
        <f>IF(N1644&gt;0,R1644,0)</f>
        <v>575.00392206790127</v>
      </c>
      <c r="U1644" s="14">
        <f t="shared" si="284"/>
        <v>191819.42711188257</v>
      </c>
      <c r="V1644" s="14">
        <f t="shared" si="285"/>
        <v>35271.159173611115</v>
      </c>
      <c r="W1644" s="14">
        <f t="shared" si="282"/>
        <v>402.50274544753086</v>
      </c>
    </row>
    <row r="1645" spans="2:23" x14ac:dyDescent="0.3">
      <c r="B1645" s="12" t="s">
        <v>10</v>
      </c>
      <c r="C1645" s="12">
        <v>1637</v>
      </c>
      <c r="D1645" s="12">
        <v>160</v>
      </c>
      <c r="E1645" s="13">
        <v>105.6</v>
      </c>
      <c r="F1645" s="21">
        <f t="shared" si="276"/>
        <v>29.333333333333332</v>
      </c>
      <c r="G1645" s="14">
        <f t="shared" si="283"/>
        <v>-5.5555555555556344E-2</v>
      </c>
      <c r="H1645" s="14">
        <f>('vehicle data'!$C$4)*(G1645)</f>
        <v>-74.111111111112166</v>
      </c>
      <c r="I1645" s="14">
        <f>0.5*1.225*F1645^2*('vehicle data'!$F$4)*('vehicle data'!$G$4)</f>
        <v>228.72764444444442</v>
      </c>
      <c r="J1645" s="14">
        <f>IF(F1645=0,0,H1645+I1645+'vehicle data'!$E$7)</f>
        <v>311.65501333333225</v>
      </c>
      <c r="K1645" s="14">
        <f t="shared" si="277"/>
        <v>311.65501333333225</v>
      </c>
      <c r="L1645" s="14">
        <f t="shared" si="278"/>
        <v>0</v>
      </c>
      <c r="M1645" s="14">
        <f t="shared" si="279"/>
        <v>9.1418803911110782</v>
      </c>
      <c r="N1645" s="14">
        <f t="shared" si="275"/>
        <v>9.1418803911110782</v>
      </c>
      <c r="O1645" s="14">
        <f t="shared" si="280"/>
        <v>0</v>
      </c>
      <c r="P1645" s="14">
        <f>S1645*0.75</f>
        <v>0</v>
      </c>
      <c r="Q1645" s="14">
        <f t="shared" si="281"/>
        <v>0</v>
      </c>
      <c r="R1645" s="14">
        <f>(0.5*'vehicle data'!$C$4*(WLTC_class_3!F1645^2))/1000</f>
        <v>573.91644444444432</v>
      </c>
      <c r="S1645" s="14">
        <f>IF(O1645&gt;0,R1645,0)</f>
        <v>0</v>
      </c>
      <c r="T1645" s="14">
        <f>IF(N1645&gt;0,R1645,0)</f>
        <v>573.91644444444432</v>
      </c>
      <c r="U1645" s="14">
        <f t="shared" si="284"/>
        <v>192393.34355632702</v>
      </c>
      <c r="V1645" s="14">
        <f t="shared" si="285"/>
        <v>35271.159173611115</v>
      </c>
      <c r="W1645" s="14">
        <f t="shared" si="282"/>
        <v>401.74151111111098</v>
      </c>
    </row>
    <row r="1646" spans="2:23" x14ac:dyDescent="0.3">
      <c r="B1646" s="12" t="s">
        <v>10</v>
      </c>
      <c r="C1646" s="12">
        <v>1638</v>
      </c>
      <c r="D1646" s="12">
        <v>161</v>
      </c>
      <c r="E1646" s="13">
        <v>105.3</v>
      </c>
      <c r="F1646" s="21">
        <f t="shared" si="276"/>
        <v>29.25</v>
      </c>
      <c r="G1646" s="14">
        <f t="shared" si="283"/>
        <v>-9.7222222222220642E-2</v>
      </c>
      <c r="H1646" s="14">
        <f>('vehicle data'!$C$4)*(G1646)</f>
        <v>-129.69444444444233</v>
      </c>
      <c r="I1646" s="14">
        <f>0.5*1.225*F1646^2*('vehicle data'!$F$4)*('vehicle data'!$G$4)</f>
        <v>227.42990156249999</v>
      </c>
      <c r="J1646" s="14">
        <f>IF(F1646=0,0,H1646+I1646+'vehicle data'!$E$7)</f>
        <v>254.77393711805769</v>
      </c>
      <c r="K1646" s="14">
        <f t="shared" si="277"/>
        <v>254.77393711805769</v>
      </c>
      <c r="L1646" s="14">
        <f t="shared" si="278"/>
        <v>0</v>
      </c>
      <c r="M1646" s="14">
        <f t="shared" si="279"/>
        <v>7.4521376607031868</v>
      </c>
      <c r="N1646" s="14">
        <f t="shared" si="275"/>
        <v>7.4521376607031868</v>
      </c>
      <c r="O1646" s="14">
        <f t="shared" si="280"/>
        <v>0</v>
      </c>
      <c r="P1646" s="14">
        <f>S1646*0.75</f>
        <v>0</v>
      </c>
      <c r="Q1646" s="14">
        <f t="shared" si="281"/>
        <v>0</v>
      </c>
      <c r="R1646" s="14">
        <f>(0.5*'vehicle data'!$C$4*(WLTC_class_3!F1646^2))/1000</f>
        <v>570.66018750000001</v>
      </c>
      <c r="S1646" s="14">
        <f>IF(O1646&gt;0,R1646,0)</f>
        <v>0</v>
      </c>
      <c r="T1646" s="14">
        <f>IF(N1646&gt;0,R1646,0)</f>
        <v>570.66018750000001</v>
      </c>
      <c r="U1646" s="14">
        <f t="shared" si="284"/>
        <v>192964.00374382702</v>
      </c>
      <c r="V1646" s="14">
        <f t="shared" si="285"/>
        <v>35271.159173611115</v>
      </c>
      <c r="W1646" s="14">
        <f t="shared" si="282"/>
        <v>399.46213124999997</v>
      </c>
    </row>
    <row r="1647" spans="2:23" x14ac:dyDescent="0.3">
      <c r="B1647" s="12" t="s">
        <v>10</v>
      </c>
      <c r="C1647" s="12">
        <v>1639</v>
      </c>
      <c r="D1647" s="12">
        <v>162</v>
      </c>
      <c r="E1647" s="13">
        <v>104.9</v>
      </c>
      <c r="F1647" s="21">
        <f t="shared" si="276"/>
        <v>29.138888888888889</v>
      </c>
      <c r="G1647" s="14">
        <f t="shared" si="283"/>
        <v>-0.12499999999999881</v>
      </c>
      <c r="H1647" s="14">
        <f>('vehicle data'!$C$4)*(G1647)</f>
        <v>-166.74999999999841</v>
      </c>
      <c r="I1647" s="14">
        <f>0.5*1.225*F1647^2*('vehicle data'!$F$4)*('vehicle data'!$G$4)</f>
        <v>225.70532085262346</v>
      </c>
      <c r="J1647" s="14">
        <f>IF(F1647=0,0,H1647+I1647+'vehicle data'!$E$7)</f>
        <v>215.99380085262507</v>
      </c>
      <c r="K1647" s="14">
        <f t="shared" si="277"/>
        <v>215.99380085262507</v>
      </c>
      <c r="L1647" s="14">
        <f t="shared" si="278"/>
        <v>0</v>
      </c>
      <c r="M1647" s="14">
        <f t="shared" si="279"/>
        <v>6.2938193637334363</v>
      </c>
      <c r="N1647" s="14">
        <f t="shared" si="275"/>
        <v>6.2938193637334363</v>
      </c>
      <c r="O1647" s="14">
        <f t="shared" si="280"/>
        <v>0</v>
      </c>
      <c r="P1647" s="14">
        <f>S1647*0.75</f>
        <v>0</v>
      </c>
      <c r="Q1647" s="14">
        <f t="shared" si="281"/>
        <v>0</v>
      </c>
      <c r="R1647" s="14">
        <f>(0.5*'vehicle data'!$C$4*(WLTC_class_3!F1647^2))/1000</f>
        <v>566.33292206790122</v>
      </c>
      <c r="S1647" s="14">
        <f>IF(O1647&gt;0,R1647,0)</f>
        <v>0</v>
      </c>
      <c r="T1647" s="14">
        <f>IF(N1647&gt;0,R1647,0)</f>
        <v>566.33292206790122</v>
      </c>
      <c r="U1647" s="14">
        <f t="shared" si="284"/>
        <v>193530.33666589492</v>
      </c>
      <c r="V1647" s="14">
        <f t="shared" si="285"/>
        <v>35271.159173611115</v>
      </c>
      <c r="W1647" s="14">
        <f t="shared" si="282"/>
        <v>396.43304544753084</v>
      </c>
    </row>
    <row r="1648" spans="2:23" x14ac:dyDescent="0.3">
      <c r="B1648" s="12" t="s">
        <v>10</v>
      </c>
      <c r="C1648" s="12">
        <v>1640</v>
      </c>
      <c r="D1648" s="12">
        <v>163</v>
      </c>
      <c r="E1648" s="13">
        <v>104.4</v>
      </c>
      <c r="F1648" s="21">
        <f t="shared" si="276"/>
        <v>29</v>
      </c>
      <c r="G1648" s="14">
        <f t="shared" si="283"/>
        <v>-0.12500000000000078</v>
      </c>
      <c r="H1648" s="14">
        <f>('vehicle data'!$C$4)*(G1648)</f>
        <v>-166.75000000000102</v>
      </c>
      <c r="I1648" s="14">
        <f>0.5*1.225*F1648^2*('vehicle data'!$F$4)*('vehicle data'!$G$4)</f>
        <v>223.55882500000004</v>
      </c>
      <c r="J1648" s="14">
        <f>IF(F1648=0,0,H1648+I1648+'vehicle data'!$E$7)</f>
        <v>213.84730499999904</v>
      </c>
      <c r="K1648" s="14">
        <f t="shared" si="277"/>
        <v>213.84730499999904</v>
      </c>
      <c r="L1648" s="14">
        <f t="shared" si="278"/>
        <v>0</v>
      </c>
      <c r="M1648" s="14">
        <f t="shared" si="279"/>
        <v>6.2015718449999726</v>
      </c>
      <c r="N1648" s="14">
        <f t="shared" si="275"/>
        <v>6.2015718449999726</v>
      </c>
      <c r="O1648" s="14">
        <f t="shared" si="280"/>
        <v>0</v>
      </c>
      <c r="P1648" s="14">
        <f>S1648*0.75</f>
        <v>0</v>
      </c>
      <c r="Q1648" s="14">
        <f t="shared" si="281"/>
        <v>0</v>
      </c>
      <c r="R1648" s="14">
        <f>(0.5*'vehicle data'!$C$4*(WLTC_class_3!F1648^2))/1000</f>
        <v>560.947</v>
      </c>
      <c r="S1648" s="14">
        <f>IF(O1648&gt;0,R1648,0)</f>
        <v>0</v>
      </c>
      <c r="T1648" s="14">
        <f>IF(N1648&gt;0,R1648,0)</f>
        <v>560.947</v>
      </c>
      <c r="U1648" s="14">
        <f t="shared" si="284"/>
        <v>194091.28366589491</v>
      </c>
      <c r="V1648" s="14">
        <f t="shared" si="285"/>
        <v>35271.159173611115</v>
      </c>
      <c r="W1648" s="14">
        <f t="shared" si="282"/>
        <v>392.66289999999998</v>
      </c>
    </row>
    <row r="1649" spans="2:23" x14ac:dyDescent="0.3">
      <c r="B1649" s="12" t="s">
        <v>10</v>
      </c>
      <c r="C1649" s="12">
        <v>1641</v>
      </c>
      <c r="D1649" s="12">
        <v>164</v>
      </c>
      <c r="E1649" s="13">
        <v>104</v>
      </c>
      <c r="F1649" s="21">
        <f t="shared" si="276"/>
        <v>28.888888888888889</v>
      </c>
      <c r="G1649" s="14">
        <f t="shared" si="283"/>
        <v>-8.3333333333334522E-2</v>
      </c>
      <c r="H1649" s="14">
        <f>('vehicle data'!$C$4)*(G1649)</f>
        <v>-111.16666666666825</v>
      </c>
      <c r="I1649" s="14">
        <f>0.5*1.225*F1649^2*('vehicle data'!$F$4)*('vehicle data'!$G$4)</f>
        <v>221.849012345679</v>
      </c>
      <c r="J1649" s="14">
        <f>IF(F1649=0,0,H1649+I1649+'vehicle data'!$E$7)</f>
        <v>267.72082567901077</v>
      </c>
      <c r="K1649" s="14">
        <f t="shared" si="277"/>
        <v>267.72082567901077</v>
      </c>
      <c r="L1649" s="14">
        <f t="shared" si="278"/>
        <v>0</v>
      </c>
      <c r="M1649" s="14">
        <f t="shared" si="279"/>
        <v>7.734157186282534</v>
      </c>
      <c r="N1649" s="14">
        <f t="shared" si="275"/>
        <v>7.734157186282534</v>
      </c>
      <c r="O1649" s="14">
        <f t="shared" si="280"/>
        <v>0</v>
      </c>
      <c r="P1649" s="14">
        <f>S1649*0.75</f>
        <v>0</v>
      </c>
      <c r="Q1649" s="14">
        <f t="shared" si="281"/>
        <v>0</v>
      </c>
      <c r="R1649" s="14">
        <f>(0.5*'vehicle data'!$C$4*(WLTC_class_3!F1649^2))/1000</f>
        <v>556.65679012345674</v>
      </c>
      <c r="S1649" s="14">
        <f>IF(O1649&gt;0,R1649,0)</f>
        <v>0</v>
      </c>
      <c r="T1649" s="14">
        <f>IF(N1649&gt;0,R1649,0)</f>
        <v>556.65679012345674</v>
      </c>
      <c r="U1649" s="14">
        <f t="shared" si="284"/>
        <v>194647.94045601838</v>
      </c>
      <c r="V1649" s="14">
        <f t="shared" si="285"/>
        <v>35271.159173611115</v>
      </c>
      <c r="W1649" s="14">
        <f t="shared" si="282"/>
        <v>389.6597530864197</v>
      </c>
    </row>
    <row r="1650" spans="2:23" x14ac:dyDescent="0.3">
      <c r="B1650" s="12" t="s">
        <v>10</v>
      </c>
      <c r="C1650" s="12">
        <v>1642</v>
      </c>
      <c r="D1650" s="12">
        <v>165</v>
      </c>
      <c r="E1650" s="13">
        <v>103.8</v>
      </c>
      <c r="F1650" s="21">
        <f t="shared" si="276"/>
        <v>28.833333333333332</v>
      </c>
      <c r="G1650" s="14">
        <f t="shared" si="283"/>
        <v>-1.3888888888888099E-2</v>
      </c>
      <c r="H1650" s="14">
        <f>('vehicle data'!$C$4)*(G1650)</f>
        <v>-18.527777777776723</v>
      </c>
      <c r="I1650" s="14">
        <f>0.5*1.225*F1650^2*('vehicle data'!$F$4)*('vehicle data'!$G$4)</f>
        <v>220.99656736111112</v>
      </c>
      <c r="J1650" s="14">
        <f>IF(F1650=0,0,H1650+I1650+'vehicle data'!$E$7)</f>
        <v>359.50726958333439</v>
      </c>
      <c r="K1650" s="14">
        <f t="shared" si="277"/>
        <v>359.50726958333439</v>
      </c>
      <c r="L1650" s="14">
        <f t="shared" si="278"/>
        <v>0</v>
      </c>
      <c r="M1650" s="14">
        <f t="shared" si="279"/>
        <v>10.365792939652808</v>
      </c>
      <c r="N1650" s="14">
        <f t="shared" si="275"/>
        <v>10.365792939652808</v>
      </c>
      <c r="O1650" s="14">
        <f t="shared" si="280"/>
        <v>0</v>
      </c>
      <c r="P1650" s="14">
        <f>S1650*0.75</f>
        <v>0</v>
      </c>
      <c r="Q1650" s="14">
        <f t="shared" si="281"/>
        <v>0</v>
      </c>
      <c r="R1650" s="14">
        <f>(0.5*'vehicle data'!$C$4*(WLTC_class_3!F1650^2))/1000</f>
        <v>554.51786111111107</v>
      </c>
      <c r="S1650" s="14">
        <f>IF(O1650&gt;0,R1650,0)</f>
        <v>0</v>
      </c>
      <c r="T1650" s="14">
        <f>IF(N1650&gt;0,R1650,0)</f>
        <v>554.51786111111107</v>
      </c>
      <c r="U1650" s="14">
        <f t="shared" si="284"/>
        <v>195202.45831712949</v>
      </c>
      <c r="V1650" s="14">
        <f t="shared" si="285"/>
        <v>35271.159173611115</v>
      </c>
      <c r="W1650" s="14">
        <f t="shared" si="282"/>
        <v>388.16250277777772</v>
      </c>
    </row>
    <row r="1651" spans="2:23" x14ac:dyDescent="0.3">
      <c r="B1651" s="12" t="s">
        <v>10</v>
      </c>
      <c r="C1651" s="12">
        <v>1643</v>
      </c>
      <c r="D1651" s="12">
        <v>166</v>
      </c>
      <c r="E1651" s="13">
        <v>103.9</v>
      </c>
      <c r="F1651" s="21">
        <f t="shared" si="276"/>
        <v>28.861111111111111</v>
      </c>
      <c r="G1651" s="14">
        <f t="shared" si="283"/>
        <v>8.3333333333334522E-2</v>
      </c>
      <c r="H1651" s="14">
        <f>('vehicle data'!$C$4)*(G1651)</f>
        <v>111.16666666666825</v>
      </c>
      <c r="I1651" s="14">
        <f>0.5*1.225*F1651^2*('vehicle data'!$F$4)*('vehicle data'!$G$4)</f>
        <v>221.42258474151231</v>
      </c>
      <c r="J1651" s="14">
        <f>IF(F1651=0,0,H1651+I1651+'vehicle data'!$E$7)</f>
        <v>489.62773140818058</v>
      </c>
      <c r="K1651" s="14">
        <f t="shared" si="277"/>
        <v>489.62773140818058</v>
      </c>
      <c r="L1651" s="14">
        <f t="shared" si="278"/>
        <v>0</v>
      </c>
      <c r="M1651" s="14">
        <f t="shared" si="279"/>
        <v>14.131200359252768</v>
      </c>
      <c r="N1651" s="14">
        <f t="shared" si="275"/>
        <v>14.131200359252768</v>
      </c>
      <c r="O1651" s="14">
        <f t="shared" si="280"/>
        <v>0</v>
      </c>
      <c r="P1651" s="14">
        <f>S1651*0.75</f>
        <v>0</v>
      </c>
      <c r="Q1651" s="14" t="str">
        <f t="shared" si="281"/>
        <v/>
      </c>
      <c r="R1651" s="14">
        <f>(0.5*'vehicle data'!$C$4*(WLTC_class_3!F1651^2))/1000</f>
        <v>555.58681095679015</v>
      </c>
      <c r="S1651" s="14">
        <f>IF(O1651&gt;0,R1651,0)</f>
        <v>0</v>
      </c>
      <c r="T1651" s="14">
        <f>IF(N1651&gt;0,R1651,0)</f>
        <v>555.58681095679015</v>
      </c>
      <c r="U1651" s="14">
        <f t="shared" si="284"/>
        <v>195758.04512808629</v>
      </c>
      <c r="V1651" s="14">
        <f t="shared" si="285"/>
        <v>35271.159173611115</v>
      </c>
      <c r="W1651" s="14">
        <f t="shared" si="282"/>
        <v>388.91076766975306</v>
      </c>
    </row>
    <row r="1652" spans="2:23" x14ac:dyDescent="0.3">
      <c r="B1652" s="12" t="s">
        <v>10</v>
      </c>
      <c r="C1652" s="12">
        <v>1644</v>
      </c>
      <c r="D1652" s="12">
        <v>167</v>
      </c>
      <c r="E1652" s="13">
        <v>104.4</v>
      </c>
      <c r="F1652" s="21">
        <f t="shared" si="276"/>
        <v>29</v>
      </c>
      <c r="G1652" s="14">
        <f t="shared" si="283"/>
        <v>0.16666666666666508</v>
      </c>
      <c r="H1652" s="14">
        <f>('vehicle data'!$C$4)*(G1652)</f>
        <v>222.33333333333121</v>
      </c>
      <c r="I1652" s="14">
        <f>0.5*1.225*F1652^2*('vehicle data'!$F$4)*('vehicle data'!$G$4)</f>
        <v>223.55882500000004</v>
      </c>
      <c r="J1652" s="14">
        <f>IF(F1652=0,0,H1652+I1652+'vehicle data'!$E$7)</f>
        <v>602.93063833333133</v>
      </c>
      <c r="K1652" s="14">
        <f t="shared" si="277"/>
        <v>602.93063833333133</v>
      </c>
      <c r="L1652" s="14">
        <f t="shared" si="278"/>
        <v>0</v>
      </c>
      <c r="M1652" s="14">
        <f t="shared" si="279"/>
        <v>17.484988511666607</v>
      </c>
      <c r="N1652" s="14">
        <f t="shared" si="275"/>
        <v>17.484988511666607</v>
      </c>
      <c r="O1652" s="14">
        <f t="shared" si="280"/>
        <v>0</v>
      </c>
      <c r="P1652" s="14">
        <f>S1652*0.75</f>
        <v>0</v>
      </c>
      <c r="Q1652" s="14" t="str">
        <f t="shared" si="281"/>
        <v/>
      </c>
      <c r="R1652" s="14">
        <f>(0.5*'vehicle data'!$C$4*(WLTC_class_3!F1652^2))/1000</f>
        <v>560.947</v>
      </c>
      <c r="S1652" s="14">
        <f>IF(O1652&gt;0,R1652,0)</f>
        <v>0</v>
      </c>
      <c r="T1652" s="14">
        <f>IF(N1652&gt;0,R1652,0)</f>
        <v>560.947</v>
      </c>
      <c r="U1652" s="14">
        <f t="shared" si="284"/>
        <v>196318.99212808628</v>
      </c>
      <c r="V1652" s="14">
        <f t="shared" si="285"/>
        <v>35271.159173611115</v>
      </c>
      <c r="W1652" s="14">
        <f t="shared" si="282"/>
        <v>392.66289999999998</v>
      </c>
    </row>
    <row r="1653" spans="2:23" x14ac:dyDescent="0.3">
      <c r="B1653" s="12" t="s">
        <v>10</v>
      </c>
      <c r="C1653" s="12">
        <v>1645</v>
      </c>
      <c r="D1653" s="12">
        <v>168</v>
      </c>
      <c r="E1653" s="13">
        <v>105.1</v>
      </c>
      <c r="F1653" s="21">
        <f t="shared" si="276"/>
        <v>29.194444444444443</v>
      </c>
      <c r="G1653" s="14">
        <f t="shared" si="283"/>
        <v>0.23611111111110952</v>
      </c>
      <c r="H1653" s="14">
        <f>('vehicle data'!$C$4)*(G1653)</f>
        <v>314.97222222222013</v>
      </c>
      <c r="I1653" s="14">
        <f>0.5*1.225*F1653^2*('vehicle data'!$F$4)*('vehicle data'!$G$4)</f>
        <v>226.56679076003087</v>
      </c>
      <c r="J1653" s="14">
        <f>IF(F1653=0,0,H1653+I1653+'vehicle data'!$E$7)</f>
        <v>698.5774929822511</v>
      </c>
      <c r="K1653" s="14">
        <f t="shared" si="277"/>
        <v>698.5774929822511</v>
      </c>
      <c r="L1653" s="14">
        <f t="shared" si="278"/>
        <v>0</v>
      </c>
      <c r="M1653" s="14">
        <f t="shared" si="279"/>
        <v>20.394581809009608</v>
      </c>
      <c r="N1653" s="14">
        <f t="shared" si="275"/>
        <v>20.394581809009608</v>
      </c>
      <c r="O1653" s="14">
        <f t="shared" si="280"/>
        <v>0</v>
      </c>
      <c r="P1653" s="14">
        <f>S1653*0.75</f>
        <v>0</v>
      </c>
      <c r="Q1653" s="14" t="str">
        <f t="shared" si="281"/>
        <v/>
      </c>
      <c r="R1653" s="14">
        <f>(0.5*'vehicle data'!$C$4*(WLTC_class_3!F1653^2))/1000</f>
        <v>568.49449614197533</v>
      </c>
      <c r="S1653" s="14">
        <f>IF(O1653&gt;0,R1653,0)</f>
        <v>0</v>
      </c>
      <c r="T1653" s="14">
        <f>IF(N1653&gt;0,R1653,0)</f>
        <v>568.49449614197533</v>
      </c>
      <c r="U1653" s="14">
        <f t="shared" si="284"/>
        <v>196887.48662422824</v>
      </c>
      <c r="V1653" s="14">
        <f t="shared" si="285"/>
        <v>35271.159173611115</v>
      </c>
      <c r="W1653" s="14">
        <f t="shared" si="282"/>
        <v>397.94614729938269</v>
      </c>
    </row>
    <row r="1654" spans="2:23" x14ac:dyDescent="0.3">
      <c r="B1654" s="12" t="s">
        <v>10</v>
      </c>
      <c r="C1654" s="12">
        <v>1646</v>
      </c>
      <c r="D1654" s="12">
        <v>169</v>
      </c>
      <c r="E1654" s="13">
        <v>106.1</v>
      </c>
      <c r="F1654" s="21">
        <f t="shared" si="276"/>
        <v>29.472222222222221</v>
      </c>
      <c r="G1654" s="14">
        <f t="shared" si="283"/>
        <v>0.29166666666666785</v>
      </c>
      <c r="H1654" s="14">
        <f>('vehicle data'!$C$4)*(G1654)</f>
        <v>389.08333333333491</v>
      </c>
      <c r="I1654" s="14">
        <f>0.5*1.225*F1654^2*('vehicle data'!$F$4)*('vehicle data'!$G$4)</f>
        <v>230.89875372299377</v>
      </c>
      <c r="J1654" s="14">
        <f>IF(F1654=0,0,H1654+I1654+'vehicle data'!$E$7)</f>
        <v>777.02056705632879</v>
      </c>
      <c r="K1654" s="14">
        <f t="shared" si="277"/>
        <v>777.02056705632879</v>
      </c>
      <c r="L1654" s="14">
        <f t="shared" si="278"/>
        <v>0</v>
      </c>
      <c r="M1654" s="14">
        <f t="shared" si="279"/>
        <v>22.900522823521246</v>
      </c>
      <c r="N1654" s="14">
        <f t="shared" si="275"/>
        <v>22.900522823521246</v>
      </c>
      <c r="O1654" s="14">
        <f t="shared" si="280"/>
        <v>0</v>
      </c>
      <c r="P1654" s="14">
        <f>S1654*0.75</f>
        <v>0</v>
      </c>
      <c r="Q1654" s="14" t="str">
        <f t="shared" si="281"/>
        <v/>
      </c>
      <c r="R1654" s="14">
        <f>(0.5*'vehicle data'!$C$4*(WLTC_class_3!F1654^2))/1000</f>
        <v>579.3641257716049</v>
      </c>
      <c r="S1654" s="14">
        <f>IF(O1654&gt;0,R1654,0)</f>
        <v>0</v>
      </c>
      <c r="T1654" s="14">
        <f>IF(N1654&gt;0,R1654,0)</f>
        <v>579.3641257716049</v>
      </c>
      <c r="U1654" s="14">
        <f t="shared" si="284"/>
        <v>197466.85074999984</v>
      </c>
      <c r="V1654" s="14">
        <f t="shared" si="285"/>
        <v>35271.159173611115</v>
      </c>
      <c r="W1654" s="14">
        <f t="shared" si="282"/>
        <v>405.55488804012339</v>
      </c>
    </row>
    <row r="1655" spans="2:23" x14ac:dyDescent="0.3">
      <c r="B1655" s="12" t="s">
        <v>10</v>
      </c>
      <c r="C1655" s="12">
        <v>1647</v>
      </c>
      <c r="D1655" s="12">
        <v>170</v>
      </c>
      <c r="E1655" s="13">
        <v>107.2</v>
      </c>
      <c r="F1655" s="21">
        <f t="shared" si="276"/>
        <v>29.777777777777779</v>
      </c>
      <c r="G1655" s="14">
        <f t="shared" si="283"/>
        <v>0.33333333333333409</v>
      </c>
      <c r="H1655" s="14">
        <f>('vehicle data'!$C$4)*(G1655)</f>
        <v>444.66666666666765</v>
      </c>
      <c r="I1655" s="14">
        <f>0.5*1.225*F1655^2*('vehicle data'!$F$4)*('vehicle data'!$G$4)</f>
        <v>235.71129382716052</v>
      </c>
      <c r="J1655" s="14">
        <f>IF(F1655=0,0,H1655+I1655+'vehicle data'!$E$7)</f>
        <v>837.41644049382819</v>
      </c>
      <c r="K1655" s="14">
        <f t="shared" si="277"/>
        <v>837.41644049382819</v>
      </c>
      <c r="L1655" s="14">
        <f t="shared" si="278"/>
        <v>0</v>
      </c>
      <c r="M1655" s="14">
        <f t="shared" si="279"/>
        <v>24.936400672482883</v>
      </c>
      <c r="N1655" s="14">
        <f t="shared" si="275"/>
        <v>24.936400672482883</v>
      </c>
      <c r="O1655" s="14">
        <f t="shared" si="280"/>
        <v>0</v>
      </c>
      <c r="P1655" s="14">
        <f>S1655*0.75</f>
        <v>0</v>
      </c>
      <c r="Q1655" s="14" t="str">
        <f t="shared" si="281"/>
        <v/>
      </c>
      <c r="R1655" s="14">
        <f>(0.5*'vehicle data'!$C$4*(WLTC_class_3!F1655^2))/1000</f>
        <v>591.4396049382716</v>
      </c>
      <c r="S1655" s="14">
        <f>IF(O1655&gt;0,R1655,0)</f>
        <v>0</v>
      </c>
      <c r="T1655" s="14">
        <f>IF(N1655&gt;0,R1655,0)</f>
        <v>591.4396049382716</v>
      </c>
      <c r="U1655" s="14">
        <f t="shared" si="284"/>
        <v>198058.2903549381</v>
      </c>
      <c r="V1655" s="14">
        <f t="shared" si="285"/>
        <v>35271.159173611115</v>
      </c>
      <c r="W1655" s="14">
        <f t="shared" si="282"/>
        <v>414.00772345679007</v>
      </c>
    </row>
    <row r="1656" spans="2:23" x14ac:dyDescent="0.3">
      <c r="B1656" s="12" t="s">
        <v>10</v>
      </c>
      <c r="C1656" s="12">
        <v>1648</v>
      </c>
      <c r="D1656" s="12">
        <v>171</v>
      </c>
      <c r="E1656" s="13">
        <v>108.5</v>
      </c>
      <c r="F1656" s="21">
        <f t="shared" si="276"/>
        <v>30.138888888888889</v>
      </c>
      <c r="G1656" s="14">
        <f t="shared" si="283"/>
        <v>0.37500000000000039</v>
      </c>
      <c r="H1656" s="14">
        <f>('vehicle data'!$C$4)*(G1656)</f>
        <v>500.25000000000051</v>
      </c>
      <c r="I1656" s="14">
        <f>0.5*1.225*F1656^2*('vehicle data'!$F$4)*('vehicle data'!$G$4)</f>
        <v>241.46283613040129</v>
      </c>
      <c r="J1656" s="14">
        <f>IF(F1656=0,0,H1656+I1656+'vehicle data'!$E$7)</f>
        <v>898.75131613040185</v>
      </c>
      <c r="K1656" s="14">
        <f t="shared" si="277"/>
        <v>898.75131613040185</v>
      </c>
      <c r="L1656" s="14">
        <f t="shared" si="278"/>
        <v>0</v>
      </c>
      <c r="M1656" s="14">
        <f t="shared" si="279"/>
        <v>27.087366055596835</v>
      </c>
      <c r="N1656" s="14">
        <f t="shared" si="275"/>
        <v>27.087366055596835</v>
      </c>
      <c r="O1656" s="14">
        <f t="shared" si="280"/>
        <v>0</v>
      </c>
      <c r="P1656" s="14">
        <f>S1656*0.75</f>
        <v>0</v>
      </c>
      <c r="Q1656" s="14" t="str">
        <f t="shared" si="281"/>
        <v/>
      </c>
      <c r="R1656" s="14">
        <f>(0.5*'vehicle data'!$C$4*(WLTC_class_3!F1656^2))/1000</f>
        <v>605.87119984567914</v>
      </c>
      <c r="S1656" s="14">
        <f>IF(O1656&gt;0,R1656,0)</f>
        <v>0</v>
      </c>
      <c r="T1656" s="14">
        <f>IF(N1656&gt;0,R1656,0)</f>
        <v>605.87119984567914</v>
      </c>
      <c r="U1656" s="14">
        <f t="shared" si="284"/>
        <v>198664.16155478379</v>
      </c>
      <c r="V1656" s="14">
        <f t="shared" si="285"/>
        <v>35271.159173611115</v>
      </c>
      <c r="W1656" s="14">
        <f t="shared" si="282"/>
        <v>424.10983989197535</v>
      </c>
    </row>
    <row r="1657" spans="2:23" x14ac:dyDescent="0.3">
      <c r="B1657" s="12" t="s">
        <v>10</v>
      </c>
      <c r="C1657" s="12">
        <v>1649</v>
      </c>
      <c r="D1657" s="12">
        <v>172</v>
      </c>
      <c r="E1657" s="13">
        <v>109.9</v>
      </c>
      <c r="F1657" s="21">
        <f t="shared" si="276"/>
        <v>30.527777777777779</v>
      </c>
      <c r="G1657" s="14">
        <f t="shared" si="283"/>
        <v>0.38888888888888851</v>
      </c>
      <c r="H1657" s="14">
        <f>('vehicle data'!$C$4)*(G1657)</f>
        <v>518.77777777777726</v>
      </c>
      <c r="I1657" s="14">
        <f>0.5*1.225*F1657^2*('vehicle data'!$F$4)*('vehicle data'!$G$4)</f>
        <v>247.73433705632715</v>
      </c>
      <c r="J1657" s="14">
        <f>IF(F1657=0,0,H1657+I1657+'vehicle data'!$E$7)</f>
        <v>923.55059483410446</v>
      </c>
      <c r="K1657" s="14">
        <f t="shared" si="277"/>
        <v>923.55059483410446</v>
      </c>
      <c r="L1657" s="14">
        <f t="shared" si="278"/>
        <v>0</v>
      </c>
      <c r="M1657" s="14">
        <f t="shared" si="279"/>
        <v>28.193947325630024</v>
      </c>
      <c r="N1657" s="14">
        <f t="shared" si="275"/>
        <v>28.193947325630024</v>
      </c>
      <c r="O1657" s="14">
        <f t="shared" si="280"/>
        <v>0</v>
      </c>
      <c r="P1657" s="14">
        <f>S1657*0.75</f>
        <v>0</v>
      </c>
      <c r="Q1657" s="14" t="str">
        <f t="shared" si="281"/>
        <v/>
      </c>
      <c r="R1657" s="14">
        <f>(0.5*'vehicle data'!$C$4*(WLTC_class_3!F1657^2))/1000</f>
        <v>621.60745910493836</v>
      </c>
      <c r="S1657" s="14">
        <f>IF(O1657&gt;0,R1657,0)</f>
        <v>0</v>
      </c>
      <c r="T1657" s="14">
        <f>IF(N1657&gt;0,R1657,0)</f>
        <v>621.60745910493836</v>
      </c>
      <c r="U1657" s="14">
        <f t="shared" si="284"/>
        <v>199285.76901388873</v>
      </c>
      <c r="V1657" s="14">
        <f t="shared" si="285"/>
        <v>35271.159173611115</v>
      </c>
      <c r="W1657" s="14">
        <f t="shared" si="282"/>
        <v>435.12522137345684</v>
      </c>
    </row>
    <row r="1658" spans="2:23" x14ac:dyDescent="0.3">
      <c r="B1658" s="12" t="s">
        <v>10</v>
      </c>
      <c r="C1658" s="12">
        <v>1650</v>
      </c>
      <c r="D1658" s="12">
        <v>173</v>
      </c>
      <c r="E1658" s="13">
        <v>111.3</v>
      </c>
      <c r="F1658" s="21">
        <f t="shared" si="276"/>
        <v>30.916666666666664</v>
      </c>
      <c r="G1658" s="14">
        <f t="shared" si="283"/>
        <v>0.38888888888888851</v>
      </c>
      <c r="H1658" s="14">
        <f>('vehicle data'!$C$4)*(G1658)</f>
        <v>518.77777777777726</v>
      </c>
      <c r="I1658" s="14">
        <f>0.5*1.225*F1658^2*('vehicle data'!$F$4)*('vehicle data'!$G$4)</f>
        <v>254.08624184027775</v>
      </c>
      <c r="J1658" s="14">
        <f>IF(F1658=0,0,H1658+I1658+'vehicle data'!$E$7)</f>
        <v>929.902499618055</v>
      </c>
      <c r="K1658" s="14">
        <f t="shared" si="277"/>
        <v>929.902499618055</v>
      </c>
      <c r="L1658" s="14">
        <f t="shared" si="278"/>
        <v>0</v>
      </c>
      <c r="M1658" s="14">
        <f t="shared" si="279"/>
        <v>28.749485613191531</v>
      </c>
      <c r="N1658" s="14">
        <f t="shared" si="275"/>
        <v>28.749485613191531</v>
      </c>
      <c r="O1658" s="14">
        <f t="shared" si="280"/>
        <v>0</v>
      </c>
      <c r="P1658" s="14">
        <f>S1658*0.75</f>
        <v>0</v>
      </c>
      <c r="Q1658" s="14" t="str">
        <f t="shared" si="281"/>
        <v/>
      </c>
      <c r="R1658" s="14">
        <f>(0.5*'vehicle data'!$C$4*(WLTC_class_3!F1658^2))/1000</f>
        <v>637.54546527777768</v>
      </c>
      <c r="S1658" s="14">
        <f>IF(O1658&gt;0,R1658,0)</f>
        <v>0</v>
      </c>
      <c r="T1658" s="14">
        <f>IF(N1658&gt;0,R1658,0)</f>
        <v>637.54546527777768</v>
      </c>
      <c r="U1658" s="14">
        <f t="shared" si="284"/>
        <v>199923.3144791665</v>
      </c>
      <c r="V1658" s="14">
        <f t="shared" si="285"/>
        <v>35271.159173611115</v>
      </c>
      <c r="W1658" s="14">
        <f t="shared" si="282"/>
        <v>446.28182569444436</v>
      </c>
    </row>
    <row r="1659" spans="2:23" x14ac:dyDescent="0.3">
      <c r="B1659" s="12" t="s">
        <v>10</v>
      </c>
      <c r="C1659" s="12">
        <v>1651</v>
      </c>
      <c r="D1659" s="12">
        <v>174</v>
      </c>
      <c r="E1659" s="13">
        <v>112.7</v>
      </c>
      <c r="F1659" s="21">
        <f t="shared" si="276"/>
        <v>31.305555555555557</v>
      </c>
      <c r="G1659" s="14">
        <f t="shared" si="283"/>
        <v>0.36111111111111227</v>
      </c>
      <c r="H1659" s="14">
        <f>('vehicle data'!$C$4)*(G1659)</f>
        <v>481.72222222222376</v>
      </c>
      <c r="I1659" s="14">
        <f>0.5*1.225*F1659^2*('vehicle data'!$F$4)*('vehicle data'!$G$4)</f>
        <v>260.51855048225315</v>
      </c>
      <c r="J1659" s="14">
        <f>IF(F1659=0,0,H1659+I1659+'vehicle data'!$E$7)</f>
        <v>899.27925270447702</v>
      </c>
      <c r="K1659" s="14">
        <f t="shared" si="277"/>
        <v>899.27925270447702</v>
      </c>
      <c r="L1659" s="14">
        <f t="shared" si="278"/>
        <v>0</v>
      </c>
      <c r="M1659" s="14">
        <f t="shared" si="279"/>
        <v>28.15243660549849</v>
      </c>
      <c r="N1659" s="14">
        <f t="shared" si="275"/>
        <v>28.15243660549849</v>
      </c>
      <c r="O1659" s="14">
        <f t="shared" si="280"/>
        <v>0</v>
      </c>
      <c r="P1659" s="14">
        <f>S1659*0.75</f>
        <v>0</v>
      </c>
      <c r="Q1659" s="14" t="str">
        <f t="shared" si="281"/>
        <v/>
      </c>
      <c r="R1659" s="14">
        <f>(0.5*'vehicle data'!$C$4*(WLTC_class_3!F1659^2))/1000</f>
        <v>653.68521836419768</v>
      </c>
      <c r="S1659" s="14">
        <f>IF(O1659&gt;0,R1659,0)</f>
        <v>0</v>
      </c>
      <c r="T1659" s="14">
        <f>IF(N1659&gt;0,R1659,0)</f>
        <v>653.68521836419768</v>
      </c>
      <c r="U1659" s="14">
        <f t="shared" si="284"/>
        <v>200576.9996975307</v>
      </c>
      <c r="V1659" s="14">
        <f t="shared" si="285"/>
        <v>35271.159173611115</v>
      </c>
      <c r="W1659" s="14">
        <f t="shared" si="282"/>
        <v>457.57965285493833</v>
      </c>
    </row>
    <row r="1660" spans="2:23" x14ac:dyDescent="0.3">
      <c r="B1660" s="12" t="s">
        <v>10</v>
      </c>
      <c r="C1660" s="12">
        <v>1652</v>
      </c>
      <c r="D1660" s="12">
        <v>175</v>
      </c>
      <c r="E1660" s="13">
        <v>113.9</v>
      </c>
      <c r="F1660" s="21">
        <f t="shared" si="276"/>
        <v>31.638888888888889</v>
      </c>
      <c r="G1660" s="14">
        <f t="shared" si="283"/>
        <v>0.31944444444444403</v>
      </c>
      <c r="H1660" s="14">
        <f>('vehicle data'!$C$4)*(G1660)</f>
        <v>426.13888888888835</v>
      </c>
      <c r="I1660" s="14">
        <f>0.5*1.225*F1660^2*('vehicle data'!$F$4)*('vehicle data'!$G$4)</f>
        <v>266.09595279706792</v>
      </c>
      <c r="J1660" s="14">
        <f>IF(F1660=0,0,H1660+I1660+'vehicle data'!$E$7)</f>
        <v>849.27332168595638</v>
      </c>
      <c r="K1660" s="14">
        <f t="shared" si="277"/>
        <v>849.27332168595638</v>
      </c>
      <c r="L1660" s="14">
        <f t="shared" si="278"/>
        <v>0</v>
      </c>
      <c r="M1660" s="14">
        <f t="shared" si="279"/>
        <v>26.870064261119566</v>
      </c>
      <c r="N1660" s="14">
        <f t="shared" si="275"/>
        <v>26.870064261119566</v>
      </c>
      <c r="O1660" s="14">
        <f t="shared" si="280"/>
        <v>0</v>
      </c>
      <c r="P1660" s="14">
        <f>S1660*0.75</f>
        <v>0</v>
      </c>
      <c r="Q1660" s="14" t="str">
        <f t="shared" si="281"/>
        <v/>
      </c>
      <c r="R1660" s="14">
        <f>(0.5*'vehicle data'!$C$4*(WLTC_class_3!F1660^2))/1000</f>
        <v>667.67986651234571</v>
      </c>
      <c r="S1660" s="14">
        <f>IF(O1660&gt;0,R1660,0)</f>
        <v>0</v>
      </c>
      <c r="T1660" s="14">
        <f>IF(N1660&gt;0,R1660,0)</f>
        <v>667.67986651234571</v>
      </c>
      <c r="U1660" s="14">
        <f t="shared" si="284"/>
        <v>201244.67956404304</v>
      </c>
      <c r="V1660" s="14">
        <f t="shared" si="285"/>
        <v>35271.159173611115</v>
      </c>
      <c r="W1660" s="14">
        <f t="shared" si="282"/>
        <v>467.37590655864199</v>
      </c>
    </row>
    <row r="1661" spans="2:23" x14ac:dyDescent="0.3">
      <c r="B1661" s="12" t="s">
        <v>10</v>
      </c>
      <c r="C1661" s="12">
        <v>1653</v>
      </c>
      <c r="D1661" s="12">
        <v>176</v>
      </c>
      <c r="E1661" s="13">
        <v>115</v>
      </c>
      <c r="F1661" s="21">
        <f t="shared" si="276"/>
        <v>31.944444444444443</v>
      </c>
      <c r="G1661" s="14">
        <f t="shared" si="283"/>
        <v>0.29166666666666585</v>
      </c>
      <c r="H1661" s="14">
        <f>('vehicle data'!$C$4)*(G1661)</f>
        <v>389.08333333333223</v>
      </c>
      <c r="I1661" s="14">
        <f>0.5*1.225*F1661^2*('vehicle data'!$F$4)*('vehicle data'!$G$4)</f>
        <v>271.26046489197529</v>
      </c>
      <c r="J1661" s="14">
        <f>IF(F1661=0,0,H1661+I1661+'vehicle data'!$E$7)</f>
        <v>817.38227822530757</v>
      </c>
      <c r="K1661" s="14">
        <f t="shared" si="277"/>
        <v>817.38227822530757</v>
      </c>
      <c r="L1661" s="14">
        <f t="shared" si="278"/>
        <v>0</v>
      </c>
      <c r="M1661" s="14">
        <f t="shared" si="279"/>
        <v>26.110822776641768</v>
      </c>
      <c r="N1661" s="14">
        <f t="shared" si="275"/>
        <v>26.110822776641768</v>
      </c>
      <c r="O1661" s="14">
        <f t="shared" si="280"/>
        <v>0</v>
      </c>
      <c r="P1661" s="14">
        <f>S1661*0.75</f>
        <v>0</v>
      </c>
      <c r="Q1661" s="14" t="str">
        <f t="shared" si="281"/>
        <v/>
      </c>
      <c r="R1661" s="14">
        <f>(0.5*'vehicle data'!$C$4*(WLTC_class_3!F1661^2))/1000</f>
        <v>680.63850308641963</v>
      </c>
      <c r="S1661" s="14">
        <f>IF(O1661&gt;0,R1661,0)</f>
        <v>0</v>
      </c>
      <c r="T1661" s="14">
        <f>IF(N1661&gt;0,R1661,0)</f>
        <v>680.63850308641963</v>
      </c>
      <c r="U1661" s="14">
        <f t="shared" si="284"/>
        <v>201925.31806712947</v>
      </c>
      <c r="V1661" s="14">
        <f t="shared" si="285"/>
        <v>35271.159173611115</v>
      </c>
      <c r="W1661" s="14">
        <f t="shared" si="282"/>
        <v>476.44695216049371</v>
      </c>
    </row>
    <row r="1662" spans="2:23" x14ac:dyDescent="0.3">
      <c r="B1662" s="12" t="s">
        <v>10</v>
      </c>
      <c r="C1662" s="12">
        <v>1654</v>
      </c>
      <c r="D1662" s="12">
        <v>177</v>
      </c>
      <c r="E1662" s="13">
        <v>116</v>
      </c>
      <c r="F1662" s="21">
        <f t="shared" si="276"/>
        <v>32.222222222222221</v>
      </c>
      <c r="G1662" s="14">
        <f t="shared" si="283"/>
        <v>0.24999999999999961</v>
      </c>
      <c r="H1662" s="14">
        <f>('vehicle data'!$C$4)*(G1662)</f>
        <v>333.49999999999949</v>
      </c>
      <c r="I1662" s="14">
        <f>0.5*1.225*F1662^2*('vehicle data'!$F$4)*('vehicle data'!$G$4)</f>
        <v>275.99854938271608</v>
      </c>
      <c r="J1662" s="14">
        <f>IF(F1662=0,0,H1662+I1662+'vehicle data'!$E$7)</f>
        <v>766.53702938271556</v>
      </c>
      <c r="K1662" s="14">
        <f t="shared" si="277"/>
        <v>766.53702938271556</v>
      </c>
      <c r="L1662" s="14">
        <f t="shared" si="278"/>
        <v>0</v>
      </c>
      <c r="M1662" s="14">
        <f t="shared" si="279"/>
        <v>24.699526502331945</v>
      </c>
      <c r="N1662" s="14">
        <f t="shared" si="275"/>
        <v>24.699526502331945</v>
      </c>
      <c r="O1662" s="14">
        <f t="shared" si="280"/>
        <v>0</v>
      </c>
      <c r="P1662" s="14">
        <f>S1662*0.75</f>
        <v>0</v>
      </c>
      <c r="Q1662" s="14" t="str">
        <f t="shared" si="281"/>
        <v/>
      </c>
      <c r="R1662" s="14">
        <f>(0.5*'vehicle data'!$C$4*(WLTC_class_3!F1662^2))/1000</f>
        <v>692.52716049382718</v>
      </c>
      <c r="S1662" s="14">
        <f>IF(O1662&gt;0,R1662,0)</f>
        <v>0</v>
      </c>
      <c r="T1662" s="14">
        <f>IF(N1662&gt;0,R1662,0)</f>
        <v>692.52716049382718</v>
      </c>
      <c r="U1662" s="14">
        <f t="shared" si="284"/>
        <v>202617.8452276233</v>
      </c>
      <c r="V1662" s="14">
        <f t="shared" si="285"/>
        <v>35271.159173611115</v>
      </c>
      <c r="W1662" s="14">
        <f t="shared" si="282"/>
        <v>484.76901234567902</v>
      </c>
    </row>
    <row r="1663" spans="2:23" x14ac:dyDescent="0.3">
      <c r="B1663" s="12" t="s">
        <v>10</v>
      </c>
      <c r="C1663" s="12">
        <v>1655</v>
      </c>
      <c r="D1663" s="12">
        <v>178</v>
      </c>
      <c r="E1663" s="13">
        <v>116.8</v>
      </c>
      <c r="F1663" s="21">
        <f t="shared" si="276"/>
        <v>32.444444444444443</v>
      </c>
      <c r="G1663" s="14">
        <f t="shared" si="283"/>
        <v>0.22222222222222143</v>
      </c>
      <c r="H1663" s="14">
        <f>('vehicle data'!$C$4)*(G1663)</f>
        <v>296.44444444444338</v>
      </c>
      <c r="I1663" s="14">
        <f>0.5*1.225*F1663^2*('vehicle data'!$F$4)*('vehicle data'!$G$4)</f>
        <v>279.81855308641968</v>
      </c>
      <c r="J1663" s="14">
        <f>IF(F1663=0,0,H1663+I1663+'vehicle data'!$E$7)</f>
        <v>733.30147753086305</v>
      </c>
      <c r="K1663" s="14">
        <f t="shared" si="277"/>
        <v>733.30147753086305</v>
      </c>
      <c r="L1663" s="14">
        <f t="shared" si="278"/>
        <v>0</v>
      </c>
      <c r="M1663" s="14">
        <f t="shared" si="279"/>
        <v>23.791559048779114</v>
      </c>
      <c r="N1663" s="14">
        <f t="shared" si="275"/>
        <v>23.791559048779114</v>
      </c>
      <c r="O1663" s="14">
        <f t="shared" si="280"/>
        <v>0</v>
      </c>
      <c r="P1663" s="14">
        <f>S1663*0.75</f>
        <v>0</v>
      </c>
      <c r="Q1663" s="14" t="str">
        <f t="shared" si="281"/>
        <v/>
      </c>
      <c r="R1663" s="14">
        <f>(0.5*'vehicle data'!$C$4*(WLTC_class_3!F1663^2))/1000</f>
        <v>702.11219753086402</v>
      </c>
      <c r="S1663" s="14">
        <f>IF(O1663&gt;0,R1663,0)</f>
        <v>0</v>
      </c>
      <c r="T1663" s="14">
        <f>IF(N1663&gt;0,R1663,0)</f>
        <v>702.11219753086402</v>
      </c>
      <c r="U1663" s="14">
        <f t="shared" si="284"/>
        <v>203319.95742515416</v>
      </c>
      <c r="V1663" s="14">
        <f t="shared" si="285"/>
        <v>35271.159173611115</v>
      </c>
      <c r="W1663" s="14">
        <f t="shared" si="282"/>
        <v>491.4785382716048</v>
      </c>
    </row>
    <row r="1664" spans="2:23" x14ac:dyDescent="0.3">
      <c r="B1664" s="12" t="s">
        <v>10</v>
      </c>
      <c r="C1664" s="12">
        <v>1656</v>
      </c>
      <c r="D1664" s="12">
        <v>179</v>
      </c>
      <c r="E1664" s="13">
        <v>117.6</v>
      </c>
      <c r="F1664" s="21">
        <f t="shared" si="276"/>
        <v>32.666666666666664</v>
      </c>
      <c r="G1664" s="14">
        <f t="shared" si="283"/>
        <v>0.2222222222222234</v>
      </c>
      <c r="H1664" s="14">
        <f>('vehicle data'!$C$4)*(G1664)</f>
        <v>296.44444444444599</v>
      </c>
      <c r="I1664" s="14">
        <f>0.5*1.225*F1664^2*('vehicle data'!$F$4)*('vehicle data'!$G$4)</f>
        <v>283.66481111111108</v>
      </c>
      <c r="J1664" s="14">
        <f>IF(F1664=0,0,H1664+I1664+'vehicle data'!$E$7)</f>
        <v>737.14773555555712</v>
      </c>
      <c r="K1664" s="14">
        <f t="shared" si="277"/>
        <v>737.14773555555712</v>
      </c>
      <c r="L1664" s="14">
        <f t="shared" si="278"/>
        <v>0</v>
      </c>
      <c r="M1664" s="14">
        <f t="shared" si="279"/>
        <v>24.080159361481531</v>
      </c>
      <c r="N1664" s="14">
        <f t="shared" si="275"/>
        <v>24.080159361481531</v>
      </c>
      <c r="O1664" s="14">
        <f t="shared" si="280"/>
        <v>0</v>
      </c>
      <c r="P1664" s="14">
        <f>S1664*0.75</f>
        <v>0</v>
      </c>
      <c r="Q1664" s="14" t="str">
        <f t="shared" si="281"/>
        <v/>
      </c>
      <c r="R1664" s="14">
        <f>(0.5*'vehicle data'!$C$4*(WLTC_class_3!F1664^2))/1000</f>
        <v>711.7631111111109</v>
      </c>
      <c r="S1664" s="14">
        <f>IF(O1664&gt;0,R1664,0)</f>
        <v>0</v>
      </c>
      <c r="T1664" s="14">
        <f>IF(N1664&gt;0,R1664,0)</f>
        <v>711.7631111111109</v>
      </c>
      <c r="U1664" s="14">
        <f t="shared" si="284"/>
        <v>204031.72053626526</v>
      </c>
      <c r="V1664" s="14">
        <f t="shared" si="285"/>
        <v>35271.159173611115</v>
      </c>
      <c r="W1664" s="14">
        <f t="shared" si="282"/>
        <v>498.23417777777757</v>
      </c>
    </row>
    <row r="1665" spans="2:23" x14ac:dyDescent="0.3">
      <c r="B1665" s="12" t="s">
        <v>10</v>
      </c>
      <c r="C1665" s="12">
        <v>1657</v>
      </c>
      <c r="D1665" s="12">
        <v>180</v>
      </c>
      <c r="E1665" s="13">
        <v>118.4</v>
      </c>
      <c r="F1665" s="21">
        <f t="shared" si="276"/>
        <v>32.888888888888893</v>
      </c>
      <c r="G1665" s="14">
        <f t="shared" si="283"/>
        <v>0.2222222222222234</v>
      </c>
      <c r="H1665" s="14">
        <f>('vehicle data'!$C$4)*(G1665)</f>
        <v>296.44444444444599</v>
      </c>
      <c r="I1665" s="14">
        <f>0.5*1.225*F1665^2*('vehicle data'!$F$4)*('vehicle data'!$G$4)</f>
        <v>287.5373234567902</v>
      </c>
      <c r="J1665" s="14">
        <f>IF(F1665=0,0,H1665+I1665+'vehicle data'!$E$7)</f>
        <v>741.0202479012363</v>
      </c>
      <c r="K1665" s="14">
        <f t="shared" si="277"/>
        <v>741.0202479012363</v>
      </c>
      <c r="L1665" s="14">
        <f t="shared" si="278"/>
        <v>0</v>
      </c>
      <c r="M1665" s="14">
        <f t="shared" si="279"/>
        <v>24.371332597640663</v>
      </c>
      <c r="N1665" s="14">
        <f t="shared" si="275"/>
        <v>24.371332597640663</v>
      </c>
      <c r="O1665" s="14">
        <f t="shared" si="280"/>
        <v>0</v>
      </c>
      <c r="P1665" s="14">
        <f>S1665*0.75</f>
        <v>0</v>
      </c>
      <c r="Q1665" s="14" t="str">
        <f t="shared" si="281"/>
        <v/>
      </c>
      <c r="R1665" s="14">
        <f>(0.5*'vehicle data'!$C$4*(WLTC_class_3!F1665^2))/1000</f>
        <v>721.47990123456793</v>
      </c>
      <c r="S1665" s="14">
        <f>IF(O1665&gt;0,R1665,0)</f>
        <v>0</v>
      </c>
      <c r="T1665" s="14">
        <f>IF(N1665&gt;0,R1665,0)</f>
        <v>721.47990123456793</v>
      </c>
      <c r="U1665" s="14">
        <f t="shared" si="284"/>
        <v>204753.20043749982</v>
      </c>
      <c r="V1665" s="14">
        <f t="shared" si="285"/>
        <v>35271.159173611115</v>
      </c>
      <c r="W1665" s="14">
        <f t="shared" si="282"/>
        <v>505.0359308641975</v>
      </c>
    </row>
    <row r="1666" spans="2:23" x14ac:dyDescent="0.3">
      <c r="B1666" s="12" t="s">
        <v>10</v>
      </c>
      <c r="C1666" s="12">
        <v>1658</v>
      </c>
      <c r="D1666" s="12">
        <v>181</v>
      </c>
      <c r="E1666" s="13">
        <v>119.2</v>
      </c>
      <c r="F1666" s="21">
        <f t="shared" si="276"/>
        <v>33.111111111111114</v>
      </c>
      <c r="G1666" s="14">
        <f t="shared" si="283"/>
        <v>0.22222222222222143</v>
      </c>
      <c r="H1666" s="14">
        <f>('vehicle data'!$C$4)*(G1666)</f>
        <v>296.44444444444338</v>
      </c>
      <c r="I1666" s="14">
        <f>0.5*1.225*F1666^2*('vehicle data'!$F$4)*('vehicle data'!$G$4)</f>
        <v>291.43609012345684</v>
      </c>
      <c r="J1666" s="14">
        <f>IF(F1666=0,0,H1666+I1666+'vehicle data'!$E$7)</f>
        <v>744.91901456790026</v>
      </c>
      <c r="K1666" s="14">
        <f t="shared" si="277"/>
        <v>744.91901456790026</v>
      </c>
      <c r="L1666" s="14">
        <f t="shared" si="278"/>
        <v>0</v>
      </c>
      <c r="M1666" s="14">
        <f t="shared" si="279"/>
        <v>24.665096260137144</v>
      </c>
      <c r="N1666" s="14">
        <f t="shared" si="275"/>
        <v>24.665096260137144</v>
      </c>
      <c r="O1666" s="14">
        <f t="shared" si="280"/>
        <v>0</v>
      </c>
      <c r="P1666" s="14">
        <f>S1666*0.75</f>
        <v>0</v>
      </c>
      <c r="Q1666" s="14" t="str">
        <f t="shared" si="281"/>
        <v/>
      </c>
      <c r="R1666" s="14">
        <f>(0.5*'vehicle data'!$C$4*(WLTC_class_3!F1666^2))/1000</f>
        <v>731.26256790123477</v>
      </c>
      <c r="S1666" s="14">
        <f>IF(O1666&gt;0,R1666,0)</f>
        <v>0</v>
      </c>
      <c r="T1666" s="14">
        <f>IF(N1666&gt;0,R1666,0)</f>
        <v>731.26256790123477</v>
      </c>
      <c r="U1666" s="14">
        <f t="shared" si="284"/>
        <v>205484.46300540105</v>
      </c>
      <c r="V1666" s="14">
        <f t="shared" si="285"/>
        <v>35271.159173611115</v>
      </c>
      <c r="W1666" s="14">
        <f t="shared" si="282"/>
        <v>511.88379753086429</v>
      </c>
    </row>
    <row r="1667" spans="2:23" x14ac:dyDescent="0.3">
      <c r="B1667" s="12" t="s">
        <v>10</v>
      </c>
      <c r="C1667" s="12">
        <v>1659</v>
      </c>
      <c r="D1667" s="12">
        <v>182</v>
      </c>
      <c r="E1667" s="13">
        <v>120</v>
      </c>
      <c r="F1667" s="21">
        <f t="shared" si="276"/>
        <v>33.333333333333336</v>
      </c>
      <c r="G1667" s="14">
        <f t="shared" si="283"/>
        <v>0.22222222222222143</v>
      </c>
      <c r="H1667" s="14">
        <f>('vehicle data'!$C$4)*(G1667)</f>
        <v>296.44444444444338</v>
      </c>
      <c r="I1667" s="14">
        <f>0.5*1.225*F1667^2*('vehicle data'!$F$4)*('vehicle data'!$G$4)</f>
        <v>295.3611111111112</v>
      </c>
      <c r="J1667" s="14">
        <f>IF(F1667=0,0,H1667+I1667+'vehicle data'!$E$7)</f>
        <v>748.84403555555457</v>
      </c>
      <c r="K1667" s="14">
        <f t="shared" si="277"/>
        <v>748.84403555555457</v>
      </c>
      <c r="L1667" s="14">
        <f t="shared" si="278"/>
        <v>0</v>
      </c>
      <c r="M1667" s="14">
        <f t="shared" si="279"/>
        <v>24.961467851851818</v>
      </c>
      <c r="N1667" s="14">
        <f t="shared" si="275"/>
        <v>24.961467851851818</v>
      </c>
      <c r="O1667" s="14">
        <f t="shared" si="280"/>
        <v>0</v>
      </c>
      <c r="P1667" s="14">
        <f>S1667*0.75</f>
        <v>0</v>
      </c>
      <c r="Q1667" s="14" t="str">
        <f t="shared" si="281"/>
        <v/>
      </c>
      <c r="R1667" s="14">
        <f>(0.5*'vehicle data'!$C$4*(WLTC_class_3!F1667^2))/1000</f>
        <v>741.1111111111112</v>
      </c>
      <c r="S1667" s="14">
        <f>IF(O1667&gt;0,R1667,0)</f>
        <v>0</v>
      </c>
      <c r="T1667" s="14">
        <f>IF(N1667&gt;0,R1667,0)</f>
        <v>741.1111111111112</v>
      </c>
      <c r="U1667" s="14">
        <f t="shared" si="284"/>
        <v>206225.57411651217</v>
      </c>
      <c r="V1667" s="14">
        <f t="shared" si="285"/>
        <v>35271.159173611115</v>
      </c>
      <c r="W1667" s="14">
        <f t="shared" si="282"/>
        <v>518.77777777777783</v>
      </c>
    </row>
    <row r="1668" spans="2:23" x14ac:dyDescent="0.3">
      <c r="B1668" s="12" t="s">
        <v>10</v>
      </c>
      <c r="C1668" s="12">
        <v>1660</v>
      </c>
      <c r="D1668" s="12">
        <v>183</v>
      </c>
      <c r="E1668" s="13">
        <v>120.8</v>
      </c>
      <c r="F1668" s="21">
        <f t="shared" si="276"/>
        <v>33.555555555555557</v>
      </c>
      <c r="G1668" s="14">
        <f t="shared" si="283"/>
        <v>0.22222222222222143</v>
      </c>
      <c r="H1668" s="14">
        <f>('vehicle data'!$C$4)*(G1668)</f>
        <v>296.44444444444338</v>
      </c>
      <c r="I1668" s="14">
        <f>0.5*1.225*F1668^2*('vehicle data'!$F$4)*('vehicle data'!$G$4)</f>
        <v>299.31238641975318</v>
      </c>
      <c r="J1668" s="14">
        <f>IF(F1668=0,0,H1668+I1668+'vehicle data'!$E$7)</f>
        <v>752.79531086419661</v>
      </c>
      <c r="K1668" s="14">
        <f t="shared" si="277"/>
        <v>752.79531086419661</v>
      </c>
      <c r="L1668" s="14">
        <f t="shared" si="278"/>
        <v>0</v>
      </c>
      <c r="M1668" s="14">
        <f t="shared" si="279"/>
        <v>25.260464875665264</v>
      </c>
      <c r="N1668" s="14">
        <f t="shared" si="275"/>
        <v>25.260464875665264</v>
      </c>
      <c r="O1668" s="14">
        <f t="shared" si="280"/>
        <v>0</v>
      </c>
      <c r="P1668" s="14">
        <f>S1668*0.75</f>
        <v>0</v>
      </c>
      <c r="Q1668" s="14" t="str">
        <f t="shared" si="281"/>
        <v/>
      </c>
      <c r="R1668" s="14">
        <f>(0.5*'vehicle data'!$C$4*(WLTC_class_3!F1668^2))/1000</f>
        <v>751.02553086419766</v>
      </c>
      <c r="S1668" s="14">
        <f>IF(O1668&gt;0,R1668,0)</f>
        <v>0</v>
      </c>
      <c r="T1668" s="14">
        <f>IF(N1668&gt;0,R1668,0)</f>
        <v>751.02553086419766</v>
      </c>
      <c r="U1668" s="14">
        <f t="shared" si="284"/>
        <v>206976.59964737637</v>
      </c>
      <c r="V1668" s="14">
        <f t="shared" si="285"/>
        <v>35271.159173611115</v>
      </c>
      <c r="W1668" s="14">
        <f t="shared" si="282"/>
        <v>525.7178716049383</v>
      </c>
    </row>
    <row r="1669" spans="2:23" x14ac:dyDescent="0.3">
      <c r="B1669" s="12" t="s">
        <v>10</v>
      </c>
      <c r="C1669" s="12">
        <v>1661</v>
      </c>
      <c r="D1669" s="12">
        <v>184</v>
      </c>
      <c r="E1669" s="13">
        <v>121.6</v>
      </c>
      <c r="F1669" s="21">
        <f t="shared" si="276"/>
        <v>33.777777777777779</v>
      </c>
      <c r="G1669" s="14">
        <f t="shared" si="283"/>
        <v>0.20833333333333331</v>
      </c>
      <c r="H1669" s="14">
        <f>('vehicle data'!$C$4)*(G1669)</f>
        <v>277.91666666666663</v>
      </c>
      <c r="I1669" s="14">
        <f>0.5*1.225*F1669^2*('vehicle data'!$F$4)*('vehicle data'!$G$4)</f>
        <v>303.28991604938273</v>
      </c>
      <c r="J1669" s="14">
        <f>IF(F1669=0,0,H1669+I1669+'vehicle data'!$E$7)</f>
        <v>738.24506271604935</v>
      </c>
      <c r="K1669" s="14">
        <f t="shared" si="277"/>
        <v>738.24506271604935</v>
      </c>
      <c r="L1669" s="14">
        <f t="shared" si="278"/>
        <v>0</v>
      </c>
      <c r="M1669" s="14">
        <f t="shared" si="279"/>
        <v>24.936277673964334</v>
      </c>
      <c r="N1669" s="14">
        <f t="shared" si="275"/>
        <v>24.936277673964334</v>
      </c>
      <c r="O1669" s="14">
        <f t="shared" si="280"/>
        <v>0</v>
      </c>
      <c r="P1669" s="14">
        <f>S1669*0.75</f>
        <v>0</v>
      </c>
      <c r="Q1669" s="14" t="str">
        <f t="shared" si="281"/>
        <v/>
      </c>
      <c r="R1669" s="14">
        <f>(0.5*'vehicle data'!$C$4*(WLTC_class_3!F1669^2))/1000</f>
        <v>761.00582716049382</v>
      </c>
      <c r="S1669" s="14">
        <f>IF(O1669&gt;0,R1669,0)</f>
        <v>0</v>
      </c>
      <c r="T1669" s="14">
        <f>IF(N1669&gt;0,R1669,0)</f>
        <v>761.00582716049382</v>
      </c>
      <c r="U1669" s="14">
        <f t="shared" si="284"/>
        <v>207737.60547453686</v>
      </c>
      <c r="V1669" s="14">
        <f t="shared" si="285"/>
        <v>35271.159173611115</v>
      </c>
      <c r="W1669" s="14">
        <f t="shared" si="282"/>
        <v>532.70407901234569</v>
      </c>
    </row>
    <row r="1670" spans="2:23" x14ac:dyDescent="0.3">
      <c r="B1670" s="12" t="s">
        <v>10</v>
      </c>
      <c r="C1670" s="12">
        <v>1662</v>
      </c>
      <c r="D1670" s="12">
        <v>185</v>
      </c>
      <c r="E1670" s="13">
        <v>122.3</v>
      </c>
      <c r="F1670" s="21">
        <f t="shared" si="276"/>
        <v>33.972222222222221</v>
      </c>
      <c r="G1670" s="14">
        <f t="shared" si="283"/>
        <v>0.20833333333333331</v>
      </c>
      <c r="H1670" s="14">
        <f>('vehicle data'!$C$4)*(G1670)</f>
        <v>277.91666666666663</v>
      </c>
      <c r="I1670" s="14">
        <f>0.5*1.225*F1670^2*('vehicle data'!$F$4)*('vehicle data'!$G$4)</f>
        <v>306.79179122299382</v>
      </c>
      <c r="J1670" s="14">
        <f>IF(F1670=0,0,H1670+I1670+'vehicle data'!$E$7)</f>
        <v>741.74693788966044</v>
      </c>
      <c r="K1670" s="14">
        <f t="shared" si="277"/>
        <v>741.74693788966044</v>
      </c>
      <c r="L1670" s="14">
        <f t="shared" si="278"/>
        <v>0</v>
      </c>
      <c r="M1670" s="14">
        <f t="shared" si="279"/>
        <v>25.198791806640408</v>
      </c>
      <c r="N1670" s="14">
        <f t="shared" si="275"/>
        <v>25.198791806640408</v>
      </c>
      <c r="O1670" s="14">
        <f t="shared" si="280"/>
        <v>0</v>
      </c>
      <c r="P1670" s="14">
        <f>S1670*0.75</f>
        <v>0</v>
      </c>
      <c r="Q1670" s="14" t="str">
        <f t="shared" si="281"/>
        <v/>
      </c>
      <c r="R1670" s="14">
        <f>(0.5*'vehicle data'!$C$4*(WLTC_class_3!F1670^2))/1000</f>
        <v>769.79262577160489</v>
      </c>
      <c r="S1670" s="14">
        <f>IF(O1670&gt;0,R1670,0)</f>
        <v>0</v>
      </c>
      <c r="T1670" s="14">
        <f>IF(N1670&gt;0,R1670,0)</f>
        <v>769.79262577160489</v>
      </c>
      <c r="U1670" s="14">
        <f t="shared" si="284"/>
        <v>208507.39810030846</v>
      </c>
      <c r="V1670" s="14">
        <f t="shared" si="285"/>
        <v>35271.159173611115</v>
      </c>
      <c r="W1670" s="14">
        <f t="shared" si="282"/>
        <v>538.85483804012335</v>
      </c>
    </row>
    <row r="1671" spans="2:23" x14ac:dyDescent="0.3">
      <c r="B1671" s="12" t="s">
        <v>10</v>
      </c>
      <c r="C1671" s="12">
        <v>1663</v>
      </c>
      <c r="D1671" s="12">
        <v>186</v>
      </c>
      <c r="E1671" s="13">
        <v>123.1</v>
      </c>
      <c r="F1671" s="21">
        <f t="shared" si="276"/>
        <v>34.194444444444443</v>
      </c>
      <c r="G1671" s="14">
        <f t="shared" si="283"/>
        <v>0.20833333333333331</v>
      </c>
      <c r="H1671" s="14">
        <f>('vehicle data'!$C$4)*(G1671)</f>
        <v>277.91666666666663</v>
      </c>
      <c r="I1671" s="14">
        <f>0.5*1.225*F1671^2*('vehicle data'!$F$4)*('vehicle data'!$G$4)</f>
        <v>310.81854770447529</v>
      </c>
      <c r="J1671" s="14">
        <f>IF(F1671=0,0,H1671+I1671+'vehicle data'!$E$7)</f>
        <v>745.77369437114191</v>
      </c>
      <c r="K1671" s="14">
        <f t="shared" si="277"/>
        <v>745.77369437114191</v>
      </c>
      <c r="L1671" s="14">
        <f t="shared" si="278"/>
        <v>0</v>
      </c>
      <c r="M1671" s="14">
        <f t="shared" si="279"/>
        <v>25.501317160302101</v>
      </c>
      <c r="N1671" s="14">
        <f t="shared" si="275"/>
        <v>25.501317160302101</v>
      </c>
      <c r="O1671" s="14">
        <f t="shared" si="280"/>
        <v>0</v>
      </c>
      <c r="P1671" s="14">
        <f>S1671*0.75</f>
        <v>0</v>
      </c>
      <c r="Q1671" s="14" t="str">
        <f t="shared" si="281"/>
        <v/>
      </c>
      <c r="R1671" s="14">
        <f>(0.5*'vehicle data'!$C$4*(WLTC_class_3!F1671^2))/1000</f>
        <v>779.89644058641966</v>
      </c>
      <c r="S1671" s="14">
        <f>IF(O1671&gt;0,R1671,0)</f>
        <v>0</v>
      </c>
      <c r="T1671" s="14">
        <f>IF(N1671&gt;0,R1671,0)</f>
        <v>779.89644058641966</v>
      </c>
      <c r="U1671" s="14">
        <f t="shared" si="284"/>
        <v>209287.29454089489</v>
      </c>
      <c r="V1671" s="14">
        <f t="shared" si="285"/>
        <v>35271.159173611115</v>
      </c>
      <c r="W1671" s="14">
        <f t="shared" si="282"/>
        <v>545.92750841049372</v>
      </c>
    </row>
    <row r="1672" spans="2:23" x14ac:dyDescent="0.3">
      <c r="B1672" s="12" t="s">
        <v>10</v>
      </c>
      <c r="C1672" s="12">
        <v>1664</v>
      </c>
      <c r="D1672" s="12">
        <v>187</v>
      </c>
      <c r="E1672" s="13">
        <v>123.8</v>
      </c>
      <c r="F1672" s="21">
        <f t="shared" si="276"/>
        <v>34.388888888888886</v>
      </c>
      <c r="G1672" s="14">
        <f t="shared" si="283"/>
        <v>0.18055555555555713</v>
      </c>
      <c r="H1672" s="14">
        <f>('vehicle data'!$C$4)*(G1672)</f>
        <v>240.86111111111322</v>
      </c>
      <c r="I1672" s="14">
        <f>0.5*1.225*F1672^2*('vehicle data'!$F$4)*('vehicle data'!$G$4)</f>
        <v>314.36349637345677</v>
      </c>
      <c r="J1672" s="14">
        <f>IF(F1672=0,0,H1672+I1672+'vehicle data'!$E$7)</f>
        <v>712.26308748457006</v>
      </c>
      <c r="K1672" s="14">
        <f t="shared" si="277"/>
        <v>712.26308748457006</v>
      </c>
      <c r="L1672" s="14">
        <f t="shared" si="278"/>
        <v>0</v>
      </c>
      <c r="M1672" s="14">
        <f t="shared" si="279"/>
        <v>24.493936175163824</v>
      </c>
      <c r="N1672" s="14">
        <f t="shared" ref="N1672:N1735" si="286">IF(M1672&gt;0,M1672,0)</f>
        <v>24.493936175163824</v>
      </c>
      <c r="O1672" s="14">
        <f t="shared" si="280"/>
        <v>0</v>
      </c>
      <c r="P1672" s="14">
        <f>S1672*0.75</f>
        <v>0</v>
      </c>
      <c r="Q1672" s="14" t="str">
        <f t="shared" si="281"/>
        <v/>
      </c>
      <c r="R1672" s="14">
        <f>(0.5*'vehicle data'!$C$4*(WLTC_class_3!F1672^2))/1000</f>
        <v>788.79131790123449</v>
      </c>
      <c r="S1672" s="14">
        <f>IF(O1672&gt;0,R1672,0)</f>
        <v>0</v>
      </c>
      <c r="T1672" s="14">
        <f>IF(N1672&gt;0,R1672,0)</f>
        <v>788.79131790123449</v>
      </c>
      <c r="U1672" s="14">
        <f t="shared" si="284"/>
        <v>210076.08585879611</v>
      </c>
      <c r="V1672" s="14">
        <f t="shared" si="285"/>
        <v>35271.159173611115</v>
      </c>
      <c r="W1672" s="14">
        <f t="shared" si="282"/>
        <v>552.15392253086407</v>
      </c>
    </row>
    <row r="1673" spans="2:23" x14ac:dyDescent="0.3">
      <c r="B1673" s="12" t="s">
        <v>10</v>
      </c>
      <c r="C1673" s="12">
        <v>1665</v>
      </c>
      <c r="D1673" s="12">
        <v>188</v>
      </c>
      <c r="E1673" s="13">
        <v>124.4</v>
      </c>
      <c r="F1673" s="21">
        <f t="shared" ref="F1673:F1736" si="287">E1673/3.6</f>
        <v>34.555555555555557</v>
      </c>
      <c r="G1673" s="14">
        <f t="shared" si="283"/>
        <v>0.16666666666666705</v>
      </c>
      <c r="H1673" s="14">
        <f>('vehicle data'!$C$4)*(G1673)</f>
        <v>222.33333333333383</v>
      </c>
      <c r="I1673" s="14">
        <f>0.5*1.225*F1673^2*('vehicle data'!$F$4)*('vehicle data'!$G$4)</f>
        <v>317.41802253086422</v>
      </c>
      <c r="J1673" s="14">
        <f>IF(F1673=0,0,H1673+I1673+'vehicle data'!$E$7)</f>
        <v>696.78983586419815</v>
      </c>
      <c r="K1673" s="14">
        <f t="shared" ref="K1673:K1736" si="288">IF(J1673&lt;=0,0,J1673)</f>
        <v>696.78983586419815</v>
      </c>
      <c r="L1673" s="14">
        <f t="shared" ref="L1673:L1736" si="289">IF(J1673&lt;0,J1673*-1,0)</f>
        <v>0</v>
      </c>
      <c r="M1673" s="14">
        <f t="shared" ref="M1673:M1736" si="290">(J1673*F1673)/1000</f>
        <v>24.077959883751738</v>
      </c>
      <c r="N1673" s="14">
        <f t="shared" si="286"/>
        <v>24.077959883751738</v>
      </c>
      <c r="O1673" s="14">
        <f t="shared" ref="O1673:O1736" si="291">IF(M1673&lt;0,M1673*-1,0)</f>
        <v>0</v>
      </c>
      <c r="P1673" s="14">
        <f>S1673*0.75</f>
        <v>0</v>
      </c>
      <c r="Q1673" s="14" t="str">
        <f t="shared" ref="Q1673:Q1736" si="292">IF(G1673&lt;0,P1673,"")</f>
        <v/>
      </c>
      <c r="R1673" s="14">
        <f>(0.5*'vehicle data'!$C$4*(WLTC_class_3!F1673^2))/1000</f>
        <v>796.45564197530882</v>
      </c>
      <c r="S1673" s="14">
        <f>IF(O1673&gt;0,R1673,0)</f>
        <v>0</v>
      </c>
      <c r="T1673" s="14">
        <f>IF(N1673&gt;0,R1673,0)</f>
        <v>796.45564197530882</v>
      </c>
      <c r="U1673" s="14">
        <f t="shared" si="284"/>
        <v>210872.54150077142</v>
      </c>
      <c r="V1673" s="14">
        <f t="shared" si="285"/>
        <v>35271.159173611115</v>
      </c>
      <c r="W1673" s="14">
        <f t="shared" ref="W1673:W1736" si="293">T1673*0.7</f>
        <v>557.51894938271619</v>
      </c>
    </row>
    <row r="1674" spans="2:23" x14ac:dyDescent="0.3">
      <c r="B1674" s="12" t="s">
        <v>10</v>
      </c>
      <c r="C1674" s="12">
        <v>1666</v>
      </c>
      <c r="D1674" s="12">
        <v>189</v>
      </c>
      <c r="E1674" s="13">
        <v>125</v>
      </c>
      <c r="F1674" s="21">
        <f t="shared" si="287"/>
        <v>34.722222222222221</v>
      </c>
      <c r="G1674" s="14">
        <f t="shared" ref="G1674:G1737" si="294">($E1675-$E1673)/2/3.6</f>
        <v>0.1388888888888889</v>
      </c>
      <c r="H1674" s="14">
        <f>('vehicle data'!$C$4)*(G1674)</f>
        <v>185.2777777777778</v>
      </c>
      <c r="I1674" s="14">
        <f>0.5*1.225*F1674^2*('vehicle data'!$F$4)*('vehicle data'!$G$4)</f>
        <v>320.48731674382714</v>
      </c>
      <c r="J1674" s="14">
        <f>IF(F1674=0,0,H1674+I1674+'vehicle data'!$E$7)</f>
        <v>662.80357452160501</v>
      </c>
      <c r="K1674" s="14">
        <f t="shared" si="288"/>
        <v>662.80357452160501</v>
      </c>
      <c r="L1674" s="14">
        <f t="shared" si="289"/>
        <v>0</v>
      </c>
      <c r="M1674" s="14">
        <f t="shared" si="290"/>
        <v>23.014013004222399</v>
      </c>
      <c r="N1674" s="14">
        <f t="shared" si="286"/>
        <v>23.014013004222399</v>
      </c>
      <c r="O1674" s="14">
        <f t="shared" si="291"/>
        <v>0</v>
      </c>
      <c r="P1674" s="14">
        <f>S1674*0.75</f>
        <v>0</v>
      </c>
      <c r="Q1674" s="14" t="str">
        <f t="shared" si="292"/>
        <v/>
      </c>
      <c r="R1674" s="14">
        <f>(0.5*'vehicle data'!$C$4*(WLTC_class_3!F1674^2))/1000</f>
        <v>804.15702160493822</v>
      </c>
      <c r="S1674" s="14">
        <f>IF(O1674&gt;0,R1674,0)</f>
        <v>0</v>
      </c>
      <c r="T1674" s="14">
        <f>IF(N1674&gt;0,R1674,0)</f>
        <v>804.15702160493822</v>
      </c>
      <c r="U1674" s="14">
        <f t="shared" si="284"/>
        <v>211676.69852237636</v>
      </c>
      <c r="V1674" s="14">
        <f t="shared" si="285"/>
        <v>35271.159173611115</v>
      </c>
      <c r="W1674" s="14">
        <f t="shared" si="293"/>
        <v>562.9099151234567</v>
      </c>
    </row>
    <row r="1675" spans="2:23" x14ac:dyDescent="0.3">
      <c r="B1675" s="12" t="s">
        <v>10</v>
      </c>
      <c r="C1675" s="12">
        <v>1667</v>
      </c>
      <c r="D1675" s="12">
        <v>190</v>
      </c>
      <c r="E1675" s="13">
        <v>125.4</v>
      </c>
      <c r="F1675" s="21">
        <f t="shared" si="287"/>
        <v>34.833333333333336</v>
      </c>
      <c r="G1675" s="14">
        <f t="shared" si="294"/>
        <v>0.11111111111111072</v>
      </c>
      <c r="H1675" s="14">
        <f>('vehicle data'!$C$4)*(G1675)</f>
        <v>148.22222222222169</v>
      </c>
      <c r="I1675" s="14">
        <f>0.5*1.225*F1675^2*('vehicle data'!$F$4)*('vehicle data'!$G$4)</f>
        <v>322.54171736111118</v>
      </c>
      <c r="J1675" s="14">
        <f>IF(F1675=0,0,H1675+I1675+'vehicle data'!$E$7)</f>
        <v>627.80241958333295</v>
      </c>
      <c r="K1675" s="14">
        <f t="shared" si="288"/>
        <v>627.80241958333295</v>
      </c>
      <c r="L1675" s="14">
        <f t="shared" si="289"/>
        <v>0</v>
      </c>
      <c r="M1675" s="14">
        <f t="shared" si="290"/>
        <v>21.868450948819429</v>
      </c>
      <c r="N1675" s="14">
        <f t="shared" si="286"/>
        <v>21.868450948819429</v>
      </c>
      <c r="O1675" s="14">
        <f t="shared" si="291"/>
        <v>0</v>
      </c>
      <c r="P1675" s="14">
        <f>S1675*0.75</f>
        <v>0</v>
      </c>
      <c r="Q1675" s="14" t="str">
        <f t="shared" si="292"/>
        <v/>
      </c>
      <c r="R1675" s="14">
        <f>(0.5*'vehicle data'!$C$4*(WLTC_class_3!F1675^2))/1000</f>
        <v>809.31186111111128</v>
      </c>
      <c r="S1675" s="14">
        <f>IF(O1675&gt;0,R1675,0)</f>
        <v>0</v>
      </c>
      <c r="T1675" s="14">
        <f>IF(N1675&gt;0,R1675,0)</f>
        <v>809.31186111111128</v>
      </c>
      <c r="U1675" s="14">
        <f t="shared" ref="U1675:U1738" si="295">U1674+T1675</f>
        <v>212486.01038348748</v>
      </c>
      <c r="V1675" s="14">
        <f t="shared" ref="V1675:V1738" si="296">V1674+S1675</f>
        <v>35271.159173611115</v>
      </c>
      <c r="W1675" s="14">
        <f t="shared" si="293"/>
        <v>566.51830277777788</v>
      </c>
    </row>
    <row r="1676" spans="2:23" x14ac:dyDescent="0.3">
      <c r="B1676" s="12" t="s">
        <v>10</v>
      </c>
      <c r="C1676" s="12">
        <v>1668</v>
      </c>
      <c r="D1676" s="12">
        <v>191</v>
      </c>
      <c r="E1676" s="13">
        <v>125.8</v>
      </c>
      <c r="F1676" s="21">
        <f t="shared" si="287"/>
        <v>34.944444444444443</v>
      </c>
      <c r="G1676" s="14">
        <f t="shared" si="294"/>
        <v>9.7222222222220642E-2</v>
      </c>
      <c r="H1676" s="14">
        <f>('vehicle data'!$C$4)*(G1676)</f>
        <v>129.69444444444233</v>
      </c>
      <c r="I1676" s="14">
        <f>0.5*1.225*F1676^2*('vehicle data'!$F$4)*('vehicle data'!$G$4)</f>
        <v>324.6026815586419</v>
      </c>
      <c r="J1676" s="14">
        <f>IF(F1676=0,0,H1676+I1676+'vehicle data'!$E$7)</f>
        <v>611.33560600308431</v>
      </c>
      <c r="K1676" s="14">
        <f t="shared" si="288"/>
        <v>611.33560600308431</v>
      </c>
      <c r="L1676" s="14">
        <f t="shared" si="289"/>
        <v>0</v>
      </c>
      <c r="M1676" s="14">
        <f t="shared" si="290"/>
        <v>21.362783120885556</v>
      </c>
      <c r="N1676" s="14">
        <f t="shared" si="286"/>
        <v>21.362783120885556</v>
      </c>
      <c r="O1676" s="14">
        <f t="shared" si="291"/>
        <v>0</v>
      </c>
      <c r="P1676" s="14">
        <f>S1676*0.75</f>
        <v>0</v>
      </c>
      <c r="Q1676" s="14" t="str">
        <f t="shared" si="292"/>
        <v/>
      </c>
      <c r="R1676" s="14">
        <f>(0.5*'vehicle data'!$C$4*(WLTC_class_3!F1676^2))/1000</f>
        <v>814.48316975308626</v>
      </c>
      <c r="S1676" s="14">
        <f>IF(O1676&gt;0,R1676,0)</f>
        <v>0</v>
      </c>
      <c r="T1676" s="14">
        <f>IF(N1676&gt;0,R1676,0)</f>
        <v>814.48316975308626</v>
      </c>
      <c r="U1676" s="14">
        <f t="shared" si="295"/>
        <v>213300.49355324055</v>
      </c>
      <c r="V1676" s="14">
        <f t="shared" si="296"/>
        <v>35271.159173611115</v>
      </c>
      <c r="W1676" s="14">
        <f t="shared" si="293"/>
        <v>570.13821882716036</v>
      </c>
    </row>
    <row r="1677" spans="2:23" x14ac:dyDescent="0.3">
      <c r="B1677" s="12" t="s">
        <v>10</v>
      </c>
      <c r="C1677" s="12">
        <v>1669</v>
      </c>
      <c r="D1677" s="12">
        <v>192</v>
      </c>
      <c r="E1677" s="13">
        <v>126.1</v>
      </c>
      <c r="F1677" s="21">
        <f t="shared" si="287"/>
        <v>35.027777777777779</v>
      </c>
      <c r="G1677" s="14">
        <f t="shared" si="294"/>
        <v>8.3333333333334522E-2</v>
      </c>
      <c r="H1677" s="14">
        <f>('vehicle data'!$C$4)*(G1677)</f>
        <v>111.16666666666825</v>
      </c>
      <c r="I1677" s="14">
        <f>0.5*1.225*F1677^2*('vehicle data'!$F$4)*('vehicle data'!$G$4)</f>
        <v>326.15271205632718</v>
      </c>
      <c r="J1677" s="14">
        <f>IF(F1677=0,0,H1677+I1677+'vehicle data'!$E$7)</f>
        <v>594.3578587229955</v>
      </c>
      <c r="K1677" s="14">
        <f t="shared" si="288"/>
        <v>594.3578587229955</v>
      </c>
      <c r="L1677" s="14">
        <f t="shared" si="289"/>
        <v>0</v>
      </c>
      <c r="M1677" s="14">
        <f t="shared" si="290"/>
        <v>20.819034995824929</v>
      </c>
      <c r="N1677" s="14">
        <f t="shared" si="286"/>
        <v>20.819034995824929</v>
      </c>
      <c r="O1677" s="14">
        <f t="shared" si="291"/>
        <v>0</v>
      </c>
      <c r="P1677" s="14">
        <f>S1677*0.75</f>
        <v>0</v>
      </c>
      <c r="Q1677" s="14" t="str">
        <f t="shared" si="292"/>
        <v/>
      </c>
      <c r="R1677" s="14">
        <f>(0.5*'vehicle data'!$C$4*(WLTC_class_3!F1677^2))/1000</f>
        <v>818.37245910493823</v>
      </c>
      <c r="S1677" s="14">
        <f>IF(O1677&gt;0,R1677,0)</f>
        <v>0</v>
      </c>
      <c r="T1677" s="14">
        <f>IF(N1677&gt;0,R1677,0)</f>
        <v>818.37245910493823</v>
      </c>
      <c r="U1677" s="14">
        <f t="shared" si="295"/>
        <v>214118.86601234548</v>
      </c>
      <c r="V1677" s="14">
        <f t="shared" si="296"/>
        <v>35271.159173611115</v>
      </c>
      <c r="W1677" s="14">
        <f t="shared" si="293"/>
        <v>572.86072137345673</v>
      </c>
    </row>
    <row r="1678" spans="2:23" x14ac:dyDescent="0.3">
      <c r="B1678" s="12" t="s">
        <v>10</v>
      </c>
      <c r="C1678" s="12">
        <v>1670</v>
      </c>
      <c r="D1678" s="12">
        <v>193</v>
      </c>
      <c r="E1678" s="13">
        <v>126.4</v>
      </c>
      <c r="F1678" s="21">
        <f t="shared" si="287"/>
        <v>35.111111111111114</v>
      </c>
      <c r="G1678" s="14">
        <f t="shared" si="294"/>
        <v>6.9444444444444448E-2</v>
      </c>
      <c r="H1678" s="14">
        <f>('vehicle data'!$C$4)*(G1678)</f>
        <v>92.6388888888889</v>
      </c>
      <c r="I1678" s="14">
        <f>0.5*1.225*F1678^2*('vehicle data'!$F$4)*('vehicle data'!$G$4)</f>
        <v>327.70643456790128</v>
      </c>
      <c r="J1678" s="14">
        <f>IF(F1678=0,0,H1678+I1678+'vehicle data'!$E$7)</f>
        <v>577.38380345679025</v>
      </c>
      <c r="K1678" s="14">
        <f t="shared" si="288"/>
        <v>577.38380345679025</v>
      </c>
      <c r="L1678" s="14">
        <f t="shared" si="289"/>
        <v>0</v>
      </c>
      <c r="M1678" s="14">
        <f t="shared" si="290"/>
        <v>20.272586876927303</v>
      </c>
      <c r="N1678" s="14">
        <f t="shared" si="286"/>
        <v>20.272586876927303</v>
      </c>
      <c r="O1678" s="14">
        <f t="shared" si="291"/>
        <v>0</v>
      </c>
      <c r="P1678" s="14">
        <f>S1678*0.75</f>
        <v>0</v>
      </c>
      <c r="Q1678" s="14" t="str">
        <f t="shared" si="292"/>
        <v/>
      </c>
      <c r="R1678" s="14">
        <f>(0.5*'vehicle data'!$C$4*(WLTC_class_3!F1678^2))/1000</f>
        <v>822.27101234567908</v>
      </c>
      <c r="S1678" s="14">
        <f>IF(O1678&gt;0,R1678,0)</f>
        <v>0</v>
      </c>
      <c r="T1678" s="14">
        <f>IF(N1678&gt;0,R1678,0)</f>
        <v>822.27101234567908</v>
      </c>
      <c r="U1678" s="14">
        <f t="shared" si="295"/>
        <v>214941.13702469115</v>
      </c>
      <c r="V1678" s="14">
        <f t="shared" si="296"/>
        <v>35271.159173611115</v>
      </c>
      <c r="W1678" s="14">
        <f t="shared" si="293"/>
        <v>575.58970864197534</v>
      </c>
    </row>
    <row r="1679" spans="2:23" x14ac:dyDescent="0.3">
      <c r="B1679" s="12" t="s">
        <v>10</v>
      </c>
      <c r="C1679" s="12">
        <v>1671</v>
      </c>
      <c r="D1679" s="12">
        <v>194</v>
      </c>
      <c r="E1679" s="13">
        <v>126.6</v>
      </c>
      <c r="F1679" s="21">
        <f t="shared" si="287"/>
        <v>35.166666666666664</v>
      </c>
      <c r="G1679" s="14">
        <f t="shared" si="294"/>
        <v>4.1666666666666269E-2</v>
      </c>
      <c r="H1679" s="14">
        <f>('vehicle data'!$C$4)*(G1679)</f>
        <v>55.583333333332803</v>
      </c>
      <c r="I1679" s="14">
        <f>0.5*1.225*F1679^2*('vehicle data'!$F$4)*('vehicle data'!$G$4)</f>
        <v>328.74430069444441</v>
      </c>
      <c r="J1679" s="14">
        <f>IF(F1679=0,0,H1679+I1679+'vehicle data'!$E$7)</f>
        <v>541.36611402777726</v>
      </c>
      <c r="K1679" s="14">
        <f t="shared" si="288"/>
        <v>541.36611402777726</v>
      </c>
      <c r="L1679" s="14">
        <f t="shared" si="289"/>
        <v>0</v>
      </c>
      <c r="M1679" s="14">
        <f t="shared" si="290"/>
        <v>19.038041676643498</v>
      </c>
      <c r="N1679" s="14">
        <f t="shared" si="286"/>
        <v>19.038041676643498</v>
      </c>
      <c r="O1679" s="14">
        <f t="shared" si="291"/>
        <v>0</v>
      </c>
      <c r="P1679" s="14">
        <f>S1679*0.75</f>
        <v>0</v>
      </c>
      <c r="Q1679" s="14" t="str">
        <f t="shared" si="292"/>
        <v/>
      </c>
      <c r="R1679" s="14">
        <f>(0.5*'vehicle data'!$C$4*(WLTC_class_3!F1679^2))/1000</f>
        <v>824.87519444444433</v>
      </c>
      <c r="S1679" s="14">
        <f>IF(O1679&gt;0,R1679,0)</f>
        <v>0</v>
      </c>
      <c r="T1679" s="14">
        <f>IF(N1679&gt;0,R1679,0)</f>
        <v>824.87519444444433</v>
      </c>
      <c r="U1679" s="14">
        <f t="shared" si="295"/>
        <v>215766.01221913559</v>
      </c>
      <c r="V1679" s="14">
        <f t="shared" si="296"/>
        <v>35271.159173611115</v>
      </c>
      <c r="W1679" s="14">
        <f t="shared" si="293"/>
        <v>577.41263611111094</v>
      </c>
    </row>
    <row r="1680" spans="2:23" x14ac:dyDescent="0.3">
      <c r="B1680" s="12" t="s">
        <v>10</v>
      </c>
      <c r="C1680" s="12">
        <v>1672</v>
      </c>
      <c r="D1680" s="12">
        <v>195</v>
      </c>
      <c r="E1680" s="13">
        <v>126.7</v>
      </c>
      <c r="F1680" s="21">
        <f t="shared" si="287"/>
        <v>35.194444444444443</v>
      </c>
      <c r="G1680" s="14">
        <f t="shared" si="294"/>
        <v>2.7777777777778172E-2</v>
      </c>
      <c r="H1680" s="14">
        <f>('vehicle data'!$C$4)*(G1680)</f>
        <v>37.055555555556083</v>
      </c>
      <c r="I1680" s="14">
        <f>0.5*1.225*F1680^2*('vehicle data'!$F$4)*('vehicle data'!$G$4)</f>
        <v>329.26384909336417</v>
      </c>
      <c r="J1680" s="14">
        <f>IF(F1680=0,0,H1680+I1680+'vehicle data'!$E$7)</f>
        <v>523.35788464892028</v>
      </c>
      <c r="K1680" s="14">
        <f t="shared" si="288"/>
        <v>523.35788464892028</v>
      </c>
      <c r="L1680" s="14">
        <f t="shared" si="289"/>
        <v>0</v>
      </c>
      <c r="M1680" s="14">
        <f t="shared" si="290"/>
        <v>18.41928999583839</v>
      </c>
      <c r="N1680" s="14">
        <f t="shared" si="286"/>
        <v>18.41928999583839</v>
      </c>
      <c r="O1680" s="14">
        <f t="shared" si="291"/>
        <v>0</v>
      </c>
      <c r="P1680" s="14">
        <f>S1680*0.75</f>
        <v>0</v>
      </c>
      <c r="Q1680" s="14" t="str">
        <f t="shared" si="292"/>
        <v/>
      </c>
      <c r="R1680" s="14">
        <f>(0.5*'vehicle data'!$C$4*(WLTC_class_3!F1680^2))/1000</f>
        <v>826.1788294753087</v>
      </c>
      <c r="S1680" s="14">
        <f>IF(O1680&gt;0,R1680,0)</f>
        <v>0</v>
      </c>
      <c r="T1680" s="14">
        <f>IF(N1680&gt;0,R1680,0)</f>
        <v>826.1788294753087</v>
      </c>
      <c r="U1680" s="14">
        <f t="shared" si="295"/>
        <v>216592.1910486109</v>
      </c>
      <c r="V1680" s="14">
        <f t="shared" si="296"/>
        <v>35271.159173611115</v>
      </c>
      <c r="W1680" s="14">
        <f t="shared" si="293"/>
        <v>578.32518063271607</v>
      </c>
    </row>
    <row r="1681" spans="2:23" x14ac:dyDescent="0.3">
      <c r="B1681" s="12" t="s">
        <v>10</v>
      </c>
      <c r="C1681" s="12">
        <v>1673</v>
      </c>
      <c r="D1681" s="12">
        <v>196</v>
      </c>
      <c r="E1681" s="13">
        <v>126.8</v>
      </c>
      <c r="F1681" s="21">
        <f t="shared" si="287"/>
        <v>35.222222222222221</v>
      </c>
      <c r="G1681" s="14">
        <f t="shared" si="294"/>
        <v>2.7777777777778172E-2</v>
      </c>
      <c r="H1681" s="14">
        <f>('vehicle data'!$C$4)*(G1681)</f>
        <v>37.055555555556083</v>
      </c>
      <c r="I1681" s="14">
        <f>0.5*1.225*F1681^2*('vehicle data'!$F$4)*('vehicle data'!$G$4)</f>
        <v>329.78380771604935</v>
      </c>
      <c r="J1681" s="14">
        <f>IF(F1681=0,0,H1681+I1681+'vehicle data'!$E$7)</f>
        <v>523.87784327160546</v>
      </c>
      <c r="K1681" s="14">
        <f t="shared" si="288"/>
        <v>523.87784327160546</v>
      </c>
      <c r="L1681" s="14">
        <f t="shared" si="289"/>
        <v>0</v>
      </c>
      <c r="M1681" s="14">
        <f t="shared" si="290"/>
        <v>18.452141813010993</v>
      </c>
      <c r="N1681" s="14">
        <f t="shared" si="286"/>
        <v>18.452141813010993</v>
      </c>
      <c r="O1681" s="14">
        <f t="shared" si="291"/>
        <v>0</v>
      </c>
      <c r="P1681" s="14">
        <f>S1681*0.75</f>
        <v>0</v>
      </c>
      <c r="Q1681" s="14" t="str">
        <f t="shared" si="292"/>
        <v/>
      </c>
      <c r="R1681" s="14">
        <f>(0.5*'vehicle data'!$C$4*(WLTC_class_3!F1681^2))/1000</f>
        <v>827.48349382716049</v>
      </c>
      <c r="S1681" s="14">
        <f>IF(O1681&gt;0,R1681,0)</f>
        <v>0</v>
      </c>
      <c r="T1681" s="14">
        <f>IF(N1681&gt;0,R1681,0)</f>
        <v>827.48349382716049</v>
      </c>
      <c r="U1681" s="14">
        <f t="shared" si="295"/>
        <v>217419.67454243806</v>
      </c>
      <c r="V1681" s="14">
        <f t="shared" si="296"/>
        <v>35271.159173611115</v>
      </c>
      <c r="W1681" s="14">
        <f t="shared" si="293"/>
        <v>579.23844567901233</v>
      </c>
    </row>
    <row r="1682" spans="2:23" x14ac:dyDescent="0.3">
      <c r="B1682" s="12" t="s">
        <v>10</v>
      </c>
      <c r="C1682" s="12">
        <v>1674</v>
      </c>
      <c r="D1682" s="12">
        <v>197</v>
      </c>
      <c r="E1682" s="13">
        <v>126.9</v>
      </c>
      <c r="F1682" s="21">
        <f t="shared" si="287"/>
        <v>35.25</v>
      </c>
      <c r="G1682" s="14">
        <f t="shared" si="294"/>
        <v>1.3888888888890073E-2</v>
      </c>
      <c r="H1682" s="14">
        <f>('vehicle data'!$C$4)*(G1682)</f>
        <v>18.527777777779356</v>
      </c>
      <c r="I1682" s="14">
        <f>0.5*1.225*F1682^2*('vehicle data'!$F$4)*('vehicle data'!$G$4)</f>
        <v>330.3041765625</v>
      </c>
      <c r="J1682" s="14">
        <f>IF(F1682=0,0,H1682+I1682+'vehicle data'!$E$7)</f>
        <v>505.87043434027942</v>
      </c>
      <c r="K1682" s="14">
        <f t="shared" si="288"/>
        <v>505.87043434027942</v>
      </c>
      <c r="L1682" s="14">
        <f t="shared" si="289"/>
        <v>0</v>
      </c>
      <c r="M1682" s="14">
        <f t="shared" si="290"/>
        <v>17.831932810494852</v>
      </c>
      <c r="N1682" s="14">
        <f t="shared" si="286"/>
        <v>17.831932810494852</v>
      </c>
      <c r="O1682" s="14">
        <f t="shared" si="291"/>
        <v>0</v>
      </c>
      <c r="P1682" s="14">
        <f>S1682*0.75</f>
        <v>0</v>
      </c>
      <c r="Q1682" s="14" t="str">
        <f t="shared" si="292"/>
        <v/>
      </c>
      <c r="R1682" s="14">
        <f>(0.5*'vehicle data'!$C$4*(WLTC_class_3!F1682^2))/1000</f>
        <v>828.78918750000003</v>
      </c>
      <c r="S1682" s="14">
        <f>IF(O1682&gt;0,R1682,0)</f>
        <v>0</v>
      </c>
      <c r="T1682" s="14">
        <f>IF(N1682&gt;0,R1682,0)</f>
        <v>828.78918750000003</v>
      </c>
      <c r="U1682" s="14">
        <f t="shared" si="295"/>
        <v>218248.46372993806</v>
      </c>
      <c r="V1682" s="14">
        <f t="shared" si="296"/>
        <v>35271.159173611115</v>
      </c>
      <c r="W1682" s="14">
        <f t="shared" si="293"/>
        <v>580.15243124999995</v>
      </c>
    </row>
    <row r="1683" spans="2:23" x14ac:dyDescent="0.3">
      <c r="B1683" s="12" t="s">
        <v>10</v>
      </c>
      <c r="C1683" s="12">
        <v>1675</v>
      </c>
      <c r="D1683" s="12">
        <v>198</v>
      </c>
      <c r="E1683" s="13">
        <v>126.9</v>
      </c>
      <c r="F1683" s="21">
        <f t="shared" si="287"/>
        <v>35.25</v>
      </c>
      <c r="G1683" s="14">
        <f t="shared" si="294"/>
        <v>0</v>
      </c>
      <c r="H1683" s="14">
        <f>('vehicle data'!$C$4)*(G1683)</f>
        <v>0</v>
      </c>
      <c r="I1683" s="14">
        <f>0.5*1.225*F1683^2*('vehicle data'!$F$4)*('vehicle data'!$G$4)</f>
        <v>330.3041765625</v>
      </c>
      <c r="J1683" s="14">
        <f>IF(F1683=0,0,H1683+I1683+'vehicle data'!$E$7)</f>
        <v>487.3426565625</v>
      </c>
      <c r="K1683" s="14">
        <f t="shared" si="288"/>
        <v>487.3426565625</v>
      </c>
      <c r="L1683" s="14">
        <f t="shared" si="289"/>
        <v>0</v>
      </c>
      <c r="M1683" s="14">
        <f t="shared" si="290"/>
        <v>17.178828643828126</v>
      </c>
      <c r="N1683" s="14">
        <f t="shared" si="286"/>
        <v>17.178828643828126</v>
      </c>
      <c r="O1683" s="14">
        <f t="shared" si="291"/>
        <v>0</v>
      </c>
      <c r="P1683" s="14">
        <f>S1683*0.75</f>
        <v>0</v>
      </c>
      <c r="Q1683" s="14" t="str">
        <f t="shared" si="292"/>
        <v/>
      </c>
      <c r="R1683" s="14">
        <f>(0.5*'vehicle data'!$C$4*(WLTC_class_3!F1683^2))/1000</f>
        <v>828.78918750000003</v>
      </c>
      <c r="S1683" s="14">
        <f>IF(O1683&gt;0,R1683,0)</f>
        <v>0</v>
      </c>
      <c r="T1683" s="14">
        <f>IF(N1683&gt;0,R1683,0)</f>
        <v>828.78918750000003</v>
      </c>
      <c r="U1683" s="14">
        <f t="shared" si="295"/>
        <v>219077.25291743805</v>
      </c>
      <c r="V1683" s="14">
        <f t="shared" si="296"/>
        <v>35271.159173611115</v>
      </c>
      <c r="W1683" s="14">
        <f t="shared" si="293"/>
        <v>580.15243124999995</v>
      </c>
    </row>
    <row r="1684" spans="2:23" x14ac:dyDescent="0.3">
      <c r="B1684" s="12" t="s">
        <v>10</v>
      </c>
      <c r="C1684" s="12">
        <v>1676</v>
      </c>
      <c r="D1684" s="12">
        <v>199</v>
      </c>
      <c r="E1684" s="13">
        <v>126.9</v>
      </c>
      <c r="F1684" s="21">
        <f t="shared" si="287"/>
        <v>35.25</v>
      </c>
      <c r="G1684" s="14">
        <f t="shared" si="294"/>
        <v>-1.3888888888890073E-2</v>
      </c>
      <c r="H1684" s="14">
        <f>('vehicle data'!$C$4)*(G1684)</f>
        <v>-18.527777777779356</v>
      </c>
      <c r="I1684" s="14">
        <f>0.5*1.225*F1684^2*('vehicle data'!$F$4)*('vehicle data'!$G$4)</f>
        <v>330.3041765625</v>
      </c>
      <c r="J1684" s="14">
        <f>IF(F1684=0,0,H1684+I1684+'vehicle data'!$E$7)</f>
        <v>468.81487878472069</v>
      </c>
      <c r="K1684" s="14">
        <f t="shared" si="288"/>
        <v>468.81487878472069</v>
      </c>
      <c r="L1684" s="14">
        <f t="shared" si="289"/>
        <v>0</v>
      </c>
      <c r="M1684" s="14">
        <f t="shared" si="290"/>
        <v>16.525724477161408</v>
      </c>
      <c r="N1684" s="14">
        <f t="shared" si="286"/>
        <v>16.525724477161408</v>
      </c>
      <c r="O1684" s="14">
        <f t="shared" si="291"/>
        <v>0</v>
      </c>
      <c r="P1684" s="14">
        <f>S1684*0.75</f>
        <v>0</v>
      </c>
      <c r="Q1684" s="14">
        <f t="shared" si="292"/>
        <v>0</v>
      </c>
      <c r="R1684" s="14">
        <f>(0.5*'vehicle data'!$C$4*(WLTC_class_3!F1684^2))/1000</f>
        <v>828.78918750000003</v>
      </c>
      <c r="S1684" s="14">
        <f>IF(O1684&gt;0,R1684,0)</f>
        <v>0</v>
      </c>
      <c r="T1684" s="14">
        <f>IF(N1684&gt;0,R1684,0)</f>
        <v>828.78918750000003</v>
      </c>
      <c r="U1684" s="14">
        <f t="shared" si="295"/>
        <v>219906.04210493804</v>
      </c>
      <c r="V1684" s="14">
        <f t="shared" si="296"/>
        <v>35271.159173611115</v>
      </c>
      <c r="W1684" s="14">
        <f t="shared" si="293"/>
        <v>580.15243124999995</v>
      </c>
    </row>
    <row r="1685" spans="2:23" x14ac:dyDescent="0.3">
      <c r="B1685" s="12" t="s">
        <v>10</v>
      </c>
      <c r="C1685" s="12">
        <v>1677</v>
      </c>
      <c r="D1685" s="12">
        <v>200</v>
      </c>
      <c r="E1685" s="13">
        <v>126.8</v>
      </c>
      <c r="F1685" s="21">
        <f t="shared" si="287"/>
        <v>35.222222222222221</v>
      </c>
      <c r="G1685" s="14">
        <f t="shared" si="294"/>
        <v>-4.1666666666668246E-2</v>
      </c>
      <c r="H1685" s="14">
        <f>('vehicle data'!$C$4)*(G1685)</f>
        <v>-55.583333333335439</v>
      </c>
      <c r="I1685" s="14">
        <f>0.5*1.225*F1685^2*('vehicle data'!$F$4)*('vehicle data'!$G$4)</f>
        <v>329.78380771604935</v>
      </c>
      <c r="J1685" s="14">
        <f>IF(F1685=0,0,H1685+I1685+'vehicle data'!$E$7)</f>
        <v>431.23895438271393</v>
      </c>
      <c r="K1685" s="14">
        <f t="shared" si="288"/>
        <v>431.23895438271393</v>
      </c>
      <c r="L1685" s="14">
        <f t="shared" si="289"/>
        <v>0</v>
      </c>
      <c r="M1685" s="14">
        <f t="shared" si="290"/>
        <v>15.189194282146701</v>
      </c>
      <c r="N1685" s="14">
        <f t="shared" si="286"/>
        <v>15.189194282146701</v>
      </c>
      <c r="O1685" s="14">
        <f t="shared" si="291"/>
        <v>0</v>
      </c>
      <c r="P1685" s="14">
        <f>S1685*0.75</f>
        <v>0</v>
      </c>
      <c r="Q1685" s="14">
        <f t="shared" si="292"/>
        <v>0</v>
      </c>
      <c r="R1685" s="14">
        <f>(0.5*'vehicle data'!$C$4*(WLTC_class_3!F1685^2))/1000</f>
        <v>827.48349382716049</v>
      </c>
      <c r="S1685" s="14">
        <f>IF(O1685&gt;0,R1685,0)</f>
        <v>0</v>
      </c>
      <c r="T1685" s="14">
        <f>IF(N1685&gt;0,R1685,0)</f>
        <v>827.48349382716049</v>
      </c>
      <c r="U1685" s="14">
        <f t="shared" si="295"/>
        <v>220733.52559876521</v>
      </c>
      <c r="V1685" s="14">
        <f t="shared" si="296"/>
        <v>35271.159173611115</v>
      </c>
      <c r="W1685" s="14">
        <f t="shared" si="293"/>
        <v>579.23844567901233</v>
      </c>
    </row>
    <row r="1686" spans="2:23" x14ac:dyDescent="0.3">
      <c r="B1686" s="12" t="s">
        <v>10</v>
      </c>
      <c r="C1686" s="12">
        <v>1678</v>
      </c>
      <c r="D1686" s="12">
        <v>201</v>
      </c>
      <c r="E1686" s="13">
        <v>126.6</v>
      </c>
      <c r="F1686" s="21">
        <f t="shared" si="287"/>
        <v>35.166666666666664</v>
      </c>
      <c r="G1686" s="14">
        <f t="shared" si="294"/>
        <v>-6.9444444444444448E-2</v>
      </c>
      <c r="H1686" s="14">
        <f>('vehicle data'!$C$4)*(G1686)</f>
        <v>-92.6388888888889</v>
      </c>
      <c r="I1686" s="14">
        <f>0.5*1.225*F1686^2*('vehicle data'!$F$4)*('vehicle data'!$G$4)</f>
        <v>328.74430069444441</v>
      </c>
      <c r="J1686" s="14">
        <f>IF(F1686=0,0,H1686+I1686+'vehicle data'!$E$7)</f>
        <v>393.14389180555554</v>
      </c>
      <c r="K1686" s="14">
        <f t="shared" si="288"/>
        <v>393.14389180555554</v>
      </c>
      <c r="L1686" s="14">
        <f t="shared" si="289"/>
        <v>0</v>
      </c>
      <c r="M1686" s="14">
        <f t="shared" si="290"/>
        <v>13.825560195162035</v>
      </c>
      <c r="N1686" s="14">
        <f t="shared" si="286"/>
        <v>13.825560195162035</v>
      </c>
      <c r="O1686" s="14">
        <f t="shared" si="291"/>
        <v>0</v>
      </c>
      <c r="P1686" s="14">
        <f>S1686*0.75</f>
        <v>0</v>
      </c>
      <c r="Q1686" s="14">
        <f t="shared" si="292"/>
        <v>0</v>
      </c>
      <c r="R1686" s="14">
        <f>(0.5*'vehicle data'!$C$4*(WLTC_class_3!F1686^2))/1000</f>
        <v>824.87519444444433</v>
      </c>
      <c r="S1686" s="14">
        <f>IF(O1686&gt;0,R1686,0)</f>
        <v>0</v>
      </c>
      <c r="T1686" s="14">
        <f>IF(N1686&gt;0,R1686,0)</f>
        <v>824.87519444444433</v>
      </c>
      <c r="U1686" s="14">
        <f t="shared" si="295"/>
        <v>221558.40079320964</v>
      </c>
      <c r="V1686" s="14">
        <f t="shared" si="296"/>
        <v>35271.159173611115</v>
      </c>
      <c r="W1686" s="14">
        <f t="shared" si="293"/>
        <v>577.41263611111094</v>
      </c>
    </row>
    <row r="1687" spans="2:23" x14ac:dyDescent="0.3">
      <c r="B1687" s="12" t="s">
        <v>10</v>
      </c>
      <c r="C1687" s="12">
        <v>1679</v>
      </c>
      <c r="D1687" s="12">
        <v>202</v>
      </c>
      <c r="E1687" s="13">
        <v>126.3</v>
      </c>
      <c r="F1687" s="21">
        <f t="shared" si="287"/>
        <v>35.083333333333329</v>
      </c>
      <c r="G1687" s="14">
        <f t="shared" si="294"/>
        <v>-8.3333333333332538E-2</v>
      </c>
      <c r="H1687" s="14">
        <f>('vehicle data'!$C$4)*(G1687)</f>
        <v>-111.16666666666561</v>
      </c>
      <c r="I1687" s="14">
        <f>0.5*1.225*F1687^2*('vehicle data'!$F$4)*('vehicle data'!$G$4)</f>
        <v>327.1881168402777</v>
      </c>
      <c r="J1687" s="14">
        <f>IF(F1687=0,0,H1687+I1687+'vehicle data'!$E$7)</f>
        <v>373.05993017361209</v>
      </c>
      <c r="K1687" s="14">
        <f t="shared" si="288"/>
        <v>373.05993017361209</v>
      </c>
      <c r="L1687" s="14">
        <f t="shared" si="289"/>
        <v>0</v>
      </c>
      <c r="M1687" s="14">
        <f t="shared" si="290"/>
        <v>13.08818588359089</v>
      </c>
      <c r="N1687" s="14">
        <f t="shared" si="286"/>
        <v>13.08818588359089</v>
      </c>
      <c r="O1687" s="14">
        <f t="shared" si="291"/>
        <v>0</v>
      </c>
      <c r="P1687" s="14">
        <f>S1687*0.75</f>
        <v>0</v>
      </c>
      <c r="Q1687" s="14">
        <f t="shared" si="292"/>
        <v>0</v>
      </c>
      <c r="R1687" s="14">
        <f>(0.5*'vehicle data'!$C$4*(WLTC_class_3!F1687^2))/1000</f>
        <v>820.97046527777752</v>
      </c>
      <c r="S1687" s="14">
        <f>IF(O1687&gt;0,R1687,0)</f>
        <v>0</v>
      </c>
      <c r="T1687" s="14">
        <f>IF(N1687&gt;0,R1687,0)</f>
        <v>820.97046527777752</v>
      </c>
      <c r="U1687" s="14">
        <f t="shared" si="295"/>
        <v>222379.37125848743</v>
      </c>
      <c r="V1687" s="14">
        <f t="shared" si="296"/>
        <v>35271.159173611115</v>
      </c>
      <c r="W1687" s="14">
        <f t="shared" si="293"/>
        <v>574.67932569444417</v>
      </c>
    </row>
    <row r="1688" spans="2:23" x14ac:dyDescent="0.3">
      <c r="B1688" s="12" t="s">
        <v>10</v>
      </c>
      <c r="C1688" s="12">
        <v>1680</v>
      </c>
      <c r="D1688" s="12">
        <v>203</v>
      </c>
      <c r="E1688" s="13">
        <v>126</v>
      </c>
      <c r="F1688" s="21">
        <f t="shared" si="287"/>
        <v>35</v>
      </c>
      <c r="G1688" s="14">
        <f t="shared" si="294"/>
        <v>-8.3333333333332538E-2</v>
      </c>
      <c r="H1688" s="14">
        <f>('vehicle data'!$C$4)*(G1688)</f>
        <v>-111.16666666666561</v>
      </c>
      <c r="I1688" s="14">
        <f>0.5*1.225*F1688^2*('vehicle data'!$F$4)*('vehicle data'!$G$4)</f>
        <v>325.635625</v>
      </c>
      <c r="J1688" s="14">
        <f>IF(F1688=0,0,H1688+I1688+'vehicle data'!$E$7)</f>
        <v>371.50743833333445</v>
      </c>
      <c r="K1688" s="14">
        <f t="shared" si="288"/>
        <v>371.50743833333445</v>
      </c>
      <c r="L1688" s="14">
        <f t="shared" si="289"/>
        <v>0</v>
      </c>
      <c r="M1688" s="14">
        <f t="shared" si="290"/>
        <v>13.002760341666706</v>
      </c>
      <c r="N1688" s="14">
        <f t="shared" si="286"/>
        <v>13.002760341666706</v>
      </c>
      <c r="O1688" s="14">
        <f t="shared" si="291"/>
        <v>0</v>
      </c>
      <c r="P1688" s="14">
        <f>S1688*0.75</f>
        <v>0</v>
      </c>
      <c r="Q1688" s="14">
        <f t="shared" si="292"/>
        <v>0</v>
      </c>
      <c r="R1688" s="14">
        <f>(0.5*'vehicle data'!$C$4*(WLTC_class_3!F1688^2))/1000</f>
        <v>817.07500000000005</v>
      </c>
      <c r="S1688" s="14">
        <f>IF(O1688&gt;0,R1688,0)</f>
        <v>0</v>
      </c>
      <c r="T1688" s="14">
        <f>IF(N1688&gt;0,R1688,0)</f>
        <v>817.07500000000005</v>
      </c>
      <c r="U1688" s="14">
        <f t="shared" si="295"/>
        <v>223196.44625848744</v>
      </c>
      <c r="V1688" s="14">
        <f t="shared" si="296"/>
        <v>35271.159173611115</v>
      </c>
      <c r="W1688" s="14">
        <f t="shared" si="293"/>
        <v>571.95249999999999</v>
      </c>
    </row>
    <row r="1689" spans="2:23" x14ac:dyDescent="0.3">
      <c r="B1689" s="12" t="s">
        <v>10</v>
      </c>
      <c r="C1689" s="12">
        <v>1681</v>
      </c>
      <c r="D1689" s="12">
        <v>204</v>
      </c>
      <c r="E1689" s="13">
        <v>125.7</v>
      </c>
      <c r="F1689" s="21">
        <f t="shared" si="287"/>
        <v>34.916666666666664</v>
      </c>
      <c r="G1689" s="14">
        <f t="shared" si="294"/>
        <v>-5.5555555555556344E-2</v>
      </c>
      <c r="H1689" s="14">
        <f>('vehicle data'!$C$4)*(G1689)</f>
        <v>-74.111111111112166</v>
      </c>
      <c r="I1689" s="14">
        <f>0.5*1.225*F1689^2*('vehicle data'!$F$4)*('vehicle data'!$G$4)</f>
        <v>324.08682517361103</v>
      </c>
      <c r="J1689" s="14">
        <f>IF(F1689=0,0,H1689+I1689+'vehicle data'!$E$7)</f>
        <v>407.01419406249886</v>
      </c>
      <c r="K1689" s="14">
        <f t="shared" si="288"/>
        <v>407.01419406249886</v>
      </c>
      <c r="L1689" s="14">
        <f t="shared" si="289"/>
        <v>0</v>
      </c>
      <c r="M1689" s="14">
        <f t="shared" si="290"/>
        <v>14.21157894268225</v>
      </c>
      <c r="N1689" s="14">
        <f t="shared" si="286"/>
        <v>14.21157894268225</v>
      </c>
      <c r="O1689" s="14">
        <f t="shared" si="291"/>
        <v>0</v>
      </c>
      <c r="P1689" s="14">
        <f>S1689*0.75</f>
        <v>0</v>
      </c>
      <c r="Q1689" s="14">
        <f t="shared" si="292"/>
        <v>0</v>
      </c>
      <c r="R1689" s="14">
        <f>(0.5*'vehicle data'!$C$4*(WLTC_class_3!F1689^2))/1000</f>
        <v>813.18879861111088</v>
      </c>
      <c r="S1689" s="14">
        <f>IF(O1689&gt;0,R1689,0)</f>
        <v>0</v>
      </c>
      <c r="T1689" s="14">
        <f>IF(N1689&gt;0,R1689,0)</f>
        <v>813.18879861111088</v>
      </c>
      <c r="U1689" s="14">
        <f t="shared" si="295"/>
        <v>224009.63505709855</v>
      </c>
      <c r="V1689" s="14">
        <f t="shared" si="296"/>
        <v>35271.159173611115</v>
      </c>
      <c r="W1689" s="14">
        <f t="shared" si="293"/>
        <v>569.23215902777758</v>
      </c>
    </row>
    <row r="1690" spans="2:23" x14ac:dyDescent="0.3">
      <c r="B1690" s="12" t="s">
        <v>10</v>
      </c>
      <c r="C1690" s="12">
        <v>1682</v>
      </c>
      <c r="D1690" s="12">
        <v>205</v>
      </c>
      <c r="E1690" s="13">
        <v>125.6</v>
      </c>
      <c r="F1690" s="21">
        <f t="shared" si="287"/>
        <v>34.888888888888886</v>
      </c>
      <c r="G1690" s="14">
        <f t="shared" si="294"/>
        <v>-1.3888888888890073E-2</v>
      </c>
      <c r="H1690" s="14">
        <f>('vehicle data'!$C$4)*(G1690)</f>
        <v>-18.527777777779356</v>
      </c>
      <c r="I1690" s="14">
        <f>0.5*1.225*F1690^2*('vehicle data'!$F$4)*('vehicle data'!$G$4)</f>
        <v>323.57137901234569</v>
      </c>
      <c r="J1690" s="14">
        <f>IF(F1690=0,0,H1690+I1690+'vehicle data'!$E$7)</f>
        <v>462.08208123456632</v>
      </c>
      <c r="K1690" s="14">
        <f t="shared" si="288"/>
        <v>462.08208123456632</v>
      </c>
      <c r="L1690" s="14">
        <f t="shared" si="289"/>
        <v>0</v>
      </c>
      <c r="M1690" s="14">
        <f t="shared" si="290"/>
        <v>16.121530389739313</v>
      </c>
      <c r="N1690" s="14">
        <f t="shared" si="286"/>
        <v>16.121530389739313</v>
      </c>
      <c r="O1690" s="14">
        <f t="shared" si="291"/>
        <v>0</v>
      </c>
      <c r="P1690" s="14">
        <f>S1690*0.75</f>
        <v>0</v>
      </c>
      <c r="Q1690" s="14">
        <f t="shared" si="292"/>
        <v>0</v>
      </c>
      <c r="R1690" s="14">
        <f>(0.5*'vehicle data'!$C$4*(WLTC_class_3!F1690^2))/1000</f>
        <v>811.89545679012338</v>
      </c>
      <c r="S1690" s="14">
        <f>IF(O1690&gt;0,R1690,0)</f>
        <v>0</v>
      </c>
      <c r="T1690" s="14">
        <f>IF(N1690&gt;0,R1690,0)</f>
        <v>811.89545679012338</v>
      </c>
      <c r="U1690" s="14">
        <f t="shared" si="295"/>
        <v>224821.53051388866</v>
      </c>
      <c r="V1690" s="14">
        <f t="shared" si="296"/>
        <v>35271.159173611115</v>
      </c>
      <c r="W1690" s="14">
        <f t="shared" si="293"/>
        <v>568.32681975308628</v>
      </c>
    </row>
    <row r="1691" spans="2:23" x14ac:dyDescent="0.3">
      <c r="B1691" s="12" t="s">
        <v>10</v>
      </c>
      <c r="C1691" s="12">
        <v>1683</v>
      </c>
      <c r="D1691" s="12">
        <v>206</v>
      </c>
      <c r="E1691" s="13">
        <v>125.6</v>
      </c>
      <c r="F1691" s="21">
        <f t="shared" si="287"/>
        <v>34.888888888888886</v>
      </c>
      <c r="G1691" s="14">
        <f t="shared" si="294"/>
        <v>2.7777777777778172E-2</v>
      </c>
      <c r="H1691" s="14">
        <f>('vehicle data'!$C$4)*(G1691)</f>
        <v>37.055555555556083</v>
      </c>
      <c r="I1691" s="14">
        <f>0.5*1.225*F1691^2*('vehicle data'!$F$4)*('vehicle data'!$G$4)</f>
        <v>323.57137901234569</v>
      </c>
      <c r="J1691" s="14">
        <f>IF(F1691=0,0,H1691+I1691+'vehicle data'!$E$7)</f>
        <v>517.66541456790185</v>
      </c>
      <c r="K1691" s="14">
        <f t="shared" si="288"/>
        <v>517.66541456790185</v>
      </c>
      <c r="L1691" s="14">
        <f t="shared" si="289"/>
        <v>0</v>
      </c>
      <c r="M1691" s="14">
        <f t="shared" si="290"/>
        <v>18.060771130480131</v>
      </c>
      <c r="N1691" s="14">
        <f t="shared" si="286"/>
        <v>18.060771130480131</v>
      </c>
      <c r="O1691" s="14">
        <f t="shared" si="291"/>
        <v>0</v>
      </c>
      <c r="P1691" s="14">
        <f>S1691*0.75</f>
        <v>0</v>
      </c>
      <c r="Q1691" s="14" t="str">
        <f t="shared" si="292"/>
        <v/>
      </c>
      <c r="R1691" s="14">
        <f>(0.5*'vehicle data'!$C$4*(WLTC_class_3!F1691^2))/1000</f>
        <v>811.89545679012338</v>
      </c>
      <c r="S1691" s="14">
        <f>IF(O1691&gt;0,R1691,0)</f>
        <v>0</v>
      </c>
      <c r="T1691" s="14">
        <f>IF(N1691&gt;0,R1691,0)</f>
        <v>811.89545679012338</v>
      </c>
      <c r="U1691" s="14">
        <f t="shared" si="295"/>
        <v>225633.42597067877</v>
      </c>
      <c r="V1691" s="14">
        <f t="shared" si="296"/>
        <v>35271.159173611115</v>
      </c>
      <c r="W1691" s="14">
        <f t="shared" si="293"/>
        <v>568.32681975308628</v>
      </c>
    </row>
    <row r="1692" spans="2:23" x14ac:dyDescent="0.3">
      <c r="B1692" s="12" t="s">
        <v>10</v>
      </c>
      <c r="C1692" s="12">
        <v>1684</v>
      </c>
      <c r="D1692" s="12">
        <v>207</v>
      </c>
      <c r="E1692" s="13">
        <v>125.8</v>
      </c>
      <c r="F1692" s="21">
        <f t="shared" si="287"/>
        <v>34.944444444444443</v>
      </c>
      <c r="G1692" s="14">
        <f t="shared" si="294"/>
        <v>8.3333333333334522E-2</v>
      </c>
      <c r="H1692" s="14">
        <f>('vehicle data'!$C$4)*(G1692)</f>
        <v>111.16666666666825</v>
      </c>
      <c r="I1692" s="14">
        <f>0.5*1.225*F1692^2*('vehicle data'!$F$4)*('vehicle data'!$G$4)</f>
        <v>324.6026815586419</v>
      </c>
      <c r="J1692" s="14">
        <f>IF(F1692=0,0,H1692+I1692+'vehicle data'!$E$7)</f>
        <v>592.80782822531023</v>
      </c>
      <c r="K1692" s="14">
        <f t="shared" si="288"/>
        <v>592.80782822531023</v>
      </c>
      <c r="L1692" s="14">
        <f t="shared" si="289"/>
        <v>0</v>
      </c>
      <c r="M1692" s="14">
        <f t="shared" si="290"/>
        <v>20.715340219651114</v>
      </c>
      <c r="N1692" s="14">
        <f t="shared" si="286"/>
        <v>20.715340219651114</v>
      </c>
      <c r="O1692" s="14">
        <f t="shared" si="291"/>
        <v>0</v>
      </c>
      <c r="P1692" s="14">
        <f>S1692*0.75</f>
        <v>0</v>
      </c>
      <c r="Q1692" s="14" t="str">
        <f t="shared" si="292"/>
        <v/>
      </c>
      <c r="R1692" s="14">
        <f>(0.5*'vehicle data'!$C$4*(WLTC_class_3!F1692^2))/1000</f>
        <v>814.48316975308626</v>
      </c>
      <c r="S1692" s="14">
        <f>IF(O1692&gt;0,R1692,0)</f>
        <v>0</v>
      </c>
      <c r="T1692" s="14">
        <f>IF(N1692&gt;0,R1692,0)</f>
        <v>814.48316975308626</v>
      </c>
      <c r="U1692" s="14">
        <f t="shared" si="295"/>
        <v>226447.90914043185</v>
      </c>
      <c r="V1692" s="14">
        <f t="shared" si="296"/>
        <v>35271.159173611115</v>
      </c>
      <c r="W1692" s="14">
        <f t="shared" si="293"/>
        <v>570.13821882716036</v>
      </c>
    </row>
    <row r="1693" spans="2:23" x14ac:dyDescent="0.3">
      <c r="B1693" s="12" t="s">
        <v>10</v>
      </c>
      <c r="C1693" s="12">
        <v>1685</v>
      </c>
      <c r="D1693" s="12">
        <v>208</v>
      </c>
      <c r="E1693" s="13">
        <v>126.2</v>
      </c>
      <c r="F1693" s="21">
        <f t="shared" si="287"/>
        <v>35.055555555555557</v>
      </c>
      <c r="G1693" s="14">
        <f t="shared" si="294"/>
        <v>0.11111111111111072</v>
      </c>
      <c r="H1693" s="14">
        <f>('vehicle data'!$C$4)*(G1693)</f>
        <v>148.22222222222169</v>
      </c>
      <c r="I1693" s="14">
        <f>0.5*1.225*F1693^2*('vehicle data'!$F$4)*('vehicle data'!$G$4)</f>
        <v>326.67020933641982</v>
      </c>
      <c r="J1693" s="14">
        <f>IF(F1693=0,0,H1693+I1693+'vehicle data'!$E$7)</f>
        <v>631.93091155864158</v>
      </c>
      <c r="K1693" s="14">
        <f t="shared" si="288"/>
        <v>631.93091155864158</v>
      </c>
      <c r="L1693" s="14">
        <f t="shared" si="289"/>
        <v>0</v>
      </c>
      <c r="M1693" s="14">
        <f t="shared" si="290"/>
        <v>22.152689177416825</v>
      </c>
      <c r="N1693" s="14">
        <f t="shared" si="286"/>
        <v>22.152689177416825</v>
      </c>
      <c r="O1693" s="14">
        <f t="shared" si="291"/>
        <v>0</v>
      </c>
      <c r="P1693" s="14">
        <f>S1693*0.75</f>
        <v>0</v>
      </c>
      <c r="Q1693" s="14" t="str">
        <f t="shared" si="292"/>
        <v/>
      </c>
      <c r="R1693" s="14">
        <f>(0.5*'vehicle data'!$C$4*(WLTC_class_3!F1693^2))/1000</f>
        <v>819.67094753086428</v>
      </c>
      <c r="S1693" s="14">
        <f>IF(O1693&gt;0,R1693,0)</f>
        <v>0</v>
      </c>
      <c r="T1693" s="14">
        <f>IF(N1693&gt;0,R1693,0)</f>
        <v>819.67094753086428</v>
      </c>
      <c r="U1693" s="14">
        <f t="shared" si="295"/>
        <v>227267.58008796271</v>
      </c>
      <c r="V1693" s="14">
        <f t="shared" si="296"/>
        <v>35271.159173611115</v>
      </c>
      <c r="W1693" s="14">
        <f t="shared" si="293"/>
        <v>573.76966327160494</v>
      </c>
    </row>
    <row r="1694" spans="2:23" x14ac:dyDescent="0.3">
      <c r="B1694" s="12" t="s">
        <v>10</v>
      </c>
      <c r="C1694" s="12">
        <v>1686</v>
      </c>
      <c r="D1694" s="12">
        <v>209</v>
      </c>
      <c r="E1694" s="13">
        <v>126.6</v>
      </c>
      <c r="F1694" s="21">
        <f t="shared" si="287"/>
        <v>35.166666666666664</v>
      </c>
      <c r="G1694" s="14">
        <f t="shared" si="294"/>
        <v>0.11111111111111072</v>
      </c>
      <c r="H1694" s="14">
        <f>('vehicle data'!$C$4)*(G1694)</f>
        <v>148.22222222222169</v>
      </c>
      <c r="I1694" s="14">
        <f>0.5*1.225*F1694^2*('vehicle data'!$F$4)*('vehicle data'!$G$4)</f>
        <v>328.74430069444441</v>
      </c>
      <c r="J1694" s="14">
        <f>IF(F1694=0,0,H1694+I1694+'vehicle data'!$E$7)</f>
        <v>634.00500291666617</v>
      </c>
      <c r="K1694" s="14">
        <f t="shared" si="288"/>
        <v>634.00500291666617</v>
      </c>
      <c r="L1694" s="14">
        <f t="shared" si="289"/>
        <v>0</v>
      </c>
      <c r="M1694" s="14">
        <f t="shared" si="290"/>
        <v>22.295842602569426</v>
      </c>
      <c r="N1694" s="14">
        <f t="shared" si="286"/>
        <v>22.295842602569426</v>
      </c>
      <c r="O1694" s="14">
        <f t="shared" si="291"/>
        <v>0</v>
      </c>
      <c r="P1694" s="14">
        <f>S1694*0.75</f>
        <v>0</v>
      </c>
      <c r="Q1694" s="14" t="str">
        <f t="shared" si="292"/>
        <v/>
      </c>
      <c r="R1694" s="14">
        <f>(0.5*'vehicle data'!$C$4*(WLTC_class_3!F1694^2))/1000</f>
        <v>824.87519444444433</v>
      </c>
      <c r="S1694" s="14">
        <f>IF(O1694&gt;0,R1694,0)</f>
        <v>0</v>
      </c>
      <c r="T1694" s="14">
        <f>IF(N1694&gt;0,R1694,0)</f>
        <v>824.87519444444433</v>
      </c>
      <c r="U1694" s="14">
        <f t="shared" si="295"/>
        <v>228092.45528240714</v>
      </c>
      <c r="V1694" s="14">
        <f t="shared" si="296"/>
        <v>35271.159173611115</v>
      </c>
      <c r="W1694" s="14">
        <f t="shared" si="293"/>
        <v>577.41263611111094</v>
      </c>
    </row>
    <row r="1695" spans="2:23" x14ac:dyDescent="0.3">
      <c r="B1695" s="12" t="s">
        <v>10</v>
      </c>
      <c r="C1695" s="12">
        <v>1687</v>
      </c>
      <c r="D1695" s="12">
        <v>210</v>
      </c>
      <c r="E1695" s="13">
        <v>127</v>
      </c>
      <c r="F1695" s="21">
        <f t="shared" si="287"/>
        <v>35.277777777777779</v>
      </c>
      <c r="G1695" s="14">
        <f t="shared" si="294"/>
        <v>0.11111111111111269</v>
      </c>
      <c r="H1695" s="14">
        <f>('vehicle data'!$C$4)*(G1695)</f>
        <v>148.22222222222433</v>
      </c>
      <c r="I1695" s="14">
        <f>0.5*1.225*F1695^2*('vehicle data'!$F$4)*('vehicle data'!$G$4)</f>
        <v>330.82495563271607</v>
      </c>
      <c r="J1695" s="14">
        <f>IF(F1695=0,0,H1695+I1695+'vehicle data'!$E$7)</f>
        <v>636.08565785494045</v>
      </c>
      <c r="K1695" s="14">
        <f t="shared" si="288"/>
        <v>636.08565785494045</v>
      </c>
      <c r="L1695" s="14">
        <f t="shared" si="289"/>
        <v>0</v>
      </c>
      <c r="M1695" s="14">
        <f t="shared" si="290"/>
        <v>22.439688485438179</v>
      </c>
      <c r="N1695" s="14">
        <f t="shared" si="286"/>
        <v>22.439688485438179</v>
      </c>
      <c r="O1695" s="14">
        <f t="shared" si="291"/>
        <v>0</v>
      </c>
      <c r="P1695" s="14">
        <f>S1695*0.75</f>
        <v>0</v>
      </c>
      <c r="Q1695" s="14" t="str">
        <f t="shared" si="292"/>
        <v/>
      </c>
      <c r="R1695" s="14">
        <f>(0.5*'vehicle data'!$C$4*(WLTC_class_3!F1695^2))/1000</f>
        <v>830.0959104938272</v>
      </c>
      <c r="S1695" s="14">
        <f>IF(O1695&gt;0,R1695,0)</f>
        <v>0</v>
      </c>
      <c r="T1695" s="14">
        <f>IF(N1695&gt;0,R1695,0)</f>
        <v>830.0959104938272</v>
      </c>
      <c r="U1695" s="14">
        <f t="shared" si="295"/>
        <v>228922.55119290098</v>
      </c>
      <c r="V1695" s="14">
        <f t="shared" si="296"/>
        <v>35271.159173611115</v>
      </c>
      <c r="W1695" s="14">
        <f t="shared" si="293"/>
        <v>581.06713734567904</v>
      </c>
    </row>
    <row r="1696" spans="2:23" x14ac:dyDescent="0.3">
      <c r="B1696" s="12" t="s">
        <v>10</v>
      </c>
      <c r="C1696" s="12">
        <v>1688</v>
      </c>
      <c r="D1696" s="12">
        <v>211</v>
      </c>
      <c r="E1696" s="13">
        <v>127.4</v>
      </c>
      <c r="F1696" s="21">
        <f t="shared" si="287"/>
        <v>35.388888888888893</v>
      </c>
      <c r="G1696" s="14">
        <f t="shared" si="294"/>
        <v>8.3333333333332538E-2</v>
      </c>
      <c r="H1696" s="14">
        <f>('vehicle data'!$C$4)*(G1696)</f>
        <v>111.16666666666561</v>
      </c>
      <c r="I1696" s="14">
        <f>0.5*1.225*F1696^2*('vehicle data'!$F$4)*('vehicle data'!$G$4)</f>
        <v>332.91217415123469</v>
      </c>
      <c r="J1696" s="14">
        <f>IF(F1696=0,0,H1696+I1696+'vehicle data'!$E$7)</f>
        <v>601.11732081790035</v>
      </c>
      <c r="K1696" s="14">
        <f t="shared" si="288"/>
        <v>601.11732081790035</v>
      </c>
      <c r="L1696" s="14">
        <f t="shared" si="289"/>
        <v>0</v>
      </c>
      <c r="M1696" s="14">
        <f t="shared" si="290"/>
        <v>21.272874075611252</v>
      </c>
      <c r="N1696" s="14">
        <f t="shared" si="286"/>
        <v>21.272874075611252</v>
      </c>
      <c r="O1696" s="14">
        <f t="shared" si="291"/>
        <v>0</v>
      </c>
      <c r="P1696" s="14">
        <f>S1696*0.75</f>
        <v>0</v>
      </c>
      <c r="Q1696" s="14" t="str">
        <f t="shared" si="292"/>
        <v/>
      </c>
      <c r="R1696" s="14">
        <f>(0.5*'vehicle data'!$C$4*(WLTC_class_3!F1696^2))/1000</f>
        <v>835.33309567901256</v>
      </c>
      <c r="S1696" s="14">
        <f>IF(O1696&gt;0,R1696,0)</f>
        <v>0</v>
      </c>
      <c r="T1696" s="14">
        <f>IF(N1696&gt;0,R1696,0)</f>
        <v>835.33309567901256</v>
      </c>
      <c r="U1696" s="14">
        <f t="shared" si="295"/>
        <v>229757.88428857998</v>
      </c>
      <c r="V1696" s="14">
        <f t="shared" si="296"/>
        <v>35271.159173611115</v>
      </c>
      <c r="W1696" s="14">
        <f t="shared" si="293"/>
        <v>584.73316697530879</v>
      </c>
    </row>
    <row r="1697" spans="2:23" x14ac:dyDescent="0.3">
      <c r="B1697" s="12" t="s">
        <v>10</v>
      </c>
      <c r="C1697" s="12">
        <v>1689</v>
      </c>
      <c r="D1697" s="12">
        <v>212</v>
      </c>
      <c r="E1697" s="13">
        <v>127.6</v>
      </c>
      <c r="F1697" s="21">
        <f t="shared" si="287"/>
        <v>35.444444444444443</v>
      </c>
      <c r="G1697" s="14">
        <f t="shared" si="294"/>
        <v>5.5555555555554373E-2</v>
      </c>
      <c r="H1697" s="14">
        <f>('vehicle data'!$C$4)*(G1697)</f>
        <v>74.111111111109537</v>
      </c>
      <c r="I1697" s="14">
        <f>0.5*1.225*F1697^2*('vehicle data'!$F$4)*('vehicle data'!$G$4)</f>
        <v>333.95824475308638</v>
      </c>
      <c r="J1697" s="14">
        <f>IF(F1697=0,0,H1697+I1697+'vehicle data'!$E$7)</f>
        <v>565.10783586419598</v>
      </c>
      <c r="K1697" s="14">
        <f t="shared" si="288"/>
        <v>565.10783586419598</v>
      </c>
      <c r="L1697" s="14">
        <f t="shared" si="289"/>
        <v>0</v>
      </c>
      <c r="M1697" s="14">
        <f t="shared" si="290"/>
        <v>20.029933293408721</v>
      </c>
      <c r="N1697" s="14">
        <f t="shared" si="286"/>
        <v>20.029933293408721</v>
      </c>
      <c r="O1697" s="14">
        <f t="shared" si="291"/>
        <v>0</v>
      </c>
      <c r="P1697" s="14">
        <f>S1697*0.75</f>
        <v>0</v>
      </c>
      <c r="Q1697" s="14" t="str">
        <f t="shared" si="292"/>
        <v/>
      </c>
      <c r="R1697" s="14">
        <f>(0.5*'vehicle data'!$C$4*(WLTC_class_3!F1697^2))/1000</f>
        <v>837.95786419753074</v>
      </c>
      <c r="S1697" s="14">
        <f>IF(O1697&gt;0,R1697,0)</f>
        <v>0</v>
      </c>
      <c r="T1697" s="14">
        <f>IF(N1697&gt;0,R1697,0)</f>
        <v>837.95786419753074</v>
      </c>
      <c r="U1697" s="14">
        <f t="shared" si="295"/>
        <v>230595.84215277751</v>
      </c>
      <c r="V1697" s="14">
        <f t="shared" si="296"/>
        <v>35271.159173611115</v>
      </c>
      <c r="W1697" s="14">
        <f t="shared" si="293"/>
        <v>586.57050493827148</v>
      </c>
    </row>
    <row r="1698" spans="2:23" x14ac:dyDescent="0.3">
      <c r="B1698" s="12" t="s">
        <v>10</v>
      </c>
      <c r="C1698" s="12">
        <v>1690</v>
      </c>
      <c r="D1698" s="12">
        <v>213</v>
      </c>
      <c r="E1698" s="13">
        <v>127.8</v>
      </c>
      <c r="F1698" s="21">
        <f t="shared" si="287"/>
        <v>35.5</v>
      </c>
      <c r="G1698" s="14">
        <f t="shared" si="294"/>
        <v>4.1666666666668246E-2</v>
      </c>
      <c r="H1698" s="14">
        <f>('vehicle data'!$C$4)*(G1698)</f>
        <v>55.583333333335439</v>
      </c>
      <c r="I1698" s="14">
        <f>0.5*1.225*F1698^2*('vehicle data'!$F$4)*('vehicle data'!$G$4)</f>
        <v>335.00595625</v>
      </c>
      <c r="J1698" s="14">
        <f>IF(F1698=0,0,H1698+I1698+'vehicle data'!$E$7)</f>
        <v>547.62776958333541</v>
      </c>
      <c r="K1698" s="14">
        <f t="shared" si="288"/>
        <v>547.62776958333541</v>
      </c>
      <c r="L1698" s="14">
        <f t="shared" si="289"/>
        <v>0</v>
      </c>
      <c r="M1698" s="14">
        <f t="shared" si="290"/>
        <v>19.440785820208408</v>
      </c>
      <c r="N1698" s="14">
        <f t="shared" si="286"/>
        <v>19.440785820208408</v>
      </c>
      <c r="O1698" s="14">
        <f t="shared" si="291"/>
        <v>0</v>
      </c>
      <c r="P1698" s="14">
        <f>S1698*0.75</f>
        <v>0</v>
      </c>
      <c r="Q1698" s="14" t="str">
        <f t="shared" si="292"/>
        <v/>
      </c>
      <c r="R1698" s="14">
        <f>(0.5*'vehicle data'!$C$4*(WLTC_class_3!F1698^2))/1000</f>
        <v>840.58675000000005</v>
      </c>
      <c r="S1698" s="14">
        <f>IF(O1698&gt;0,R1698,0)</f>
        <v>0</v>
      </c>
      <c r="T1698" s="14">
        <f>IF(N1698&gt;0,R1698,0)</f>
        <v>840.58675000000005</v>
      </c>
      <c r="U1698" s="14">
        <f t="shared" si="295"/>
        <v>231436.42890277749</v>
      </c>
      <c r="V1698" s="14">
        <f t="shared" si="296"/>
        <v>35271.159173611115</v>
      </c>
      <c r="W1698" s="14">
        <f t="shared" si="293"/>
        <v>588.41072499999996</v>
      </c>
    </row>
    <row r="1699" spans="2:23" x14ac:dyDescent="0.3">
      <c r="B1699" s="12" t="s">
        <v>10</v>
      </c>
      <c r="C1699" s="12">
        <v>1691</v>
      </c>
      <c r="D1699" s="12">
        <v>214</v>
      </c>
      <c r="E1699" s="13">
        <v>127.9</v>
      </c>
      <c r="F1699" s="21">
        <f t="shared" si="287"/>
        <v>35.527777777777779</v>
      </c>
      <c r="G1699" s="14">
        <f t="shared" si="294"/>
        <v>2.7777777777778172E-2</v>
      </c>
      <c r="H1699" s="14">
        <f>('vehicle data'!$C$4)*(G1699)</f>
        <v>37.055555555556083</v>
      </c>
      <c r="I1699" s="14">
        <f>0.5*1.225*F1699^2*('vehicle data'!$F$4)*('vehicle data'!$G$4)</f>
        <v>335.53042733410496</v>
      </c>
      <c r="J1699" s="14">
        <f>IF(F1699=0,0,H1699+I1699+'vehicle data'!$E$7)</f>
        <v>529.62446288966112</v>
      </c>
      <c r="K1699" s="14">
        <f t="shared" si="288"/>
        <v>529.62446288966112</v>
      </c>
      <c r="L1699" s="14">
        <f t="shared" si="289"/>
        <v>0</v>
      </c>
      <c r="M1699" s="14">
        <f t="shared" si="290"/>
        <v>18.816380223218797</v>
      </c>
      <c r="N1699" s="14">
        <f t="shared" si="286"/>
        <v>18.816380223218797</v>
      </c>
      <c r="O1699" s="14">
        <f t="shared" si="291"/>
        <v>0</v>
      </c>
      <c r="P1699" s="14">
        <f>S1699*0.75</f>
        <v>0</v>
      </c>
      <c r="Q1699" s="14" t="str">
        <f t="shared" si="292"/>
        <v/>
      </c>
      <c r="R1699" s="14">
        <f>(0.5*'vehicle data'!$C$4*(WLTC_class_3!F1699^2))/1000</f>
        <v>841.90273688271611</v>
      </c>
      <c r="S1699" s="14">
        <f>IF(O1699&gt;0,R1699,0)</f>
        <v>0</v>
      </c>
      <c r="T1699" s="14">
        <f>IF(N1699&gt;0,R1699,0)</f>
        <v>841.90273688271611</v>
      </c>
      <c r="U1699" s="14">
        <f t="shared" si="295"/>
        <v>232278.3316396602</v>
      </c>
      <c r="V1699" s="14">
        <f t="shared" si="296"/>
        <v>35271.159173611115</v>
      </c>
      <c r="W1699" s="14">
        <f t="shared" si="293"/>
        <v>589.33191581790129</v>
      </c>
    </row>
    <row r="1700" spans="2:23" x14ac:dyDescent="0.3">
      <c r="B1700" s="12" t="s">
        <v>10</v>
      </c>
      <c r="C1700" s="12">
        <v>1692</v>
      </c>
      <c r="D1700" s="12">
        <v>215</v>
      </c>
      <c r="E1700" s="13">
        <v>128</v>
      </c>
      <c r="F1700" s="21">
        <f t="shared" si="287"/>
        <v>35.555555555555557</v>
      </c>
      <c r="G1700" s="14">
        <f t="shared" si="294"/>
        <v>2.7777777777776198E-2</v>
      </c>
      <c r="H1700" s="14">
        <f>('vehicle data'!$C$4)*(G1700)</f>
        <v>37.055555555553447</v>
      </c>
      <c r="I1700" s="14">
        <f>0.5*1.225*F1700^2*('vehicle data'!$F$4)*('vehicle data'!$G$4)</f>
        <v>336.05530864197533</v>
      </c>
      <c r="J1700" s="14">
        <f>IF(F1700=0,0,H1700+I1700+'vehicle data'!$E$7)</f>
        <v>530.14934419752876</v>
      </c>
      <c r="K1700" s="14">
        <f t="shared" si="288"/>
        <v>530.14934419752876</v>
      </c>
      <c r="L1700" s="14">
        <f t="shared" si="289"/>
        <v>0</v>
      </c>
      <c r="M1700" s="14">
        <f t="shared" si="290"/>
        <v>18.849754460356579</v>
      </c>
      <c r="N1700" s="14">
        <f t="shared" si="286"/>
        <v>18.849754460356579</v>
      </c>
      <c r="O1700" s="14">
        <f t="shared" si="291"/>
        <v>0</v>
      </c>
      <c r="P1700" s="14">
        <f>S1700*0.75</f>
        <v>0</v>
      </c>
      <c r="Q1700" s="14" t="str">
        <f t="shared" si="292"/>
        <v/>
      </c>
      <c r="R1700" s="14">
        <f>(0.5*'vehicle data'!$C$4*(WLTC_class_3!F1700^2))/1000</f>
        <v>843.21975308641993</v>
      </c>
      <c r="S1700" s="14">
        <f>IF(O1700&gt;0,R1700,0)</f>
        <v>0</v>
      </c>
      <c r="T1700" s="14">
        <f>IF(N1700&gt;0,R1700,0)</f>
        <v>843.21975308641993</v>
      </c>
      <c r="U1700" s="14">
        <f t="shared" si="295"/>
        <v>233121.55139274662</v>
      </c>
      <c r="V1700" s="14">
        <f t="shared" si="296"/>
        <v>35271.159173611115</v>
      </c>
      <c r="W1700" s="14">
        <f t="shared" si="293"/>
        <v>590.25382716049387</v>
      </c>
    </row>
    <row r="1701" spans="2:23" x14ac:dyDescent="0.3">
      <c r="B1701" s="12" t="s">
        <v>10</v>
      </c>
      <c r="C1701" s="12">
        <v>1693</v>
      </c>
      <c r="D1701" s="12">
        <v>216</v>
      </c>
      <c r="E1701" s="13">
        <v>128.1</v>
      </c>
      <c r="F1701" s="21">
        <f t="shared" si="287"/>
        <v>35.583333333333329</v>
      </c>
      <c r="G1701" s="14">
        <f t="shared" si="294"/>
        <v>2.7777777777776198E-2</v>
      </c>
      <c r="H1701" s="14">
        <f>('vehicle data'!$C$4)*(G1701)</f>
        <v>37.055555555553447</v>
      </c>
      <c r="I1701" s="14">
        <f>0.5*1.225*F1701^2*('vehicle data'!$F$4)*('vehicle data'!$G$4)</f>
        <v>336.58060017361106</v>
      </c>
      <c r="J1701" s="14">
        <f>IF(F1701=0,0,H1701+I1701+'vehicle data'!$E$7)</f>
        <v>530.67463572916449</v>
      </c>
      <c r="K1701" s="14">
        <f t="shared" si="288"/>
        <v>530.67463572916449</v>
      </c>
      <c r="L1701" s="14">
        <f t="shared" si="289"/>
        <v>0</v>
      </c>
      <c r="M1701" s="14">
        <f t="shared" si="290"/>
        <v>18.883172454696101</v>
      </c>
      <c r="N1701" s="14">
        <f t="shared" si="286"/>
        <v>18.883172454696101</v>
      </c>
      <c r="O1701" s="14">
        <f t="shared" si="291"/>
        <v>0</v>
      </c>
      <c r="P1701" s="14">
        <f>S1701*0.75</f>
        <v>0</v>
      </c>
      <c r="Q1701" s="14" t="str">
        <f t="shared" si="292"/>
        <v/>
      </c>
      <c r="R1701" s="14">
        <f>(0.5*'vehicle data'!$C$4*(WLTC_class_3!F1701^2))/1000</f>
        <v>844.53779861111093</v>
      </c>
      <c r="S1701" s="14">
        <f>IF(O1701&gt;0,R1701,0)</f>
        <v>0</v>
      </c>
      <c r="T1701" s="14">
        <f>IF(N1701&gt;0,R1701,0)</f>
        <v>844.53779861111093</v>
      </c>
      <c r="U1701" s="14">
        <f t="shared" si="295"/>
        <v>233966.08919135772</v>
      </c>
      <c r="V1701" s="14">
        <f t="shared" si="296"/>
        <v>35271.159173611115</v>
      </c>
      <c r="W1701" s="14">
        <f t="shared" si="293"/>
        <v>591.17645902777758</v>
      </c>
    </row>
    <row r="1702" spans="2:23" x14ac:dyDescent="0.3">
      <c r="B1702" s="12" t="s">
        <v>10</v>
      </c>
      <c r="C1702" s="12">
        <v>1694</v>
      </c>
      <c r="D1702" s="12">
        <v>217</v>
      </c>
      <c r="E1702" s="13">
        <v>128.19999999999999</v>
      </c>
      <c r="F1702" s="21">
        <f t="shared" si="287"/>
        <v>35.611111111111107</v>
      </c>
      <c r="G1702" s="14">
        <f t="shared" si="294"/>
        <v>2.7777777777780146E-2</v>
      </c>
      <c r="H1702" s="14">
        <f>('vehicle data'!$C$4)*(G1702)</f>
        <v>37.055555555558712</v>
      </c>
      <c r="I1702" s="14">
        <f>0.5*1.225*F1702^2*('vehicle data'!$F$4)*('vehicle data'!$G$4)</f>
        <v>337.10630192901232</v>
      </c>
      <c r="J1702" s="14">
        <f>IF(F1702=0,0,H1702+I1702+'vehicle data'!$E$7)</f>
        <v>531.20033748457104</v>
      </c>
      <c r="K1702" s="14">
        <f t="shared" si="288"/>
        <v>531.20033748457104</v>
      </c>
      <c r="L1702" s="14">
        <f t="shared" si="289"/>
        <v>0</v>
      </c>
      <c r="M1702" s="14">
        <f t="shared" si="290"/>
        <v>18.916634240422777</v>
      </c>
      <c r="N1702" s="14">
        <f t="shared" si="286"/>
        <v>18.916634240422777</v>
      </c>
      <c r="O1702" s="14">
        <f t="shared" si="291"/>
        <v>0</v>
      </c>
      <c r="P1702" s="14">
        <f>S1702*0.75</f>
        <v>0</v>
      </c>
      <c r="Q1702" s="14" t="str">
        <f t="shared" si="292"/>
        <v/>
      </c>
      <c r="R1702" s="14">
        <f>(0.5*'vehicle data'!$C$4*(WLTC_class_3!F1702^2))/1000</f>
        <v>845.85687345678991</v>
      </c>
      <c r="S1702" s="14">
        <f>IF(O1702&gt;0,R1702,0)</f>
        <v>0</v>
      </c>
      <c r="T1702" s="14">
        <f>IF(N1702&gt;0,R1702,0)</f>
        <v>845.85687345678991</v>
      </c>
      <c r="U1702" s="14">
        <f t="shared" si="295"/>
        <v>234811.94606481452</v>
      </c>
      <c r="V1702" s="14">
        <f t="shared" si="296"/>
        <v>35271.159173611115</v>
      </c>
      <c r="W1702" s="14">
        <f t="shared" si="293"/>
        <v>592.09981141975288</v>
      </c>
    </row>
    <row r="1703" spans="2:23" x14ac:dyDescent="0.3">
      <c r="B1703" s="12" t="s">
        <v>10</v>
      </c>
      <c r="C1703" s="12">
        <v>1695</v>
      </c>
      <c r="D1703" s="12">
        <v>218</v>
      </c>
      <c r="E1703" s="13">
        <v>128.30000000000001</v>
      </c>
      <c r="F1703" s="21">
        <f t="shared" si="287"/>
        <v>35.638888888888893</v>
      </c>
      <c r="G1703" s="14">
        <f t="shared" si="294"/>
        <v>2.7777777777780146E-2</v>
      </c>
      <c r="H1703" s="14">
        <f>('vehicle data'!$C$4)*(G1703)</f>
        <v>37.055555555558712</v>
      </c>
      <c r="I1703" s="14">
        <f>0.5*1.225*F1703^2*('vehicle data'!$F$4)*('vehicle data'!$G$4)</f>
        <v>337.63241390817905</v>
      </c>
      <c r="J1703" s="14">
        <f>IF(F1703=0,0,H1703+I1703+'vehicle data'!$E$7)</f>
        <v>531.72644946373782</v>
      </c>
      <c r="K1703" s="14">
        <f t="shared" si="288"/>
        <v>531.72644946373782</v>
      </c>
      <c r="L1703" s="14">
        <f t="shared" si="289"/>
        <v>0</v>
      </c>
      <c r="M1703" s="14">
        <f t="shared" si="290"/>
        <v>18.950139851721545</v>
      </c>
      <c r="N1703" s="14">
        <f t="shared" si="286"/>
        <v>18.950139851721545</v>
      </c>
      <c r="O1703" s="14">
        <f t="shared" si="291"/>
        <v>0</v>
      </c>
      <c r="P1703" s="14">
        <f>S1703*0.75</f>
        <v>0</v>
      </c>
      <c r="Q1703" s="14" t="str">
        <f t="shared" si="292"/>
        <v/>
      </c>
      <c r="R1703" s="14">
        <f>(0.5*'vehicle data'!$C$4*(WLTC_class_3!F1703^2))/1000</f>
        <v>847.17697762345699</v>
      </c>
      <c r="S1703" s="14">
        <f>IF(O1703&gt;0,R1703,0)</f>
        <v>0</v>
      </c>
      <c r="T1703" s="14">
        <f>IF(N1703&gt;0,R1703,0)</f>
        <v>847.17697762345699</v>
      </c>
      <c r="U1703" s="14">
        <f t="shared" si="295"/>
        <v>235659.12304243798</v>
      </c>
      <c r="V1703" s="14">
        <f t="shared" si="296"/>
        <v>35271.159173611115</v>
      </c>
      <c r="W1703" s="14">
        <f t="shared" si="293"/>
        <v>593.02388433641988</v>
      </c>
    </row>
    <row r="1704" spans="2:23" x14ac:dyDescent="0.3">
      <c r="B1704" s="12" t="s">
        <v>10</v>
      </c>
      <c r="C1704" s="12">
        <v>1696</v>
      </c>
      <c r="D1704" s="12">
        <v>219</v>
      </c>
      <c r="E1704" s="13">
        <v>128.4</v>
      </c>
      <c r="F1704" s="21">
        <f t="shared" si="287"/>
        <v>35.666666666666664</v>
      </c>
      <c r="G1704" s="14">
        <f t="shared" si="294"/>
        <v>2.7777777777776198E-2</v>
      </c>
      <c r="H1704" s="14">
        <f>('vehicle data'!$C$4)*(G1704)</f>
        <v>37.055555555553447</v>
      </c>
      <c r="I1704" s="14">
        <f>0.5*1.225*F1704^2*('vehicle data'!$F$4)*('vehicle data'!$G$4)</f>
        <v>338.15893611111107</v>
      </c>
      <c r="J1704" s="14">
        <f>IF(F1704=0,0,H1704+I1704+'vehicle data'!$E$7)</f>
        <v>532.25297166666451</v>
      </c>
      <c r="K1704" s="14">
        <f t="shared" si="288"/>
        <v>532.25297166666451</v>
      </c>
      <c r="L1704" s="14">
        <f t="shared" si="289"/>
        <v>0</v>
      </c>
      <c r="M1704" s="14">
        <f t="shared" si="290"/>
        <v>18.9836893227777</v>
      </c>
      <c r="N1704" s="14">
        <f t="shared" si="286"/>
        <v>18.9836893227777</v>
      </c>
      <c r="O1704" s="14">
        <f t="shared" si="291"/>
        <v>0</v>
      </c>
      <c r="P1704" s="14">
        <f>S1704*0.75</f>
        <v>0</v>
      </c>
      <c r="Q1704" s="14" t="str">
        <f t="shared" si="292"/>
        <v/>
      </c>
      <c r="R1704" s="14">
        <f>(0.5*'vehicle data'!$C$4*(WLTC_class_3!F1704^2))/1000</f>
        <v>848.49811111111092</v>
      </c>
      <c r="S1704" s="14">
        <f>IF(O1704&gt;0,R1704,0)</f>
        <v>0</v>
      </c>
      <c r="T1704" s="14">
        <f>IF(N1704&gt;0,R1704,0)</f>
        <v>848.49811111111092</v>
      </c>
      <c r="U1704" s="14">
        <f t="shared" si="295"/>
        <v>236507.62115354909</v>
      </c>
      <c r="V1704" s="14">
        <f t="shared" si="296"/>
        <v>35271.159173611115</v>
      </c>
      <c r="W1704" s="14">
        <f t="shared" si="293"/>
        <v>593.94867777777756</v>
      </c>
    </row>
    <row r="1705" spans="2:23" x14ac:dyDescent="0.3">
      <c r="B1705" s="12" t="s">
        <v>10</v>
      </c>
      <c r="C1705" s="12">
        <v>1697</v>
      </c>
      <c r="D1705" s="12">
        <v>220</v>
      </c>
      <c r="E1705" s="13">
        <v>128.5</v>
      </c>
      <c r="F1705" s="21">
        <f t="shared" si="287"/>
        <v>35.694444444444443</v>
      </c>
      <c r="G1705" s="14">
        <f t="shared" si="294"/>
        <v>2.7777777777776198E-2</v>
      </c>
      <c r="H1705" s="14">
        <f>('vehicle data'!$C$4)*(G1705)</f>
        <v>37.055555555553447</v>
      </c>
      <c r="I1705" s="14">
        <f>0.5*1.225*F1705^2*('vehicle data'!$F$4)*('vehicle data'!$G$4)</f>
        <v>338.68586853780863</v>
      </c>
      <c r="J1705" s="14">
        <f>IF(F1705=0,0,H1705+I1705+'vehicle data'!$E$7)</f>
        <v>532.77990409336212</v>
      </c>
      <c r="K1705" s="14">
        <f t="shared" si="288"/>
        <v>532.77990409336212</v>
      </c>
      <c r="L1705" s="14">
        <f t="shared" si="289"/>
        <v>0</v>
      </c>
      <c r="M1705" s="14">
        <f t="shared" si="290"/>
        <v>19.017282687776952</v>
      </c>
      <c r="N1705" s="14">
        <f t="shared" si="286"/>
        <v>19.017282687776952</v>
      </c>
      <c r="O1705" s="14">
        <f t="shared" si="291"/>
        <v>0</v>
      </c>
      <c r="P1705" s="14">
        <f>S1705*0.75</f>
        <v>0</v>
      </c>
      <c r="Q1705" s="14" t="str">
        <f t="shared" si="292"/>
        <v/>
      </c>
      <c r="R1705" s="14">
        <f>(0.5*'vehicle data'!$C$4*(WLTC_class_3!F1705^2))/1000</f>
        <v>849.82027391975305</v>
      </c>
      <c r="S1705" s="14">
        <f>IF(O1705&gt;0,R1705,0)</f>
        <v>0</v>
      </c>
      <c r="T1705" s="14">
        <f>IF(N1705&gt;0,R1705,0)</f>
        <v>849.82027391975305</v>
      </c>
      <c r="U1705" s="14">
        <f t="shared" si="295"/>
        <v>237357.44142746885</v>
      </c>
      <c r="V1705" s="14">
        <f t="shared" si="296"/>
        <v>35271.159173611115</v>
      </c>
      <c r="W1705" s="14">
        <f t="shared" si="293"/>
        <v>594.87419174382705</v>
      </c>
    </row>
    <row r="1706" spans="2:23" x14ac:dyDescent="0.3">
      <c r="B1706" s="12" t="s">
        <v>10</v>
      </c>
      <c r="C1706" s="12">
        <v>1698</v>
      </c>
      <c r="D1706" s="12">
        <v>221</v>
      </c>
      <c r="E1706" s="13">
        <v>128.6</v>
      </c>
      <c r="F1706" s="21">
        <f t="shared" si="287"/>
        <v>35.722222222222221</v>
      </c>
      <c r="G1706" s="14">
        <f t="shared" si="294"/>
        <v>1.3888888888888099E-2</v>
      </c>
      <c r="H1706" s="14">
        <f>('vehicle data'!$C$4)*(G1706)</f>
        <v>18.527777777776723</v>
      </c>
      <c r="I1706" s="14">
        <f>0.5*1.225*F1706^2*('vehicle data'!$F$4)*('vehicle data'!$G$4)</f>
        <v>339.21321118827154</v>
      </c>
      <c r="J1706" s="14">
        <f>IF(F1706=0,0,H1706+I1706+'vehicle data'!$E$7)</f>
        <v>514.77946896604828</v>
      </c>
      <c r="K1706" s="14">
        <f t="shared" si="288"/>
        <v>514.77946896604828</v>
      </c>
      <c r="L1706" s="14">
        <f t="shared" si="289"/>
        <v>0</v>
      </c>
      <c r="M1706" s="14">
        <f t="shared" si="290"/>
        <v>18.389066585842723</v>
      </c>
      <c r="N1706" s="14">
        <f t="shared" si="286"/>
        <v>18.389066585842723</v>
      </c>
      <c r="O1706" s="14">
        <f t="shared" si="291"/>
        <v>0</v>
      </c>
      <c r="P1706" s="14">
        <f>S1706*0.75</f>
        <v>0</v>
      </c>
      <c r="Q1706" s="14" t="str">
        <f t="shared" si="292"/>
        <v/>
      </c>
      <c r="R1706" s="14">
        <f>(0.5*'vehicle data'!$C$4*(WLTC_class_3!F1706^2))/1000</f>
        <v>851.1434660493826</v>
      </c>
      <c r="S1706" s="14">
        <f>IF(O1706&gt;0,R1706,0)</f>
        <v>0</v>
      </c>
      <c r="T1706" s="14">
        <f>IF(N1706&gt;0,R1706,0)</f>
        <v>851.1434660493826</v>
      </c>
      <c r="U1706" s="14">
        <f t="shared" si="295"/>
        <v>238208.58489351821</v>
      </c>
      <c r="V1706" s="14">
        <f t="shared" si="296"/>
        <v>35271.159173611115</v>
      </c>
      <c r="W1706" s="14">
        <f t="shared" si="293"/>
        <v>595.80042623456779</v>
      </c>
    </row>
    <row r="1707" spans="2:23" x14ac:dyDescent="0.3">
      <c r="B1707" s="12" t="s">
        <v>10</v>
      </c>
      <c r="C1707" s="12">
        <v>1699</v>
      </c>
      <c r="D1707" s="12">
        <v>222</v>
      </c>
      <c r="E1707" s="13">
        <v>128.6</v>
      </c>
      <c r="F1707" s="21">
        <f t="shared" si="287"/>
        <v>35.722222222222221</v>
      </c>
      <c r="G1707" s="14">
        <f t="shared" si="294"/>
        <v>-1.3888888888888099E-2</v>
      </c>
      <c r="H1707" s="14">
        <f>('vehicle data'!$C$4)*(G1707)</f>
        <v>-18.527777777776723</v>
      </c>
      <c r="I1707" s="14">
        <f>0.5*1.225*F1707^2*('vehicle data'!$F$4)*('vehicle data'!$G$4)</f>
        <v>339.21321118827154</v>
      </c>
      <c r="J1707" s="14">
        <f>IF(F1707=0,0,H1707+I1707+'vehicle data'!$E$7)</f>
        <v>477.72391341049479</v>
      </c>
      <c r="K1707" s="14">
        <f t="shared" si="288"/>
        <v>477.72391341049479</v>
      </c>
      <c r="L1707" s="14">
        <f t="shared" si="289"/>
        <v>0</v>
      </c>
      <c r="M1707" s="14">
        <f t="shared" si="290"/>
        <v>17.065359795719342</v>
      </c>
      <c r="N1707" s="14">
        <f t="shared" si="286"/>
        <v>17.065359795719342</v>
      </c>
      <c r="O1707" s="14">
        <f t="shared" si="291"/>
        <v>0</v>
      </c>
      <c r="P1707" s="14">
        <f>S1707*0.75</f>
        <v>0</v>
      </c>
      <c r="Q1707" s="14">
        <f t="shared" si="292"/>
        <v>0</v>
      </c>
      <c r="R1707" s="14">
        <f>(0.5*'vehicle data'!$C$4*(WLTC_class_3!F1707^2))/1000</f>
        <v>851.1434660493826</v>
      </c>
      <c r="S1707" s="14">
        <f>IF(O1707&gt;0,R1707,0)</f>
        <v>0</v>
      </c>
      <c r="T1707" s="14">
        <f>IF(N1707&gt;0,R1707,0)</f>
        <v>851.1434660493826</v>
      </c>
      <c r="U1707" s="14">
        <f t="shared" si="295"/>
        <v>239059.72835956758</v>
      </c>
      <c r="V1707" s="14">
        <f t="shared" si="296"/>
        <v>35271.159173611115</v>
      </c>
      <c r="W1707" s="14">
        <f t="shared" si="293"/>
        <v>595.80042623456779</v>
      </c>
    </row>
    <row r="1708" spans="2:23" x14ac:dyDescent="0.3">
      <c r="B1708" s="12" t="s">
        <v>10</v>
      </c>
      <c r="C1708" s="12">
        <v>1700</v>
      </c>
      <c r="D1708" s="12">
        <v>223</v>
      </c>
      <c r="E1708" s="13">
        <v>128.5</v>
      </c>
      <c r="F1708" s="21">
        <f t="shared" si="287"/>
        <v>35.694444444444443</v>
      </c>
      <c r="G1708" s="14">
        <f t="shared" si="294"/>
        <v>-4.1666666666664298E-2</v>
      </c>
      <c r="H1708" s="14">
        <f>('vehicle data'!$C$4)*(G1708)</f>
        <v>-55.583333333330174</v>
      </c>
      <c r="I1708" s="14">
        <f>0.5*1.225*F1708^2*('vehicle data'!$F$4)*('vehicle data'!$G$4)</f>
        <v>338.68586853780863</v>
      </c>
      <c r="J1708" s="14">
        <f>IF(F1708=0,0,H1708+I1708+'vehicle data'!$E$7)</f>
        <v>440.14101520447844</v>
      </c>
      <c r="K1708" s="14">
        <f t="shared" si="288"/>
        <v>440.14101520447844</v>
      </c>
      <c r="L1708" s="14">
        <f t="shared" si="289"/>
        <v>0</v>
      </c>
      <c r="M1708" s="14">
        <f t="shared" si="290"/>
        <v>15.710589014937632</v>
      </c>
      <c r="N1708" s="14">
        <f t="shared" si="286"/>
        <v>15.710589014937632</v>
      </c>
      <c r="O1708" s="14">
        <f t="shared" si="291"/>
        <v>0</v>
      </c>
      <c r="P1708" s="14">
        <f>S1708*0.75</f>
        <v>0</v>
      </c>
      <c r="Q1708" s="14">
        <f t="shared" si="292"/>
        <v>0</v>
      </c>
      <c r="R1708" s="14">
        <f>(0.5*'vehicle data'!$C$4*(WLTC_class_3!F1708^2))/1000</f>
        <v>849.82027391975305</v>
      </c>
      <c r="S1708" s="14">
        <f>IF(O1708&gt;0,R1708,0)</f>
        <v>0</v>
      </c>
      <c r="T1708" s="14">
        <f>IF(N1708&gt;0,R1708,0)</f>
        <v>849.82027391975305</v>
      </c>
      <c r="U1708" s="14">
        <f t="shared" si="295"/>
        <v>239909.54863348734</v>
      </c>
      <c r="V1708" s="14">
        <f t="shared" si="296"/>
        <v>35271.159173611115</v>
      </c>
      <c r="W1708" s="14">
        <f t="shared" si="293"/>
        <v>594.87419174382705</v>
      </c>
    </row>
    <row r="1709" spans="2:23" x14ac:dyDescent="0.3">
      <c r="B1709" s="12" t="s">
        <v>10</v>
      </c>
      <c r="C1709" s="12">
        <v>1701</v>
      </c>
      <c r="D1709" s="12">
        <v>224</v>
      </c>
      <c r="E1709" s="13">
        <v>128.30000000000001</v>
      </c>
      <c r="F1709" s="21">
        <f t="shared" si="287"/>
        <v>35.638888888888893</v>
      </c>
      <c r="G1709" s="14">
        <f t="shared" si="294"/>
        <v>-5.5555555555556344E-2</v>
      </c>
      <c r="H1709" s="14">
        <f>('vehicle data'!$C$4)*(G1709)</f>
        <v>-74.111111111112166</v>
      </c>
      <c r="I1709" s="14">
        <f>0.5*1.225*F1709^2*('vehicle data'!$F$4)*('vehicle data'!$G$4)</f>
        <v>337.63241390817905</v>
      </c>
      <c r="J1709" s="14">
        <f>IF(F1709=0,0,H1709+I1709+'vehicle data'!$E$7)</f>
        <v>420.55978279706687</v>
      </c>
      <c r="K1709" s="14">
        <f t="shared" si="288"/>
        <v>420.55978279706687</v>
      </c>
      <c r="L1709" s="14">
        <f t="shared" si="289"/>
        <v>0</v>
      </c>
      <c r="M1709" s="14">
        <f t="shared" si="290"/>
        <v>14.988283370239913</v>
      </c>
      <c r="N1709" s="14">
        <f t="shared" si="286"/>
        <v>14.988283370239913</v>
      </c>
      <c r="O1709" s="14">
        <f t="shared" si="291"/>
        <v>0</v>
      </c>
      <c r="P1709" s="14">
        <f>S1709*0.75</f>
        <v>0</v>
      </c>
      <c r="Q1709" s="14">
        <f t="shared" si="292"/>
        <v>0</v>
      </c>
      <c r="R1709" s="14">
        <f>(0.5*'vehicle data'!$C$4*(WLTC_class_3!F1709^2))/1000</f>
        <v>847.17697762345699</v>
      </c>
      <c r="S1709" s="14">
        <f>IF(O1709&gt;0,R1709,0)</f>
        <v>0</v>
      </c>
      <c r="T1709" s="14">
        <f>IF(N1709&gt;0,R1709,0)</f>
        <v>847.17697762345699</v>
      </c>
      <c r="U1709" s="14">
        <f t="shared" si="295"/>
        <v>240756.7256111108</v>
      </c>
      <c r="V1709" s="14">
        <f t="shared" si="296"/>
        <v>35271.159173611115</v>
      </c>
      <c r="W1709" s="14">
        <f t="shared" si="293"/>
        <v>593.02388433641988</v>
      </c>
    </row>
    <row r="1710" spans="2:23" x14ac:dyDescent="0.3">
      <c r="B1710" s="12" t="s">
        <v>10</v>
      </c>
      <c r="C1710" s="12">
        <v>1702</v>
      </c>
      <c r="D1710" s="12">
        <v>225</v>
      </c>
      <c r="E1710" s="13">
        <v>128.1</v>
      </c>
      <c r="F1710" s="21">
        <f t="shared" si="287"/>
        <v>35.583333333333329</v>
      </c>
      <c r="G1710" s="14">
        <f t="shared" si="294"/>
        <v>-5.5555555555556344E-2</v>
      </c>
      <c r="H1710" s="14">
        <f>('vehicle data'!$C$4)*(G1710)</f>
        <v>-74.111111111112166</v>
      </c>
      <c r="I1710" s="14">
        <f>0.5*1.225*F1710^2*('vehicle data'!$F$4)*('vehicle data'!$G$4)</f>
        <v>336.58060017361106</v>
      </c>
      <c r="J1710" s="14">
        <f>IF(F1710=0,0,H1710+I1710+'vehicle data'!$E$7)</f>
        <v>419.50796906249889</v>
      </c>
      <c r="K1710" s="14">
        <f t="shared" si="288"/>
        <v>419.50796906249889</v>
      </c>
      <c r="L1710" s="14">
        <f t="shared" si="289"/>
        <v>0</v>
      </c>
      <c r="M1710" s="14">
        <f t="shared" si="290"/>
        <v>14.927491899140582</v>
      </c>
      <c r="N1710" s="14">
        <f t="shared" si="286"/>
        <v>14.927491899140582</v>
      </c>
      <c r="O1710" s="14">
        <f t="shared" si="291"/>
        <v>0</v>
      </c>
      <c r="P1710" s="14">
        <f>S1710*0.75</f>
        <v>0</v>
      </c>
      <c r="Q1710" s="14">
        <f t="shared" si="292"/>
        <v>0</v>
      </c>
      <c r="R1710" s="14">
        <f>(0.5*'vehicle data'!$C$4*(WLTC_class_3!F1710^2))/1000</f>
        <v>844.53779861111093</v>
      </c>
      <c r="S1710" s="14">
        <f>IF(O1710&gt;0,R1710,0)</f>
        <v>0</v>
      </c>
      <c r="T1710" s="14">
        <f>IF(N1710&gt;0,R1710,0)</f>
        <v>844.53779861111093</v>
      </c>
      <c r="U1710" s="14">
        <f t="shared" si="295"/>
        <v>241601.2634097219</v>
      </c>
      <c r="V1710" s="14">
        <f t="shared" si="296"/>
        <v>35271.159173611115</v>
      </c>
      <c r="W1710" s="14">
        <f t="shared" si="293"/>
        <v>591.17645902777758</v>
      </c>
    </row>
    <row r="1711" spans="2:23" x14ac:dyDescent="0.3">
      <c r="B1711" s="12" t="s">
        <v>10</v>
      </c>
      <c r="C1711" s="12">
        <v>1703</v>
      </c>
      <c r="D1711" s="12">
        <v>226</v>
      </c>
      <c r="E1711" s="13">
        <v>127.9</v>
      </c>
      <c r="F1711" s="21">
        <f t="shared" si="287"/>
        <v>35.527777777777779</v>
      </c>
      <c r="G1711" s="14">
        <f t="shared" si="294"/>
        <v>-6.9444444444444448E-2</v>
      </c>
      <c r="H1711" s="14">
        <f>('vehicle data'!$C$4)*(G1711)</f>
        <v>-92.6388888888889</v>
      </c>
      <c r="I1711" s="14">
        <f>0.5*1.225*F1711^2*('vehicle data'!$F$4)*('vehicle data'!$G$4)</f>
        <v>335.53042733410496</v>
      </c>
      <c r="J1711" s="14">
        <f>IF(F1711=0,0,H1711+I1711+'vehicle data'!$E$7)</f>
        <v>399.93001844521609</v>
      </c>
      <c r="K1711" s="14">
        <f t="shared" si="288"/>
        <v>399.93001844521609</v>
      </c>
      <c r="L1711" s="14">
        <f t="shared" si="289"/>
        <v>0</v>
      </c>
      <c r="M1711" s="14">
        <f t="shared" si="290"/>
        <v>14.208624821984206</v>
      </c>
      <c r="N1711" s="14">
        <f t="shared" si="286"/>
        <v>14.208624821984206</v>
      </c>
      <c r="O1711" s="14">
        <f t="shared" si="291"/>
        <v>0</v>
      </c>
      <c r="P1711" s="14">
        <f>S1711*0.75</f>
        <v>0</v>
      </c>
      <c r="Q1711" s="14">
        <f t="shared" si="292"/>
        <v>0</v>
      </c>
      <c r="R1711" s="14">
        <f>(0.5*'vehicle data'!$C$4*(WLTC_class_3!F1711^2))/1000</f>
        <v>841.90273688271611</v>
      </c>
      <c r="S1711" s="14">
        <f>IF(O1711&gt;0,R1711,0)</f>
        <v>0</v>
      </c>
      <c r="T1711" s="14">
        <f>IF(N1711&gt;0,R1711,0)</f>
        <v>841.90273688271611</v>
      </c>
      <c r="U1711" s="14">
        <f t="shared" si="295"/>
        <v>242443.16614660461</v>
      </c>
      <c r="V1711" s="14">
        <f t="shared" si="296"/>
        <v>35271.159173611115</v>
      </c>
      <c r="W1711" s="14">
        <f t="shared" si="293"/>
        <v>589.33191581790129</v>
      </c>
    </row>
    <row r="1712" spans="2:23" x14ac:dyDescent="0.3">
      <c r="B1712" s="12" t="s">
        <v>10</v>
      </c>
      <c r="C1712" s="12">
        <v>1704</v>
      </c>
      <c r="D1712" s="12">
        <v>227</v>
      </c>
      <c r="E1712" s="13">
        <v>127.6</v>
      </c>
      <c r="F1712" s="21">
        <f t="shared" si="287"/>
        <v>35.444444444444443</v>
      </c>
      <c r="G1712" s="14">
        <f t="shared" si="294"/>
        <v>-6.9444444444444448E-2</v>
      </c>
      <c r="H1712" s="14">
        <f>('vehicle data'!$C$4)*(G1712)</f>
        <v>-92.6388888888889</v>
      </c>
      <c r="I1712" s="14">
        <f>0.5*1.225*F1712^2*('vehicle data'!$F$4)*('vehicle data'!$G$4)</f>
        <v>333.95824475308638</v>
      </c>
      <c r="J1712" s="14">
        <f>IF(F1712=0,0,H1712+I1712+'vehicle data'!$E$7)</f>
        <v>398.35783586419745</v>
      </c>
      <c r="K1712" s="14">
        <f t="shared" si="288"/>
        <v>398.35783586419745</v>
      </c>
      <c r="L1712" s="14">
        <f t="shared" si="289"/>
        <v>0</v>
      </c>
      <c r="M1712" s="14">
        <f t="shared" si="290"/>
        <v>14.119572182297665</v>
      </c>
      <c r="N1712" s="14">
        <f t="shared" si="286"/>
        <v>14.119572182297665</v>
      </c>
      <c r="O1712" s="14">
        <f t="shared" si="291"/>
        <v>0</v>
      </c>
      <c r="P1712" s="14">
        <f>S1712*0.75</f>
        <v>0</v>
      </c>
      <c r="Q1712" s="14">
        <f t="shared" si="292"/>
        <v>0</v>
      </c>
      <c r="R1712" s="14">
        <f>(0.5*'vehicle data'!$C$4*(WLTC_class_3!F1712^2))/1000</f>
        <v>837.95786419753074</v>
      </c>
      <c r="S1712" s="14">
        <f>IF(O1712&gt;0,R1712,0)</f>
        <v>0</v>
      </c>
      <c r="T1712" s="14">
        <f>IF(N1712&gt;0,R1712,0)</f>
        <v>837.95786419753074</v>
      </c>
      <c r="U1712" s="14">
        <f t="shared" si="295"/>
        <v>243281.12401080213</v>
      </c>
      <c r="V1712" s="14">
        <f t="shared" si="296"/>
        <v>35271.159173611115</v>
      </c>
      <c r="W1712" s="14">
        <f t="shared" si="293"/>
        <v>586.57050493827148</v>
      </c>
    </row>
    <row r="1713" spans="2:23" x14ac:dyDescent="0.3">
      <c r="B1713" s="12" t="s">
        <v>10</v>
      </c>
      <c r="C1713" s="12">
        <v>1705</v>
      </c>
      <c r="D1713" s="12">
        <v>228</v>
      </c>
      <c r="E1713" s="13">
        <v>127.4</v>
      </c>
      <c r="F1713" s="21">
        <f t="shared" si="287"/>
        <v>35.388888888888893</v>
      </c>
      <c r="G1713" s="14">
        <f t="shared" si="294"/>
        <v>-5.5555555555554373E-2</v>
      </c>
      <c r="H1713" s="14">
        <f>('vehicle data'!$C$4)*(G1713)</f>
        <v>-74.111111111109537</v>
      </c>
      <c r="I1713" s="14">
        <f>0.5*1.225*F1713^2*('vehicle data'!$F$4)*('vehicle data'!$G$4)</f>
        <v>332.91217415123469</v>
      </c>
      <c r="J1713" s="14">
        <f>IF(F1713=0,0,H1713+I1713+'vehicle data'!$E$7)</f>
        <v>415.83954304012514</v>
      </c>
      <c r="K1713" s="14">
        <f t="shared" si="288"/>
        <v>415.83954304012514</v>
      </c>
      <c r="L1713" s="14">
        <f t="shared" si="289"/>
        <v>0</v>
      </c>
      <c r="M1713" s="14">
        <f t="shared" si="290"/>
        <v>14.716099384253319</v>
      </c>
      <c r="N1713" s="14">
        <f t="shared" si="286"/>
        <v>14.716099384253319</v>
      </c>
      <c r="O1713" s="14">
        <f t="shared" si="291"/>
        <v>0</v>
      </c>
      <c r="P1713" s="14">
        <f>S1713*0.75</f>
        <v>0</v>
      </c>
      <c r="Q1713" s="14">
        <f t="shared" si="292"/>
        <v>0</v>
      </c>
      <c r="R1713" s="14">
        <f>(0.5*'vehicle data'!$C$4*(WLTC_class_3!F1713^2))/1000</f>
        <v>835.33309567901256</v>
      </c>
      <c r="S1713" s="14">
        <f>IF(O1713&gt;0,R1713,0)</f>
        <v>0</v>
      </c>
      <c r="T1713" s="14">
        <f>IF(N1713&gt;0,R1713,0)</f>
        <v>835.33309567901256</v>
      </c>
      <c r="U1713" s="14">
        <f t="shared" si="295"/>
        <v>244116.45710648113</v>
      </c>
      <c r="V1713" s="14">
        <f t="shared" si="296"/>
        <v>35271.159173611115</v>
      </c>
      <c r="W1713" s="14">
        <f t="shared" si="293"/>
        <v>584.73316697530879</v>
      </c>
    </row>
    <row r="1714" spans="2:23" x14ac:dyDescent="0.3">
      <c r="B1714" s="12" t="s">
        <v>10</v>
      </c>
      <c r="C1714" s="12">
        <v>1706</v>
      </c>
      <c r="D1714" s="12">
        <v>229</v>
      </c>
      <c r="E1714" s="13">
        <v>127.2</v>
      </c>
      <c r="F1714" s="21">
        <f t="shared" si="287"/>
        <v>35.333333333333336</v>
      </c>
      <c r="G1714" s="14">
        <f t="shared" si="294"/>
        <v>-5.5555555555556344E-2</v>
      </c>
      <c r="H1714" s="14">
        <f>('vehicle data'!$C$4)*(G1714)</f>
        <v>-74.111111111112166</v>
      </c>
      <c r="I1714" s="14">
        <f>0.5*1.225*F1714^2*('vehicle data'!$F$4)*('vehicle data'!$G$4)</f>
        <v>331.8677444444445</v>
      </c>
      <c r="J1714" s="14">
        <f>IF(F1714=0,0,H1714+I1714+'vehicle data'!$E$7)</f>
        <v>414.79511333333232</v>
      </c>
      <c r="K1714" s="14">
        <f t="shared" si="288"/>
        <v>414.79511333333232</v>
      </c>
      <c r="L1714" s="14">
        <f t="shared" si="289"/>
        <v>0</v>
      </c>
      <c r="M1714" s="14">
        <f t="shared" si="290"/>
        <v>14.656094004444411</v>
      </c>
      <c r="N1714" s="14">
        <f t="shared" si="286"/>
        <v>14.656094004444411</v>
      </c>
      <c r="O1714" s="14">
        <f t="shared" si="291"/>
        <v>0</v>
      </c>
      <c r="P1714" s="14">
        <f>S1714*0.75</f>
        <v>0</v>
      </c>
      <c r="Q1714" s="14">
        <f t="shared" si="292"/>
        <v>0</v>
      </c>
      <c r="R1714" s="14">
        <f>(0.5*'vehicle data'!$C$4*(WLTC_class_3!F1714^2))/1000</f>
        <v>832.71244444444449</v>
      </c>
      <c r="S1714" s="14">
        <f>IF(O1714&gt;0,R1714,0)</f>
        <v>0</v>
      </c>
      <c r="T1714" s="14">
        <f>IF(N1714&gt;0,R1714,0)</f>
        <v>832.71244444444449</v>
      </c>
      <c r="U1714" s="14">
        <f t="shared" si="295"/>
        <v>244949.16955092558</v>
      </c>
      <c r="V1714" s="14">
        <f t="shared" si="296"/>
        <v>35271.159173611115</v>
      </c>
      <c r="W1714" s="14">
        <f t="shared" si="293"/>
        <v>582.89871111111108</v>
      </c>
    </row>
    <row r="1715" spans="2:23" x14ac:dyDescent="0.3">
      <c r="B1715" s="12" t="s">
        <v>10</v>
      </c>
      <c r="C1715" s="12">
        <v>1707</v>
      </c>
      <c r="D1715" s="12">
        <v>230</v>
      </c>
      <c r="E1715" s="13">
        <v>127</v>
      </c>
      <c r="F1715" s="21">
        <f t="shared" si="287"/>
        <v>35.277777777777779</v>
      </c>
      <c r="G1715" s="14">
        <f t="shared" si="294"/>
        <v>-4.1666666666666269E-2</v>
      </c>
      <c r="H1715" s="14">
        <f>('vehicle data'!$C$4)*(G1715)</f>
        <v>-55.583333333332803</v>
      </c>
      <c r="I1715" s="14">
        <f>0.5*1.225*F1715^2*('vehicle data'!$F$4)*('vehicle data'!$G$4)</f>
        <v>330.82495563271607</v>
      </c>
      <c r="J1715" s="14">
        <f>IF(F1715=0,0,H1715+I1715+'vehicle data'!$E$7)</f>
        <v>432.28010229938332</v>
      </c>
      <c r="K1715" s="14">
        <f t="shared" si="288"/>
        <v>432.28010229938332</v>
      </c>
      <c r="L1715" s="14">
        <f t="shared" si="289"/>
        <v>0</v>
      </c>
      <c r="M1715" s="14">
        <f t="shared" si="290"/>
        <v>15.249881386672689</v>
      </c>
      <c r="N1715" s="14">
        <f t="shared" si="286"/>
        <v>15.249881386672689</v>
      </c>
      <c r="O1715" s="14">
        <f t="shared" si="291"/>
        <v>0</v>
      </c>
      <c r="P1715" s="14">
        <f>S1715*0.75</f>
        <v>0</v>
      </c>
      <c r="Q1715" s="14">
        <f t="shared" si="292"/>
        <v>0</v>
      </c>
      <c r="R1715" s="14">
        <f>(0.5*'vehicle data'!$C$4*(WLTC_class_3!F1715^2))/1000</f>
        <v>830.0959104938272</v>
      </c>
      <c r="S1715" s="14">
        <f>IF(O1715&gt;0,R1715,0)</f>
        <v>0</v>
      </c>
      <c r="T1715" s="14">
        <f>IF(N1715&gt;0,R1715,0)</f>
        <v>830.0959104938272</v>
      </c>
      <c r="U1715" s="14">
        <f t="shared" si="295"/>
        <v>245779.26546141942</v>
      </c>
      <c r="V1715" s="14">
        <f t="shared" si="296"/>
        <v>35271.159173611115</v>
      </c>
      <c r="W1715" s="14">
        <f t="shared" si="293"/>
        <v>581.06713734567904</v>
      </c>
    </row>
    <row r="1716" spans="2:23" x14ac:dyDescent="0.3">
      <c r="B1716" s="12" t="s">
        <v>10</v>
      </c>
      <c r="C1716" s="12">
        <v>1708</v>
      </c>
      <c r="D1716" s="12">
        <v>231</v>
      </c>
      <c r="E1716" s="13">
        <v>126.9</v>
      </c>
      <c r="F1716" s="21">
        <f t="shared" si="287"/>
        <v>35.25</v>
      </c>
      <c r="G1716" s="14">
        <f t="shared" si="294"/>
        <v>-2.7777777777778172E-2</v>
      </c>
      <c r="H1716" s="14">
        <f>('vehicle data'!$C$4)*(G1716)</f>
        <v>-37.055555555556083</v>
      </c>
      <c r="I1716" s="14">
        <f>0.5*1.225*F1716^2*('vehicle data'!$F$4)*('vehicle data'!$G$4)</f>
        <v>330.3041765625</v>
      </c>
      <c r="J1716" s="14">
        <f>IF(F1716=0,0,H1716+I1716+'vehicle data'!$E$7)</f>
        <v>450.287101006944</v>
      </c>
      <c r="K1716" s="14">
        <f t="shared" si="288"/>
        <v>450.287101006944</v>
      </c>
      <c r="L1716" s="14">
        <f t="shared" si="289"/>
        <v>0</v>
      </c>
      <c r="M1716" s="14">
        <f t="shared" si="290"/>
        <v>15.872620310494776</v>
      </c>
      <c r="N1716" s="14">
        <f t="shared" si="286"/>
        <v>15.872620310494776</v>
      </c>
      <c r="O1716" s="14">
        <f t="shared" si="291"/>
        <v>0</v>
      </c>
      <c r="P1716" s="14">
        <f>S1716*0.75</f>
        <v>0</v>
      </c>
      <c r="Q1716" s="14">
        <f t="shared" si="292"/>
        <v>0</v>
      </c>
      <c r="R1716" s="14">
        <f>(0.5*'vehicle data'!$C$4*(WLTC_class_3!F1716^2))/1000</f>
        <v>828.78918750000003</v>
      </c>
      <c r="S1716" s="14">
        <f>IF(O1716&gt;0,R1716,0)</f>
        <v>0</v>
      </c>
      <c r="T1716" s="14">
        <f>IF(N1716&gt;0,R1716,0)</f>
        <v>828.78918750000003</v>
      </c>
      <c r="U1716" s="14">
        <f t="shared" si="295"/>
        <v>246608.05464891941</v>
      </c>
      <c r="V1716" s="14">
        <f t="shared" si="296"/>
        <v>35271.159173611115</v>
      </c>
      <c r="W1716" s="14">
        <f t="shared" si="293"/>
        <v>580.15243124999995</v>
      </c>
    </row>
    <row r="1717" spans="2:23" x14ac:dyDescent="0.3">
      <c r="B1717" s="12" t="s">
        <v>10</v>
      </c>
      <c r="C1717" s="12">
        <v>1709</v>
      </c>
      <c r="D1717" s="12">
        <v>232</v>
      </c>
      <c r="E1717" s="13">
        <v>126.8</v>
      </c>
      <c r="F1717" s="21">
        <f t="shared" si="287"/>
        <v>35.222222222222221</v>
      </c>
      <c r="G1717" s="14">
        <f t="shared" si="294"/>
        <v>-2.7777777777778172E-2</v>
      </c>
      <c r="H1717" s="14">
        <f>('vehicle data'!$C$4)*(G1717)</f>
        <v>-37.055555555556083</v>
      </c>
      <c r="I1717" s="14">
        <f>0.5*1.225*F1717^2*('vehicle data'!$F$4)*('vehicle data'!$G$4)</f>
        <v>329.78380771604935</v>
      </c>
      <c r="J1717" s="14">
        <f>IF(F1717=0,0,H1717+I1717+'vehicle data'!$E$7)</f>
        <v>449.76673216049335</v>
      </c>
      <c r="K1717" s="14">
        <f t="shared" si="288"/>
        <v>449.76673216049335</v>
      </c>
      <c r="L1717" s="14">
        <f t="shared" si="289"/>
        <v>0</v>
      </c>
      <c r="M1717" s="14">
        <f t="shared" si="290"/>
        <v>15.841783788319599</v>
      </c>
      <c r="N1717" s="14">
        <f t="shared" si="286"/>
        <v>15.841783788319599</v>
      </c>
      <c r="O1717" s="14">
        <f t="shared" si="291"/>
        <v>0</v>
      </c>
      <c r="P1717" s="14">
        <f>S1717*0.75</f>
        <v>0</v>
      </c>
      <c r="Q1717" s="14">
        <f t="shared" si="292"/>
        <v>0</v>
      </c>
      <c r="R1717" s="14">
        <f>(0.5*'vehicle data'!$C$4*(WLTC_class_3!F1717^2))/1000</f>
        <v>827.48349382716049</v>
      </c>
      <c r="S1717" s="14">
        <f>IF(O1717&gt;0,R1717,0)</f>
        <v>0</v>
      </c>
      <c r="T1717" s="14">
        <f>IF(N1717&gt;0,R1717,0)</f>
        <v>827.48349382716049</v>
      </c>
      <c r="U1717" s="14">
        <f t="shared" si="295"/>
        <v>247435.53814274658</v>
      </c>
      <c r="V1717" s="14">
        <f t="shared" si="296"/>
        <v>35271.159173611115</v>
      </c>
      <c r="W1717" s="14">
        <f t="shared" si="293"/>
        <v>579.23844567901233</v>
      </c>
    </row>
    <row r="1718" spans="2:23" x14ac:dyDescent="0.3">
      <c r="B1718" s="12" t="s">
        <v>10</v>
      </c>
      <c r="C1718" s="12">
        <v>1710</v>
      </c>
      <c r="D1718" s="12">
        <v>233</v>
      </c>
      <c r="E1718" s="13">
        <v>126.7</v>
      </c>
      <c r="F1718" s="21">
        <f t="shared" si="287"/>
        <v>35.194444444444443</v>
      </c>
      <c r="G1718" s="14">
        <f t="shared" si="294"/>
        <v>0</v>
      </c>
      <c r="H1718" s="14">
        <f>('vehicle data'!$C$4)*(G1718)</f>
        <v>0</v>
      </c>
      <c r="I1718" s="14">
        <f>0.5*1.225*F1718^2*('vehicle data'!$F$4)*('vehicle data'!$G$4)</f>
        <v>329.26384909336417</v>
      </c>
      <c r="J1718" s="14">
        <f>IF(F1718=0,0,H1718+I1718+'vehicle data'!$E$7)</f>
        <v>486.30232909336416</v>
      </c>
      <c r="K1718" s="14">
        <f t="shared" si="288"/>
        <v>486.30232909336416</v>
      </c>
      <c r="L1718" s="14">
        <f t="shared" si="289"/>
        <v>0</v>
      </c>
      <c r="M1718" s="14">
        <f t="shared" si="290"/>
        <v>17.115140304480345</v>
      </c>
      <c r="N1718" s="14">
        <f t="shared" si="286"/>
        <v>17.115140304480345</v>
      </c>
      <c r="O1718" s="14">
        <f t="shared" si="291"/>
        <v>0</v>
      </c>
      <c r="P1718" s="14">
        <f>S1718*0.75</f>
        <v>0</v>
      </c>
      <c r="Q1718" s="14" t="str">
        <f t="shared" si="292"/>
        <v/>
      </c>
      <c r="R1718" s="14">
        <f>(0.5*'vehicle data'!$C$4*(WLTC_class_3!F1718^2))/1000</f>
        <v>826.1788294753087</v>
      </c>
      <c r="S1718" s="14">
        <f>IF(O1718&gt;0,R1718,0)</f>
        <v>0</v>
      </c>
      <c r="T1718" s="14">
        <f>IF(N1718&gt;0,R1718,0)</f>
        <v>826.1788294753087</v>
      </c>
      <c r="U1718" s="14">
        <f t="shared" si="295"/>
        <v>248261.71697222188</v>
      </c>
      <c r="V1718" s="14">
        <f t="shared" si="296"/>
        <v>35271.159173611115</v>
      </c>
      <c r="W1718" s="14">
        <f t="shared" si="293"/>
        <v>578.32518063271607</v>
      </c>
    </row>
    <row r="1719" spans="2:23" x14ac:dyDescent="0.3">
      <c r="B1719" s="12" t="s">
        <v>10</v>
      </c>
      <c r="C1719" s="12">
        <v>1711</v>
      </c>
      <c r="D1719" s="12">
        <v>234</v>
      </c>
      <c r="E1719" s="13">
        <v>126.8</v>
      </c>
      <c r="F1719" s="21">
        <f t="shared" si="287"/>
        <v>35.222222222222221</v>
      </c>
      <c r="G1719" s="14">
        <f t="shared" si="294"/>
        <v>2.7777777777778172E-2</v>
      </c>
      <c r="H1719" s="14">
        <f>('vehicle data'!$C$4)*(G1719)</f>
        <v>37.055555555556083</v>
      </c>
      <c r="I1719" s="14">
        <f>0.5*1.225*F1719^2*('vehicle data'!$F$4)*('vehicle data'!$G$4)</f>
        <v>329.78380771604935</v>
      </c>
      <c r="J1719" s="14">
        <f>IF(F1719=0,0,H1719+I1719+'vehicle data'!$E$7)</f>
        <v>523.87784327160546</v>
      </c>
      <c r="K1719" s="14">
        <f t="shared" si="288"/>
        <v>523.87784327160546</v>
      </c>
      <c r="L1719" s="14">
        <f t="shared" si="289"/>
        <v>0</v>
      </c>
      <c r="M1719" s="14">
        <f t="shared" si="290"/>
        <v>18.452141813010993</v>
      </c>
      <c r="N1719" s="14">
        <f t="shared" si="286"/>
        <v>18.452141813010993</v>
      </c>
      <c r="O1719" s="14">
        <f t="shared" si="291"/>
        <v>0</v>
      </c>
      <c r="P1719" s="14">
        <f>S1719*0.75</f>
        <v>0</v>
      </c>
      <c r="Q1719" s="14" t="str">
        <f t="shared" si="292"/>
        <v/>
      </c>
      <c r="R1719" s="14">
        <f>(0.5*'vehicle data'!$C$4*(WLTC_class_3!F1719^2))/1000</f>
        <v>827.48349382716049</v>
      </c>
      <c r="S1719" s="14">
        <f>IF(O1719&gt;0,R1719,0)</f>
        <v>0</v>
      </c>
      <c r="T1719" s="14">
        <f>IF(N1719&gt;0,R1719,0)</f>
        <v>827.48349382716049</v>
      </c>
      <c r="U1719" s="14">
        <f t="shared" si="295"/>
        <v>249089.20046604905</v>
      </c>
      <c r="V1719" s="14">
        <f t="shared" si="296"/>
        <v>35271.159173611115</v>
      </c>
      <c r="W1719" s="14">
        <f t="shared" si="293"/>
        <v>579.23844567901233</v>
      </c>
    </row>
    <row r="1720" spans="2:23" x14ac:dyDescent="0.3">
      <c r="B1720" s="12" t="s">
        <v>10</v>
      </c>
      <c r="C1720" s="12">
        <v>1712</v>
      </c>
      <c r="D1720" s="12">
        <v>235</v>
      </c>
      <c r="E1720" s="13">
        <v>126.9</v>
      </c>
      <c r="F1720" s="21">
        <f t="shared" si="287"/>
        <v>35.25</v>
      </c>
      <c r="G1720" s="14">
        <f t="shared" si="294"/>
        <v>4.1666666666666269E-2</v>
      </c>
      <c r="H1720" s="14">
        <f>('vehicle data'!$C$4)*(G1720)</f>
        <v>55.583333333332803</v>
      </c>
      <c r="I1720" s="14">
        <f>0.5*1.225*F1720^2*('vehicle data'!$F$4)*('vehicle data'!$G$4)</f>
        <v>330.3041765625</v>
      </c>
      <c r="J1720" s="14">
        <f>IF(F1720=0,0,H1720+I1720+'vehicle data'!$E$7)</f>
        <v>542.9259898958328</v>
      </c>
      <c r="K1720" s="14">
        <f t="shared" si="288"/>
        <v>542.9259898958328</v>
      </c>
      <c r="L1720" s="14">
        <f t="shared" si="289"/>
        <v>0</v>
      </c>
      <c r="M1720" s="14">
        <f t="shared" si="290"/>
        <v>19.138141143828108</v>
      </c>
      <c r="N1720" s="14">
        <f t="shared" si="286"/>
        <v>19.138141143828108</v>
      </c>
      <c r="O1720" s="14">
        <f t="shared" si="291"/>
        <v>0</v>
      </c>
      <c r="P1720" s="14">
        <f>S1720*0.75</f>
        <v>0</v>
      </c>
      <c r="Q1720" s="14" t="str">
        <f t="shared" si="292"/>
        <v/>
      </c>
      <c r="R1720" s="14">
        <f>(0.5*'vehicle data'!$C$4*(WLTC_class_3!F1720^2))/1000</f>
        <v>828.78918750000003</v>
      </c>
      <c r="S1720" s="14">
        <f>IF(O1720&gt;0,R1720,0)</f>
        <v>0</v>
      </c>
      <c r="T1720" s="14">
        <f>IF(N1720&gt;0,R1720,0)</f>
        <v>828.78918750000003</v>
      </c>
      <c r="U1720" s="14">
        <f t="shared" si="295"/>
        <v>249917.98965354904</v>
      </c>
      <c r="V1720" s="14">
        <f t="shared" si="296"/>
        <v>35271.159173611115</v>
      </c>
      <c r="W1720" s="14">
        <f t="shared" si="293"/>
        <v>580.15243124999995</v>
      </c>
    </row>
    <row r="1721" spans="2:23" x14ac:dyDescent="0.3">
      <c r="B1721" s="12" t="s">
        <v>10</v>
      </c>
      <c r="C1721" s="12">
        <v>1713</v>
      </c>
      <c r="D1721" s="12">
        <v>236</v>
      </c>
      <c r="E1721" s="13">
        <v>127.1</v>
      </c>
      <c r="F1721" s="21">
        <f t="shared" si="287"/>
        <v>35.30555555555555</v>
      </c>
      <c r="G1721" s="14">
        <f t="shared" si="294"/>
        <v>6.9444444444444448E-2</v>
      </c>
      <c r="H1721" s="14">
        <f>('vehicle data'!$C$4)*(G1721)</f>
        <v>92.6388888888889</v>
      </c>
      <c r="I1721" s="14">
        <f>0.5*1.225*F1721^2*('vehicle data'!$F$4)*('vehicle data'!$G$4)</f>
        <v>331.34614492669743</v>
      </c>
      <c r="J1721" s="14">
        <f>IF(F1721=0,0,H1721+I1721+'vehicle data'!$E$7)</f>
        <v>581.0235138155864</v>
      </c>
      <c r="K1721" s="14">
        <f t="shared" si="288"/>
        <v>581.0235138155864</v>
      </c>
      <c r="L1721" s="14">
        <f t="shared" si="289"/>
        <v>0</v>
      </c>
      <c r="M1721" s="14">
        <f t="shared" si="290"/>
        <v>20.513357946100285</v>
      </c>
      <c r="N1721" s="14">
        <f t="shared" si="286"/>
        <v>20.513357946100285</v>
      </c>
      <c r="O1721" s="14">
        <f t="shared" si="291"/>
        <v>0</v>
      </c>
      <c r="P1721" s="14">
        <f>S1721*0.75</f>
        <v>0</v>
      </c>
      <c r="Q1721" s="14" t="str">
        <f t="shared" si="292"/>
        <v/>
      </c>
      <c r="R1721" s="14">
        <f>(0.5*'vehicle data'!$C$4*(WLTC_class_3!F1721^2))/1000</f>
        <v>831.4036628086418</v>
      </c>
      <c r="S1721" s="14">
        <f>IF(O1721&gt;0,R1721,0)</f>
        <v>0</v>
      </c>
      <c r="T1721" s="14">
        <f>IF(N1721&gt;0,R1721,0)</f>
        <v>831.4036628086418</v>
      </c>
      <c r="U1721" s="14">
        <f t="shared" si="295"/>
        <v>250749.39331635769</v>
      </c>
      <c r="V1721" s="14">
        <f t="shared" si="296"/>
        <v>35271.159173611115</v>
      </c>
      <c r="W1721" s="14">
        <f t="shared" si="293"/>
        <v>581.98256396604927</v>
      </c>
    </row>
    <row r="1722" spans="2:23" x14ac:dyDescent="0.3">
      <c r="B1722" s="12" t="s">
        <v>10</v>
      </c>
      <c r="C1722" s="12">
        <v>1714</v>
      </c>
      <c r="D1722" s="12">
        <v>237</v>
      </c>
      <c r="E1722" s="13">
        <v>127.4</v>
      </c>
      <c r="F1722" s="21">
        <f t="shared" si="287"/>
        <v>35.388888888888893</v>
      </c>
      <c r="G1722" s="14">
        <f t="shared" si="294"/>
        <v>8.3333333333334522E-2</v>
      </c>
      <c r="H1722" s="14">
        <f>('vehicle data'!$C$4)*(G1722)</f>
        <v>111.16666666666825</v>
      </c>
      <c r="I1722" s="14">
        <f>0.5*1.225*F1722^2*('vehicle data'!$F$4)*('vehicle data'!$G$4)</f>
        <v>332.91217415123469</v>
      </c>
      <c r="J1722" s="14">
        <f>IF(F1722=0,0,H1722+I1722+'vehicle data'!$E$7)</f>
        <v>601.11732081790296</v>
      </c>
      <c r="K1722" s="14">
        <f t="shared" si="288"/>
        <v>601.11732081790296</v>
      </c>
      <c r="L1722" s="14">
        <f t="shared" si="289"/>
        <v>0</v>
      </c>
      <c r="M1722" s="14">
        <f t="shared" si="290"/>
        <v>21.272874075611348</v>
      </c>
      <c r="N1722" s="14">
        <f t="shared" si="286"/>
        <v>21.272874075611348</v>
      </c>
      <c r="O1722" s="14">
        <f t="shared" si="291"/>
        <v>0</v>
      </c>
      <c r="P1722" s="14">
        <f>S1722*0.75</f>
        <v>0</v>
      </c>
      <c r="Q1722" s="14" t="str">
        <f t="shared" si="292"/>
        <v/>
      </c>
      <c r="R1722" s="14">
        <f>(0.5*'vehicle data'!$C$4*(WLTC_class_3!F1722^2))/1000</f>
        <v>835.33309567901256</v>
      </c>
      <c r="S1722" s="14">
        <f>IF(O1722&gt;0,R1722,0)</f>
        <v>0</v>
      </c>
      <c r="T1722" s="14">
        <f>IF(N1722&gt;0,R1722,0)</f>
        <v>835.33309567901256</v>
      </c>
      <c r="U1722" s="14">
        <f t="shared" si="295"/>
        <v>251584.72641203669</v>
      </c>
      <c r="V1722" s="14">
        <f t="shared" si="296"/>
        <v>35271.159173611115</v>
      </c>
      <c r="W1722" s="14">
        <f t="shared" si="293"/>
        <v>584.73316697530879</v>
      </c>
    </row>
    <row r="1723" spans="2:23" x14ac:dyDescent="0.3">
      <c r="B1723" s="12" t="s">
        <v>10</v>
      </c>
      <c r="C1723" s="12">
        <v>1715</v>
      </c>
      <c r="D1723" s="12">
        <v>238</v>
      </c>
      <c r="E1723" s="13">
        <v>127.7</v>
      </c>
      <c r="F1723" s="21">
        <f t="shared" si="287"/>
        <v>35.472222222222221</v>
      </c>
      <c r="G1723" s="14">
        <f t="shared" si="294"/>
        <v>9.7222222222220642E-2</v>
      </c>
      <c r="H1723" s="14">
        <f>('vehicle data'!$C$4)*(G1723)</f>
        <v>129.69444444444233</v>
      </c>
      <c r="I1723" s="14">
        <f>0.5*1.225*F1723^2*('vehicle data'!$F$4)*('vehicle data'!$G$4)</f>
        <v>334.48189538966045</v>
      </c>
      <c r="J1723" s="14">
        <f>IF(F1723=0,0,H1723+I1723+'vehicle data'!$E$7)</f>
        <v>621.21481983410285</v>
      </c>
      <c r="K1723" s="14">
        <f t="shared" si="288"/>
        <v>621.21481983410285</v>
      </c>
      <c r="L1723" s="14">
        <f t="shared" si="289"/>
        <v>0</v>
      </c>
      <c r="M1723" s="14">
        <f t="shared" si="290"/>
        <v>22.035870136893038</v>
      </c>
      <c r="N1723" s="14">
        <f t="shared" si="286"/>
        <v>22.035870136893038</v>
      </c>
      <c r="O1723" s="14">
        <f t="shared" si="291"/>
        <v>0</v>
      </c>
      <c r="P1723" s="14">
        <f>S1723*0.75</f>
        <v>0</v>
      </c>
      <c r="Q1723" s="14" t="str">
        <f t="shared" si="292"/>
        <v/>
      </c>
      <c r="R1723" s="14">
        <f>(0.5*'vehicle data'!$C$4*(WLTC_class_3!F1723^2))/1000</f>
        <v>839.27179243827152</v>
      </c>
      <c r="S1723" s="14">
        <f>IF(O1723&gt;0,R1723,0)</f>
        <v>0</v>
      </c>
      <c r="T1723" s="14">
        <f>IF(N1723&gt;0,R1723,0)</f>
        <v>839.27179243827152</v>
      </c>
      <c r="U1723" s="14">
        <f t="shared" si="295"/>
        <v>252423.99820447495</v>
      </c>
      <c r="V1723" s="14">
        <f t="shared" si="296"/>
        <v>35271.159173611115</v>
      </c>
      <c r="W1723" s="14">
        <f t="shared" si="293"/>
        <v>587.49025470678998</v>
      </c>
    </row>
    <row r="1724" spans="2:23" x14ac:dyDescent="0.3">
      <c r="B1724" s="12" t="s">
        <v>10</v>
      </c>
      <c r="C1724" s="12">
        <v>1716</v>
      </c>
      <c r="D1724" s="12">
        <v>239</v>
      </c>
      <c r="E1724" s="13">
        <v>128.1</v>
      </c>
      <c r="F1724" s="21">
        <f t="shared" si="287"/>
        <v>35.583333333333329</v>
      </c>
      <c r="G1724" s="14">
        <f t="shared" si="294"/>
        <v>0.11111111111111072</v>
      </c>
      <c r="H1724" s="14">
        <f>('vehicle data'!$C$4)*(G1724)</f>
        <v>148.22222222222169</v>
      </c>
      <c r="I1724" s="14">
        <f>0.5*1.225*F1724^2*('vehicle data'!$F$4)*('vehicle data'!$G$4)</f>
        <v>336.58060017361106</v>
      </c>
      <c r="J1724" s="14">
        <f>IF(F1724=0,0,H1724+I1724+'vehicle data'!$E$7)</f>
        <v>641.84130239583283</v>
      </c>
      <c r="K1724" s="14">
        <f t="shared" si="288"/>
        <v>641.84130239583283</v>
      </c>
      <c r="L1724" s="14">
        <f t="shared" si="289"/>
        <v>0</v>
      </c>
      <c r="M1724" s="14">
        <f t="shared" si="290"/>
        <v>22.838853010251714</v>
      </c>
      <c r="N1724" s="14">
        <f t="shared" si="286"/>
        <v>22.838853010251714</v>
      </c>
      <c r="O1724" s="14">
        <f t="shared" si="291"/>
        <v>0</v>
      </c>
      <c r="P1724" s="14">
        <f>S1724*0.75</f>
        <v>0</v>
      </c>
      <c r="Q1724" s="14" t="str">
        <f t="shared" si="292"/>
        <v/>
      </c>
      <c r="R1724" s="14">
        <f>(0.5*'vehicle data'!$C$4*(WLTC_class_3!F1724^2))/1000</f>
        <v>844.53779861111093</v>
      </c>
      <c r="S1724" s="14">
        <f>IF(O1724&gt;0,R1724,0)</f>
        <v>0</v>
      </c>
      <c r="T1724" s="14">
        <f>IF(N1724&gt;0,R1724,0)</f>
        <v>844.53779861111093</v>
      </c>
      <c r="U1724" s="14">
        <f t="shared" si="295"/>
        <v>253268.53600308605</v>
      </c>
      <c r="V1724" s="14">
        <f t="shared" si="296"/>
        <v>35271.159173611115</v>
      </c>
      <c r="W1724" s="14">
        <f t="shared" si="293"/>
        <v>591.17645902777758</v>
      </c>
    </row>
    <row r="1725" spans="2:23" x14ac:dyDescent="0.3">
      <c r="B1725" s="12" t="s">
        <v>10</v>
      </c>
      <c r="C1725" s="12">
        <v>1717</v>
      </c>
      <c r="D1725" s="12">
        <v>240</v>
      </c>
      <c r="E1725" s="13">
        <v>128.5</v>
      </c>
      <c r="F1725" s="21">
        <f t="shared" si="287"/>
        <v>35.694444444444443</v>
      </c>
      <c r="G1725" s="14">
        <f t="shared" si="294"/>
        <v>0.12500000000000078</v>
      </c>
      <c r="H1725" s="14">
        <f>('vehicle data'!$C$4)*(G1725)</f>
        <v>166.75000000000102</v>
      </c>
      <c r="I1725" s="14">
        <f>0.5*1.225*F1725^2*('vehicle data'!$F$4)*('vehicle data'!$G$4)</f>
        <v>338.68586853780863</v>
      </c>
      <c r="J1725" s="14">
        <f>IF(F1725=0,0,H1725+I1725+'vehicle data'!$E$7)</f>
        <v>662.47434853780965</v>
      </c>
      <c r="K1725" s="14">
        <f t="shared" si="288"/>
        <v>662.47434853780965</v>
      </c>
      <c r="L1725" s="14">
        <f t="shared" si="289"/>
        <v>0</v>
      </c>
      <c r="M1725" s="14">
        <f t="shared" si="290"/>
        <v>23.646653829752371</v>
      </c>
      <c r="N1725" s="14">
        <f t="shared" si="286"/>
        <v>23.646653829752371</v>
      </c>
      <c r="O1725" s="14">
        <f t="shared" si="291"/>
        <v>0</v>
      </c>
      <c r="P1725" s="14">
        <f>S1725*0.75</f>
        <v>0</v>
      </c>
      <c r="Q1725" s="14" t="str">
        <f t="shared" si="292"/>
        <v/>
      </c>
      <c r="R1725" s="14">
        <f>(0.5*'vehicle data'!$C$4*(WLTC_class_3!F1725^2))/1000</f>
        <v>849.82027391975305</v>
      </c>
      <c r="S1725" s="14">
        <f>IF(O1725&gt;0,R1725,0)</f>
        <v>0</v>
      </c>
      <c r="T1725" s="14">
        <f>IF(N1725&gt;0,R1725,0)</f>
        <v>849.82027391975305</v>
      </c>
      <c r="U1725" s="14">
        <f t="shared" si="295"/>
        <v>254118.35627700581</v>
      </c>
      <c r="V1725" s="14">
        <f t="shared" si="296"/>
        <v>35271.159173611115</v>
      </c>
      <c r="W1725" s="14">
        <f t="shared" si="293"/>
        <v>594.87419174382705</v>
      </c>
    </row>
    <row r="1726" spans="2:23" x14ac:dyDescent="0.3">
      <c r="B1726" s="12" t="s">
        <v>10</v>
      </c>
      <c r="C1726" s="12">
        <v>1718</v>
      </c>
      <c r="D1726" s="12">
        <v>241</v>
      </c>
      <c r="E1726" s="13">
        <v>129</v>
      </c>
      <c r="F1726" s="21">
        <f t="shared" si="287"/>
        <v>35.833333333333336</v>
      </c>
      <c r="G1726" s="14">
        <f t="shared" si="294"/>
        <v>0.1388888888888889</v>
      </c>
      <c r="H1726" s="14">
        <f>('vehicle data'!$C$4)*(G1726)</f>
        <v>185.2777777777778</v>
      </c>
      <c r="I1726" s="14">
        <f>0.5*1.225*F1726^2*('vehicle data'!$F$4)*('vehicle data'!$G$4)</f>
        <v>341.3266840277779</v>
      </c>
      <c r="J1726" s="14">
        <f>IF(F1726=0,0,H1726+I1726+'vehicle data'!$E$7)</f>
        <v>683.64294180555578</v>
      </c>
      <c r="K1726" s="14">
        <f t="shared" si="288"/>
        <v>683.64294180555578</v>
      </c>
      <c r="L1726" s="14">
        <f t="shared" si="289"/>
        <v>0</v>
      </c>
      <c r="M1726" s="14">
        <f t="shared" si="290"/>
        <v>24.497205414699085</v>
      </c>
      <c r="N1726" s="14">
        <f t="shared" si="286"/>
        <v>24.497205414699085</v>
      </c>
      <c r="O1726" s="14">
        <f t="shared" si="291"/>
        <v>0</v>
      </c>
      <c r="P1726" s="14">
        <f>S1726*0.75</f>
        <v>0</v>
      </c>
      <c r="Q1726" s="14" t="str">
        <f t="shared" si="292"/>
        <v/>
      </c>
      <c r="R1726" s="14">
        <f>(0.5*'vehicle data'!$C$4*(WLTC_class_3!F1726^2))/1000</f>
        <v>856.44652777777799</v>
      </c>
      <c r="S1726" s="14">
        <f>IF(O1726&gt;0,R1726,0)</f>
        <v>0</v>
      </c>
      <c r="T1726" s="14">
        <f>IF(N1726&gt;0,R1726,0)</f>
        <v>856.44652777777799</v>
      </c>
      <c r="U1726" s="14">
        <f t="shared" si="295"/>
        <v>254974.80280478357</v>
      </c>
      <c r="V1726" s="14">
        <f t="shared" si="296"/>
        <v>35271.159173611115</v>
      </c>
      <c r="W1726" s="14">
        <f t="shared" si="293"/>
        <v>599.51256944444458</v>
      </c>
    </row>
    <row r="1727" spans="2:23" x14ac:dyDescent="0.3">
      <c r="B1727" s="12" t="s">
        <v>10</v>
      </c>
      <c r="C1727" s="12">
        <v>1719</v>
      </c>
      <c r="D1727" s="12">
        <v>242</v>
      </c>
      <c r="E1727" s="13">
        <v>129.5</v>
      </c>
      <c r="F1727" s="21">
        <f t="shared" si="287"/>
        <v>35.972222222222221</v>
      </c>
      <c r="G1727" s="14">
        <f t="shared" si="294"/>
        <v>0.15277777777777699</v>
      </c>
      <c r="H1727" s="14">
        <f>('vehicle data'!$C$4)*(G1727)</f>
        <v>203.80555555555449</v>
      </c>
      <c r="I1727" s="14">
        <f>0.5*1.225*F1727^2*('vehicle data'!$F$4)*('vehicle data'!$G$4)</f>
        <v>343.97775511188269</v>
      </c>
      <c r="J1727" s="14">
        <f>IF(F1727=0,0,H1727+I1727+'vehicle data'!$E$7)</f>
        <v>704.8217906674372</v>
      </c>
      <c r="K1727" s="14">
        <f t="shared" si="288"/>
        <v>704.8217906674372</v>
      </c>
      <c r="L1727" s="14">
        <f t="shared" si="289"/>
        <v>0</v>
      </c>
      <c r="M1727" s="14">
        <f t="shared" si="290"/>
        <v>25.354006080953646</v>
      </c>
      <c r="N1727" s="14">
        <f t="shared" si="286"/>
        <v>25.354006080953646</v>
      </c>
      <c r="O1727" s="14">
        <f t="shared" si="291"/>
        <v>0</v>
      </c>
      <c r="P1727" s="14">
        <f>S1727*0.75</f>
        <v>0</v>
      </c>
      <c r="Q1727" s="14" t="str">
        <f t="shared" si="292"/>
        <v/>
      </c>
      <c r="R1727" s="14">
        <f>(0.5*'vehicle data'!$C$4*(WLTC_class_3!F1727^2))/1000</f>
        <v>863.09851466049372</v>
      </c>
      <c r="S1727" s="14">
        <f>IF(O1727&gt;0,R1727,0)</f>
        <v>0</v>
      </c>
      <c r="T1727" s="14">
        <f>IF(N1727&gt;0,R1727,0)</f>
        <v>863.09851466049372</v>
      </c>
      <c r="U1727" s="14">
        <f t="shared" si="295"/>
        <v>255837.90131944406</v>
      </c>
      <c r="V1727" s="14">
        <f t="shared" si="296"/>
        <v>35271.159173611115</v>
      </c>
      <c r="W1727" s="14">
        <f t="shared" si="293"/>
        <v>604.16896026234554</v>
      </c>
    </row>
    <row r="1728" spans="2:23" x14ac:dyDescent="0.3">
      <c r="B1728" s="12" t="s">
        <v>10</v>
      </c>
      <c r="C1728" s="12">
        <v>1720</v>
      </c>
      <c r="D1728" s="12">
        <v>243</v>
      </c>
      <c r="E1728" s="13">
        <v>130.1</v>
      </c>
      <c r="F1728" s="21">
        <f t="shared" si="287"/>
        <v>36.138888888888886</v>
      </c>
      <c r="G1728" s="14">
        <f t="shared" si="294"/>
        <v>0.15277777777777699</v>
      </c>
      <c r="H1728" s="14">
        <f>('vehicle data'!$C$4)*(G1728)</f>
        <v>203.80555555555449</v>
      </c>
      <c r="I1728" s="14">
        <f>0.5*1.225*F1728^2*('vehicle data'!$F$4)*('vehicle data'!$G$4)</f>
        <v>347.17257779706779</v>
      </c>
      <c r="J1728" s="14">
        <f>IF(F1728=0,0,H1728+I1728+'vehicle data'!$E$7)</f>
        <v>708.01661335262236</v>
      </c>
      <c r="K1728" s="14">
        <f t="shared" si="288"/>
        <v>708.01661335262236</v>
      </c>
      <c r="L1728" s="14">
        <f t="shared" si="289"/>
        <v>0</v>
      </c>
      <c r="M1728" s="14">
        <f t="shared" si="290"/>
        <v>25.58693372143782</v>
      </c>
      <c r="N1728" s="14">
        <f t="shared" si="286"/>
        <v>25.58693372143782</v>
      </c>
      <c r="O1728" s="14">
        <f t="shared" si="291"/>
        <v>0</v>
      </c>
      <c r="P1728" s="14">
        <f>S1728*0.75</f>
        <v>0</v>
      </c>
      <c r="Q1728" s="14" t="str">
        <f t="shared" si="292"/>
        <v/>
      </c>
      <c r="R1728" s="14">
        <f>(0.5*'vehicle data'!$C$4*(WLTC_class_3!F1728^2))/1000</f>
        <v>871.11486651234554</v>
      </c>
      <c r="S1728" s="14">
        <f>IF(O1728&gt;0,R1728,0)</f>
        <v>0</v>
      </c>
      <c r="T1728" s="14">
        <f>IF(N1728&gt;0,R1728,0)</f>
        <v>871.11486651234554</v>
      </c>
      <c r="U1728" s="14">
        <f t="shared" si="295"/>
        <v>256709.0161859564</v>
      </c>
      <c r="V1728" s="14">
        <f t="shared" si="296"/>
        <v>35271.159173611115</v>
      </c>
      <c r="W1728" s="14">
        <f t="shared" si="293"/>
        <v>609.78040655864186</v>
      </c>
    </row>
    <row r="1729" spans="2:23" x14ac:dyDescent="0.3">
      <c r="B1729" s="12" t="s">
        <v>10</v>
      </c>
      <c r="C1729" s="12">
        <v>1721</v>
      </c>
      <c r="D1729" s="12">
        <v>244</v>
      </c>
      <c r="E1729" s="13">
        <v>130.6</v>
      </c>
      <c r="F1729" s="21">
        <f t="shared" si="287"/>
        <v>36.277777777777779</v>
      </c>
      <c r="G1729" s="14">
        <f t="shared" si="294"/>
        <v>0.12500000000000078</v>
      </c>
      <c r="H1729" s="14">
        <f>('vehicle data'!$C$4)*(G1729)</f>
        <v>166.75000000000102</v>
      </c>
      <c r="I1729" s="14">
        <f>0.5*1.225*F1729^2*('vehicle data'!$F$4)*('vehicle data'!$G$4)</f>
        <v>349.84621118827164</v>
      </c>
      <c r="J1729" s="14">
        <f>IF(F1729=0,0,H1729+I1729+'vehicle data'!$E$7)</f>
        <v>673.63469118827277</v>
      </c>
      <c r="K1729" s="14">
        <f t="shared" si="288"/>
        <v>673.63469118827277</v>
      </c>
      <c r="L1729" s="14">
        <f t="shared" si="289"/>
        <v>0</v>
      </c>
      <c r="M1729" s="14">
        <f t="shared" si="290"/>
        <v>24.437969630330116</v>
      </c>
      <c r="N1729" s="14">
        <f t="shared" si="286"/>
        <v>24.437969630330116</v>
      </c>
      <c r="O1729" s="14">
        <f t="shared" si="291"/>
        <v>0</v>
      </c>
      <c r="P1729" s="14">
        <f>S1729*0.75</f>
        <v>0</v>
      </c>
      <c r="Q1729" s="14" t="str">
        <f t="shared" si="292"/>
        <v/>
      </c>
      <c r="R1729" s="14">
        <f>(0.5*'vehicle data'!$C$4*(WLTC_class_3!F1729^2))/1000</f>
        <v>877.82346604938277</v>
      </c>
      <c r="S1729" s="14">
        <f>IF(O1729&gt;0,R1729,0)</f>
        <v>0</v>
      </c>
      <c r="T1729" s="14">
        <f>IF(N1729&gt;0,R1729,0)</f>
        <v>877.82346604938277</v>
      </c>
      <c r="U1729" s="14">
        <f t="shared" si="295"/>
        <v>257586.83965200579</v>
      </c>
      <c r="V1729" s="14">
        <f t="shared" si="296"/>
        <v>35271.159173611115</v>
      </c>
      <c r="W1729" s="14">
        <f t="shared" si="293"/>
        <v>614.47642623456795</v>
      </c>
    </row>
    <row r="1730" spans="2:23" x14ac:dyDescent="0.3">
      <c r="B1730" s="12" t="s">
        <v>10</v>
      </c>
      <c r="C1730" s="12">
        <v>1722</v>
      </c>
      <c r="D1730" s="12">
        <v>245</v>
      </c>
      <c r="E1730" s="13">
        <v>131</v>
      </c>
      <c r="F1730" s="21">
        <f t="shared" si="287"/>
        <v>36.388888888888886</v>
      </c>
      <c r="G1730" s="14">
        <f t="shared" si="294"/>
        <v>8.3333333333332538E-2</v>
      </c>
      <c r="H1730" s="14">
        <f>('vehicle data'!$C$4)*(G1730)</f>
        <v>111.16666666666561</v>
      </c>
      <c r="I1730" s="14">
        <f>0.5*1.225*F1730^2*('vehicle data'!$F$4)*('vehicle data'!$G$4)</f>
        <v>351.99250192901229</v>
      </c>
      <c r="J1730" s="14">
        <f>IF(F1730=0,0,H1730+I1730+'vehicle data'!$E$7)</f>
        <v>620.19764859567795</v>
      </c>
      <c r="K1730" s="14">
        <f t="shared" si="288"/>
        <v>620.19764859567795</v>
      </c>
      <c r="L1730" s="14">
        <f t="shared" si="289"/>
        <v>0</v>
      </c>
      <c r="M1730" s="14">
        <f t="shared" si="290"/>
        <v>22.568303323898277</v>
      </c>
      <c r="N1730" s="14">
        <f t="shared" si="286"/>
        <v>22.568303323898277</v>
      </c>
      <c r="O1730" s="14">
        <f t="shared" si="291"/>
        <v>0</v>
      </c>
      <c r="P1730" s="14">
        <f>S1730*0.75</f>
        <v>0</v>
      </c>
      <c r="Q1730" s="14" t="str">
        <f t="shared" si="292"/>
        <v/>
      </c>
      <c r="R1730" s="14">
        <f>(0.5*'vehicle data'!$C$4*(WLTC_class_3!F1730^2))/1000</f>
        <v>883.20887345678989</v>
      </c>
      <c r="S1730" s="14">
        <f>IF(O1730&gt;0,R1730,0)</f>
        <v>0</v>
      </c>
      <c r="T1730" s="14">
        <f>IF(N1730&gt;0,R1730,0)</f>
        <v>883.20887345678989</v>
      </c>
      <c r="U1730" s="14">
        <f t="shared" si="295"/>
        <v>258470.04852546257</v>
      </c>
      <c r="V1730" s="14">
        <f t="shared" si="296"/>
        <v>35271.159173611115</v>
      </c>
      <c r="W1730" s="14">
        <f t="shared" si="293"/>
        <v>618.24621141975285</v>
      </c>
    </row>
    <row r="1731" spans="2:23" x14ac:dyDescent="0.3">
      <c r="B1731" s="12" t="s">
        <v>10</v>
      </c>
      <c r="C1731" s="12">
        <v>1723</v>
      </c>
      <c r="D1731" s="12">
        <v>246</v>
      </c>
      <c r="E1731" s="13">
        <v>131.19999999999999</v>
      </c>
      <c r="F1731" s="21">
        <f t="shared" si="287"/>
        <v>36.444444444444443</v>
      </c>
      <c r="G1731" s="14">
        <f t="shared" si="294"/>
        <v>4.1666666666668246E-2</v>
      </c>
      <c r="H1731" s="14">
        <f>('vehicle data'!$C$4)*(G1731)</f>
        <v>55.583333333335439</v>
      </c>
      <c r="I1731" s="14">
        <f>0.5*1.225*F1731^2*('vehicle data'!$F$4)*('vehicle data'!$G$4)</f>
        <v>353.0681086419753</v>
      </c>
      <c r="J1731" s="14">
        <f>IF(F1731=0,0,H1731+I1731+'vehicle data'!$E$7)</f>
        <v>565.68992197531077</v>
      </c>
      <c r="K1731" s="14">
        <f t="shared" si="288"/>
        <v>565.68992197531077</v>
      </c>
      <c r="L1731" s="14">
        <f t="shared" si="289"/>
        <v>0</v>
      </c>
      <c r="M1731" s="14">
        <f t="shared" si="290"/>
        <v>20.616254934211323</v>
      </c>
      <c r="N1731" s="14">
        <f t="shared" si="286"/>
        <v>20.616254934211323</v>
      </c>
      <c r="O1731" s="14">
        <f t="shared" si="291"/>
        <v>0</v>
      </c>
      <c r="P1731" s="14">
        <f>S1731*0.75</f>
        <v>0</v>
      </c>
      <c r="Q1731" s="14" t="str">
        <f t="shared" si="292"/>
        <v/>
      </c>
      <c r="R1731" s="14">
        <f>(0.5*'vehicle data'!$C$4*(WLTC_class_3!F1731^2))/1000</f>
        <v>885.90775308641969</v>
      </c>
      <c r="S1731" s="14">
        <f>IF(O1731&gt;0,R1731,0)</f>
        <v>0</v>
      </c>
      <c r="T1731" s="14">
        <f>IF(N1731&gt;0,R1731,0)</f>
        <v>885.90775308641969</v>
      </c>
      <c r="U1731" s="14">
        <f t="shared" si="295"/>
        <v>259355.95627854898</v>
      </c>
      <c r="V1731" s="14">
        <f t="shared" si="296"/>
        <v>35271.159173611115</v>
      </c>
      <c r="W1731" s="14">
        <f t="shared" si="293"/>
        <v>620.13542716049369</v>
      </c>
    </row>
    <row r="1732" spans="2:23" x14ac:dyDescent="0.3">
      <c r="B1732" s="12" t="s">
        <v>10</v>
      </c>
      <c r="C1732" s="12">
        <v>1724</v>
      </c>
      <c r="D1732" s="12">
        <v>247</v>
      </c>
      <c r="E1732" s="13">
        <v>131.30000000000001</v>
      </c>
      <c r="F1732" s="21">
        <f t="shared" si="287"/>
        <v>36.472222222222221</v>
      </c>
      <c r="G1732" s="14">
        <f t="shared" si="294"/>
        <v>0</v>
      </c>
      <c r="H1732" s="14">
        <f>('vehicle data'!$C$4)*(G1732)</f>
        <v>0</v>
      </c>
      <c r="I1732" s="14">
        <f>0.5*1.225*F1732^2*('vehicle data'!$F$4)*('vehicle data'!$G$4)</f>
        <v>353.60652733410495</v>
      </c>
      <c r="J1732" s="14">
        <f>IF(F1732=0,0,H1732+I1732+'vehicle data'!$E$7)</f>
        <v>510.645007334105</v>
      </c>
      <c r="K1732" s="14">
        <f t="shared" si="288"/>
        <v>510.645007334105</v>
      </c>
      <c r="L1732" s="14">
        <f t="shared" si="289"/>
        <v>0</v>
      </c>
      <c r="M1732" s="14">
        <f t="shared" si="290"/>
        <v>18.624358184157771</v>
      </c>
      <c r="N1732" s="14">
        <f t="shared" si="286"/>
        <v>18.624358184157771</v>
      </c>
      <c r="O1732" s="14">
        <f t="shared" si="291"/>
        <v>0</v>
      </c>
      <c r="P1732" s="14">
        <f>S1732*0.75</f>
        <v>0</v>
      </c>
      <c r="Q1732" s="14" t="str">
        <f t="shared" si="292"/>
        <v/>
      </c>
      <c r="R1732" s="14">
        <f>(0.5*'vehicle data'!$C$4*(WLTC_class_3!F1732^2))/1000</f>
        <v>887.25873688271611</v>
      </c>
      <c r="S1732" s="14">
        <f>IF(O1732&gt;0,R1732,0)</f>
        <v>0</v>
      </c>
      <c r="T1732" s="14">
        <f>IF(N1732&gt;0,R1732,0)</f>
        <v>887.25873688271611</v>
      </c>
      <c r="U1732" s="14">
        <f t="shared" si="295"/>
        <v>260243.21501543169</v>
      </c>
      <c r="V1732" s="14">
        <f t="shared" si="296"/>
        <v>35271.159173611115</v>
      </c>
      <c r="W1732" s="14">
        <f t="shared" si="293"/>
        <v>621.08111581790126</v>
      </c>
    </row>
    <row r="1733" spans="2:23" x14ac:dyDescent="0.3">
      <c r="B1733" s="12" t="s">
        <v>10</v>
      </c>
      <c r="C1733" s="12">
        <v>1725</v>
      </c>
      <c r="D1733" s="12">
        <v>248</v>
      </c>
      <c r="E1733" s="13">
        <v>131.19999999999999</v>
      </c>
      <c r="F1733" s="21">
        <f t="shared" si="287"/>
        <v>36.444444444444443</v>
      </c>
      <c r="G1733" s="14">
        <f t="shared" si="294"/>
        <v>-8.3333333333336493E-2</v>
      </c>
      <c r="H1733" s="14">
        <f>('vehicle data'!$C$4)*(G1733)</f>
        <v>-111.16666666667088</v>
      </c>
      <c r="I1733" s="14">
        <f>0.5*1.225*F1733^2*('vehicle data'!$F$4)*('vehicle data'!$G$4)</f>
        <v>353.0681086419753</v>
      </c>
      <c r="J1733" s="14">
        <f>IF(F1733=0,0,H1733+I1733+'vehicle data'!$E$7)</f>
        <v>398.9399219753044</v>
      </c>
      <c r="K1733" s="14">
        <f t="shared" si="288"/>
        <v>398.9399219753044</v>
      </c>
      <c r="L1733" s="14">
        <f t="shared" si="289"/>
        <v>0</v>
      </c>
      <c r="M1733" s="14">
        <f t="shared" si="290"/>
        <v>14.53914382309998</v>
      </c>
      <c r="N1733" s="14">
        <f t="shared" si="286"/>
        <v>14.53914382309998</v>
      </c>
      <c r="O1733" s="14">
        <f t="shared" si="291"/>
        <v>0</v>
      </c>
      <c r="P1733" s="14">
        <f>S1733*0.75</f>
        <v>0</v>
      </c>
      <c r="Q1733" s="14">
        <f t="shared" si="292"/>
        <v>0</v>
      </c>
      <c r="R1733" s="14">
        <f>(0.5*'vehicle data'!$C$4*(WLTC_class_3!F1733^2))/1000</f>
        <v>885.90775308641969</v>
      </c>
      <c r="S1733" s="14">
        <f>IF(O1733&gt;0,R1733,0)</f>
        <v>0</v>
      </c>
      <c r="T1733" s="14">
        <f>IF(N1733&gt;0,R1733,0)</f>
        <v>885.90775308641969</v>
      </c>
      <c r="U1733" s="14">
        <f t="shared" si="295"/>
        <v>261129.12276851811</v>
      </c>
      <c r="V1733" s="14">
        <f t="shared" si="296"/>
        <v>35271.159173611115</v>
      </c>
      <c r="W1733" s="14">
        <f t="shared" si="293"/>
        <v>620.13542716049369</v>
      </c>
    </row>
    <row r="1734" spans="2:23" x14ac:dyDescent="0.3">
      <c r="B1734" s="12" t="s">
        <v>10</v>
      </c>
      <c r="C1734" s="12">
        <v>1726</v>
      </c>
      <c r="D1734" s="12">
        <v>249</v>
      </c>
      <c r="E1734" s="13">
        <v>130.69999999999999</v>
      </c>
      <c r="F1734" s="21">
        <f t="shared" si="287"/>
        <v>36.30555555555555</v>
      </c>
      <c r="G1734" s="14">
        <f t="shared" si="294"/>
        <v>-0.19444444444444128</v>
      </c>
      <c r="H1734" s="14">
        <f>('vehicle data'!$C$4)*(G1734)</f>
        <v>-259.38888888888465</v>
      </c>
      <c r="I1734" s="14">
        <f>0.5*1.225*F1734^2*('vehicle data'!$F$4)*('vehicle data'!$G$4)</f>
        <v>350.38216853780852</v>
      </c>
      <c r="J1734" s="14">
        <f>IF(F1734=0,0,H1734+I1734+'vehicle data'!$E$7)</f>
        <v>248.0317596489239</v>
      </c>
      <c r="K1734" s="14">
        <f t="shared" si="288"/>
        <v>248.0317596489239</v>
      </c>
      <c r="L1734" s="14">
        <f t="shared" si="289"/>
        <v>0</v>
      </c>
      <c r="M1734" s="14">
        <f t="shared" si="290"/>
        <v>9.0049308294762085</v>
      </c>
      <c r="N1734" s="14">
        <f t="shared" si="286"/>
        <v>9.0049308294762085</v>
      </c>
      <c r="O1734" s="14">
        <f t="shared" si="291"/>
        <v>0</v>
      </c>
      <c r="P1734" s="14">
        <f>S1734*0.75</f>
        <v>0</v>
      </c>
      <c r="Q1734" s="14">
        <f t="shared" si="292"/>
        <v>0</v>
      </c>
      <c r="R1734" s="14">
        <f>(0.5*'vehicle data'!$C$4*(WLTC_class_3!F1734^2))/1000</f>
        <v>879.16827391975278</v>
      </c>
      <c r="S1734" s="14">
        <f>IF(O1734&gt;0,R1734,0)</f>
        <v>0</v>
      </c>
      <c r="T1734" s="14">
        <f>IF(N1734&gt;0,R1734,0)</f>
        <v>879.16827391975278</v>
      </c>
      <c r="U1734" s="14">
        <f t="shared" si="295"/>
        <v>262008.29104243786</v>
      </c>
      <c r="V1734" s="14">
        <f t="shared" si="296"/>
        <v>35271.159173611115</v>
      </c>
      <c r="W1734" s="14">
        <f t="shared" si="293"/>
        <v>615.41779174382691</v>
      </c>
    </row>
    <row r="1735" spans="2:23" x14ac:dyDescent="0.3">
      <c r="B1735" s="12" t="s">
        <v>10</v>
      </c>
      <c r="C1735" s="12">
        <v>1727</v>
      </c>
      <c r="D1735" s="12">
        <v>250</v>
      </c>
      <c r="E1735" s="13">
        <v>129.80000000000001</v>
      </c>
      <c r="F1735" s="21">
        <f t="shared" si="287"/>
        <v>36.055555555555557</v>
      </c>
      <c r="G1735" s="14">
        <f t="shared" si="294"/>
        <v>-0.31944444444444209</v>
      </c>
      <c r="H1735" s="14">
        <f>('vehicle data'!$C$4)*(G1735)</f>
        <v>-426.13888888888573</v>
      </c>
      <c r="I1735" s="14">
        <f>0.5*1.225*F1735^2*('vehicle data'!$F$4)*('vehicle data'!$G$4)</f>
        <v>345.57332044753088</v>
      </c>
      <c r="J1735" s="14">
        <f>IF(F1735=0,0,H1735+I1735+'vehicle data'!$E$7)</f>
        <v>76.472911558645166</v>
      </c>
      <c r="K1735" s="14">
        <f t="shared" si="288"/>
        <v>76.472911558645166</v>
      </c>
      <c r="L1735" s="14">
        <f t="shared" si="289"/>
        <v>0</v>
      </c>
      <c r="M1735" s="14">
        <f t="shared" si="290"/>
        <v>2.7572733111978174</v>
      </c>
      <c r="N1735" s="14">
        <f t="shared" si="286"/>
        <v>2.7572733111978174</v>
      </c>
      <c r="O1735" s="14">
        <f t="shared" si="291"/>
        <v>0</v>
      </c>
      <c r="P1735" s="14">
        <f>S1735*0.75</f>
        <v>0</v>
      </c>
      <c r="Q1735" s="14">
        <f t="shared" si="292"/>
        <v>0</v>
      </c>
      <c r="R1735" s="14">
        <f>(0.5*'vehicle data'!$C$4*(WLTC_class_3!F1735^2))/1000</f>
        <v>867.1020586419753</v>
      </c>
      <c r="S1735" s="14">
        <f>IF(O1735&gt;0,R1735,0)</f>
        <v>0</v>
      </c>
      <c r="T1735" s="14">
        <f>IF(N1735&gt;0,R1735,0)</f>
        <v>867.1020586419753</v>
      </c>
      <c r="U1735" s="14">
        <f t="shared" si="295"/>
        <v>262875.39310107986</v>
      </c>
      <c r="V1735" s="14">
        <f t="shared" si="296"/>
        <v>35271.159173611115</v>
      </c>
      <c r="W1735" s="14">
        <f t="shared" si="293"/>
        <v>606.97144104938263</v>
      </c>
    </row>
    <row r="1736" spans="2:23" x14ac:dyDescent="0.3">
      <c r="B1736" s="12" t="s">
        <v>10</v>
      </c>
      <c r="C1736" s="12">
        <v>1728</v>
      </c>
      <c r="D1736" s="12">
        <v>251</v>
      </c>
      <c r="E1736" s="13">
        <v>128.4</v>
      </c>
      <c r="F1736" s="21">
        <f t="shared" si="287"/>
        <v>35.666666666666664</v>
      </c>
      <c r="G1736" s="14">
        <f t="shared" si="294"/>
        <v>-0.45833333333333492</v>
      </c>
      <c r="H1736" s="14">
        <f>('vehicle data'!$C$4)*(G1736)</f>
        <v>-611.41666666666879</v>
      </c>
      <c r="I1736" s="14">
        <f>0.5*1.225*F1736^2*('vehicle data'!$F$4)*('vehicle data'!$G$4)</f>
        <v>338.15893611111107</v>
      </c>
      <c r="J1736" s="14">
        <f>IF(F1736=0,0,H1736+I1736+'vehicle data'!$E$7)</f>
        <v>-116.21925055555769</v>
      </c>
      <c r="K1736" s="14">
        <f t="shared" si="288"/>
        <v>0</v>
      </c>
      <c r="L1736" s="14">
        <f t="shared" si="289"/>
        <v>116.21925055555769</v>
      </c>
      <c r="M1736" s="14">
        <f t="shared" si="290"/>
        <v>-4.1451532698148901</v>
      </c>
      <c r="N1736" s="14">
        <f t="shared" ref="N1736:N1799" si="297">IF(M1736&gt;0,M1736,0)</f>
        <v>0</v>
      </c>
      <c r="O1736" s="14">
        <f t="shared" si="291"/>
        <v>4.1451532698148901</v>
      </c>
      <c r="P1736" s="14">
        <f>S1736*0.75</f>
        <v>636.37358333333316</v>
      </c>
      <c r="Q1736" s="14">
        <f t="shared" si="292"/>
        <v>636.37358333333316</v>
      </c>
      <c r="R1736" s="14">
        <f>(0.5*'vehicle data'!$C$4*(WLTC_class_3!F1736^2))/1000</f>
        <v>848.49811111111092</v>
      </c>
      <c r="S1736" s="14">
        <f>IF(O1736&gt;0,R1736,0)</f>
        <v>848.49811111111092</v>
      </c>
      <c r="T1736" s="14">
        <f>IF(N1736&gt;0,R1736,0)</f>
        <v>0</v>
      </c>
      <c r="U1736" s="14">
        <f t="shared" si="295"/>
        <v>262875.39310107986</v>
      </c>
      <c r="V1736" s="14">
        <f t="shared" si="296"/>
        <v>36119.657284722227</v>
      </c>
      <c r="W1736" s="14">
        <f t="shared" si="293"/>
        <v>0</v>
      </c>
    </row>
    <row r="1737" spans="2:23" x14ac:dyDescent="0.3">
      <c r="B1737" s="12" t="s">
        <v>10</v>
      </c>
      <c r="C1737" s="12">
        <v>1729</v>
      </c>
      <c r="D1737" s="12">
        <v>252</v>
      </c>
      <c r="E1737" s="13">
        <v>126.5</v>
      </c>
      <c r="F1737" s="21">
        <f t="shared" ref="F1737:F1800" si="298">E1737/3.6</f>
        <v>35.138888888888886</v>
      </c>
      <c r="G1737" s="14">
        <f t="shared" si="294"/>
        <v>-0.59722222222222376</v>
      </c>
      <c r="H1737" s="14">
        <f>('vehicle data'!$C$4)*(G1737)</f>
        <v>-796.6944444444465</v>
      </c>
      <c r="I1737" s="14">
        <f>0.5*1.225*F1737^2*('vehicle data'!$F$4)*('vehicle data'!$G$4)</f>
        <v>328.22516251929005</v>
      </c>
      <c r="J1737" s="14">
        <f>IF(F1737=0,0,H1737+I1737+'vehicle data'!$E$7)</f>
        <v>-311.4308019251564</v>
      </c>
      <c r="K1737" s="14">
        <f t="shared" ref="K1737:K1800" si="299">IF(J1737&lt;=0,0,J1737)</f>
        <v>0</v>
      </c>
      <c r="L1737" s="14">
        <f t="shared" ref="L1737:L1800" si="300">IF(J1737&lt;0,J1737*-1,0)</f>
        <v>311.4308019251564</v>
      </c>
      <c r="M1737" s="14">
        <f t="shared" ref="M1737:M1800" si="301">(J1737*F1737)/1000</f>
        <v>-10.943332345425633</v>
      </c>
      <c r="N1737" s="14">
        <f t="shared" si="297"/>
        <v>0</v>
      </c>
      <c r="O1737" s="14">
        <f t="shared" ref="O1737:O1800" si="302">IF(M1737&lt;0,M1737*-1,0)</f>
        <v>10.943332345425633</v>
      </c>
      <c r="P1737" s="14">
        <f>S1737*0.75</f>
        <v>617.67944155092573</v>
      </c>
      <c r="Q1737" s="14">
        <f t="shared" ref="Q1737:Q1800" si="303">IF(G1737&lt;0,P1737,"")</f>
        <v>617.67944155092573</v>
      </c>
      <c r="R1737" s="14">
        <f>(0.5*'vehicle data'!$C$4*(WLTC_class_3!F1737^2))/1000</f>
        <v>823.57258873456772</v>
      </c>
      <c r="S1737" s="14">
        <f>IF(O1737&gt;0,R1737,0)</f>
        <v>823.57258873456772</v>
      </c>
      <c r="T1737" s="14">
        <f>IF(N1737&gt;0,R1737,0)</f>
        <v>0</v>
      </c>
      <c r="U1737" s="14">
        <f t="shared" si="295"/>
        <v>262875.39310107986</v>
      </c>
      <c r="V1737" s="14">
        <f t="shared" si="296"/>
        <v>36943.229873456796</v>
      </c>
      <c r="W1737" s="14">
        <f t="shared" ref="W1737:W1800" si="304">T1737*0.7</f>
        <v>0</v>
      </c>
    </row>
    <row r="1738" spans="2:23" x14ac:dyDescent="0.3">
      <c r="B1738" s="12" t="s">
        <v>10</v>
      </c>
      <c r="C1738" s="12">
        <v>1730</v>
      </c>
      <c r="D1738" s="12">
        <v>253</v>
      </c>
      <c r="E1738" s="13">
        <v>124.1</v>
      </c>
      <c r="F1738" s="21">
        <f t="shared" si="298"/>
        <v>34.472222222222221</v>
      </c>
      <c r="G1738" s="14">
        <f t="shared" ref="G1738:G1801" si="305">($E1739-$E1737)/2/3.6</f>
        <v>-0.68055555555555636</v>
      </c>
      <c r="H1738" s="14">
        <f>('vehicle data'!$C$4)*(G1738)</f>
        <v>-907.86111111111222</v>
      </c>
      <c r="I1738" s="14">
        <f>0.5*1.225*F1738^2*('vehicle data'!$F$4)*('vehicle data'!$G$4)</f>
        <v>315.88891344521602</v>
      </c>
      <c r="J1738" s="14">
        <f>IF(F1738=0,0,H1738+I1738+'vehicle data'!$E$7)</f>
        <v>-434.9337176658961</v>
      </c>
      <c r="K1738" s="14">
        <f t="shared" si="299"/>
        <v>0</v>
      </c>
      <c r="L1738" s="14">
        <f t="shared" si="300"/>
        <v>434.9337176658961</v>
      </c>
      <c r="M1738" s="14">
        <f t="shared" si="301"/>
        <v>-14.993131767316028</v>
      </c>
      <c r="N1738" s="14">
        <f t="shared" si="297"/>
        <v>0</v>
      </c>
      <c r="O1738" s="14">
        <f t="shared" si="302"/>
        <v>14.993131767316028</v>
      </c>
      <c r="P1738" s="14">
        <f>S1738*0.75</f>
        <v>594.46413599537038</v>
      </c>
      <c r="Q1738" s="14">
        <f t="shared" si="303"/>
        <v>594.46413599537038</v>
      </c>
      <c r="R1738" s="14">
        <f>(0.5*'vehicle data'!$C$4*(WLTC_class_3!F1738^2))/1000</f>
        <v>792.61884799382722</v>
      </c>
      <c r="S1738" s="14">
        <f>IF(O1738&gt;0,R1738,0)</f>
        <v>792.61884799382722</v>
      </c>
      <c r="T1738" s="14">
        <f>IF(N1738&gt;0,R1738,0)</f>
        <v>0</v>
      </c>
      <c r="U1738" s="14">
        <f t="shared" si="295"/>
        <v>262875.39310107986</v>
      </c>
      <c r="V1738" s="14">
        <f t="shared" si="296"/>
        <v>37735.848721450624</v>
      </c>
      <c r="W1738" s="14">
        <f t="shared" si="304"/>
        <v>0</v>
      </c>
    </row>
    <row r="1739" spans="2:23" x14ac:dyDescent="0.3">
      <c r="B1739" s="12" t="s">
        <v>10</v>
      </c>
      <c r="C1739" s="12">
        <v>1731</v>
      </c>
      <c r="D1739" s="12">
        <v>254</v>
      </c>
      <c r="E1739" s="13">
        <v>121.6</v>
      </c>
      <c r="F1739" s="21">
        <f t="shared" si="298"/>
        <v>33.777777777777779</v>
      </c>
      <c r="G1739" s="14">
        <f t="shared" si="305"/>
        <v>-0.70833333333333248</v>
      </c>
      <c r="H1739" s="14">
        <f>('vehicle data'!$C$4)*(G1739)</f>
        <v>-944.91666666666549</v>
      </c>
      <c r="I1739" s="14">
        <f>0.5*1.225*F1739^2*('vehicle data'!$F$4)*('vehicle data'!$G$4)</f>
        <v>303.28991604938273</v>
      </c>
      <c r="J1739" s="14">
        <f>IF(F1739=0,0,H1739+I1739+'vehicle data'!$E$7)</f>
        <v>-484.58827061728277</v>
      </c>
      <c r="K1739" s="14">
        <f t="shared" si="299"/>
        <v>0</v>
      </c>
      <c r="L1739" s="14">
        <f t="shared" si="300"/>
        <v>484.58827061728277</v>
      </c>
      <c r="M1739" s="14">
        <f t="shared" si="301"/>
        <v>-16.368314918628219</v>
      </c>
      <c r="N1739" s="14">
        <f t="shared" si="297"/>
        <v>0</v>
      </c>
      <c r="O1739" s="14">
        <f t="shared" si="302"/>
        <v>16.368314918628219</v>
      </c>
      <c r="P1739" s="14">
        <f>S1739*0.75</f>
        <v>570.75437037037034</v>
      </c>
      <c r="Q1739" s="14">
        <f t="shared" si="303"/>
        <v>570.75437037037034</v>
      </c>
      <c r="R1739" s="14">
        <f>(0.5*'vehicle data'!$C$4*(WLTC_class_3!F1739^2))/1000</f>
        <v>761.00582716049382</v>
      </c>
      <c r="S1739" s="14">
        <f>IF(O1739&gt;0,R1739,0)</f>
        <v>761.00582716049382</v>
      </c>
      <c r="T1739" s="14">
        <f>IF(N1739&gt;0,R1739,0)</f>
        <v>0</v>
      </c>
      <c r="U1739" s="14">
        <f t="shared" ref="U1739:U1802" si="306">U1738+T1739</f>
        <v>262875.39310107986</v>
      </c>
      <c r="V1739" s="14">
        <f t="shared" ref="V1739:V1802" si="307">V1738+S1739</f>
        <v>38496.854548611118</v>
      </c>
      <c r="W1739" s="14">
        <f t="shared" si="304"/>
        <v>0</v>
      </c>
    </row>
    <row r="1740" spans="2:23" x14ac:dyDescent="0.3">
      <c r="B1740" s="12" t="s">
        <v>10</v>
      </c>
      <c r="C1740" s="12">
        <v>1732</v>
      </c>
      <c r="D1740" s="12">
        <v>255</v>
      </c>
      <c r="E1740" s="13">
        <v>119</v>
      </c>
      <c r="F1740" s="21">
        <f t="shared" si="298"/>
        <v>33.055555555555557</v>
      </c>
      <c r="G1740" s="14">
        <f t="shared" si="305"/>
        <v>-0.70833333333333248</v>
      </c>
      <c r="H1740" s="14">
        <f>('vehicle data'!$C$4)*(G1740)</f>
        <v>-944.91666666666549</v>
      </c>
      <c r="I1740" s="14">
        <f>0.5*1.225*F1740^2*('vehicle data'!$F$4)*('vehicle data'!$G$4)</f>
        <v>290.45893711419757</v>
      </c>
      <c r="J1740" s="14">
        <f>IF(F1740=0,0,H1740+I1740+'vehicle data'!$E$7)</f>
        <v>-497.41924955246793</v>
      </c>
      <c r="K1740" s="14">
        <f t="shared" si="299"/>
        <v>0</v>
      </c>
      <c r="L1740" s="14">
        <f t="shared" si="300"/>
        <v>497.41924955246793</v>
      </c>
      <c r="M1740" s="14">
        <f t="shared" si="301"/>
        <v>-16.44246963798436</v>
      </c>
      <c r="N1740" s="14">
        <f t="shared" si="297"/>
        <v>0</v>
      </c>
      <c r="O1740" s="14">
        <f t="shared" si="302"/>
        <v>16.44246963798436</v>
      </c>
      <c r="P1740" s="14">
        <f>S1740*0.75</f>
        <v>546.60804398148161</v>
      </c>
      <c r="Q1740" s="14">
        <f t="shared" si="303"/>
        <v>546.60804398148161</v>
      </c>
      <c r="R1740" s="14">
        <f>(0.5*'vehicle data'!$C$4*(WLTC_class_3!F1740^2))/1000</f>
        <v>728.81072530864208</v>
      </c>
      <c r="S1740" s="14">
        <f>IF(O1740&gt;0,R1740,0)</f>
        <v>728.81072530864208</v>
      </c>
      <c r="T1740" s="14">
        <f>IF(N1740&gt;0,R1740,0)</f>
        <v>0</v>
      </c>
      <c r="U1740" s="14">
        <f t="shared" si="306"/>
        <v>262875.39310107986</v>
      </c>
      <c r="V1740" s="14">
        <f t="shared" si="307"/>
        <v>39225.66527391976</v>
      </c>
      <c r="W1740" s="14">
        <f t="shared" si="304"/>
        <v>0</v>
      </c>
    </row>
    <row r="1741" spans="2:23" x14ac:dyDescent="0.3">
      <c r="B1741" s="12" t="s">
        <v>10</v>
      </c>
      <c r="C1741" s="12">
        <v>1733</v>
      </c>
      <c r="D1741" s="12">
        <v>256</v>
      </c>
      <c r="E1741" s="13">
        <v>116.5</v>
      </c>
      <c r="F1741" s="21">
        <f t="shared" si="298"/>
        <v>32.361111111111107</v>
      </c>
      <c r="G1741" s="14">
        <f t="shared" si="305"/>
        <v>-0.68055555555555636</v>
      </c>
      <c r="H1741" s="14">
        <f>('vehicle data'!$C$4)*(G1741)</f>
        <v>-907.86111111111222</v>
      </c>
      <c r="I1741" s="14">
        <f>0.5*1.225*F1741^2*('vehicle data'!$F$4)*('vehicle data'!$G$4)</f>
        <v>278.38297501929009</v>
      </c>
      <c r="J1741" s="14">
        <f>IF(F1741=0,0,H1741+I1741+'vehicle data'!$E$7)</f>
        <v>-472.43965609182203</v>
      </c>
      <c r="K1741" s="14">
        <f t="shared" si="299"/>
        <v>0</v>
      </c>
      <c r="L1741" s="14">
        <f t="shared" si="300"/>
        <v>472.43965609182203</v>
      </c>
      <c r="M1741" s="14">
        <f t="shared" si="301"/>
        <v>-15.288672204082571</v>
      </c>
      <c r="N1741" s="14">
        <f t="shared" si="297"/>
        <v>0</v>
      </c>
      <c r="O1741" s="14">
        <f t="shared" si="302"/>
        <v>15.288672204082571</v>
      </c>
      <c r="P1741" s="14">
        <f>S1741*0.75</f>
        <v>523.88256655092573</v>
      </c>
      <c r="Q1741" s="14">
        <f t="shared" si="303"/>
        <v>523.88256655092573</v>
      </c>
      <c r="R1741" s="14">
        <f>(0.5*'vehicle data'!$C$4*(WLTC_class_3!F1741^2))/1000</f>
        <v>698.51008873456772</v>
      </c>
      <c r="S1741" s="14">
        <f>IF(O1741&gt;0,R1741,0)</f>
        <v>698.51008873456772</v>
      </c>
      <c r="T1741" s="14">
        <f>IF(N1741&gt;0,R1741,0)</f>
        <v>0</v>
      </c>
      <c r="U1741" s="14">
        <f t="shared" si="306"/>
        <v>262875.39310107986</v>
      </c>
      <c r="V1741" s="14">
        <f t="shared" si="307"/>
        <v>39924.175362654329</v>
      </c>
      <c r="W1741" s="14">
        <f t="shared" si="304"/>
        <v>0</v>
      </c>
    </row>
    <row r="1742" spans="2:23" x14ac:dyDescent="0.3">
      <c r="B1742" s="12" t="s">
        <v>10</v>
      </c>
      <c r="C1742" s="12">
        <v>1734</v>
      </c>
      <c r="D1742" s="12">
        <v>257</v>
      </c>
      <c r="E1742" s="13">
        <v>114.1</v>
      </c>
      <c r="F1742" s="21">
        <f t="shared" si="298"/>
        <v>31.694444444444443</v>
      </c>
      <c r="G1742" s="14">
        <f t="shared" si="305"/>
        <v>-0.65277777777777812</v>
      </c>
      <c r="H1742" s="14">
        <f>('vehicle data'!$C$4)*(G1742)</f>
        <v>-870.805555555556</v>
      </c>
      <c r="I1742" s="14">
        <f>0.5*1.225*F1742^2*('vehicle data'!$F$4)*('vehicle data'!$G$4)</f>
        <v>267.03126298225311</v>
      </c>
      <c r="J1742" s="14">
        <f>IF(F1742=0,0,H1742+I1742+'vehicle data'!$E$7)</f>
        <v>-446.73581257330284</v>
      </c>
      <c r="K1742" s="14">
        <f t="shared" si="299"/>
        <v>0</v>
      </c>
      <c r="L1742" s="14">
        <f t="shared" si="300"/>
        <v>446.73581257330284</v>
      </c>
      <c r="M1742" s="14">
        <f t="shared" si="301"/>
        <v>-14.159043392948291</v>
      </c>
      <c r="N1742" s="14">
        <f t="shared" si="297"/>
        <v>0</v>
      </c>
      <c r="O1742" s="14">
        <f t="shared" si="302"/>
        <v>14.159043392948291</v>
      </c>
      <c r="P1742" s="14">
        <f>S1742*0.75</f>
        <v>502.52003877314809</v>
      </c>
      <c r="Q1742" s="14">
        <f t="shared" si="303"/>
        <v>502.52003877314809</v>
      </c>
      <c r="R1742" s="14">
        <f>(0.5*'vehicle data'!$C$4*(WLTC_class_3!F1742^2))/1000</f>
        <v>670.02671836419745</v>
      </c>
      <c r="S1742" s="14">
        <f>IF(O1742&gt;0,R1742,0)</f>
        <v>670.02671836419745</v>
      </c>
      <c r="T1742" s="14">
        <f>IF(N1742&gt;0,R1742,0)</f>
        <v>0</v>
      </c>
      <c r="U1742" s="14">
        <f t="shared" si="306"/>
        <v>262875.39310107986</v>
      </c>
      <c r="V1742" s="14">
        <f t="shared" si="307"/>
        <v>40594.202081018528</v>
      </c>
      <c r="W1742" s="14">
        <f t="shared" si="304"/>
        <v>0</v>
      </c>
    </row>
    <row r="1743" spans="2:23" x14ac:dyDescent="0.3">
      <c r="B1743" s="12" t="s">
        <v>10</v>
      </c>
      <c r="C1743" s="12">
        <v>1735</v>
      </c>
      <c r="D1743" s="12">
        <v>258</v>
      </c>
      <c r="E1743" s="13">
        <v>111.8</v>
      </c>
      <c r="F1743" s="21">
        <f t="shared" si="298"/>
        <v>31.055555555555554</v>
      </c>
      <c r="G1743" s="14">
        <f t="shared" si="305"/>
        <v>-0.63888888888888806</v>
      </c>
      <c r="H1743" s="14">
        <f>('vehicle data'!$C$4)*(G1743)</f>
        <v>-852.27777777777669</v>
      </c>
      <c r="I1743" s="14">
        <f>0.5*1.225*F1743^2*('vehicle data'!$F$4)*('vehicle data'!$G$4)</f>
        <v>256.37426489197526</v>
      </c>
      <c r="J1743" s="14">
        <f>IF(F1743=0,0,H1743+I1743+'vehicle data'!$E$7)</f>
        <v>-438.86503288580138</v>
      </c>
      <c r="K1743" s="14">
        <f t="shared" si="299"/>
        <v>0</v>
      </c>
      <c r="L1743" s="14">
        <f t="shared" si="300"/>
        <v>438.86503288580138</v>
      </c>
      <c r="M1743" s="14">
        <f t="shared" si="301"/>
        <v>-13.629197410175721</v>
      </c>
      <c r="N1743" s="14">
        <f t="shared" si="297"/>
        <v>0</v>
      </c>
      <c r="O1743" s="14">
        <f t="shared" si="302"/>
        <v>13.629197410175721</v>
      </c>
      <c r="P1743" s="14">
        <f>S1743*0.75</f>
        <v>482.46487731481477</v>
      </c>
      <c r="Q1743" s="14">
        <f t="shared" si="303"/>
        <v>482.46487731481477</v>
      </c>
      <c r="R1743" s="14">
        <f>(0.5*'vehicle data'!$C$4*(WLTC_class_3!F1743^2))/1000</f>
        <v>643.28650308641966</v>
      </c>
      <c r="S1743" s="14">
        <f>IF(O1743&gt;0,R1743,0)</f>
        <v>643.28650308641966</v>
      </c>
      <c r="T1743" s="14">
        <f>IF(N1743&gt;0,R1743,0)</f>
        <v>0</v>
      </c>
      <c r="U1743" s="14">
        <f t="shared" si="306"/>
        <v>262875.39310107986</v>
      </c>
      <c r="V1743" s="14">
        <f t="shared" si="307"/>
        <v>41237.488584104947</v>
      </c>
      <c r="W1743" s="14">
        <f t="shared" si="304"/>
        <v>0</v>
      </c>
    </row>
    <row r="1744" spans="2:23" x14ac:dyDescent="0.3">
      <c r="B1744" s="12" t="s">
        <v>10</v>
      </c>
      <c r="C1744" s="12">
        <v>1736</v>
      </c>
      <c r="D1744" s="12">
        <v>259</v>
      </c>
      <c r="E1744" s="13">
        <v>109.5</v>
      </c>
      <c r="F1744" s="21">
        <f t="shared" si="298"/>
        <v>30.416666666666664</v>
      </c>
      <c r="G1744" s="14">
        <f t="shared" si="305"/>
        <v>-0.65277777777777812</v>
      </c>
      <c r="H1744" s="14">
        <f>('vehicle data'!$C$4)*(G1744)</f>
        <v>-870.805555555556</v>
      </c>
      <c r="I1744" s="14">
        <f>0.5*1.225*F1744^2*('vehicle data'!$F$4)*('vehicle data'!$G$4)</f>
        <v>245.9342751736111</v>
      </c>
      <c r="J1744" s="14">
        <f>IF(F1744=0,0,H1744+I1744+'vehicle data'!$E$7)</f>
        <v>-467.83280038194482</v>
      </c>
      <c r="K1744" s="14">
        <f t="shared" si="299"/>
        <v>0</v>
      </c>
      <c r="L1744" s="14">
        <f t="shared" si="300"/>
        <v>467.83280038194482</v>
      </c>
      <c r="M1744" s="14">
        <f t="shared" si="301"/>
        <v>-14.229914344950821</v>
      </c>
      <c r="N1744" s="14">
        <f t="shared" si="297"/>
        <v>0</v>
      </c>
      <c r="O1744" s="14">
        <f t="shared" si="302"/>
        <v>14.229914344950821</v>
      </c>
      <c r="P1744" s="14">
        <f>S1744*0.75</f>
        <v>462.81809895833328</v>
      </c>
      <c r="Q1744" s="14">
        <f t="shared" si="303"/>
        <v>462.81809895833328</v>
      </c>
      <c r="R1744" s="14">
        <f>(0.5*'vehicle data'!$C$4*(WLTC_class_3!F1744^2))/1000</f>
        <v>617.09079861111104</v>
      </c>
      <c r="S1744" s="14">
        <f>IF(O1744&gt;0,R1744,0)</f>
        <v>617.09079861111104</v>
      </c>
      <c r="T1744" s="14">
        <f>IF(N1744&gt;0,R1744,0)</f>
        <v>0</v>
      </c>
      <c r="U1744" s="14">
        <f t="shared" si="306"/>
        <v>262875.39310107986</v>
      </c>
      <c r="V1744" s="14">
        <f t="shared" si="307"/>
        <v>41854.57938271606</v>
      </c>
      <c r="W1744" s="14">
        <f t="shared" si="304"/>
        <v>0</v>
      </c>
    </row>
    <row r="1745" spans="2:23" x14ac:dyDescent="0.3">
      <c r="B1745" s="12" t="s">
        <v>10</v>
      </c>
      <c r="C1745" s="12">
        <v>1737</v>
      </c>
      <c r="D1745" s="12">
        <v>260</v>
      </c>
      <c r="E1745" s="13">
        <v>107.1</v>
      </c>
      <c r="F1745" s="21">
        <f t="shared" si="298"/>
        <v>29.749999999999996</v>
      </c>
      <c r="G1745" s="14">
        <f t="shared" si="305"/>
        <v>-0.65277777777777812</v>
      </c>
      <c r="H1745" s="14">
        <f>('vehicle data'!$C$4)*(G1745)</f>
        <v>-870.805555555556</v>
      </c>
      <c r="I1745" s="14">
        <f>0.5*1.225*F1745^2*('vehicle data'!$F$4)*('vehicle data'!$G$4)</f>
        <v>235.27173906249996</v>
      </c>
      <c r="J1745" s="14">
        <f>IF(F1745=0,0,H1745+I1745+'vehicle data'!$E$7)</f>
        <v>-478.49533649305602</v>
      </c>
      <c r="K1745" s="14">
        <f t="shared" si="299"/>
        <v>0</v>
      </c>
      <c r="L1745" s="14">
        <f t="shared" si="300"/>
        <v>478.49533649305602</v>
      </c>
      <c r="M1745" s="14">
        <f t="shared" si="301"/>
        <v>-14.235236260668415</v>
      </c>
      <c r="N1745" s="14">
        <f t="shared" si="297"/>
        <v>0</v>
      </c>
      <c r="O1745" s="14">
        <f t="shared" si="302"/>
        <v>14.235236260668415</v>
      </c>
      <c r="P1745" s="14">
        <f>S1745*0.75</f>
        <v>442.75251562499994</v>
      </c>
      <c r="Q1745" s="14">
        <f t="shared" si="303"/>
        <v>442.75251562499994</v>
      </c>
      <c r="R1745" s="14">
        <f>(0.5*'vehicle data'!$C$4*(WLTC_class_3!F1745^2))/1000</f>
        <v>590.33668749999993</v>
      </c>
      <c r="S1745" s="14">
        <f>IF(O1745&gt;0,R1745,0)</f>
        <v>590.33668749999993</v>
      </c>
      <c r="T1745" s="14">
        <f>IF(N1745&gt;0,R1745,0)</f>
        <v>0</v>
      </c>
      <c r="U1745" s="14">
        <f t="shared" si="306"/>
        <v>262875.39310107986</v>
      </c>
      <c r="V1745" s="14">
        <f t="shared" si="307"/>
        <v>42444.916070216059</v>
      </c>
      <c r="W1745" s="14">
        <f t="shared" si="304"/>
        <v>0</v>
      </c>
    </row>
    <row r="1746" spans="2:23" x14ac:dyDescent="0.3">
      <c r="B1746" s="12" t="s">
        <v>10</v>
      </c>
      <c r="C1746" s="12">
        <v>1738</v>
      </c>
      <c r="D1746" s="12">
        <v>261</v>
      </c>
      <c r="E1746" s="13">
        <v>104.8</v>
      </c>
      <c r="F1746" s="21">
        <f t="shared" si="298"/>
        <v>29.111111111111111</v>
      </c>
      <c r="G1746" s="14">
        <f t="shared" si="305"/>
        <v>-0.63888888888888806</v>
      </c>
      <c r="H1746" s="14">
        <f>('vehicle data'!$C$4)*(G1746)</f>
        <v>-852.27777777777669</v>
      </c>
      <c r="I1746" s="14">
        <f>0.5*1.225*F1746^2*('vehicle data'!$F$4)*('vehicle data'!$G$4)</f>
        <v>225.2752012345679</v>
      </c>
      <c r="J1746" s="14">
        <f>IF(F1746=0,0,H1746+I1746+'vehicle data'!$E$7)</f>
        <v>-469.96409654320871</v>
      </c>
      <c r="K1746" s="14">
        <f t="shared" si="299"/>
        <v>0</v>
      </c>
      <c r="L1746" s="14">
        <f t="shared" si="300"/>
        <v>469.96409654320871</v>
      </c>
      <c r="M1746" s="14">
        <f t="shared" si="301"/>
        <v>-13.681177032702299</v>
      </c>
      <c r="N1746" s="14">
        <f t="shared" si="297"/>
        <v>0</v>
      </c>
      <c r="O1746" s="14">
        <f t="shared" si="302"/>
        <v>13.681177032702299</v>
      </c>
      <c r="P1746" s="14">
        <f>S1746*0.75</f>
        <v>423.94025925925928</v>
      </c>
      <c r="Q1746" s="14">
        <f t="shared" si="303"/>
        <v>423.94025925925928</v>
      </c>
      <c r="R1746" s="14">
        <f>(0.5*'vehicle data'!$C$4*(WLTC_class_3!F1746^2))/1000</f>
        <v>565.25367901234574</v>
      </c>
      <c r="S1746" s="14">
        <f>IF(O1746&gt;0,R1746,0)</f>
        <v>565.25367901234574</v>
      </c>
      <c r="T1746" s="14">
        <f>IF(N1746&gt;0,R1746,0)</f>
        <v>0</v>
      </c>
      <c r="U1746" s="14">
        <f t="shared" si="306"/>
        <v>262875.39310107986</v>
      </c>
      <c r="V1746" s="14">
        <f t="shared" si="307"/>
        <v>43010.169749228407</v>
      </c>
      <c r="W1746" s="14">
        <f t="shared" si="304"/>
        <v>0</v>
      </c>
    </row>
    <row r="1747" spans="2:23" x14ac:dyDescent="0.3">
      <c r="B1747" s="12" t="s">
        <v>10</v>
      </c>
      <c r="C1747" s="12">
        <v>1739</v>
      </c>
      <c r="D1747" s="12">
        <v>262</v>
      </c>
      <c r="E1747" s="13">
        <v>102.5</v>
      </c>
      <c r="F1747" s="21">
        <f t="shared" si="298"/>
        <v>28.472222222222221</v>
      </c>
      <c r="G1747" s="14">
        <f t="shared" si="305"/>
        <v>-0.61111111111110994</v>
      </c>
      <c r="H1747" s="14">
        <f>('vehicle data'!$C$4)*(G1747)</f>
        <v>-815.22222222222069</v>
      </c>
      <c r="I1747" s="14">
        <f>0.5*1.225*F1747^2*('vehicle data'!$F$4)*('vehicle data'!$G$4)</f>
        <v>215.49567177854937</v>
      </c>
      <c r="J1747" s="14">
        <f>IF(F1747=0,0,H1747+I1747+'vehicle data'!$E$7)</f>
        <v>-442.68807044367134</v>
      </c>
      <c r="K1747" s="14">
        <f t="shared" si="299"/>
        <v>0</v>
      </c>
      <c r="L1747" s="14">
        <f t="shared" si="300"/>
        <v>442.68807044367134</v>
      </c>
      <c r="M1747" s="14">
        <f t="shared" si="301"/>
        <v>-12.604313116798975</v>
      </c>
      <c r="N1747" s="14">
        <f t="shared" si="297"/>
        <v>0</v>
      </c>
      <c r="O1747" s="14">
        <f t="shared" si="302"/>
        <v>12.604313116798975</v>
      </c>
      <c r="P1747" s="14">
        <f>S1747*0.75</f>
        <v>405.53638599537032</v>
      </c>
      <c r="Q1747" s="14">
        <f t="shared" si="303"/>
        <v>405.53638599537032</v>
      </c>
      <c r="R1747" s="14">
        <f>(0.5*'vehicle data'!$C$4*(WLTC_class_3!F1747^2))/1000</f>
        <v>540.71518132716039</v>
      </c>
      <c r="S1747" s="14">
        <f>IF(O1747&gt;0,R1747,0)</f>
        <v>540.71518132716039</v>
      </c>
      <c r="T1747" s="14">
        <f>IF(N1747&gt;0,R1747,0)</f>
        <v>0</v>
      </c>
      <c r="U1747" s="14">
        <f t="shared" si="306"/>
        <v>262875.39310107986</v>
      </c>
      <c r="V1747" s="14">
        <f t="shared" si="307"/>
        <v>43550.88493055557</v>
      </c>
      <c r="W1747" s="14">
        <f t="shared" si="304"/>
        <v>0</v>
      </c>
    </row>
    <row r="1748" spans="2:23" x14ac:dyDescent="0.3">
      <c r="B1748" s="12" t="s">
        <v>10</v>
      </c>
      <c r="C1748" s="12">
        <v>1740</v>
      </c>
      <c r="D1748" s="12">
        <v>263</v>
      </c>
      <c r="E1748" s="13">
        <v>100.4</v>
      </c>
      <c r="F1748" s="21">
        <f t="shared" si="298"/>
        <v>27.888888888888889</v>
      </c>
      <c r="G1748" s="14">
        <f t="shared" si="305"/>
        <v>-0.54166666666666741</v>
      </c>
      <c r="H1748" s="14">
        <f>('vehicle data'!$C$4)*(G1748)</f>
        <v>-722.58333333333428</v>
      </c>
      <c r="I1748" s="14">
        <f>0.5*1.225*F1748^2*('vehicle data'!$F$4)*('vehicle data'!$G$4)</f>
        <v>206.75605956790125</v>
      </c>
      <c r="J1748" s="14">
        <f>IF(F1748=0,0,H1748+I1748+'vehicle data'!$E$7)</f>
        <v>-358.78879376543296</v>
      </c>
      <c r="K1748" s="14">
        <f t="shared" si="299"/>
        <v>0</v>
      </c>
      <c r="L1748" s="14">
        <f t="shared" si="300"/>
        <v>358.78879376543296</v>
      </c>
      <c r="M1748" s="14">
        <f t="shared" si="301"/>
        <v>-10.006220803902631</v>
      </c>
      <c r="N1748" s="14">
        <f t="shared" si="297"/>
        <v>0</v>
      </c>
      <c r="O1748" s="14">
        <f t="shared" si="302"/>
        <v>10.006220803902631</v>
      </c>
      <c r="P1748" s="14">
        <f>S1748*0.75</f>
        <v>389.08950925925933</v>
      </c>
      <c r="Q1748" s="14">
        <f t="shared" si="303"/>
        <v>389.08950925925933</v>
      </c>
      <c r="R1748" s="14">
        <f>(0.5*'vehicle data'!$C$4*(WLTC_class_3!F1748^2))/1000</f>
        <v>518.78601234567907</v>
      </c>
      <c r="S1748" s="14">
        <f>IF(O1748&gt;0,R1748,0)</f>
        <v>518.78601234567907</v>
      </c>
      <c r="T1748" s="14">
        <f>IF(N1748&gt;0,R1748,0)</f>
        <v>0</v>
      </c>
      <c r="U1748" s="14">
        <f t="shared" si="306"/>
        <v>262875.39310107986</v>
      </c>
      <c r="V1748" s="14">
        <f t="shared" si="307"/>
        <v>44069.670942901248</v>
      </c>
      <c r="W1748" s="14">
        <f t="shared" si="304"/>
        <v>0</v>
      </c>
    </row>
    <row r="1749" spans="2:23" x14ac:dyDescent="0.3">
      <c r="B1749" s="12" t="s">
        <v>10</v>
      </c>
      <c r="C1749" s="12">
        <v>1741</v>
      </c>
      <c r="D1749" s="12">
        <v>264</v>
      </c>
      <c r="E1749" s="13">
        <v>98.6</v>
      </c>
      <c r="F1749" s="21">
        <f t="shared" si="298"/>
        <v>27.388888888888886</v>
      </c>
      <c r="G1749" s="14">
        <f t="shared" si="305"/>
        <v>-0.44444444444444481</v>
      </c>
      <c r="H1749" s="14">
        <f>('vehicle data'!$C$4)*(G1749)</f>
        <v>-592.88888888888937</v>
      </c>
      <c r="I1749" s="14">
        <f>0.5*1.225*F1749^2*('vehicle data'!$F$4)*('vehicle data'!$G$4)</f>
        <v>199.40895192901229</v>
      </c>
      <c r="J1749" s="14">
        <f>IF(F1749=0,0,H1749+I1749+'vehicle data'!$E$7)</f>
        <v>-236.44145695987706</v>
      </c>
      <c r="K1749" s="14">
        <f t="shared" si="299"/>
        <v>0</v>
      </c>
      <c r="L1749" s="14">
        <f t="shared" si="300"/>
        <v>236.44145695987706</v>
      </c>
      <c r="M1749" s="14">
        <f t="shared" si="301"/>
        <v>-6.4758687934010766</v>
      </c>
      <c r="N1749" s="14">
        <f t="shared" si="297"/>
        <v>0</v>
      </c>
      <c r="O1749" s="14">
        <f t="shared" si="302"/>
        <v>6.4758687934010766</v>
      </c>
      <c r="P1749" s="14">
        <f>S1749*0.75</f>
        <v>375.26315509259251</v>
      </c>
      <c r="Q1749" s="14">
        <f t="shared" si="303"/>
        <v>375.26315509259251</v>
      </c>
      <c r="R1749" s="14">
        <f>(0.5*'vehicle data'!$C$4*(WLTC_class_3!F1749^2))/1000</f>
        <v>500.35087345679</v>
      </c>
      <c r="S1749" s="14">
        <f>IF(O1749&gt;0,R1749,0)</f>
        <v>500.35087345679</v>
      </c>
      <c r="T1749" s="14">
        <f>IF(N1749&gt;0,R1749,0)</f>
        <v>0</v>
      </c>
      <c r="U1749" s="14">
        <f t="shared" si="306"/>
        <v>262875.39310107986</v>
      </c>
      <c r="V1749" s="14">
        <f t="shared" si="307"/>
        <v>44570.021816358036</v>
      </c>
      <c r="W1749" s="14">
        <f t="shared" si="304"/>
        <v>0</v>
      </c>
    </row>
    <row r="1750" spans="2:23" x14ac:dyDescent="0.3">
      <c r="B1750" s="12" t="s">
        <v>10</v>
      </c>
      <c r="C1750" s="12">
        <v>1742</v>
      </c>
      <c r="D1750" s="12">
        <v>265</v>
      </c>
      <c r="E1750" s="13">
        <v>97.2</v>
      </c>
      <c r="F1750" s="21">
        <f t="shared" si="298"/>
        <v>27</v>
      </c>
      <c r="G1750" s="14">
        <f t="shared" si="305"/>
        <v>-0.37499999999999839</v>
      </c>
      <c r="H1750" s="14">
        <f>('vehicle data'!$C$4)*(G1750)</f>
        <v>-500.24999999999784</v>
      </c>
      <c r="I1750" s="14">
        <f>0.5*1.225*F1750^2*('vehicle data'!$F$4)*('vehicle data'!$G$4)</f>
        <v>193.78642500000001</v>
      </c>
      <c r="J1750" s="14">
        <f>IF(F1750=0,0,H1750+I1750+'vehicle data'!$E$7)</f>
        <v>-149.42509499999781</v>
      </c>
      <c r="K1750" s="14">
        <f t="shared" si="299"/>
        <v>0</v>
      </c>
      <c r="L1750" s="14">
        <f t="shared" si="300"/>
        <v>149.42509499999781</v>
      </c>
      <c r="M1750" s="14">
        <f t="shared" si="301"/>
        <v>-4.0344775649999409</v>
      </c>
      <c r="N1750" s="14">
        <f t="shared" si="297"/>
        <v>0</v>
      </c>
      <c r="O1750" s="14">
        <f t="shared" si="302"/>
        <v>4.0344775649999409</v>
      </c>
      <c r="P1750" s="14">
        <f>S1750*0.75</f>
        <v>364.68225000000001</v>
      </c>
      <c r="Q1750" s="14">
        <f t="shared" si="303"/>
        <v>364.68225000000001</v>
      </c>
      <c r="R1750" s="14">
        <f>(0.5*'vehicle data'!$C$4*(WLTC_class_3!F1750^2))/1000</f>
        <v>486.24299999999999</v>
      </c>
      <c r="S1750" s="14">
        <f>IF(O1750&gt;0,R1750,0)</f>
        <v>486.24299999999999</v>
      </c>
      <c r="T1750" s="14">
        <f>IF(N1750&gt;0,R1750,0)</f>
        <v>0</v>
      </c>
      <c r="U1750" s="14">
        <f t="shared" si="306"/>
        <v>262875.39310107986</v>
      </c>
      <c r="V1750" s="14">
        <f t="shared" si="307"/>
        <v>45056.264816358038</v>
      </c>
      <c r="W1750" s="14">
        <f t="shared" si="304"/>
        <v>0</v>
      </c>
    </row>
    <row r="1751" spans="2:23" x14ac:dyDescent="0.3">
      <c r="B1751" s="12" t="s">
        <v>10</v>
      </c>
      <c r="C1751" s="12">
        <v>1743</v>
      </c>
      <c r="D1751" s="12">
        <v>266</v>
      </c>
      <c r="E1751" s="13">
        <v>95.9</v>
      </c>
      <c r="F1751" s="21">
        <f t="shared" si="298"/>
        <v>26.638888888888889</v>
      </c>
      <c r="G1751" s="14">
        <f t="shared" si="305"/>
        <v>-0.33333333333333409</v>
      </c>
      <c r="H1751" s="14">
        <f>('vehicle data'!$C$4)*(G1751)</f>
        <v>-444.66666666666765</v>
      </c>
      <c r="I1751" s="14">
        <f>0.5*1.225*F1751^2*('vehicle data'!$F$4)*('vehicle data'!$G$4)</f>
        <v>188.63750140817899</v>
      </c>
      <c r="J1751" s="14">
        <f>IF(F1751=0,0,H1751+I1751+'vehicle data'!$E$7)</f>
        <v>-98.990685258488639</v>
      </c>
      <c r="K1751" s="14">
        <f t="shared" si="299"/>
        <v>0</v>
      </c>
      <c r="L1751" s="14">
        <f t="shared" si="300"/>
        <v>98.990685258488639</v>
      </c>
      <c r="M1751" s="14">
        <f t="shared" si="301"/>
        <v>-2.6370018656358503</v>
      </c>
      <c r="N1751" s="14">
        <f t="shared" si="297"/>
        <v>0</v>
      </c>
      <c r="O1751" s="14">
        <f t="shared" si="302"/>
        <v>2.6370018656358503</v>
      </c>
      <c r="P1751" s="14">
        <f>S1751*0.75</f>
        <v>354.99260821759265</v>
      </c>
      <c r="Q1751" s="14">
        <f t="shared" si="303"/>
        <v>354.99260821759265</v>
      </c>
      <c r="R1751" s="14">
        <f>(0.5*'vehicle data'!$C$4*(WLTC_class_3!F1751^2))/1000</f>
        <v>473.32347762345682</v>
      </c>
      <c r="S1751" s="14">
        <f>IF(O1751&gt;0,R1751,0)</f>
        <v>473.32347762345682</v>
      </c>
      <c r="T1751" s="14">
        <f>IF(N1751&gt;0,R1751,0)</f>
        <v>0</v>
      </c>
      <c r="U1751" s="14">
        <f t="shared" si="306"/>
        <v>262875.39310107986</v>
      </c>
      <c r="V1751" s="14">
        <f t="shared" si="307"/>
        <v>45529.588293981498</v>
      </c>
      <c r="W1751" s="14">
        <f t="shared" si="304"/>
        <v>0</v>
      </c>
    </row>
    <row r="1752" spans="2:23" x14ac:dyDescent="0.3">
      <c r="B1752" s="12" t="s">
        <v>10</v>
      </c>
      <c r="C1752" s="12">
        <v>1744</v>
      </c>
      <c r="D1752" s="12">
        <v>267</v>
      </c>
      <c r="E1752" s="13">
        <v>94.8</v>
      </c>
      <c r="F1752" s="21">
        <f t="shared" si="298"/>
        <v>26.333333333333332</v>
      </c>
      <c r="G1752" s="14">
        <f t="shared" si="305"/>
        <v>-0.29166666666666785</v>
      </c>
      <c r="H1752" s="14">
        <f>('vehicle data'!$C$4)*(G1752)</f>
        <v>-389.08333333333491</v>
      </c>
      <c r="I1752" s="14">
        <f>0.5*1.225*F1752^2*('vehicle data'!$F$4)*('vehicle data'!$G$4)</f>
        <v>184.33486944444442</v>
      </c>
      <c r="J1752" s="14">
        <f>IF(F1752=0,0,H1752+I1752+'vehicle data'!$E$7)</f>
        <v>-47.709983888890463</v>
      </c>
      <c r="K1752" s="14">
        <f t="shared" si="299"/>
        <v>0</v>
      </c>
      <c r="L1752" s="14">
        <f t="shared" si="300"/>
        <v>47.709983888890463</v>
      </c>
      <c r="M1752" s="14">
        <f t="shared" si="301"/>
        <v>-1.2563629090741155</v>
      </c>
      <c r="N1752" s="14">
        <f t="shared" si="297"/>
        <v>0</v>
      </c>
      <c r="O1752" s="14">
        <f t="shared" si="302"/>
        <v>1.2563629090741155</v>
      </c>
      <c r="P1752" s="14">
        <f>S1752*0.75</f>
        <v>346.89558333333326</v>
      </c>
      <c r="Q1752" s="14">
        <f t="shared" si="303"/>
        <v>346.89558333333326</v>
      </c>
      <c r="R1752" s="14">
        <f>(0.5*'vehicle data'!$C$4*(WLTC_class_3!F1752^2))/1000</f>
        <v>462.52744444444437</v>
      </c>
      <c r="S1752" s="14">
        <f>IF(O1752&gt;0,R1752,0)</f>
        <v>462.52744444444437</v>
      </c>
      <c r="T1752" s="14">
        <f>IF(N1752&gt;0,R1752,0)</f>
        <v>0</v>
      </c>
      <c r="U1752" s="14">
        <f t="shared" si="306"/>
        <v>262875.39310107986</v>
      </c>
      <c r="V1752" s="14">
        <f t="shared" si="307"/>
        <v>45992.115738425942</v>
      </c>
      <c r="W1752" s="14">
        <f t="shared" si="304"/>
        <v>0</v>
      </c>
    </row>
    <row r="1753" spans="2:23" x14ac:dyDescent="0.3">
      <c r="B1753" s="12" t="s">
        <v>10</v>
      </c>
      <c r="C1753" s="12">
        <v>1745</v>
      </c>
      <c r="D1753" s="12">
        <v>268</v>
      </c>
      <c r="E1753" s="13">
        <v>93.8</v>
      </c>
      <c r="F1753" s="21">
        <f t="shared" si="298"/>
        <v>26.055555555555554</v>
      </c>
      <c r="G1753" s="14">
        <f t="shared" si="305"/>
        <v>-0.27777777777777779</v>
      </c>
      <c r="H1753" s="14">
        <f>('vehicle data'!$C$4)*(G1753)</f>
        <v>-370.5555555555556</v>
      </c>
      <c r="I1753" s="14">
        <f>0.5*1.225*F1753^2*('vehicle data'!$F$4)*('vehicle data'!$G$4)</f>
        <v>180.46645933641977</v>
      </c>
      <c r="J1753" s="14">
        <f>IF(F1753=0,0,H1753+I1753+'vehicle data'!$E$7)</f>
        <v>-33.050616219135804</v>
      </c>
      <c r="K1753" s="14">
        <f t="shared" si="299"/>
        <v>0</v>
      </c>
      <c r="L1753" s="14">
        <f t="shared" si="300"/>
        <v>33.050616219135804</v>
      </c>
      <c r="M1753" s="14">
        <f t="shared" si="301"/>
        <v>-0.86115216704303843</v>
      </c>
      <c r="N1753" s="14">
        <f t="shared" si="297"/>
        <v>0</v>
      </c>
      <c r="O1753" s="14">
        <f t="shared" si="302"/>
        <v>0.86115216704303843</v>
      </c>
      <c r="P1753" s="14">
        <f>S1753*0.75</f>
        <v>339.61571064814814</v>
      </c>
      <c r="Q1753" s="14">
        <f t="shared" si="303"/>
        <v>339.61571064814814</v>
      </c>
      <c r="R1753" s="14">
        <f>(0.5*'vehicle data'!$C$4*(WLTC_class_3!F1753^2))/1000</f>
        <v>452.82094753086415</v>
      </c>
      <c r="S1753" s="14">
        <f>IF(O1753&gt;0,R1753,0)</f>
        <v>452.82094753086415</v>
      </c>
      <c r="T1753" s="14">
        <f>IF(N1753&gt;0,R1753,0)</f>
        <v>0</v>
      </c>
      <c r="U1753" s="14">
        <f t="shared" si="306"/>
        <v>262875.39310107986</v>
      </c>
      <c r="V1753" s="14">
        <f t="shared" si="307"/>
        <v>46444.936685956804</v>
      </c>
      <c r="W1753" s="14">
        <f t="shared" si="304"/>
        <v>0</v>
      </c>
    </row>
    <row r="1754" spans="2:23" x14ac:dyDescent="0.3">
      <c r="B1754" s="12" t="s">
        <v>10</v>
      </c>
      <c r="C1754" s="12">
        <v>1746</v>
      </c>
      <c r="D1754" s="12">
        <v>269</v>
      </c>
      <c r="E1754" s="13">
        <v>92.8</v>
      </c>
      <c r="F1754" s="21">
        <f t="shared" si="298"/>
        <v>25.777777777777775</v>
      </c>
      <c r="G1754" s="14">
        <f t="shared" si="305"/>
        <v>-0.27777777777777779</v>
      </c>
      <c r="H1754" s="14">
        <f>('vehicle data'!$C$4)*(G1754)</f>
        <v>-370.5555555555556</v>
      </c>
      <c r="I1754" s="14">
        <f>0.5*1.225*F1754^2*('vehicle data'!$F$4)*('vehicle data'!$G$4)</f>
        <v>176.63907160493824</v>
      </c>
      <c r="J1754" s="14">
        <f>IF(F1754=0,0,H1754+I1754+'vehicle data'!$E$7)</f>
        <v>-36.878003950617341</v>
      </c>
      <c r="K1754" s="14">
        <f t="shared" si="299"/>
        <v>0</v>
      </c>
      <c r="L1754" s="14">
        <f t="shared" si="300"/>
        <v>36.878003950617341</v>
      </c>
      <c r="M1754" s="14">
        <f t="shared" si="301"/>
        <v>-0.95063299072702467</v>
      </c>
      <c r="N1754" s="14">
        <f t="shared" si="297"/>
        <v>0</v>
      </c>
      <c r="O1754" s="14">
        <f t="shared" si="302"/>
        <v>0.95063299072702467</v>
      </c>
      <c r="P1754" s="14">
        <f>S1754*0.75</f>
        <v>332.41303703703693</v>
      </c>
      <c r="Q1754" s="14">
        <f t="shared" si="303"/>
        <v>332.41303703703693</v>
      </c>
      <c r="R1754" s="14">
        <f>(0.5*'vehicle data'!$C$4*(WLTC_class_3!F1754^2))/1000</f>
        <v>443.21738271604926</v>
      </c>
      <c r="S1754" s="14">
        <f>IF(O1754&gt;0,R1754,0)</f>
        <v>443.21738271604926</v>
      </c>
      <c r="T1754" s="14">
        <f>IF(N1754&gt;0,R1754,0)</f>
        <v>0</v>
      </c>
      <c r="U1754" s="14">
        <f t="shared" si="306"/>
        <v>262875.39310107986</v>
      </c>
      <c r="V1754" s="14">
        <f t="shared" si="307"/>
        <v>46888.154068672855</v>
      </c>
      <c r="W1754" s="14">
        <f t="shared" si="304"/>
        <v>0</v>
      </c>
    </row>
    <row r="1755" spans="2:23" x14ac:dyDescent="0.3">
      <c r="B1755" s="12" t="s">
        <v>10</v>
      </c>
      <c r="C1755" s="12">
        <v>1747</v>
      </c>
      <c r="D1755" s="12">
        <v>270</v>
      </c>
      <c r="E1755" s="13">
        <v>91.8</v>
      </c>
      <c r="F1755" s="21">
        <f t="shared" si="298"/>
        <v>25.5</v>
      </c>
      <c r="G1755" s="14">
        <f t="shared" si="305"/>
        <v>-0.24999999999999961</v>
      </c>
      <c r="H1755" s="14">
        <f>('vehicle data'!$C$4)*(G1755)</f>
        <v>-333.49999999999949</v>
      </c>
      <c r="I1755" s="14">
        <f>0.5*1.225*F1755^2*('vehicle data'!$F$4)*('vehicle data'!$G$4)</f>
        <v>172.85270625000001</v>
      </c>
      <c r="J1755" s="14">
        <f>IF(F1755=0,0,H1755+I1755+'vehicle data'!$E$7)</f>
        <v>-3.6088137499994559</v>
      </c>
      <c r="K1755" s="14">
        <f t="shared" si="299"/>
        <v>0</v>
      </c>
      <c r="L1755" s="14">
        <f t="shared" si="300"/>
        <v>3.6088137499994559</v>
      </c>
      <c r="M1755" s="14">
        <f t="shared" si="301"/>
        <v>-9.2024750624986121E-2</v>
      </c>
      <c r="N1755" s="14">
        <f t="shared" si="297"/>
        <v>0</v>
      </c>
      <c r="O1755" s="14">
        <f t="shared" si="302"/>
        <v>9.2024750624986121E-2</v>
      </c>
      <c r="P1755" s="14">
        <f>S1755*0.75</f>
        <v>325.28756249999998</v>
      </c>
      <c r="Q1755" s="14">
        <f t="shared" si="303"/>
        <v>325.28756249999998</v>
      </c>
      <c r="R1755" s="14">
        <f>(0.5*'vehicle data'!$C$4*(WLTC_class_3!F1755^2))/1000</f>
        <v>433.71674999999999</v>
      </c>
      <c r="S1755" s="14">
        <f>IF(O1755&gt;0,R1755,0)</f>
        <v>433.71674999999999</v>
      </c>
      <c r="T1755" s="14">
        <f>IF(N1755&gt;0,R1755,0)</f>
        <v>0</v>
      </c>
      <c r="U1755" s="14">
        <f t="shared" si="306"/>
        <v>262875.39310107986</v>
      </c>
      <c r="V1755" s="14">
        <f t="shared" si="307"/>
        <v>47321.870818672855</v>
      </c>
      <c r="W1755" s="14">
        <f t="shared" si="304"/>
        <v>0</v>
      </c>
    </row>
    <row r="1756" spans="2:23" x14ac:dyDescent="0.3">
      <c r="B1756" s="12" t="s">
        <v>10</v>
      </c>
      <c r="C1756" s="12">
        <v>1748</v>
      </c>
      <c r="D1756" s="12">
        <v>271</v>
      </c>
      <c r="E1756" s="13">
        <v>91</v>
      </c>
      <c r="F1756" s="21">
        <f t="shared" si="298"/>
        <v>25.277777777777779</v>
      </c>
      <c r="G1756" s="14">
        <f t="shared" si="305"/>
        <v>-0.22222222222222143</v>
      </c>
      <c r="H1756" s="14">
        <f>('vehicle data'!$C$4)*(G1756)</f>
        <v>-296.44444444444338</v>
      </c>
      <c r="I1756" s="14">
        <f>0.5*1.225*F1756^2*('vehicle data'!$F$4)*('vehicle data'!$G$4)</f>
        <v>169.85315007716051</v>
      </c>
      <c r="J1756" s="14">
        <f>IF(F1756=0,0,H1756+I1756+'vehicle data'!$E$7)</f>
        <v>30.447185632717151</v>
      </c>
      <c r="K1756" s="14">
        <f t="shared" si="299"/>
        <v>30.447185632717151</v>
      </c>
      <c r="L1756" s="14">
        <f t="shared" si="300"/>
        <v>0</v>
      </c>
      <c r="M1756" s="14">
        <f t="shared" si="301"/>
        <v>0.76963719238257244</v>
      </c>
      <c r="N1756" s="14">
        <f t="shared" si="297"/>
        <v>0.76963719238257244</v>
      </c>
      <c r="O1756" s="14">
        <f t="shared" si="302"/>
        <v>0</v>
      </c>
      <c r="P1756" s="14">
        <f>S1756*0.75</f>
        <v>0</v>
      </c>
      <c r="Q1756" s="14">
        <f t="shared" si="303"/>
        <v>0</v>
      </c>
      <c r="R1756" s="14">
        <f>(0.5*'vehicle data'!$C$4*(WLTC_class_3!F1756^2))/1000</f>
        <v>426.19035493827164</v>
      </c>
      <c r="S1756" s="14">
        <f>IF(O1756&gt;0,R1756,0)</f>
        <v>0</v>
      </c>
      <c r="T1756" s="14">
        <f>IF(N1756&gt;0,R1756,0)</f>
        <v>426.19035493827164</v>
      </c>
      <c r="U1756" s="14">
        <f t="shared" si="306"/>
        <v>263301.58345601812</v>
      </c>
      <c r="V1756" s="14">
        <f t="shared" si="307"/>
        <v>47321.870818672855</v>
      </c>
      <c r="W1756" s="14">
        <f t="shared" si="304"/>
        <v>298.3332484567901</v>
      </c>
    </row>
    <row r="1757" spans="2:23" x14ac:dyDescent="0.3">
      <c r="B1757" s="12" t="s">
        <v>10</v>
      </c>
      <c r="C1757" s="12">
        <v>1749</v>
      </c>
      <c r="D1757" s="12">
        <v>272</v>
      </c>
      <c r="E1757" s="13">
        <v>90.2</v>
      </c>
      <c r="F1757" s="21">
        <f t="shared" si="298"/>
        <v>25.055555555555557</v>
      </c>
      <c r="G1757" s="14">
        <f t="shared" si="305"/>
        <v>-0.19444444444444522</v>
      </c>
      <c r="H1757" s="14">
        <f>('vehicle data'!$C$4)*(G1757)</f>
        <v>-259.38888888888994</v>
      </c>
      <c r="I1757" s="14">
        <f>0.5*1.225*F1757^2*('vehicle data'!$F$4)*('vehicle data'!$G$4)</f>
        <v>166.87984822530865</v>
      </c>
      <c r="J1757" s="14">
        <f>IF(F1757=0,0,H1757+I1757+'vehicle data'!$E$7)</f>
        <v>64.529439336418733</v>
      </c>
      <c r="K1757" s="14">
        <f t="shared" si="299"/>
        <v>64.529439336418733</v>
      </c>
      <c r="L1757" s="14">
        <f t="shared" si="300"/>
        <v>0</v>
      </c>
      <c r="M1757" s="14">
        <f t="shared" si="301"/>
        <v>1.6168209522624917</v>
      </c>
      <c r="N1757" s="14">
        <f t="shared" si="297"/>
        <v>1.6168209522624917</v>
      </c>
      <c r="O1757" s="14">
        <f t="shared" si="302"/>
        <v>0</v>
      </c>
      <c r="P1757" s="14">
        <f>S1757*0.75</f>
        <v>0</v>
      </c>
      <c r="Q1757" s="14">
        <f t="shared" si="303"/>
        <v>0</v>
      </c>
      <c r="R1757" s="14">
        <f>(0.5*'vehicle data'!$C$4*(WLTC_class_3!F1757^2))/1000</f>
        <v>418.72983641975316</v>
      </c>
      <c r="S1757" s="14">
        <f>IF(O1757&gt;0,R1757,0)</f>
        <v>0</v>
      </c>
      <c r="T1757" s="14">
        <f>IF(N1757&gt;0,R1757,0)</f>
        <v>418.72983641975316</v>
      </c>
      <c r="U1757" s="14">
        <f t="shared" si="306"/>
        <v>263720.31329243787</v>
      </c>
      <c r="V1757" s="14">
        <f t="shared" si="307"/>
        <v>47321.870818672855</v>
      </c>
      <c r="W1757" s="14">
        <f t="shared" si="304"/>
        <v>293.1108854938272</v>
      </c>
    </row>
    <row r="1758" spans="2:23" x14ac:dyDescent="0.3">
      <c r="B1758" s="12" t="s">
        <v>10</v>
      </c>
      <c r="C1758" s="12">
        <v>1750</v>
      </c>
      <c r="D1758" s="12">
        <v>273</v>
      </c>
      <c r="E1758" s="13">
        <v>89.6</v>
      </c>
      <c r="F1758" s="21">
        <f t="shared" si="298"/>
        <v>24.888888888888886</v>
      </c>
      <c r="G1758" s="14">
        <f t="shared" si="305"/>
        <v>-0.15277777777777896</v>
      </c>
      <c r="H1758" s="14">
        <f>('vehicle data'!$C$4)*(G1758)</f>
        <v>-203.80555555555713</v>
      </c>
      <c r="I1758" s="14">
        <f>0.5*1.225*F1758^2*('vehicle data'!$F$4)*('vehicle data'!$G$4)</f>
        <v>164.66710123456784</v>
      </c>
      <c r="J1758" s="14">
        <f>IF(F1758=0,0,H1758+I1758+'vehicle data'!$E$7)</f>
        <v>117.90002567901072</v>
      </c>
      <c r="K1758" s="14">
        <f t="shared" si="299"/>
        <v>117.90002567901072</v>
      </c>
      <c r="L1758" s="14">
        <f t="shared" si="300"/>
        <v>0</v>
      </c>
      <c r="M1758" s="14">
        <f t="shared" si="301"/>
        <v>2.9344006391220443</v>
      </c>
      <c r="N1758" s="14">
        <f t="shared" si="297"/>
        <v>2.9344006391220443</v>
      </c>
      <c r="O1758" s="14">
        <f t="shared" si="302"/>
        <v>0</v>
      </c>
      <c r="P1758" s="14">
        <f>S1758*0.75</f>
        <v>0</v>
      </c>
      <c r="Q1758" s="14">
        <f t="shared" si="303"/>
        <v>0</v>
      </c>
      <c r="R1758" s="14">
        <f>(0.5*'vehicle data'!$C$4*(WLTC_class_3!F1758^2))/1000</f>
        <v>413.17767901234555</v>
      </c>
      <c r="S1758" s="14">
        <f>IF(O1758&gt;0,R1758,0)</f>
        <v>0</v>
      </c>
      <c r="T1758" s="14">
        <f>IF(N1758&gt;0,R1758,0)</f>
        <v>413.17767901234555</v>
      </c>
      <c r="U1758" s="14">
        <f t="shared" si="306"/>
        <v>264133.49097145023</v>
      </c>
      <c r="V1758" s="14">
        <f t="shared" si="307"/>
        <v>47321.870818672855</v>
      </c>
      <c r="W1758" s="14">
        <f t="shared" si="304"/>
        <v>289.22437530864187</v>
      </c>
    </row>
    <row r="1759" spans="2:23" x14ac:dyDescent="0.3">
      <c r="B1759" s="12" t="s">
        <v>10</v>
      </c>
      <c r="C1759" s="12">
        <v>1751</v>
      </c>
      <c r="D1759" s="12">
        <v>274</v>
      </c>
      <c r="E1759" s="13">
        <v>89.1</v>
      </c>
      <c r="F1759" s="21">
        <f t="shared" si="298"/>
        <v>24.749999999999996</v>
      </c>
      <c r="G1759" s="14">
        <f t="shared" si="305"/>
        <v>-0.1388888888888889</v>
      </c>
      <c r="H1759" s="14">
        <f>('vehicle data'!$C$4)*(G1759)</f>
        <v>-185.2777777777778</v>
      </c>
      <c r="I1759" s="14">
        <f>0.5*1.225*F1759^2*('vehicle data'!$F$4)*('vehicle data'!$G$4)</f>
        <v>162.83442656249994</v>
      </c>
      <c r="J1759" s="14">
        <f>IF(F1759=0,0,H1759+I1759+'vehicle data'!$E$7)</f>
        <v>134.59512878472216</v>
      </c>
      <c r="K1759" s="14">
        <f t="shared" si="299"/>
        <v>134.59512878472216</v>
      </c>
      <c r="L1759" s="14">
        <f t="shared" si="300"/>
        <v>0</v>
      </c>
      <c r="M1759" s="14">
        <f t="shared" si="301"/>
        <v>3.3312294374218734</v>
      </c>
      <c r="N1759" s="14">
        <f t="shared" si="297"/>
        <v>3.3312294374218734</v>
      </c>
      <c r="O1759" s="14">
        <f t="shared" si="302"/>
        <v>0</v>
      </c>
      <c r="P1759" s="14">
        <f>S1759*0.75</f>
        <v>0</v>
      </c>
      <c r="Q1759" s="14">
        <f t="shared" si="303"/>
        <v>0</v>
      </c>
      <c r="R1759" s="14">
        <f>(0.5*'vehicle data'!$C$4*(WLTC_class_3!F1759^2))/1000</f>
        <v>408.57918749999982</v>
      </c>
      <c r="S1759" s="14">
        <f>IF(O1759&gt;0,R1759,0)</f>
        <v>0</v>
      </c>
      <c r="T1759" s="14">
        <f>IF(N1759&gt;0,R1759,0)</f>
        <v>408.57918749999982</v>
      </c>
      <c r="U1759" s="14">
        <f t="shared" si="306"/>
        <v>264542.07015895023</v>
      </c>
      <c r="V1759" s="14">
        <f t="shared" si="307"/>
        <v>47321.870818672855</v>
      </c>
      <c r="W1759" s="14">
        <f t="shared" si="304"/>
        <v>286.00543124999984</v>
      </c>
    </row>
    <row r="1760" spans="2:23" x14ac:dyDescent="0.3">
      <c r="B1760" s="12" t="s">
        <v>10</v>
      </c>
      <c r="C1760" s="12">
        <v>1752</v>
      </c>
      <c r="D1760" s="12">
        <v>275</v>
      </c>
      <c r="E1760" s="13">
        <v>88.6</v>
      </c>
      <c r="F1760" s="21">
        <f t="shared" si="298"/>
        <v>24.611111111111107</v>
      </c>
      <c r="G1760" s="14">
        <f t="shared" si="305"/>
        <v>-0.1388888888888889</v>
      </c>
      <c r="H1760" s="14">
        <f>('vehicle data'!$C$4)*(G1760)</f>
        <v>-185.2777777777778</v>
      </c>
      <c r="I1760" s="14">
        <f>0.5*1.225*F1760^2*('vehicle data'!$F$4)*('vehicle data'!$G$4)</f>
        <v>161.01200748456785</v>
      </c>
      <c r="J1760" s="14">
        <f>IF(F1760=0,0,H1760+I1760+'vehicle data'!$E$7)</f>
        <v>132.77270970679007</v>
      </c>
      <c r="K1760" s="14">
        <f t="shared" si="299"/>
        <v>132.77270970679007</v>
      </c>
      <c r="L1760" s="14">
        <f t="shared" si="300"/>
        <v>0</v>
      </c>
      <c r="M1760" s="14">
        <f t="shared" si="301"/>
        <v>3.2676839111171105</v>
      </c>
      <c r="N1760" s="14">
        <f t="shared" si="297"/>
        <v>3.2676839111171105</v>
      </c>
      <c r="O1760" s="14">
        <f t="shared" si="302"/>
        <v>0</v>
      </c>
      <c r="P1760" s="14">
        <f>S1760*0.75</f>
        <v>0</v>
      </c>
      <c r="Q1760" s="14">
        <f t="shared" si="303"/>
        <v>0</v>
      </c>
      <c r="R1760" s="14">
        <f>(0.5*'vehicle data'!$C$4*(WLTC_class_3!F1760^2))/1000</f>
        <v>404.00642901234556</v>
      </c>
      <c r="S1760" s="14">
        <f>IF(O1760&gt;0,R1760,0)</f>
        <v>0</v>
      </c>
      <c r="T1760" s="14">
        <f>IF(N1760&gt;0,R1760,0)</f>
        <v>404.00642901234556</v>
      </c>
      <c r="U1760" s="14">
        <f t="shared" si="306"/>
        <v>264946.07658796257</v>
      </c>
      <c r="V1760" s="14">
        <f t="shared" si="307"/>
        <v>47321.870818672855</v>
      </c>
      <c r="W1760" s="14">
        <f t="shared" si="304"/>
        <v>282.80450030864188</v>
      </c>
    </row>
    <row r="1761" spans="2:23" x14ac:dyDescent="0.3">
      <c r="B1761" s="12" t="s">
        <v>10</v>
      </c>
      <c r="C1761" s="12">
        <v>1753</v>
      </c>
      <c r="D1761" s="12">
        <v>276</v>
      </c>
      <c r="E1761" s="13">
        <v>88.1</v>
      </c>
      <c r="F1761" s="21">
        <f t="shared" si="298"/>
        <v>24.472222222222221</v>
      </c>
      <c r="G1761" s="14">
        <f t="shared" si="305"/>
        <v>-0.1388888888888889</v>
      </c>
      <c r="H1761" s="14">
        <f>('vehicle data'!$C$4)*(G1761)</f>
        <v>-185.2777777777778</v>
      </c>
      <c r="I1761" s="14">
        <f>0.5*1.225*F1761^2*('vehicle data'!$F$4)*('vehicle data'!$G$4)</f>
        <v>159.19984400077161</v>
      </c>
      <c r="J1761" s="14">
        <f>IF(F1761=0,0,H1761+I1761+'vehicle data'!$E$7)</f>
        <v>130.96054622299383</v>
      </c>
      <c r="K1761" s="14">
        <f t="shared" si="299"/>
        <v>130.96054622299383</v>
      </c>
      <c r="L1761" s="14">
        <f t="shared" si="300"/>
        <v>0</v>
      </c>
      <c r="M1761" s="14">
        <f t="shared" si="301"/>
        <v>3.2048955895127103</v>
      </c>
      <c r="N1761" s="14">
        <f t="shared" si="297"/>
        <v>3.2048955895127103</v>
      </c>
      <c r="O1761" s="14">
        <f t="shared" si="302"/>
        <v>0</v>
      </c>
      <c r="P1761" s="14">
        <f>S1761*0.75</f>
        <v>0</v>
      </c>
      <c r="Q1761" s="14">
        <f t="shared" si="303"/>
        <v>0</v>
      </c>
      <c r="R1761" s="14">
        <f>(0.5*'vehicle data'!$C$4*(WLTC_class_3!F1761^2))/1000</f>
        <v>399.45940354938267</v>
      </c>
      <c r="S1761" s="14">
        <f>IF(O1761&gt;0,R1761,0)</f>
        <v>0</v>
      </c>
      <c r="T1761" s="14">
        <f>IF(N1761&gt;0,R1761,0)</f>
        <v>399.45940354938267</v>
      </c>
      <c r="U1761" s="14">
        <f t="shared" si="306"/>
        <v>265345.53599151195</v>
      </c>
      <c r="V1761" s="14">
        <f t="shared" si="307"/>
        <v>47321.870818672855</v>
      </c>
      <c r="W1761" s="14">
        <f t="shared" si="304"/>
        <v>279.62158248456785</v>
      </c>
    </row>
    <row r="1762" spans="2:23" x14ac:dyDescent="0.3">
      <c r="B1762" s="12" t="s">
        <v>10</v>
      </c>
      <c r="C1762" s="12">
        <v>1754</v>
      </c>
      <c r="D1762" s="12">
        <v>277</v>
      </c>
      <c r="E1762" s="13">
        <v>87.6</v>
      </c>
      <c r="F1762" s="21">
        <f t="shared" si="298"/>
        <v>24.333333333333332</v>
      </c>
      <c r="G1762" s="14">
        <f t="shared" si="305"/>
        <v>-0.1388888888888889</v>
      </c>
      <c r="H1762" s="14">
        <f>('vehicle data'!$C$4)*(G1762)</f>
        <v>-185.2777777777778</v>
      </c>
      <c r="I1762" s="14">
        <f>0.5*1.225*F1762^2*('vehicle data'!$F$4)*('vehicle data'!$G$4)</f>
        <v>157.39793611111108</v>
      </c>
      <c r="J1762" s="14">
        <f>IF(F1762=0,0,H1762+I1762+'vehicle data'!$E$7)</f>
        <v>129.1586383333333</v>
      </c>
      <c r="K1762" s="14">
        <f t="shared" si="299"/>
        <v>129.1586383333333</v>
      </c>
      <c r="L1762" s="14">
        <f t="shared" si="300"/>
        <v>0</v>
      </c>
      <c r="M1762" s="14">
        <f t="shared" si="301"/>
        <v>3.1428601994444434</v>
      </c>
      <c r="N1762" s="14">
        <f t="shared" si="297"/>
        <v>3.1428601994444434</v>
      </c>
      <c r="O1762" s="14">
        <f t="shared" si="302"/>
        <v>0</v>
      </c>
      <c r="P1762" s="14">
        <f>S1762*0.75</f>
        <v>0</v>
      </c>
      <c r="Q1762" s="14">
        <f t="shared" si="303"/>
        <v>0</v>
      </c>
      <c r="R1762" s="14">
        <f>(0.5*'vehicle data'!$C$4*(WLTC_class_3!F1762^2))/1000</f>
        <v>394.93811111111108</v>
      </c>
      <c r="S1762" s="14">
        <f>IF(O1762&gt;0,R1762,0)</f>
        <v>0</v>
      </c>
      <c r="T1762" s="14">
        <f>IF(N1762&gt;0,R1762,0)</f>
        <v>394.93811111111108</v>
      </c>
      <c r="U1762" s="14">
        <f t="shared" si="306"/>
        <v>265740.47410262306</v>
      </c>
      <c r="V1762" s="14">
        <f t="shared" si="307"/>
        <v>47321.870818672855</v>
      </c>
      <c r="W1762" s="14">
        <f t="shared" si="304"/>
        <v>276.45667777777771</v>
      </c>
    </row>
    <row r="1763" spans="2:23" x14ac:dyDescent="0.3">
      <c r="B1763" s="12" t="s">
        <v>10</v>
      </c>
      <c r="C1763" s="12">
        <v>1755</v>
      </c>
      <c r="D1763" s="12">
        <v>278</v>
      </c>
      <c r="E1763" s="13">
        <v>87.1</v>
      </c>
      <c r="F1763" s="21">
        <f t="shared" si="298"/>
        <v>24.194444444444443</v>
      </c>
      <c r="G1763" s="14">
        <f t="shared" si="305"/>
        <v>-0.1388888888888889</v>
      </c>
      <c r="H1763" s="14">
        <f>('vehicle data'!$C$4)*(G1763)</f>
        <v>-185.2777777777778</v>
      </c>
      <c r="I1763" s="14">
        <f>0.5*1.225*F1763^2*('vehicle data'!$F$4)*('vehicle data'!$G$4)</f>
        <v>155.60628381558638</v>
      </c>
      <c r="J1763" s="14">
        <f>IF(F1763=0,0,H1763+I1763+'vehicle data'!$E$7)</f>
        <v>127.3669860378086</v>
      </c>
      <c r="K1763" s="14">
        <f t="shared" si="299"/>
        <v>127.3669860378086</v>
      </c>
      <c r="L1763" s="14">
        <f t="shared" si="300"/>
        <v>0</v>
      </c>
      <c r="M1763" s="14">
        <f t="shared" si="301"/>
        <v>3.0815734677480915</v>
      </c>
      <c r="N1763" s="14">
        <f t="shared" si="297"/>
        <v>3.0815734677480915</v>
      </c>
      <c r="O1763" s="14">
        <f t="shared" si="302"/>
        <v>0</v>
      </c>
      <c r="P1763" s="14">
        <f>S1763*0.75</f>
        <v>0</v>
      </c>
      <c r="Q1763" s="14">
        <f t="shared" si="303"/>
        <v>0</v>
      </c>
      <c r="R1763" s="14">
        <f>(0.5*'vehicle data'!$C$4*(WLTC_class_3!F1763^2))/1000</f>
        <v>390.4425516975308</v>
      </c>
      <c r="S1763" s="14">
        <f>IF(O1763&gt;0,R1763,0)</f>
        <v>0</v>
      </c>
      <c r="T1763" s="14">
        <f>IF(N1763&gt;0,R1763,0)</f>
        <v>390.4425516975308</v>
      </c>
      <c r="U1763" s="14">
        <f t="shared" si="306"/>
        <v>266130.91665432061</v>
      </c>
      <c r="V1763" s="14">
        <f t="shared" si="307"/>
        <v>47321.870818672855</v>
      </c>
      <c r="W1763" s="14">
        <f t="shared" si="304"/>
        <v>273.30978618827152</v>
      </c>
    </row>
    <row r="1764" spans="2:23" x14ac:dyDescent="0.3">
      <c r="B1764" s="12" t="s">
        <v>10</v>
      </c>
      <c r="C1764" s="12">
        <v>1756</v>
      </c>
      <c r="D1764" s="12">
        <v>279</v>
      </c>
      <c r="E1764" s="13">
        <v>86.6</v>
      </c>
      <c r="F1764" s="21">
        <f t="shared" si="298"/>
        <v>24.055555555555554</v>
      </c>
      <c r="G1764" s="14">
        <f t="shared" si="305"/>
        <v>-0.1388888888888889</v>
      </c>
      <c r="H1764" s="14">
        <f>('vehicle data'!$C$4)*(G1764)</f>
        <v>-185.2777777777778</v>
      </c>
      <c r="I1764" s="14">
        <f>0.5*1.225*F1764^2*('vehicle data'!$F$4)*('vehicle data'!$G$4)</f>
        <v>153.82488711419751</v>
      </c>
      <c r="J1764" s="14">
        <f>IF(F1764=0,0,H1764+I1764+'vehicle data'!$E$7)</f>
        <v>125.58558933641973</v>
      </c>
      <c r="K1764" s="14">
        <f t="shared" si="299"/>
        <v>125.58558933641973</v>
      </c>
      <c r="L1764" s="14">
        <f t="shared" si="300"/>
        <v>0</v>
      </c>
      <c r="M1764" s="14">
        <f t="shared" si="301"/>
        <v>3.0210311212594299</v>
      </c>
      <c r="N1764" s="14">
        <f t="shared" si="297"/>
        <v>3.0210311212594299</v>
      </c>
      <c r="O1764" s="14">
        <f t="shared" si="302"/>
        <v>0</v>
      </c>
      <c r="P1764" s="14">
        <f>S1764*0.75</f>
        <v>0</v>
      </c>
      <c r="Q1764" s="14">
        <f t="shared" si="303"/>
        <v>0</v>
      </c>
      <c r="R1764" s="14">
        <f>(0.5*'vehicle data'!$C$4*(WLTC_class_3!F1764^2))/1000</f>
        <v>385.97272530864188</v>
      </c>
      <c r="S1764" s="14">
        <f>IF(O1764&gt;0,R1764,0)</f>
        <v>0</v>
      </c>
      <c r="T1764" s="14">
        <f>IF(N1764&gt;0,R1764,0)</f>
        <v>385.97272530864188</v>
      </c>
      <c r="U1764" s="14">
        <f t="shared" si="306"/>
        <v>266516.88937962923</v>
      </c>
      <c r="V1764" s="14">
        <f t="shared" si="307"/>
        <v>47321.870818672855</v>
      </c>
      <c r="W1764" s="14">
        <f t="shared" si="304"/>
        <v>270.18090771604932</v>
      </c>
    </row>
    <row r="1765" spans="2:23" x14ac:dyDescent="0.3">
      <c r="B1765" s="12" t="s">
        <v>10</v>
      </c>
      <c r="C1765" s="12">
        <v>1757</v>
      </c>
      <c r="D1765" s="12">
        <v>280</v>
      </c>
      <c r="E1765" s="13">
        <v>86.1</v>
      </c>
      <c r="F1765" s="21">
        <f t="shared" si="298"/>
        <v>23.916666666666664</v>
      </c>
      <c r="G1765" s="14">
        <f t="shared" si="305"/>
        <v>-0.15277777777777699</v>
      </c>
      <c r="H1765" s="14">
        <f>('vehicle data'!$C$4)*(G1765)</f>
        <v>-203.80555555555449</v>
      </c>
      <c r="I1765" s="14">
        <f>0.5*1.225*F1765^2*('vehicle data'!$F$4)*('vehicle data'!$G$4)</f>
        <v>152.05374600694441</v>
      </c>
      <c r="J1765" s="14">
        <f>IF(F1765=0,0,H1765+I1765+'vehicle data'!$E$7)</f>
        <v>105.28667045138994</v>
      </c>
      <c r="K1765" s="14">
        <f t="shared" si="299"/>
        <v>105.28667045138994</v>
      </c>
      <c r="L1765" s="14">
        <f t="shared" si="300"/>
        <v>0</v>
      </c>
      <c r="M1765" s="14">
        <f t="shared" si="301"/>
        <v>2.5181062016290756</v>
      </c>
      <c r="N1765" s="14">
        <f t="shared" si="297"/>
        <v>2.5181062016290756</v>
      </c>
      <c r="O1765" s="14">
        <f t="shared" si="302"/>
        <v>0</v>
      </c>
      <c r="P1765" s="14">
        <f>S1765*0.75</f>
        <v>0</v>
      </c>
      <c r="Q1765" s="14">
        <f t="shared" si="303"/>
        <v>0</v>
      </c>
      <c r="R1765" s="14">
        <f>(0.5*'vehicle data'!$C$4*(WLTC_class_3!F1765^2))/1000</f>
        <v>381.52863194444438</v>
      </c>
      <c r="S1765" s="14">
        <f>IF(O1765&gt;0,R1765,0)</f>
        <v>0</v>
      </c>
      <c r="T1765" s="14">
        <f>IF(N1765&gt;0,R1765,0)</f>
        <v>381.52863194444438</v>
      </c>
      <c r="U1765" s="14">
        <f t="shared" si="306"/>
        <v>266898.41801157367</v>
      </c>
      <c r="V1765" s="14">
        <f t="shared" si="307"/>
        <v>47321.870818672855</v>
      </c>
      <c r="W1765" s="14">
        <f t="shared" si="304"/>
        <v>267.07004236111106</v>
      </c>
    </row>
    <row r="1766" spans="2:23" x14ac:dyDescent="0.3">
      <c r="B1766" s="12" t="s">
        <v>10</v>
      </c>
      <c r="C1766" s="12">
        <v>1758</v>
      </c>
      <c r="D1766" s="12">
        <v>281</v>
      </c>
      <c r="E1766" s="13">
        <v>85.5</v>
      </c>
      <c r="F1766" s="21">
        <f t="shared" si="298"/>
        <v>23.75</v>
      </c>
      <c r="G1766" s="14">
        <f t="shared" si="305"/>
        <v>-0.15277777777777699</v>
      </c>
      <c r="H1766" s="14">
        <f>('vehicle data'!$C$4)*(G1766)</f>
        <v>-203.80555555555449</v>
      </c>
      <c r="I1766" s="14">
        <f>0.5*1.225*F1766^2*('vehicle data'!$F$4)*('vehicle data'!$G$4)</f>
        <v>149.94191406249999</v>
      </c>
      <c r="J1766" s="14">
        <f>IF(F1766=0,0,H1766+I1766+'vehicle data'!$E$7)</f>
        <v>103.17483850694552</v>
      </c>
      <c r="K1766" s="14">
        <f t="shared" si="299"/>
        <v>103.17483850694552</v>
      </c>
      <c r="L1766" s="14">
        <f t="shared" si="300"/>
        <v>0</v>
      </c>
      <c r="M1766" s="14">
        <f t="shared" si="301"/>
        <v>2.4504024145399561</v>
      </c>
      <c r="N1766" s="14">
        <f t="shared" si="297"/>
        <v>2.4504024145399561</v>
      </c>
      <c r="O1766" s="14">
        <f t="shared" si="302"/>
        <v>0</v>
      </c>
      <c r="P1766" s="14">
        <f>S1766*0.75</f>
        <v>0</v>
      </c>
      <c r="Q1766" s="14">
        <f t="shared" si="303"/>
        <v>0</v>
      </c>
      <c r="R1766" s="14">
        <f>(0.5*'vehicle data'!$C$4*(WLTC_class_3!F1766^2))/1000</f>
        <v>376.22968750000001</v>
      </c>
      <c r="S1766" s="14">
        <f>IF(O1766&gt;0,R1766,0)</f>
        <v>0</v>
      </c>
      <c r="T1766" s="14">
        <f>IF(N1766&gt;0,R1766,0)</f>
        <v>376.22968750000001</v>
      </c>
      <c r="U1766" s="14">
        <f t="shared" si="306"/>
        <v>267274.64769907366</v>
      </c>
      <c r="V1766" s="14">
        <f t="shared" si="307"/>
        <v>47321.870818672855</v>
      </c>
      <c r="W1766" s="14">
        <f t="shared" si="304"/>
        <v>263.36078125</v>
      </c>
    </row>
    <row r="1767" spans="2:23" x14ac:dyDescent="0.3">
      <c r="B1767" s="12" t="s">
        <v>10</v>
      </c>
      <c r="C1767" s="12">
        <v>1759</v>
      </c>
      <c r="D1767" s="12">
        <v>282</v>
      </c>
      <c r="E1767" s="13">
        <v>85</v>
      </c>
      <c r="F1767" s="21">
        <f t="shared" si="298"/>
        <v>23.611111111111111</v>
      </c>
      <c r="G1767" s="14">
        <f t="shared" si="305"/>
        <v>-0.15277777777777699</v>
      </c>
      <c r="H1767" s="14">
        <f>('vehicle data'!$C$4)*(G1767)</f>
        <v>-203.80555555555449</v>
      </c>
      <c r="I1767" s="14">
        <f>0.5*1.225*F1767^2*('vehicle data'!$F$4)*('vehicle data'!$G$4)</f>
        <v>148.19333526234567</v>
      </c>
      <c r="J1767" s="14">
        <f>IF(F1767=0,0,H1767+I1767+'vehicle data'!$E$7)</f>
        <v>101.4262597067912</v>
      </c>
      <c r="K1767" s="14">
        <f t="shared" si="299"/>
        <v>101.4262597067912</v>
      </c>
      <c r="L1767" s="14">
        <f t="shared" si="300"/>
        <v>0</v>
      </c>
      <c r="M1767" s="14">
        <f t="shared" si="301"/>
        <v>2.3947866875214592</v>
      </c>
      <c r="N1767" s="14">
        <f t="shared" si="297"/>
        <v>2.3947866875214592</v>
      </c>
      <c r="O1767" s="14">
        <f t="shared" si="302"/>
        <v>0</v>
      </c>
      <c r="P1767" s="14">
        <f>S1767*0.75</f>
        <v>0</v>
      </c>
      <c r="Q1767" s="14">
        <f t="shared" si="303"/>
        <v>0</v>
      </c>
      <c r="R1767" s="14">
        <f>(0.5*'vehicle data'!$C$4*(WLTC_class_3!F1767^2))/1000</f>
        <v>371.84220679012344</v>
      </c>
      <c r="S1767" s="14">
        <f>IF(O1767&gt;0,R1767,0)</f>
        <v>0</v>
      </c>
      <c r="T1767" s="14">
        <f>IF(N1767&gt;0,R1767,0)</f>
        <v>371.84220679012344</v>
      </c>
      <c r="U1767" s="14">
        <f t="shared" si="306"/>
        <v>267646.48990586377</v>
      </c>
      <c r="V1767" s="14">
        <f t="shared" si="307"/>
        <v>47321.870818672855</v>
      </c>
      <c r="W1767" s="14">
        <f t="shared" si="304"/>
        <v>260.28954475308637</v>
      </c>
    </row>
    <row r="1768" spans="2:23" x14ac:dyDescent="0.3">
      <c r="B1768" s="12" t="s">
        <v>10</v>
      </c>
      <c r="C1768" s="12">
        <v>1760</v>
      </c>
      <c r="D1768" s="12">
        <v>283</v>
      </c>
      <c r="E1768" s="13">
        <v>84.4</v>
      </c>
      <c r="F1768" s="21">
        <f t="shared" si="298"/>
        <v>23.444444444444446</v>
      </c>
      <c r="G1768" s="14">
        <f t="shared" si="305"/>
        <v>-0.16666666666666705</v>
      </c>
      <c r="H1768" s="14">
        <f>('vehicle data'!$C$4)*(G1768)</f>
        <v>-222.33333333333383</v>
      </c>
      <c r="I1768" s="14">
        <f>0.5*1.225*F1768^2*('vehicle data'!$F$4)*('vehicle data'!$G$4)</f>
        <v>146.10857808641978</v>
      </c>
      <c r="J1768" s="14">
        <f>IF(F1768=0,0,H1768+I1768+'vehicle data'!$E$7)</f>
        <v>80.813724753085978</v>
      </c>
      <c r="K1768" s="14">
        <f t="shared" si="299"/>
        <v>80.813724753085978</v>
      </c>
      <c r="L1768" s="14">
        <f t="shared" si="300"/>
        <v>0</v>
      </c>
      <c r="M1768" s="14">
        <f t="shared" si="301"/>
        <v>1.8946328803223491</v>
      </c>
      <c r="N1768" s="14">
        <f t="shared" si="297"/>
        <v>1.8946328803223491</v>
      </c>
      <c r="O1768" s="14">
        <f t="shared" si="302"/>
        <v>0</v>
      </c>
      <c r="P1768" s="14">
        <f>S1768*0.75</f>
        <v>0</v>
      </c>
      <c r="Q1768" s="14">
        <f t="shared" si="303"/>
        <v>0</v>
      </c>
      <c r="R1768" s="14">
        <f>(0.5*'vehicle data'!$C$4*(WLTC_class_3!F1768^2))/1000</f>
        <v>366.61119753086422</v>
      </c>
      <c r="S1768" s="14">
        <f>IF(O1768&gt;0,R1768,0)</f>
        <v>0</v>
      </c>
      <c r="T1768" s="14">
        <f>IF(N1768&gt;0,R1768,0)</f>
        <v>366.61119753086422</v>
      </c>
      <c r="U1768" s="14">
        <f t="shared" si="306"/>
        <v>268013.10110339464</v>
      </c>
      <c r="V1768" s="14">
        <f t="shared" si="307"/>
        <v>47321.870818672855</v>
      </c>
      <c r="W1768" s="14">
        <f t="shared" si="304"/>
        <v>256.62783827160496</v>
      </c>
    </row>
    <row r="1769" spans="2:23" x14ac:dyDescent="0.3">
      <c r="B1769" s="12" t="s">
        <v>10</v>
      </c>
      <c r="C1769" s="12">
        <v>1761</v>
      </c>
      <c r="D1769" s="12">
        <v>284</v>
      </c>
      <c r="E1769" s="13">
        <v>83.8</v>
      </c>
      <c r="F1769" s="21">
        <f t="shared" si="298"/>
        <v>23.277777777777775</v>
      </c>
      <c r="G1769" s="14">
        <f t="shared" si="305"/>
        <v>-0.16666666666666705</v>
      </c>
      <c r="H1769" s="14">
        <f>('vehicle data'!$C$4)*(G1769)</f>
        <v>-222.33333333333383</v>
      </c>
      <c r="I1769" s="14">
        <f>0.5*1.225*F1769^2*('vehicle data'!$F$4)*('vehicle data'!$G$4)</f>
        <v>144.03858896604936</v>
      </c>
      <c r="J1769" s="14">
        <f>IF(F1769=0,0,H1769+I1769+'vehicle data'!$E$7)</f>
        <v>78.743735632715556</v>
      </c>
      <c r="K1769" s="14">
        <f t="shared" si="299"/>
        <v>78.743735632715556</v>
      </c>
      <c r="L1769" s="14">
        <f t="shared" si="300"/>
        <v>0</v>
      </c>
      <c r="M1769" s="14">
        <f t="shared" si="301"/>
        <v>1.832979179450434</v>
      </c>
      <c r="N1769" s="14">
        <f t="shared" si="297"/>
        <v>1.832979179450434</v>
      </c>
      <c r="O1769" s="14">
        <f t="shared" si="302"/>
        <v>0</v>
      </c>
      <c r="P1769" s="14">
        <f>S1769*0.75</f>
        <v>0</v>
      </c>
      <c r="Q1769" s="14">
        <f t="shared" si="303"/>
        <v>0</v>
      </c>
      <c r="R1769" s="14">
        <f>(0.5*'vehicle data'!$C$4*(WLTC_class_3!F1769^2))/1000</f>
        <v>361.41724382716046</v>
      </c>
      <c r="S1769" s="14">
        <f>IF(O1769&gt;0,R1769,0)</f>
        <v>0</v>
      </c>
      <c r="T1769" s="14">
        <f>IF(N1769&gt;0,R1769,0)</f>
        <v>361.41724382716046</v>
      </c>
      <c r="U1769" s="14">
        <f t="shared" si="306"/>
        <v>268374.51834722178</v>
      </c>
      <c r="V1769" s="14">
        <f t="shared" si="307"/>
        <v>47321.870818672855</v>
      </c>
      <c r="W1769" s="14">
        <f t="shared" si="304"/>
        <v>252.9920706790123</v>
      </c>
    </row>
    <row r="1770" spans="2:23" x14ac:dyDescent="0.3">
      <c r="B1770" s="12" t="s">
        <v>10</v>
      </c>
      <c r="C1770" s="12">
        <v>1762</v>
      </c>
      <c r="D1770" s="12">
        <v>285</v>
      </c>
      <c r="E1770" s="13">
        <v>83.2</v>
      </c>
      <c r="F1770" s="21">
        <f t="shared" si="298"/>
        <v>23.111111111111111</v>
      </c>
      <c r="G1770" s="14">
        <f t="shared" si="305"/>
        <v>-0.16666666666666705</v>
      </c>
      <c r="H1770" s="14">
        <f>('vehicle data'!$C$4)*(G1770)</f>
        <v>-222.33333333333383</v>
      </c>
      <c r="I1770" s="14">
        <f>0.5*1.225*F1770^2*('vehicle data'!$F$4)*('vehicle data'!$G$4)</f>
        <v>141.98336790123457</v>
      </c>
      <c r="J1770" s="14">
        <f>IF(F1770=0,0,H1770+I1770+'vehicle data'!$E$7)</f>
        <v>76.688514567900768</v>
      </c>
      <c r="K1770" s="14">
        <f t="shared" si="299"/>
        <v>76.688514567900768</v>
      </c>
      <c r="L1770" s="14">
        <f t="shared" si="300"/>
        <v>0</v>
      </c>
      <c r="M1770" s="14">
        <f t="shared" si="301"/>
        <v>1.7723567811248175</v>
      </c>
      <c r="N1770" s="14">
        <f t="shared" si="297"/>
        <v>1.7723567811248175</v>
      </c>
      <c r="O1770" s="14">
        <f t="shared" si="302"/>
        <v>0</v>
      </c>
      <c r="P1770" s="14">
        <f>S1770*0.75</f>
        <v>0</v>
      </c>
      <c r="Q1770" s="14">
        <f t="shared" si="303"/>
        <v>0</v>
      </c>
      <c r="R1770" s="14">
        <f>(0.5*'vehicle data'!$C$4*(WLTC_class_3!F1770^2))/1000</f>
        <v>356.26034567901235</v>
      </c>
      <c r="S1770" s="14">
        <f>IF(O1770&gt;0,R1770,0)</f>
        <v>0</v>
      </c>
      <c r="T1770" s="14">
        <f>IF(N1770&gt;0,R1770,0)</f>
        <v>356.26034567901235</v>
      </c>
      <c r="U1770" s="14">
        <f t="shared" si="306"/>
        <v>268730.77869290079</v>
      </c>
      <c r="V1770" s="14">
        <f t="shared" si="307"/>
        <v>47321.870818672855</v>
      </c>
      <c r="W1770" s="14">
        <f t="shared" si="304"/>
        <v>249.38224197530863</v>
      </c>
    </row>
    <row r="1771" spans="2:23" x14ac:dyDescent="0.3">
      <c r="B1771" s="12" t="s">
        <v>10</v>
      </c>
      <c r="C1771" s="12">
        <v>1763</v>
      </c>
      <c r="D1771" s="12">
        <v>286</v>
      </c>
      <c r="E1771" s="13">
        <v>82.6</v>
      </c>
      <c r="F1771" s="21">
        <f t="shared" si="298"/>
        <v>22.944444444444443</v>
      </c>
      <c r="G1771" s="14">
        <f t="shared" si="305"/>
        <v>-0.16666666666666705</v>
      </c>
      <c r="H1771" s="14">
        <f>('vehicle data'!$C$4)*(G1771)</f>
        <v>-222.33333333333383</v>
      </c>
      <c r="I1771" s="14">
        <f>0.5*1.225*F1771^2*('vehicle data'!$F$4)*('vehicle data'!$G$4)</f>
        <v>139.94291489197528</v>
      </c>
      <c r="J1771" s="14">
        <f>IF(F1771=0,0,H1771+I1771+'vehicle data'!$E$7)</f>
        <v>74.648061558641473</v>
      </c>
      <c r="K1771" s="14">
        <f t="shared" si="299"/>
        <v>74.648061558641473</v>
      </c>
      <c r="L1771" s="14">
        <f t="shared" si="300"/>
        <v>0</v>
      </c>
      <c r="M1771" s="14">
        <f t="shared" si="301"/>
        <v>1.7127583013177181</v>
      </c>
      <c r="N1771" s="14">
        <f t="shared" si="297"/>
        <v>1.7127583013177181</v>
      </c>
      <c r="O1771" s="14">
        <f t="shared" si="302"/>
        <v>0</v>
      </c>
      <c r="P1771" s="14">
        <f>S1771*0.75</f>
        <v>0</v>
      </c>
      <c r="Q1771" s="14">
        <f t="shared" si="303"/>
        <v>0</v>
      </c>
      <c r="R1771" s="14">
        <f>(0.5*'vehicle data'!$C$4*(WLTC_class_3!F1771^2))/1000</f>
        <v>351.1405030864197</v>
      </c>
      <c r="S1771" s="14">
        <f>IF(O1771&gt;0,R1771,0)</f>
        <v>0</v>
      </c>
      <c r="T1771" s="14">
        <f>IF(N1771&gt;0,R1771,0)</f>
        <v>351.1405030864197</v>
      </c>
      <c r="U1771" s="14">
        <f t="shared" si="306"/>
        <v>269081.91919598723</v>
      </c>
      <c r="V1771" s="14">
        <f t="shared" si="307"/>
        <v>47321.870818672855</v>
      </c>
      <c r="W1771" s="14">
        <f t="shared" si="304"/>
        <v>245.79835216049378</v>
      </c>
    </row>
    <row r="1772" spans="2:23" x14ac:dyDescent="0.3">
      <c r="B1772" s="12" t="s">
        <v>10</v>
      </c>
      <c r="C1772" s="12">
        <v>1764</v>
      </c>
      <c r="D1772" s="12">
        <v>287</v>
      </c>
      <c r="E1772" s="13">
        <v>82</v>
      </c>
      <c r="F1772" s="21">
        <f t="shared" si="298"/>
        <v>22.777777777777779</v>
      </c>
      <c r="G1772" s="14">
        <f t="shared" si="305"/>
        <v>-0.18055555555555516</v>
      </c>
      <c r="H1772" s="14">
        <f>('vehicle data'!$C$4)*(G1772)</f>
        <v>-240.8611111111106</v>
      </c>
      <c r="I1772" s="14">
        <f>0.5*1.225*F1772^2*('vehicle data'!$F$4)*('vehicle data'!$G$4)</f>
        <v>137.91722993827165</v>
      </c>
      <c r="J1772" s="14">
        <f>IF(F1772=0,0,H1772+I1772+'vehicle data'!$E$7)</f>
        <v>54.094598827161064</v>
      </c>
      <c r="K1772" s="14">
        <f t="shared" si="299"/>
        <v>54.094598827161064</v>
      </c>
      <c r="L1772" s="14">
        <f t="shared" si="300"/>
        <v>0</v>
      </c>
      <c r="M1772" s="14">
        <f t="shared" si="301"/>
        <v>1.2321547510631132</v>
      </c>
      <c r="N1772" s="14">
        <f t="shared" si="297"/>
        <v>1.2321547510631132</v>
      </c>
      <c r="O1772" s="14">
        <f t="shared" si="302"/>
        <v>0</v>
      </c>
      <c r="P1772" s="14">
        <f>S1772*0.75</f>
        <v>0</v>
      </c>
      <c r="Q1772" s="14">
        <f t="shared" si="303"/>
        <v>0</v>
      </c>
      <c r="R1772" s="14">
        <f>(0.5*'vehicle data'!$C$4*(WLTC_class_3!F1772^2))/1000</f>
        <v>346.05771604938275</v>
      </c>
      <c r="S1772" s="14">
        <f>IF(O1772&gt;0,R1772,0)</f>
        <v>0</v>
      </c>
      <c r="T1772" s="14">
        <f>IF(N1772&gt;0,R1772,0)</f>
        <v>346.05771604938275</v>
      </c>
      <c r="U1772" s="14">
        <f t="shared" si="306"/>
        <v>269427.9769120366</v>
      </c>
      <c r="V1772" s="14">
        <f t="shared" si="307"/>
        <v>47321.870818672855</v>
      </c>
      <c r="W1772" s="14">
        <f t="shared" si="304"/>
        <v>242.24040123456791</v>
      </c>
    </row>
    <row r="1773" spans="2:23" x14ac:dyDescent="0.3">
      <c r="B1773" s="12" t="s">
        <v>10</v>
      </c>
      <c r="C1773" s="12">
        <v>1765</v>
      </c>
      <c r="D1773" s="12">
        <v>288</v>
      </c>
      <c r="E1773" s="13">
        <v>81.3</v>
      </c>
      <c r="F1773" s="21">
        <f t="shared" si="298"/>
        <v>22.583333333333332</v>
      </c>
      <c r="G1773" s="14">
        <f t="shared" si="305"/>
        <v>-0.22222222222222143</v>
      </c>
      <c r="H1773" s="14">
        <f>('vehicle data'!$C$4)*(G1773)</f>
        <v>-296.44444444444338</v>
      </c>
      <c r="I1773" s="14">
        <f>0.5*1.225*F1773^2*('vehicle data'!$F$4)*('vehicle data'!$G$4)</f>
        <v>135.57259600694442</v>
      </c>
      <c r="J1773" s="14">
        <f>IF(F1773=0,0,H1773+I1773+'vehicle data'!$E$7)</f>
        <v>-3.8333684374989332</v>
      </c>
      <c r="K1773" s="14">
        <f t="shared" si="299"/>
        <v>0</v>
      </c>
      <c r="L1773" s="14">
        <f t="shared" si="300"/>
        <v>3.8333684374989332</v>
      </c>
      <c r="M1773" s="14">
        <f t="shared" si="301"/>
        <v>-8.6570237213517573E-2</v>
      </c>
      <c r="N1773" s="14">
        <f t="shared" si="297"/>
        <v>0</v>
      </c>
      <c r="O1773" s="14">
        <f t="shared" si="302"/>
        <v>8.6570237213517573E-2</v>
      </c>
      <c r="P1773" s="14">
        <f>S1773*0.75</f>
        <v>255.13097395833336</v>
      </c>
      <c r="Q1773" s="14">
        <f t="shared" si="303"/>
        <v>255.13097395833336</v>
      </c>
      <c r="R1773" s="14">
        <f>(0.5*'vehicle data'!$C$4*(WLTC_class_3!F1773^2))/1000</f>
        <v>340.17463194444446</v>
      </c>
      <c r="S1773" s="14">
        <f>IF(O1773&gt;0,R1773,0)</f>
        <v>340.17463194444446</v>
      </c>
      <c r="T1773" s="14">
        <f>IF(N1773&gt;0,R1773,0)</f>
        <v>0</v>
      </c>
      <c r="U1773" s="14">
        <f t="shared" si="306"/>
        <v>269427.9769120366</v>
      </c>
      <c r="V1773" s="14">
        <f t="shared" si="307"/>
        <v>47662.045450617297</v>
      </c>
      <c r="W1773" s="14">
        <f t="shared" si="304"/>
        <v>0</v>
      </c>
    </row>
    <row r="1774" spans="2:23" x14ac:dyDescent="0.3">
      <c r="B1774" s="12" t="s">
        <v>10</v>
      </c>
      <c r="C1774" s="12">
        <v>1766</v>
      </c>
      <c r="D1774" s="12">
        <v>289</v>
      </c>
      <c r="E1774" s="13">
        <v>80.400000000000006</v>
      </c>
      <c r="F1774" s="21">
        <f t="shared" si="298"/>
        <v>22.333333333333336</v>
      </c>
      <c r="G1774" s="14">
        <f t="shared" si="305"/>
        <v>-0.30555555555555597</v>
      </c>
      <c r="H1774" s="14">
        <f>('vehicle data'!$C$4)*(G1774)</f>
        <v>-407.61111111111165</v>
      </c>
      <c r="I1774" s="14">
        <f>0.5*1.225*F1774^2*('vehicle data'!$F$4)*('vehicle data'!$G$4)</f>
        <v>132.58760277777782</v>
      </c>
      <c r="J1774" s="14">
        <f>IF(F1774=0,0,H1774+I1774+'vehicle data'!$E$7)</f>
        <v>-117.98502833333382</v>
      </c>
      <c r="K1774" s="14">
        <f t="shared" si="299"/>
        <v>0</v>
      </c>
      <c r="L1774" s="14">
        <f t="shared" si="300"/>
        <v>117.98502833333382</v>
      </c>
      <c r="M1774" s="14">
        <f t="shared" si="301"/>
        <v>-2.6349989661111222</v>
      </c>
      <c r="N1774" s="14">
        <f t="shared" si="297"/>
        <v>0</v>
      </c>
      <c r="O1774" s="14">
        <f t="shared" si="302"/>
        <v>2.6349989661111222</v>
      </c>
      <c r="P1774" s="14">
        <f>S1774*0.75</f>
        <v>249.5135833333334</v>
      </c>
      <c r="Q1774" s="14">
        <f t="shared" si="303"/>
        <v>249.5135833333334</v>
      </c>
      <c r="R1774" s="14">
        <f>(0.5*'vehicle data'!$C$4*(WLTC_class_3!F1774^2))/1000</f>
        <v>332.68477777777787</v>
      </c>
      <c r="S1774" s="14">
        <f>IF(O1774&gt;0,R1774,0)</f>
        <v>332.68477777777787</v>
      </c>
      <c r="T1774" s="14">
        <f>IF(N1774&gt;0,R1774,0)</f>
        <v>0</v>
      </c>
      <c r="U1774" s="14">
        <f t="shared" si="306"/>
        <v>269427.9769120366</v>
      </c>
      <c r="V1774" s="14">
        <f t="shared" si="307"/>
        <v>47994.730228395078</v>
      </c>
      <c r="W1774" s="14">
        <f t="shared" si="304"/>
        <v>0</v>
      </c>
    </row>
    <row r="1775" spans="2:23" x14ac:dyDescent="0.3">
      <c r="B1775" s="12" t="s">
        <v>10</v>
      </c>
      <c r="C1775" s="12">
        <v>1767</v>
      </c>
      <c r="D1775" s="12">
        <v>290</v>
      </c>
      <c r="E1775" s="13">
        <v>79.099999999999994</v>
      </c>
      <c r="F1775" s="21">
        <f t="shared" si="298"/>
        <v>21.972222222222221</v>
      </c>
      <c r="G1775" s="14">
        <f t="shared" si="305"/>
        <v>-0.41666666666666663</v>
      </c>
      <c r="H1775" s="14">
        <f>('vehicle data'!$C$4)*(G1775)</f>
        <v>-555.83333333333326</v>
      </c>
      <c r="I1775" s="14">
        <f>0.5*1.225*F1775^2*('vehicle data'!$F$4)*('vehicle data'!$G$4)</f>
        <v>128.3346078896605</v>
      </c>
      <c r="J1775" s="14">
        <f>IF(F1775=0,0,H1775+I1775+'vehicle data'!$E$7)</f>
        <v>-270.46024544367276</v>
      </c>
      <c r="K1775" s="14">
        <f t="shared" si="299"/>
        <v>0</v>
      </c>
      <c r="L1775" s="14">
        <f t="shared" si="300"/>
        <v>270.46024544367276</v>
      </c>
      <c r="M1775" s="14">
        <f t="shared" si="301"/>
        <v>-5.9426126151651433</v>
      </c>
      <c r="N1775" s="14">
        <f t="shared" si="297"/>
        <v>0</v>
      </c>
      <c r="O1775" s="14">
        <f t="shared" si="302"/>
        <v>5.9426126151651433</v>
      </c>
      <c r="P1775" s="14">
        <f>S1775*0.75</f>
        <v>241.50996932870368</v>
      </c>
      <c r="Q1775" s="14">
        <f t="shared" si="303"/>
        <v>241.50996932870368</v>
      </c>
      <c r="R1775" s="14">
        <f>(0.5*'vehicle data'!$C$4*(WLTC_class_3!F1775^2))/1000</f>
        <v>322.01329243827155</v>
      </c>
      <c r="S1775" s="14">
        <f>IF(O1775&gt;0,R1775,0)</f>
        <v>322.01329243827155</v>
      </c>
      <c r="T1775" s="14">
        <f>IF(N1775&gt;0,R1775,0)</f>
        <v>0</v>
      </c>
      <c r="U1775" s="14">
        <f t="shared" si="306"/>
        <v>269427.9769120366</v>
      </c>
      <c r="V1775" s="14">
        <f t="shared" si="307"/>
        <v>48316.743520833348</v>
      </c>
      <c r="W1775" s="14">
        <f t="shared" si="304"/>
        <v>0</v>
      </c>
    </row>
    <row r="1776" spans="2:23" x14ac:dyDescent="0.3">
      <c r="B1776" s="12" t="s">
        <v>10</v>
      </c>
      <c r="C1776" s="12">
        <v>1768</v>
      </c>
      <c r="D1776" s="12">
        <v>291</v>
      </c>
      <c r="E1776" s="13">
        <v>77.400000000000006</v>
      </c>
      <c r="F1776" s="21">
        <f t="shared" si="298"/>
        <v>21.5</v>
      </c>
      <c r="G1776" s="14">
        <f t="shared" si="305"/>
        <v>-0.55555555555555558</v>
      </c>
      <c r="H1776" s="14">
        <f>('vehicle data'!$C$4)*(G1776)</f>
        <v>-741.1111111111112</v>
      </c>
      <c r="I1776" s="14">
        <f>0.5*1.225*F1776^2*('vehicle data'!$F$4)*('vehicle data'!$G$4)</f>
        <v>122.87760625</v>
      </c>
      <c r="J1776" s="14">
        <f>IF(F1776=0,0,H1776+I1776+'vehicle data'!$E$7)</f>
        <v>-461.19502486111116</v>
      </c>
      <c r="K1776" s="14">
        <f t="shared" si="299"/>
        <v>0</v>
      </c>
      <c r="L1776" s="14">
        <f t="shared" si="300"/>
        <v>461.19502486111116</v>
      </c>
      <c r="M1776" s="14">
        <f t="shared" si="301"/>
        <v>-9.9156930345138896</v>
      </c>
      <c r="N1776" s="14">
        <f t="shared" si="297"/>
        <v>0</v>
      </c>
      <c r="O1776" s="14">
        <f t="shared" si="302"/>
        <v>9.9156930345138896</v>
      </c>
      <c r="P1776" s="14">
        <f>S1776*0.75</f>
        <v>231.24056249999998</v>
      </c>
      <c r="Q1776" s="14">
        <f t="shared" si="303"/>
        <v>231.24056249999998</v>
      </c>
      <c r="R1776" s="14">
        <f>(0.5*'vehicle data'!$C$4*(WLTC_class_3!F1776^2))/1000</f>
        <v>308.32074999999998</v>
      </c>
      <c r="S1776" s="14">
        <f>IF(O1776&gt;0,R1776,0)</f>
        <v>308.32074999999998</v>
      </c>
      <c r="T1776" s="14">
        <f>IF(N1776&gt;0,R1776,0)</f>
        <v>0</v>
      </c>
      <c r="U1776" s="14">
        <f t="shared" si="306"/>
        <v>269427.9769120366</v>
      </c>
      <c r="V1776" s="14">
        <f t="shared" si="307"/>
        <v>48625.064270833347</v>
      </c>
      <c r="W1776" s="14">
        <f t="shared" si="304"/>
        <v>0</v>
      </c>
    </row>
    <row r="1777" spans="2:23" x14ac:dyDescent="0.3">
      <c r="B1777" s="12" t="s">
        <v>10</v>
      </c>
      <c r="C1777" s="12">
        <v>1769</v>
      </c>
      <c r="D1777" s="12">
        <v>292</v>
      </c>
      <c r="E1777" s="13">
        <v>75.099999999999994</v>
      </c>
      <c r="F1777" s="21">
        <f t="shared" si="298"/>
        <v>20.861111111111111</v>
      </c>
      <c r="G1777" s="14">
        <f t="shared" si="305"/>
        <v>-0.70833333333333448</v>
      </c>
      <c r="H1777" s="14">
        <f>('vehicle data'!$C$4)*(G1777)</f>
        <v>-944.91666666666822</v>
      </c>
      <c r="I1777" s="14">
        <f>0.5*1.225*F1777^2*('vehicle data'!$F$4)*('vehicle data'!$G$4)</f>
        <v>115.68330696373457</v>
      </c>
      <c r="J1777" s="14">
        <f>IF(F1777=0,0,H1777+I1777+'vehicle data'!$E$7)</f>
        <v>-672.19487970293358</v>
      </c>
      <c r="K1777" s="14">
        <f t="shared" si="299"/>
        <v>0</v>
      </c>
      <c r="L1777" s="14">
        <f t="shared" si="300"/>
        <v>672.19487970293358</v>
      </c>
      <c r="M1777" s="14">
        <f t="shared" si="301"/>
        <v>-14.022732073802866</v>
      </c>
      <c r="N1777" s="14">
        <f t="shared" si="297"/>
        <v>0</v>
      </c>
      <c r="O1777" s="14">
        <f t="shared" si="302"/>
        <v>14.022732073802866</v>
      </c>
      <c r="P1777" s="14">
        <f>S1777*0.75</f>
        <v>217.70177488425927</v>
      </c>
      <c r="Q1777" s="14">
        <f t="shared" si="303"/>
        <v>217.70177488425927</v>
      </c>
      <c r="R1777" s="14">
        <f>(0.5*'vehicle data'!$C$4*(WLTC_class_3!F1777^2))/1000</f>
        <v>290.26903317901235</v>
      </c>
      <c r="S1777" s="14">
        <f>IF(O1777&gt;0,R1777,0)</f>
        <v>290.26903317901235</v>
      </c>
      <c r="T1777" s="14">
        <f>IF(N1777&gt;0,R1777,0)</f>
        <v>0</v>
      </c>
      <c r="U1777" s="14">
        <f t="shared" si="306"/>
        <v>269427.9769120366</v>
      </c>
      <c r="V1777" s="14">
        <f t="shared" si="307"/>
        <v>48915.333304012362</v>
      </c>
      <c r="W1777" s="14">
        <f t="shared" si="304"/>
        <v>0</v>
      </c>
    </row>
    <row r="1778" spans="2:23" x14ac:dyDescent="0.3">
      <c r="B1778" s="12" t="s">
        <v>10</v>
      </c>
      <c r="C1778" s="12">
        <v>1770</v>
      </c>
      <c r="D1778" s="12">
        <v>293</v>
      </c>
      <c r="E1778" s="13">
        <v>72.3</v>
      </c>
      <c r="F1778" s="21">
        <f t="shared" si="298"/>
        <v>20.083333333333332</v>
      </c>
      <c r="G1778" s="14">
        <f t="shared" si="305"/>
        <v>-0.83333333333333326</v>
      </c>
      <c r="H1778" s="14">
        <f>('vehicle data'!$C$4)*(G1778)</f>
        <v>-1111.6666666666665</v>
      </c>
      <c r="I1778" s="14">
        <f>0.5*1.225*F1778^2*('vehicle data'!$F$4)*('vehicle data'!$G$4)</f>
        <v>107.21792934027776</v>
      </c>
      <c r="J1778" s="14">
        <f>IF(F1778=0,0,H1778+I1778+'vehicle data'!$E$7)</f>
        <v>-847.41025732638866</v>
      </c>
      <c r="K1778" s="14">
        <f t="shared" si="299"/>
        <v>0</v>
      </c>
      <c r="L1778" s="14">
        <f t="shared" si="300"/>
        <v>847.41025732638866</v>
      </c>
      <c r="M1778" s="14">
        <f t="shared" si="301"/>
        <v>-17.018822667971641</v>
      </c>
      <c r="N1778" s="14">
        <f t="shared" si="297"/>
        <v>0</v>
      </c>
      <c r="O1778" s="14">
        <f t="shared" si="302"/>
        <v>17.018822667971641</v>
      </c>
      <c r="P1778" s="14">
        <f>S1778*0.75</f>
        <v>201.77097395833331</v>
      </c>
      <c r="Q1778" s="14">
        <f t="shared" si="303"/>
        <v>201.77097395833331</v>
      </c>
      <c r="R1778" s="14">
        <f>(0.5*'vehicle data'!$C$4*(WLTC_class_3!F1778^2))/1000</f>
        <v>269.02796527777775</v>
      </c>
      <c r="S1778" s="14">
        <f>IF(O1778&gt;0,R1778,0)</f>
        <v>269.02796527777775</v>
      </c>
      <c r="T1778" s="14">
        <f>IF(N1778&gt;0,R1778,0)</f>
        <v>0</v>
      </c>
      <c r="U1778" s="14">
        <f t="shared" si="306"/>
        <v>269427.9769120366</v>
      </c>
      <c r="V1778" s="14">
        <f t="shared" si="307"/>
        <v>49184.361269290137</v>
      </c>
      <c r="W1778" s="14">
        <f t="shared" si="304"/>
        <v>0</v>
      </c>
    </row>
    <row r="1779" spans="2:23" x14ac:dyDescent="0.3">
      <c r="B1779" s="12" t="s">
        <v>10</v>
      </c>
      <c r="C1779" s="12">
        <v>1771</v>
      </c>
      <c r="D1779" s="12">
        <v>294</v>
      </c>
      <c r="E1779" s="13">
        <v>69.099999999999994</v>
      </c>
      <c r="F1779" s="21">
        <f t="shared" si="298"/>
        <v>19.194444444444443</v>
      </c>
      <c r="G1779" s="14">
        <f t="shared" si="305"/>
        <v>-0.88888888888888773</v>
      </c>
      <c r="H1779" s="14">
        <f>('vehicle data'!$C$4)*(G1779)</f>
        <v>-1185.7777777777762</v>
      </c>
      <c r="I1779" s="14">
        <f>0.5*1.225*F1779^2*('vehicle data'!$F$4)*('vehicle data'!$G$4)</f>
        <v>97.937026871141967</v>
      </c>
      <c r="J1779" s="14">
        <f>IF(F1779=0,0,H1779+I1779+'vehicle data'!$E$7)</f>
        <v>-930.80227090663413</v>
      </c>
      <c r="K1779" s="14">
        <f t="shared" si="299"/>
        <v>0</v>
      </c>
      <c r="L1779" s="14">
        <f t="shared" si="300"/>
        <v>930.80227090663413</v>
      </c>
      <c r="M1779" s="14">
        <f t="shared" si="301"/>
        <v>-17.866232477680114</v>
      </c>
      <c r="N1779" s="14">
        <f t="shared" si="297"/>
        <v>0</v>
      </c>
      <c r="O1779" s="14">
        <f t="shared" si="302"/>
        <v>17.866232477680114</v>
      </c>
      <c r="P1779" s="14">
        <f>S1779*0.75</f>
        <v>184.30545543981478</v>
      </c>
      <c r="Q1779" s="14">
        <f t="shared" si="303"/>
        <v>184.30545543981478</v>
      </c>
      <c r="R1779" s="14">
        <f>(0.5*'vehicle data'!$C$4*(WLTC_class_3!F1779^2))/1000</f>
        <v>245.74060725308638</v>
      </c>
      <c r="S1779" s="14">
        <f>IF(O1779&gt;0,R1779,0)</f>
        <v>245.74060725308638</v>
      </c>
      <c r="T1779" s="14">
        <f>IF(N1779&gt;0,R1779,0)</f>
        <v>0</v>
      </c>
      <c r="U1779" s="14">
        <f t="shared" si="306"/>
        <v>269427.9769120366</v>
      </c>
      <c r="V1779" s="14">
        <f t="shared" si="307"/>
        <v>49430.101876543224</v>
      </c>
      <c r="W1779" s="14">
        <f t="shared" si="304"/>
        <v>0</v>
      </c>
    </row>
    <row r="1780" spans="2:23" x14ac:dyDescent="0.3">
      <c r="B1780" s="12" t="s">
        <v>10</v>
      </c>
      <c r="C1780" s="12">
        <v>1772</v>
      </c>
      <c r="D1780" s="12">
        <v>295</v>
      </c>
      <c r="E1780" s="13">
        <v>65.900000000000006</v>
      </c>
      <c r="F1780" s="21">
        <f t="shared" si="298"/>
        <v>18.305555555555557</v>
      </c>
      <c r="G1780" s="14">
        <f t="shared" si="305"/>
        <v>-0.88888888888888773</v>
      </c>
      <c r="H1780" s="14">
        <f>('vehicle data'!$C$4)*(G1780)</f>
        <v>-1185.7777777777762</v>
      </c>
      <c r="I1780" s="14">
        <f>0.5*1.225*F1780^2*('vehicle data'!$F$4)*('vehicle data'!$G$4)</f>
        <v>89.076193537808663</v>
      </c>
      <c r="J1780" s="14">
        <f>IF(F1780=0,0,H1780+I1780+'vehicle data'!$E$7)</f>
        <v>-939.66310423996754</v>
      </c>
      <c r="K1780" s="14">
        <f t="shared" si="299"/>
        <v>0</v>
      </c>
      <c r="L1780" s="14">
        <f t="shared" si="300"/>
        <v>939.66310423996754</v>
      </c>
      <c r="M1780" s="14">
        <f t="shared" si="301"/>
        <v>-17.201055158170519</v>
      </c>
      <c r="N1780" s="14">
        <f t="shared" si="297"/>
        <v>0</v>
      </c>
      <c r="O1780" s="14">
        <f t="shared" si="302"/>
        <v>17.201055158170519</v>
      </c>
      <c r="P1780" s="14">
        <f>S1780*0.75</f>
        <v>167.63045543981485</v>
      </c>
      <c r="Q1780" s="14">
        <f t="shared" si="303"/>
        <v>167.63045543981485</v>
      </c>
      <c r="R1780" s="14">
        <f>(0.5*'vehicle data'!$C$4*(WLTC_class_3!F1780^2))/1000</f>
        <v>223.50727391975315</v>
      </c>
      <c r="S1780" s="14">
        <f>IF(O1780&gt;0,R1780,0)</f>
        <v>223.50727391975315</v>
      </c>
      <c r="T1780" s="14">
        <f>IF(N1780&gt;0,R1780,0)</f>
        <v>0</v>
      </c>
      <c r="U1780" s="14">
        <f t="shared" si="306"/>
        <v>269427.9769120366</v>
      </c>
      <c r="V1780" s="14">
        <f t="shared" si="307"/>
        <v>49653.60915046298</v>
      </c>
      <c r="W1780" s="14">
        <f t="shared" si="304"/>
        <v>0</v>
      </c>
    </row>
    <row r="1781" spans="2:23" x14ac:dyDescent="0.3">
      <c r="B1781" s="12" t="s">
        <v>10</v>
      </c>
      <c r="C1781" s="12">
        <v>1773</v>
      </c>
      <c r="D1781" s="12">
        <v>296</v>
      </c>
      <c r="E1781" s="13">
        <v>62.7</v>
      </c>
      <c r="F1781" s="21">
        <f t="shared" si="298"/>
        <v>17.416666666666668</v>
      </c>
      <c r="G1781" s="14">
        <f t="shared" si="305"/>
        <v>-0.86111111111111149</v>
      </c>
      <c r="H1781" s="14">
        <f>('vehicle data'!$C$4)*(G1781)</f>
        <v>-1148.7222222222226</v>
      </c>
      <c r="I1781" s="14">
        <f>0.5*1.225*F1781^2*('vehicle data'!$F$4)*('vehicle data'!$G$4)</f>
        <v>80.635429340277796</v>
      </c>
      <c r="J1781" s="14">
        <f>IF(F1781=0,0,H1781+I1781+'vehicle data'!$E$7)</f>
        <v>-911.04831288194475</v>
      </c>
      <c r="K1781" s="14">
        <f t="shared" si="299"/>
        <v>0</v>
      </c>
      <c r="L1781" s="14">
        <f t="shared" si="300"/>
        <v>911.04831288194475</v>
      </c>
      <c r="M1781" s="14">
        <f t="shared" si="301"/>
        <v>-15.867424782693872</v>
      </c>
      <c r="N1781" s="14">
        <f t="shared" si="297"/>
        <v>0</v>
      </c>
      <c r="O1781" s="14">
        <f t="shared" si="302"/>
        <v>15.867424782693872</v>
      </c>
      <c r="P1781" s="14">
        <f>S1781*0.75</f>
        <v>151.74597395833337</v>
      </c>
      <c r="Q1781" s="14">
        <f t="shared" si="303"/>
        <v>151.74597395833337</v>
      </c>
      <c r="R1781" s="14">
        <f>(0.5*'vehicle data'!$C$4*(WLTC_class_3!F1781^2))/1000</f>
        <v>202.32796527777782</v>
      </c>
      <c r="S1781" s="14">
        <f>IF(O1781&gt;0,R1781,0)</f>
        <v>202.32796527777782</v>
      </c>
      <c r="T1781" s="14">
        <f>IF(N1781&gt;0,R1781,0)</f>
        <v>0</v>
      </c>
      <c r="U1781" s="14">
        <f t="shared" si="306"/>
        <v>269427.9769120366</v>
      </c>
      <c r="V1781" s="14">
        <f t="shared" si="307"/>
        <v>49855.937115740759</v>
      </c>
      <c r="W1781" s="14">
        <f t="shared" si="304"/>
        <v>0</v>
      </c>
    </row>
    <row r="1782" spans="2:23" x14ac:dyDescent="0.3">
      <c r="B1782" s="12" t="s">
        <v>10</v>
      </c>
      <c r="C1782" s="12">
        <v>1774</v>
      </c>
      <c r="D1782" s="12">
        <v>297</v>
      </c>
      <c r="E1782" s="13">
        <v>59.7</v>
      </c>
      <c r="F1782" s="21">
        <f t="shared" si="298"/>
        <v>16.583333333333332</v>
      </c>
      <c r="G1782" s="14">
        <f t="shared" si="305"/>
        <v>-0.79166666666666707</v>
      </c>
      <c r="H1782" s="14">
        <f>('vehicle data'!$C$4)*(G1782)</f>
        <v>-1056.0833333333339</v>
      </c>
      <c r="I1782" s="14">
        <f>0.5*1.225*F1782^2*('vehicle data'!$F$4)*('vehicle data'!$G$4)</f>
        <v>73.10372100694444</v>
      </c>
      <c r="J1782" s="14">
        <f>IF(F1782=0,0,H1782+I1782+'vehicle data'!$E$7)</f>
        <v>-825.94113232638949</v>
      </c>
      <c r="K1782" s="14">
        <f t="shared" si="299"/>
        <v>0</v>
      </c>
      <c r="L1782" s="14">
        <f t="shared" si="300"/>
        <v>825.94113232638949</v>
      </c>
      <c r="M1782" s="14">
        <f t="shared" si="301"/>
        <v>-13.696857111079291</v>
      </c>
      <c r="N1782" s="14">
        <f t="shared" si="297"/>
        <v>0</v>
      </c>
      <c r="O1782" s="14">
        <f t="shared" si="302"/>
        <v>13.696857111079291</v>
      </c>
      <c r="P1782" s="14">
        <f>S1782*0.75</f>
        <v>137.5722239583333</v>
      </c>
      <c r="Q1782" s="14">
        <f t="shared" si="303"/>
        <v>137.5722239583333</v>
      </c>
      <c r="R1782" s="14">
        <f>(0.5*'vehicle data'!$C$4*(WLTC_class_3!F1782^2))/1000</f>
        <v>183.4296319444444</v>
      </c>
      <c r="S1782" s="14">
        <f>IF(O1782&gt;0,R1782,0)</f>
        <v>183.4296319444444</v>
      </c>
      <c r="T1782" s="14">
        <f>IF(N1782&gt;0,R1782,0)</f>
        <v>0</v>
      </c>
      <c r="U1782" s="14">
        <f t="shared" si="306"/>
        <v>269427.9769120366</v>
      </c>
      <c r="V1782" s="14">
        <f t="shared" si="307"/>
        <v>50039.366747685206</v>
      </c>
      <c r="W1782" s="14">
        <f t="shared" si="304"/>
        <v>0</v>
      </c>
    </row>
    <row r="1783" spans="2:23" x14ac:dyDescent="0.3">
      <c r="B1783" s="12" t="s">
        <v>10</v>
      </c>
      <c r="C1783" s="12">
        <v>1775</v>
      </c>
      <c r="D1783" s="12">
        <v>298</v>
      </c>
      <c r="E1783" s="13">
        <v>57</v>
      </c>
      <c r="F1783" s="21">
        <f t="shared" si="298"/>
        <v>15.833333333333332</v>
      </c>
      <c r="G1783" s="14">
        <f t="shared" si="305"/>
        <v>-0.70833333333333348</v>
      </c>
      <c r="H1783" s="14">
        <f>('vehicle data'!$C$4)*(G1783)</f>
        <v>-944.91666666666686</v>
      </c>
      <c r="I1783" s="14">
        <f>0.5*1.225*F1783^2*('vehicle data'!$F$4)*('vehicle data'!$G$4)</f>
        <v>66.640850694444424</v>
      </c>
      <c r="J1783" s="14">
        <f>IF(F1783=0,0,H1783+I1783+'vehicle data'!$E$7)</f>
        <v>-721.23733597222235</v>
      </c>
      <c r="K1783" s="14">
        <f t="shared" si="299"/>
        <v>0</v>
      </c>
      <c r="L1783" s="14">
        <f t="shared" si="300"/>
        <v>721.23733597222235</v>
      </c>
      <c r="M1783" s="14">
        <f t="shared" si="301"/>
        <v>-11.419591152893519</v>
      </c>
      <c r="N1783" s="14">
        <f t="shared" si="297"/>
        <v>0</v>
      </c>
      <c r="O1783" s="14">
        <f t="shared" si="302"/>
        <v>11.419591152893519</v>
      </c>
      <c r="P1783" s="14">
        <f>S1783*0.75</f>
        <v>125.40989583333331</v>
      </c>
      <c r="Q1783" s="14">
        <f t="shared" si="303"/>
        <v>125.40989583333331</v>
      </c>
      <c r="R1783" s="14">
        <f>(0.5*'vehicle data'!$C$4*(WLTC_class_3!F1783^2))/1000</f>
        <v>167.21319444444441</v>
      </c>
      <c r="S1783" s="14">
        <f>IF(O1783&gt;0,R1783,0)</f>
        <v>167.21319444444441</v>
      </c>
      <c r="T1783" s="14">
        <f>IF(N1783&gt;0,R1783,0)</f>
        <v>0</v>
      </c>
      <c r="U1783" s="14">
        <f t="shared" si="306"/>
        <v>269427.9769120366</v>
      </c>
      <c r="V1783" s="14">
        <f t="shared" si="307"/>
        <v>50206.579942129647</v>
      </c>
      <c r="W1783" s="14">
        <f t="shared" si="304"/>
        <v>0</v>
      </c>
    </row>
    <row r="1784" spans="2:23" x14ac:dyDescent="0.3">
      <c r="B1784" s="12" t="s">
        <v>10</v>
      </c>
      <c r="C1784" s="12">
        <v>1776</v>
      </c>
      <c r="D1784" s="12">
        <v>299</v>
      </c>
      <c r="E1784" s="13">
        <v>54.6</v>
      </c>
      <c r="F1784" s="21">
        <f t="shared" si="298"/>
        <v>15.166666666666666</v>
      </c>
      <c r="G1784" s="14">
        <f t="shared" si="305"/>
        <v>-0.6666666666666663</v>
      </c>
      <c r="H1784" s="14">
        <f>('vehicle data'!$C$4)*(G1784)</f>
        <v>-889.3333333333328</v>
      </c>
      <c r="I1784" s="14">
        <f>0.5*1.225*F1784^2*('vehicle data'!$F$4)*('vehicle data'!$G$4)</f>
        <v>61.147134027777781</v>
      </c>
      <c r="J1784" s="14">
        <f>IF(F1784=0,0,H1784+I1784+'vehicle data'!$E$7)</f>
        <v>-671.14771930555492</v>
      </c>
      <c r="K1784" s="14">
        <f t="shared" si="299"/>
        <v>0</v>
      </c>
      <c r="L1784" s="14">
        <f t="shared" si="300"/>
        <v>671.14771930555492</v>
      </c>
      <c r="M1784" s="14">
        <f t="shared" si="301"/>
        <v>-10.179073742800917</v>
      </c>
      <c r="N1784" s="14">
        <f t="shared" si="297"/>
        <v>0</v>
      </c>
      <c r="O1784" s="14">
        <f t="shared" si="302"/>
        <v>10.179073742800917</v>
      </c>
      <c r="P1784" s="14">
        <f>S1784*0.75</f>
        <v>115.07139583333334</v>
      </c>
      <c r="Q1784" s="14">
        <f t="shared" si="303"/>
        <v>115.07139583333334</v>
      </c>
      <c r="R1784" s="14">
        <f>(0.5*'vehicle data'!$C$4*(WLTC_class_3!F1784^2))/1000</f>
        <v>153.42852777777779</v>
      </c>
      <c r="S1784" s="14">
        <f>IF(O1784&gt;0,R1784,0)</f>
        <v>153.42852777777779</v>
      </c>
      <c r="T1784" s="14">
        <f>IF(N1784&gt;0,R1784,0)</f>
        <v>0</v>
      </c>
      <c r="U1784" s="14">
        <f t="shared" si="306"/>
        <v>269427.9769120366</v>
      </c>
      <c r="V1784" s="14">
        <f t="shared" si="307"/>
        <v>50360.008469907421</v>
      </c>
      <c r="W1784" s="14">
        <f t="shared" si="304"/>
        <v>0</v>
      </c>
    </row>
    <row r="1785" spans="2:23" x14ac:dyDescent="0.3">
      <c r="B1785" s="12" t="s">
        <v>10</v>
      </c>
      <c r="C1785" s="12">
        <v>1777</v>
      </c>
      <c r="D1785" s="12">
        <v>300</v>
      </c>
      <c r="E1785" s="13">
        <v>52.2</v>
      </c>
      <c r="F1785" s="21">
        <f t="shared" si="298"/>
        <v>14.5</v>
      </c>
      <c r="G1785" s="14">
        <f t="shared" si="305"/>
        <v>-0.68055555555555536</v>
      </c>
      <c r="H1785" s="14">
        <f>('vehicle data'!$C$4)*(G1785)</f>
        <v>-907.86111111111086</v>
      </c>
      <c r="I1785" s="14">
        <f>0.5*1.225*F1785^2*('vehicle data'!$F$4)*('vehicle data'!$G$4)</f>
        <v>55.88970625000001</v>
      </c>
      <c r="J1785" s="14">
        <f>IF(F1785=0,0,H1785+I1785+'vehicle data'!$E$7)</f>
        <v>-694.93292486111079</v>
      </c>
      <c r="K1785" s="14">
        <f t="shared" si="299"/>
        <v>0</v>
      </c>
      <c r="L1785" s="14">
        <f t="shared" si="300"/>
        <v>694.93292486111079</v>
      </c>
      <c r="M1785" s="14">
        <f t="shared" si="301"/>
        <v>-10.076527410486108</v>
      </c>
      <c r="N1785" s="14">
        <f t="shared" si="297"/>
        <v>0</v>
      </c>
      <c r="O1785" s="14">
        <f t="shared" si="302"/>
        <v>10.076527410486108</v>
      </c>
      <c r="P1785" s="14">
        <f>S1785*0.75</f>
        <v>105.17756249999999</v>
      </c>
      <c r="Q1785" s="14">
        <f t="shared" si="303"/>
        <v>105.17756249999999</v>
      </c>
      <c r="R1785" s="14">
        <f>(0.5*'vehicle data'!$C$4*(WLTC_class_3!F1785^2))/1000</f>
        <v>140.23675</v>
      </c>
      <c r="S1785" s="14">
        <f>IF(O1785&gt;0,R1785,0)</f>
        <v>140.23675</v>
      </c>
      <c r="T1785" s="14">
        <f>IF(N1785&gt;0,R1785,0)</f>
        <v>0</v>
      </c>
      <c r="U1785" s="14">
        <f t="shared" si="306"/>
        <v>269427.9769120366</v>
      </c>
      <c r="V1785" s="14">
        <f t="shared" si="307"/>
        <v>50500.245219907418</v>
      </c>
      <c r="W1785" s="14">
        <f t="shared" si="304"/>
        <v>0</v>
      </c>
    </row>
    <row r="1786" spans="2:23" x14ac:dyDescent="0.3">
      <c r="B1786" s="12" t="s">
        <v>10</v>
      </c>
      <c r="C1786" s="12">
        <v>1778</v>
      </c>
      <c r="D1786" s="12">
        <v>301</v>
      </c>
      <c r="E1786" s="13">
        <v>49.7</v>
      </c>
      <c r="F1786" s="21">
        <f t="shared" si="298"/>
        <v>13.805555555555555</v>
      </c>
      <c r="G1786" s="14">
        <f t="shared" si="305"/>
        <v>-0.75000000000000078</v>
      </c>
      <c r="H1786" s="14">
        <f>('vehicle data'!$C$4)*(G1786)</f>
        <v>-1000.500000000001</v>
      </c>
      <c r="I1786" s="14">
        <f>0.5*1.225*F1786^2*('vehicle data'!$F$4)*('vehicle data'!$G$4)</f>
        <v>50.664481037808642</v>
      </c>
      <c r="J1786" s="14">
        <f>IF(F1786=0,0,H1786+I1786+'vehicle data'!$E$7)</f>
        <v>-792.79703896219235</v>
      </c>
      <c r="K1786" s="14">
        <f t="shared" si="299"/>
        <v>0</v>
      </c>
      <c r="L1786" s="14">
        <f t="shared" si="300"/>
        <v>792.79703896219235</v>
      </c>
      <c r="M1786" s="14">
        <f t="shared" si="301"/>
        <v>-10.945003565672488</v>
      </c>
      <c r="N1786" s="14">
        <f t="shared" si="297"/>
        <v>0</v>
      </c>
      <c r="O1786" s="14">
        <f t="shared" si="302"/>
        <v>10.945003565672488</v>
      </c>
      <c r="P1786" s="14">
        <f>S1786*0.75</f>
        <v>95.344330439814811</v>
      </c>
      <c r="Q1786" s="14">
        <f t="shared" si="303"/>
        <v>95.344330439814811</v>
      </c>
      <c r="R1786" s="14">
        <f>(0.5*'vehicle data'!$C$4*(WLTC_class_3!F1786^2))/1000</f>
        <v>127.12577391975309</v>
      </c>
      <c r="S1786" s="14">
        <f>IF(O1786&gt;0,R1786,0)</f>
        <v>127.12577391975309</v>
      </c>
      <c r="T1786" s="14">
        <f>IF(N1786&gt;0,R1786,0)</f>
        <v>0</v>
      </c>
      <c r="U1786" s="14">
        <f t="shared" si="306"/>
        <v>269427.9769120366</v>
      </c>
      <c r="V1786" s="14">
        <f t="shared" si="307"/>
        <v>50627.370993827171</v>
      </c>
      <c r="W1786" s="14">
        <f t="shared" si="304"/>
        <v>0</v>
      </c>
    </row>
    <row r="1787" spans="2:23" x14ac:dyDescent="0.3">
      <c r="B1787" s="12" t="s">
        <v>10</v>
      </c>
      <c r="C1787" s="12">
        <v>1779</v>
      </c>
      <c r="D1787" s="12">
        <v>302</v>
      </c>
      <c r="E1787" s="13">
        <v>46.8</v>
      </c>
      <c r="F1787" s="21">
        <f t="shared" si="298"/>
        <v>12.999999999999998</v>
      </c>
      <c r="G1787" s="14">
        <f t="shared" si="305"/>
        <v>-0.86111111111111149</v>
      </c>
      <c r="H1787" s="14">
        <f>('vehicle data'!$C$4)*(G1787)</f>
        <v>-1148.7222222222226</v>
      </c>
      <c r="I1787" s="14">
        <f>0.5*1.225*F1787^2*('vehicle data'!$F$4)*('vehicle data'!$G$4)</f>
        <v>44.924424999999992</v>
      </c>
      <c r="J1787" s="14">
        <f>IF(F1787=0,0,H1787+I1787+'vehicle data'!$E$7)</f>
        <v>-946.75931722222265</v>
      </c>
      <c r="K1787" s="14">
        <f t="shared" si="299"/>
        <v>0</v>
      </c>
      <c r="L1787" s="14">
        <f t="shared" si="300"/>
        <v>946.75931722222265</v>
      </c>
      <c r="M1787" s="14">
        <f t="shared" si="301"/>
        <v>-12.307871123888894</v>
      </c>
      <c r="N1787" s="14">
        <f t="shared" si="297"/>
        <v>0</v>
      </c>
      <c r="O1787" s="14">
        <f t="shared" si="302"/>
        <v>12.307871123888894</v>
      </c>
      <c r="P1787" s="14">
        <f>S1787*0.75</f>
        <v>84.542249999999967</v>
      </c>
      <c r="Q1787" s="14">
        <f t="shared" si="303"/>
        <v>84.542249999999967</v>
      </c>
      <c r="R1787" s="14">
        <f>(0.5*'vehicle data'!$C$4*(WLTC_class_3!F1787^2))/1000</f>
        <v>112.72299999999996</v>
      </c>
      <c r="S1787" s="14">
        <f>IF(O1787&gt;0,R1787,0)</f>
        <v>112.72299999999996</v>
      </c>
      <c r="T1787" s="14">
        <f>IF(N1787&gt;0,R1787,0)</f>
        <v>0</v>
      </c>
      <c r="U1787" s="14">
        <f t="shared" si="306"/>
        <v>269427.9769120366</v>
      </c>
      <c r="V1787" s="14">
        <f t="shared" si="307"/>
        <v>50740.093993827169</v>
      </c>
      <c r="W1787" s="14">
        <f t="shared" si="304"/>
        <v>0</v>
      </c>
    </row>
    <row r="1788" spans="2:23" x14ac:dyDescent="0.3">
      <c r="B1788" s="12" t="s">
        <v>10</v>
      </c>
      <c r="C1788" s="12">
        <v>1780</v>
      </c>
      <c r="D1788" s="12">
        <v>303</v>
      </c>
      <c r="E1788" s="13">
        <v>43.5</v>
      </c>
      <c r="F1788" s="21">
        <f t="shared" si="298"/>
        <v>12.083333333333332</v>
      </c>
      <c r="G1788" s="14">
        <f t="shared" si="305"/>
        <v>-0.95833333333333315</v>
      </c>
      <c r="H1788" s="14">
        <f>('vehicle data'!$C$4)*(G1788)</f>
        <v>-1278.4166666666665</v>
      </c>
      <c r="I1788" s="14">
        <f>0.5*1.225*F1788^2*('vehicle data'!$F$4)*('vehicle data'!$G$4)</f>
        <v>38.812296006944436</v>
      </c>
      <c r="J1788" s="14">
        <f>IF(F1788=0,0,H1788+I1788+'vehicle data'!$E$7)</f>
        <v>-1082.5658906597221</v>
      </c>
      <c r="K1788" s="14">
        <f t="shared" si="299"/>
        <v>0</v>
      </c>
      <c r="L1788" s="14">
        <f t="shared" si="300"/>
        <v>1082.5658906597221</v>
      </c>
      <c r="M1788" s="14">
        <f t="shared" si="301"/>
        <v>-13.081004512138307</v>
      </c>
      <c r="N1788" s="14">
        <f t="shared" si="297"/>
        <v>0</v>
      </c>
      <c r="O1788" s="14">
        <f t="shared" si="302"/>
        <v>13.081004512138307</v>
      </c>
      <c r="P1788" s="14">
        <f>S1788*0.75</f>
        <v>73.03997395833332</v>
      </c>
      <c r="Q1788" s="14">
        <f t="shared" si="303"/>
        <v>73.03997395833332</v>
      </c>
      <c r="R1788" s="14">
        <f>(0.5*'vehicle data'!$C$4*(WLTC_class_3!F1788^2))/1000</f>
        <v>97.386631944444431</v>
      </c>
      <c r="S1788" s="14">
        <f>IF(O1788&gt;0,R1788,0)</f>
        <v>97.386631944444431</v>
      </c>
      <c r="T1788" s="14">
        <f>IF(N1788&gt;0,R1788,0)</f>
        <v>0</v>
      </c>
      <c r="U1788" s="14">
        <f t="shared" si="306"/>
        <v>269427.9769120366</v>
      </c>
      <c r="V1788" s="14">
        <f t="shared" si="307"/>
        <v>50837.480625771612</v>
      </c>
      <c r="W1788" s="14">
        <f t="shared" si="304"/>
        <v>0</v>
      </c>
    </row>
    <row r="1789" spans="2:23" x14ac:dyDescent="0.3">
      <c r="B1789" s="12" t="s">
        <v>10</v>
      </c>
      <c r="C1789" s="12">
        <v>1781</v>
      </c>
      <c r="D1789" s="12">
        <v>304</v>
      </c>
      <c r="E1789" s="13">
        <v>39.9</v>
      </c>
      <c r="F1789" s="21">
        <f t="shared" si="298"/>
        <v>11.083333333333332</v>
      </c>
      <c r="G1789" s="14">
        <f t="shared" si="305"/>
        <v>-0.98611111111111127</v>
      </c>
      <c r="H1789" s="14">
        <f>('vehicle data'!$C$4)*(G1789)</f>
        <v>-1315.4722222222224</v>
      </c>
      <c r="I1789" s="14">
        <f>0.5*1.225*F1789^2*('vehicle data'!$F$4)*('vehicle data'!$G$4)</f>
        <v>32.65401684027777</v>
      </c>
      <c r="J1789" s="14">
        <f>IF(F1789=0,0,H1789+I1789+'vehicle data'!$E$7)</f>
        <v>-1125.7797253819447</v>
      </c>
      <c r="K1789" s="14">
        <f t="shared" si="299"/>
        <v>0</v>
      </c>
      <c r="L1789" s="14">
        <f t="shared" si="300"/>
        <v>1125.7797253819447</v>
      </c>
      <c r="M1789" s="14">
        <f t="shared" si="301"/>
        <v>-12.477391956316552</v>
      </c>
      <c r="N1789" s="14">
        <f t="shared" si="297"/>
        <v>0</v>
      </c>
      <c r="O1789" s="14">
        <f t="shared" si="302"/>
        <v>12.477391956316552</v>
      </c>
      <c r="P1789" s="14">
        <f>S1789*0.75</f>
        <v>61.450848958333324</v>
      </c>
      <c r="Q1789" s="14">
        <f t="shared" si="303"/>
        <v>61.450848958333324</v>
      </c>
      <c r="R1789" s="14">
        <f>(0.5*'vehicle data'!$C$4*(WLTC_class_3!F1789^2))/1000</f>
        <v>81.934465277777761</v>
      </c>
      <c r="S1789" s="14">
        <f>IF(O1789&gt;0,R1789,0)</f>
        <v>81.934465277777761</v>
      </c>
      <c r="T1789" s="14">
        <f>IF(N1789&gt;0,R1789,0)</f>
        <v>0</v>
      </c>
      <c r="U1789" s="14">
        <f t="shared" si="306"/>
        <v>269427.9769120366</v>
      </c>
      <c r="V1789" s="14">
        <f t="shared" si="307"/>
        <v>50919.415091049392</v>
      </c>
      <c r="W1789" s="14">
        <f t="shared" si="304"/>
        <v>0</v>
      </c>
    </row>
    <row r="1790" spans="2:23" x14ac:dyDescent="0.3">
      <c r="B1790" s="12" t="s">
        <v>10</v>
      </c>
      <c r="C1790" s="12">
        <v>1782</v>
      </c>
      <c r="D1790" s="12">
        <v>305</v>
      </c>
      <c r="E1790" s="13">
        <v>36.4</v>
      </c>
      <c r="F1790" s="21">
        <f t="shared" si="298"/>
        <v>10.111111111111111</v>
      </c>
      <c r="G1790" s="14">
        <f t="shared" si="305"/>
        <v>-0.93055555555555491</v>
      </c>
      <c r="H1790" s="14">
        <f>('vehicle data'!$C$4)*(G1790)</f>
        <v>-1241.3611111111102</v>
      </c>
      <c r="I1790" s="14">
        <f>0.5*1.225*F1790^2*('vehicle data'!$F$4)*('vehicle data'!$G$4)</f>
        <v>27.176504012345678</v>
      </c>
      <c r="J1790" s="14">
        <f>IF(F1790=0,0,H1790+I1790+'vehicle data'!$E$7)</f>
        <v>-1057.1461270987645</v>
      </c>
      <c r="K1790" s="14">
        <f t="shared" si="299"/>
        <v>0</v>
      </c>
      <c r="L1790" s="14">
        <f t="shared" si="300"/>
        <v>1057.1461270987645</v>
      </c>
      <c r="M1790" s="14">
        <f t="shared" si="301"/>
        <v>-10.688921951776395</v>
      </c>
      <c r="N1790" s="14">
        <f t="shared" si="297"/>
        <v>0</v>
      </c>
      <c r="O1790" s="14">
        <f t="shared" si="302"/>
        <v>10.688921951776395</v>
      </c>
      <c r="P1790" s="14">
        <f>S1790*0.75</f>
        <v>51.142842592592586</v>
      </c>
      <c r="Q1790" s="14">
        <f t="shared" si="303"/>
        <v>51.142842592592586</v>
      </c>
      <c r="R1790" s="14">
        <f>(0.5*'vehicle data'!$C$4*(WLTC_class_3!F1790^2))/1000</f>
        <v>68.190456790123449</v>
      </c>
      <c r="S1790" s="14">
        <f>IF(O1790&gt;0,R1790,0)</f>
        <v>68.190456790123449</v>
      </c>
      <c r="T1790" s="14">
        <f>IF(N1790&gt;0,R1790,0)</f>
        <v>0</v>
      </c>
      <c r="U1790" s="14">
        <f t="shared" si="306"/>
        <v>269427.9769120366</v>
      </c>
      <c r="V1790" s="14">
        <f t="shared" si="307"/>
        <v>50987.605547839514</v>
      </c>
      <c r="W1790" s="14">
        <f t="shared" si="304"/>
        <v>0</v>
      </c>
    </row>
    <row r="1791" spans="2:23" x14ac:dyDescent="0.3">
      <c r="B1791" s="12" t="s">
        <v>10</v>
      </c>
      <c r="C1791" s="12">
        <v>1783</v>
      </c>
      <c r="D1791" s="12">
        <v>306</v>
      </c>
      <c r="E1791" s="13">
        <v>33.200000000000003</v>
      </c>
      <c r="F1791" s="21">
        <f t="shared" si="298"/>
        <v>9.2222222222222232</v>
      </c>
      <c r="G1791" s="14">
        <f t="shared" si="305"/>
        <v>-0.8194444444444442</v>
      </c>
      <c r="H1791" s="14">
        <f>('vehicle data'!$C$4)*(G1791)</f>
        <v>-1093.1388888888885</v>
      </c>
      <c r="I1791" s="14">
        <f>0.5*1.225*F1791^2*('vehicle data'!$F$4)*('vehicle data'!$G$4)</f>
        <v>22.608252160493834</v>
      </c>
      <c r="J1791" s="14">
        <f>IF(F1791=0,0,H1791+I1791+'vehicle data'!$E$7)</f>
        <v>-913.49215672839466</v>
      </c>
      <c r="K1791" s="14">
        <f t="shared" si="299"/>
        <v>0</v>
      </c>
      <c r="L1791" s="14">
        <f t="shared" si="300"/>
        <v>913.49215672839466</v>
      </c>
      <c r="M1791" s="14">
        <f t="shared" si="301"/>
        <v>-8.4244276676063077</v>
      </c>
      <c r="N1791" s="14">
        <f t="shared" si="297"/>
        <v>0</v>
      </c>
      <c r="O1791" s="14">
        <f t="shared" si="302"/>
        <v>8.4244276676063077</v>
      </c>
      <c r="P1791" s="14">
        <f>S1791*0.75</f>
        <v>42.545953703703717</v>
      </c>
      <c r="Q1791" s="14">
        <f t="shared" si="303"/>
        <v>42.545953703703717</v>
      </c>
      <c r="R1791" s="14">
        <f>(0.5*'vehicle data'!$C$4*(WLTC_class_3!F1791^2))/1000</f>
        <v>56.727938271604955</v>
      </c>
      <c r="S1791" s="14">
        <f>IF(O1791&gt;0,R1791,0)</f>
        <v>56.727938271604955</v>
      </c>
      <c r="T1791" s="14">
        <f>IF(N1791&gt;0,R1791,0)</f>
        <v>0</v>
      </c>
      <c r="U1791" s="14">
        <f t="shared" si="306"/>
        <v>269427.9769120366</v>
      </c>
      <c r="V1791" s="14">
        <f t="shared" si="307"/>
        <v>51044.333486111122</v>
      </c>
      <c r="W1791" s="14">
        <f t="shared" si="304"/>
        <v>0</v>
      </c>
    </row>
    <row r="1792" spans="2:23" x14ac:dyDescent="0.3">
      <c r="B1792" s="12" t="s">
        <v>10</v>
      </c>
      <c r="C1792" s="12">
        <v>1784</v>
      </c>
      <c r="D1792" s="12">
        <v>307</v>
      </c>
      <c r="E1792" s="13">
        <v>30.5</v>
      </c>
      <c r="F1792" s="21">
        <f t="shared" si="298"/>
        <v>8.4722222222222214</v>
      </c>
      <c r="G1792" s="14">
        <f t="shared" si="305"/>
        <v>-0.6805555555555558</v>
      </c>
      <c r="H1792" s="14">
        <f>('vehicle data'!$C$4)*(G1792)</f>
        <v>-907.86111111111143</v>
      </c>
      <c r="I1792" s="14">
        <f>0.5*1.225*F1792^2*('vehicle data'!$F$4)*('vehicle data'!$G$4)</f>
        <v>19.080532889660489</v>
      </c>
      <c r="J1792" s="14">
        <f>IF(F1792=0,0,H1792+I1792+'vehicle data'!$E$7)</f>
        <v>-731.74209822145087</v>
      </c>
      <c r="K1792" s="14">
        <f t="shared" si="299"/>
        <v>0</v>
      </c>
      <c r="L1792" s="14">
        <f t="shared" si="300"/>
        <v>731.74209822145087</v>
      </c>
      <c r="M1792" s="14">
        <f t="shared" si="301"/>
        <v>-6.1994816654872915</v>
      </c>
      <c r="N1792" s="14">
        <f t="shared" si="297"/>
        <v>0</v>
      </c>
      <c r="O1792" s="14">
        <f t="shared" si="302"/>
        <v>6.1994816654872915</v>
      </c>
      <c r="P1792" s="14">
        <f>S1792*0.75</f>
        <v>35.90721932870369</v>
      </c>
      <c r="Q1792" s="14">
        <f t="shared" si="303"/>
        <v>35.90721932870369</v>
      </c>
      <c r="R1792" s="14">
        <f>(0.5*'vehicle data'!$C$4*(WLTC_class_3!F1792^2))/1000</f>
        <v>47.876292438271591</v>
      </c>
      <c r="S1792" s="14">
        <f>IF(O1792&gt;0,R1792,0)</f>
        <v>47.876292438271591</v>
      </c>
      <c r="T1792" s="14">
        <f>IF(N1792&gt;0,R1792,0)</f>
        <v>0</v>
      </c>
      <c r="U1792" s="14">
        <f t="shared" si="306"/>
        <v>269427.9769120366</v>
      </c>
      <c r="V1792" s="14">
        <f t="shared" si="307"/>
        <v>51092.20977854939</v>
      </c>
      <c r="W1792" s="14">
        <f t="shared" si="304"/>
        <v>0</v>
      </c>
    </row>
    <row r="1793" spans="2:23" x14ac:dyDescent="0.3">
      <c r="B1793" s="12" t="s">
        <v>10</v>
      </c>
      <c r="C1793" s="12">
        <v>1785</v>
      </c>
      <c r="D1793" s="12">
        <v>308</v>
      </c>
      <c r="E1793" s="13">
        <v>28.3</v>
      </c>
      <c r="F1793" s="21">
        <f t="shared" si="298"/>
        <v>7.8611111111111107</v>
      </c>
      <c r="G1793" s="14">
        <f t="shared" si="305"/>
        <v>-0.58333333333333326</v>
      </c>
      <c r="H1793" s="14">
        <f>('vehicle data'!$C$4)*(G1793)</f>
        <v>-778.16666666666652</v>
      </c>
      <c r="I1793" s="14">
        <f>0.5*1.225*F1793^2*('vehicle data'!$F$4)*('vehicle data'!$G$4)</f>
        <v>16.427205574845679</v>
      </c>
      <c r="J1793" s="14">
        <f>IF(F1793=0,0,H1793+I1793+'vehicle data'!$E$7)</f>
        <v>-604.70098109182084</v>
      </c>
      <c r="K1793" s="14">
        <f t="shared" si="299"/>
        <v>0</v>
      </c>
      <c r="L1793" s="14">
        <f t="shared" si="300"/>
        <v>604.70098109182084</v>
      </c>
      <c r="M1793" s="14">
        <f t="shared" si="301"/>
        <v>-4.7536216013607024</v>
      </c>
      <c r="N1793" s="14">
        <f t="shared" si="297"/>
        <v>0</v>
      </c>
      <c r="O1793" s="14">
        <f t="shared" si="302"/>
        <v>4.7536216013607024</v>
      </c>
      <c r="P1793" s="14">
        <f>S1793*0.75</f>
        <v>30.913983217592595</v>
      </c>
      <c r="Q1793" s="14">
        <f t="shared" si="303"/>
        <v>30.913983217592595</v>
      </c>
      <c r="R1793" s="14">
        <f>(0.5*'vehicle data'!$C$4*(WLTC_class_3!F1793^2))/1000</f>
        <v>41.218644290123457</v>
      </c>
      <c r="S1793" s="14">
        <f>IF(O1793&gt;0,R1793,0)</f>
        <v>41.218644290123457</v>
      </c>
      <c r="T1793" s="14">
        <f>IF(N1793&gt;0,R1793,0)</f>
        <v>0</v>
      </c>
      <c r="U1793" s="14">
        <f t="shared" si="306"/>
        <v>269427.9769120366</v>
      </c>
      <c r="V1793" s="14">
        <f t="shared" si="307"/>
        <v>51133.428422839512</v>
      </c>
      <c r="W1793" s="14">
        <f t="shared" si="304"/>
        <v>0</v>
      </c>
    </row>
    <row r="1794" spans="2:23" x14ac:dyDescent="0.3">
      <c r="B1794" s="12" t="s">
        <v>10</v>
      </c>
      <c r="C1794" s="12">
        <v>1786</v>
      </c>
      <c r="D1794" s="12">
        <v>309</v>
      </c>
      <c r="E1794" s="13">
        <v>26.3</v>
      </c>
      <c r="F1794" s="21">
        <f t="shared" si="298"/>
        <v>7.3055555555555554</v>
      </c>
      <c r="G1794" s="14">
        <f t="shared" si="305"/>
        <v>-0.54166666666666696</v>
      </c>
      <c r="H1794" s="14">
        <f>('vehicle data'!$C$4)*(G1794)</f>
        <v>-722.58333333333371</v>
      </c>
      <c r="I1794" s="14">
        <f>0.5*1.225*F1794^2*('vehicle data'!$F$4)*('vehicle data'!$G$4)</f>
        <v>14.187383815586418</v>
      </c>
      <c r="J1794" s="14">
        <f>IF(F1794=0,0,H1794+I1794+'vehicle data'!$E$7)</f>
        <v>-551.35746951774729</v>
      </c>
      <c r="K1794" s="14">
        <f t="shared" si="299"/>
        <v>0</v>
      </c>
      <c r="L1794" s="14">
        <f t="shared" si="300"/>
        <v>551.35746951774729</v>
      </c>
      <c r="M1794" s="14">
        <f t="shared" si="301"/>
        <v>-4.0279726245324312</v>
      </c>
      <c r="N1794" s="14">
        <f t="shared" si="297"/>
        <v>0</v>
      </c>
      <c r="O1794" s="14">
        <f t="shared" si="302"/>
        <v>4.0279726245324312</v>
      </c>
      <c r="P1794" s="14">
        <f>S1794*0.75</f>
        <v>26.698913773148149</v>
      </c>
      <c r="Q1794" s="14">
        <f t="shared" si="303"/>
        <v>26.698913773148149</v>
      </c>
      <c r="R1794" s="14">
        <f>(0.5*'vehicle data'!$C$4*(WLTC_class_3!F1794^2))/1000</f>
        <v>35.598551697530866</v>
      </c>
      <c r="S1794" s="14">
        <f>IF(O1794&gt;0,R1794,0)</f>
        <v>35.598551697530866</v>
      </c>
      <c r="T1794" s="14">
        <f>IF(N1794&gt;0,R1794,0)</f>
        <v>0</v>
      </c>
      <c r="U1794" s="14">
        <f t="shared" si="306"/>
        <v>269427.9769120366</v>
      </c>
      <c r="V1794" s="14">
        <f t="shared" si="307"/>
        <v>51169.026974537046</v>
      </c>
      <c r="W1794" s="14">
        <f t="shared" si="304"/>
        <v>0</v>
      </c>
    </row>
    <row r="1795" spans="2:23" x14ac:dyDescent="0.3">
      <c r="B1795" s="12" t="s">
        <v>10</v>
      </c>
      <c r="C1795" s="12">
        <v>1787</v>
      </c>
      <c r="D1795" s="12">
        <v>310</v>
      </c>
      <c r="E1795" s="13">
        <v>24.4</v>
      </c>
      <c r="F1795" s="21">
        <f t="shared" si="298"/>
        <v>6.7777777777777768</v>
      </c>
      <c r="G1795" s="14">
        <f t="shared" si="305"/>
        <v>-0.5277777777777779</v>
      </c>
      <c r="H1795" s="14">
        <f>('vehicle data'!$C$4)*(G1795)</f>
        <v>-704.05555555555577</v>
      </c>
      <c r="I1795" s="14">
        <f>0.5*1.225*F1795^2*('vehicle data'!$F$4)*('vehicle data'!$G$4)</f>
        <v>12.211541049382712</v>
      </c>
      <c r="J1795" s="14">
        <f>IF(F1795=0,0,H1795+I1795+'vehicle data'!$E$7)</f>
        <v>-534.80553450617299</v>
      </c>
      <c r="K1795" s="14">
        <f t="shared" si="299"/>
        <v>0</v>
      </c>
      <c r="L1795" s="14">
        <f t="shared" si="300"/>
        <v>534.80553450617299</v>
      </c>
      <c r="M1795" s="14">
        <f t="shared" si="301"/>
        <v>-3.6247930672085054</v>
      </c>
      <c r="N1795" s="14">
        <f t="shared" si="297"/>
        <v>0</v>
      </c>
      <c r="O1795" s="14">
        <f t="shared" si="302"/>
        <v>3.6247930672085054</v>
      </c>
      <c r="P1795" s="14">
        <f>S1795*0.75</f>
        <v>22.980620370370364</v>
      </c>
      <c r="Q1795" s="14">
        <f t="shared" si="303"/>
        <v>22.980620370370364</v>
      </c>
      <c r="R1795" s="14">
        <f>(0.5*'vehicle data'!$C$4*(WLTC_class_3!F1795^2))/1000</f>
        <v>30.640827160493817</v>
      </c>
      <c r="S1795" s="14">
        <f>IF(O1795&gt;0,R1795,0)</f>
        <v>30.640827160493817</v>
      </c>
      <c r="T1795" s="14">
        <f>IF(N1795&gt;0,R1795,0)</f>
        <v>0</v>
      </c>
      <c r="U1795" s="14">
        <f t="shared" si="306"/>
        <v>269427.9769120366</v>
      </c>
      <c r="V1795" s="14">
        <f t="shared" si="307"/>
        <v>51199.667801697542</v>
      </c>
      <c r="W1795" s="14">
        <f t="shared" si="304"/>
        <v>0</v>
      </c>
    </row>
    <row r="1796" spans="2:23" x14ac:dyDescent="0.3">
      <c r="B1796" s="12" t="s">
        <v>10</v>
      </c>
      <c r="C1796" s="12">
        <v>1788</v>
      </c>
      <c r="D1796" s="12">
        <v>311</v>
      </c>
      <c r="E1796" s="13">
        <v>22.5</v>
      </c>
      <c r="F1796" s="21">
        <f t="shared" si="298"/>
        <v>6.25</v>
      </c>
      <c r="G1796" s="14">
        <f t="shared" si="305"/>
        <v>-0.54166666666666641</v>
      </c>
      <c r="H1796" s="14">
        <f>('vehicle data'!$C$4)*(G1796)</f>
        <v>-722.58333333333303</v>
      </c>
      <c r="I1796" s="14">
        <f>0.5*1.225*F1796^2*('vehicle data'!$F$4)*('vehicle data'!$G$4)</f>
        <v>10.3837890625</v>
      </c>
      <c r="J1796" s="14">
        <f>IF(F1796=0,0,H1796+I1796+'vehicle data'!$E$7)</f>
        <v>-555.16106427083298</v>
      </c>
      <c r="K1796" s="14">
        <f t="shared" si="299"/>
        <v>0</v>
      </c>
      <c r="L1796" s="14">
        <f t="shared" si="300"/>
        <v>555.16106427083298</v>
      </c>
      <c r="M1796" s="14">
        <f t="shared" si="301"/>
        <v>-3.4697566516927063</v>
      </c>
      <c r="N1796" s="14">
        <f t="shared" si="297"/>
        <v>0</v>
      </c>
      <c r="O1796" s="14">
        <f t="shared" si="302"/>
        <v>3.4697566516927063</v>
      </c>
      <c r="P1796" s="14">
        <f>S1796*0.75</f>
        <v>19.541015625</v>
      </c>
      <c r="Q1796" s="14">
        <f t="shared" si="303"/>
        <v>19.541015625</v>
      </c>
      <c r="R1796" s="14">
        <f>(0.5*'vehicle data'!$C$4*(WLTC_class_3!F1796^2))/1000</f>
        <v>26.0546875</v>
      </c>
      <c r="S1796" s="14">
        <f>IF(O1796&gt;0,R1796,0)</f>
        <v>26.0546875</v>
      </c>
      <c r="T1796" s="14">
        <f>IF(N1796&gt;0,R1796,0)</f>
        <v>0</v>
      </c>
      <c r="U1796" s="14">
        <f t="shared" si="306"/>
        <v>269427.9769120366</v>
      </c>
      <c r="V1796" s="14">
        <f t="shared" si="307"/>
        <v>51225.722489197542</v>
      </c>
      <c r="W1796" s="14">
        <f t="shared" si="304"/>
        <v>0</v>
      </c>
    </row>
    <row r="1797" spans="2:23" x14ac:dyDescent="0.3">
      <c r="B1797" s="12" t="s">
        <v>10</v>
      </c>
      <c r="C1797" s="12">
        <v>1789</v>
      </c>
      <c r="D1797" s="12">
        <v>312</v>
      </c>
      <c r="E1797" s="13">
        <v>20.5</v>
      </c>
      <c r="F1797" s="21">
        <f t="shared" si="298"/>
        <v>5.6944444444444446</v>
      </c>
      <c r="G1797" s="14">
        <f t="shared" si="305"/>
        <v>-0.59722222222222232</v>
      </c>
      <c r="H1797" s="14">
        <f>('vehicle data'!$C$4)*(G1797)</f>
        <v>-796.69444444444457</v>
      </c>
      <c r="I1797" s="14">
        <f>0.5*1.225*F1797^2*('vehicle data'!$F$4)*('vehicle data'!$G$4)</f>
        <v>8.6198268711419779</v>
      </c>
      <c r="J1797" s="14">
        <f>IF(F1797=0,0,H1797+I1797+'vehicle data'!$E$7)</f>
        <v>-631.03613757330254</v>
      </c>
      <c r="K1797" s="14">
        <f t="shared" si="299"/>
        <v>0</v>
      </c>
      <c r="L1797" s="14">
        <f t="shared" si="300"/>
        <v>631.03613757330254</v>
      </c>
      <c r="M1797" s="14">
        <f t="shared" si="301"/>
        <v>-3.5934002278479729</v>
      </c>
      <c r="N1797" s="14">
        <f t="shared" si="297"/>
        <v>0</v>
      </c>
      <c r="O1797" s="14">
        <f t="shared" si="302"/>
        <v>3.5934002278479729</v>
      </c>
      <c r="P1797" s="14">
        <f>S1797*0.75</f>
        <v>16.221455439814818</v>
      </c>
      <c r="Q1797" s="14">
        <f t="shared" si="303"/>
        <v>16.221455439814818</v>
      </c>
      <c r="R1797" s="14">
        <f>(0.5*'vehicle data'!$C$4*(WLTC_class_3!F1797^2))/1000</f>
        <v>21.628607253086422</v>
      </c>
      <c r="S1797" s="14">
        <f>IF(O1797&gt;0,R1797,0)</f>
        <v>21.628607253086422</v>
      </c>
      <c r="T1797" s="14">
        <f>IF(N1797&gt;0,R1797,0)</f>
        <v>0</v>
      </c>
      <c r="U1797" s="14">
        <f t="shared" si="306"/>
        <v>269427.9769120366</v>
      </c>
      <c r="V1797" s="14">
        <f t="shared" si="307"/>
        <v>51247.351096450628</v>
      </c>
      <c r="W1797" s="14">
        <f t="shared" si="304"/>
        <v>0</v>
      </c>
    </row>
    <row r="1798" spans="2:23" x14ac:dyDescent="0.3">
      <c r="B1798" s="12" t="s">
        <v>10</v>
      </c>
      <c r="C1798" s="12">
        <v>1790</v>
      </c>
      <c r="D1798" s="12">
        <v>313</v>
      </c>
      <c r="E1798" s="13">
        <v>18.2</v>
      </c>
      <c r="F1798" s="21">
        <f t="shared" si="298"/>
        <v>5.0555555555555554</v>
      </c>
      <c r="G1798" s="14">
        <f t="shared" si="305"/>
        <v>-0.69444444444444442</v>
      </c>
      <c r="H1798" s="14">
        <f>('vehicle data'!$C$4)*(G1798)</f>
        <v>-926.3888888888888</v>
      </c>
      <c r="I1798" s="14">
        <f>0.5*1.225*F1798^2*('vehicle data'!$F$4)*('vehicle data'!$G$4)</f>
        <v>6.7941260030864195</v>
      </c>
      <c r="J1798" s="14">
        <f>IF(F1798=0,0,H1798+I1798+'vehicle data'!$E$7)</f>
        <v>-762.55628288580237</v>
      </c>
      <c r="K1798" s="14">
        <f t="shared" si="299"/>
        <v>0</v>
      </c>
      <c r="L1798" s="14">
        <f t="shared" si="300"/>
        <v>762.55628288580237</v>
      </c>
      <c r="M1798" s="14">
        <f t="shared" si="301"/>
        <v>-3.8551456523671117</v>
      </c>
      <c r="N1798" s="14">
        <f t="shared" si="297"/>
        <v>0</v>
      </c>
      <c r="O1798" s="14">
        <f t="shared" si="302"/>
        <v>3.8551456523671117</v>
      </c>
      <c r="P1798" s="14">
        <f>S1798*0.75</f>
        <v>12.785710648148147</v>
      </c>
      <c r="Q1798" s="14">
        <f t="shared" si="303"/>
        <v>12.785710648148147</v>
      </c>
      <c r="R1798" s="14">
        <f>(0.5*'vehicle data'!$C$4*(WLTC_class_3!F1798^2))/1000</f>
        <v>17.047614197530862</v>
      </c>
      <c r="S1798" s="14">
        <f>IF(O1798&gt;0,R1798,0)</f>
        <v>17.047614197530862</v>
      </c>
      <c r="T1798" s="14">
        <f>IF(N1798&gt;0,R1798,0)</f>
        <v>0</v>
      </c>
      <c r="U1798" s="14">
        <f t="shared" si="306"/>
        <v>269427.9769120366</v>
      </c>
      <c r="V1798" s="14">
        <f t="shared" si="307"/>
        <v>51264.398710648158</v>
      </c>
      <c r="W1798" s="14">
        <f t="shared" si="304"/>
        <v>0</v>
      </c>
    </row>
    <row r="1799" spans="2:23" x14ac:dyDescent="0.3">
      <c r="B1799" s="12" t="s">
        <v>10</v>
      </c>
      <c r="C1799" s="12">
        <v>1791</v>
      </c>
      <c r="D1799" s="12">
        <v>314</v>
      </c>
      <c r="E1799" s="13">
        <v>15.5</v>
      </c>
      <c r="F1799" s="21">
        <f t="shared" si="298"/>
        <v>4.3055555555555554</v>
      </c>
      <c r="G1799" s="14">
        <f t="shared" si="305"/>
        <v>-0.8194444444444442</v>
      </c>
      <c r="H1799" s="14">
        <f>('vehicle data'!$C$4)*(G1799)</f>
        <v>-1093.1388888888885</v>
      </c>
      <c r="I1799" s="14">
        <f>0.5*1.225*F1799^2*('vehicle data'!$F$4)*('vehicle data'!$G$4)</f>
        <v>4.9278129822530863</v>
      </c>
      <c r="J1799" s="14">
        <f>IF(F1799=0,0,H1799+I1799+'vehicle data'!$E$7)</f>
        <v>-931.17259590663537</v>
      </c>
      <c r="K1799" s="14">
        <f t="shared" si="299"/>
        <v>0</v>
      </c>
      <c r="L1799" s="14">
        <f t="shared" si="300"/>
        <v>931.17259590663537</v>
      </c>
      <c r="M1799" s="14">
        <f t="shared" si="301"/>
        <v>-4.0092153434869022</v>
      </c>
      <c r="N1799" s="14">
        <f t="shared" si="297"/>
        <v>0</v>
      </c>
      <c r="O1799" s="14">
        <f t="shared" si="302"/>
        <v>4.0092153434869022</v>
      </c>
      <c r="P1799" s="14">
        <f>S1799*0.75</f>
        <v>9.2735387731481485</v>
      </c>
      <c r="Q1799" s="14">
        <f t="shared" si="303"/>
        <v>9.2735387731481485</v>
      </c>
      <c r="R1799" s="14">
        <f>(0.5*'vehicle data'!$C$4*(WLTC_class_3!F1799^2))/1000</f>
        <v>12.364718364197531</v>
      </c>
      <c r="S1799" s="14">
        <f>IF(O1799&gt;0,R1799,0)</f>
        <v>12.364718364197531</v>
      </c>
      <c r="T1799" s="14">
        <f>IF(N1799&gt;0,R1799,0)</f>
        <v>0</v>
      </c>
      <c r="U1799" s="14">
        <f t="shared" si="306"/>
        <v>269427.9769120366</v>
      </c>
      <c r="V1799" s="14">
        <f t="shared" si="307"/>
        <v>51276.763429012353</v>
      </c>
      <c r="W1799" s="14">
        <f t="shared" si="304"/>
        <v>0</v>
      </c>
    </row>
    <row r="1800" spans="2:23" x14ac:dyDescent="0.3">
      <c r="B1800" s="12" t="s">
        <v>10</v>
      </c>
      <c r="C1800" s="12">
        <v>1792</v>
      </c>
      <c r="D1800" s="12">
        <v>315</v>
      </c>
      <c r="E1800" s="13">
        <v>12.3</v>
      </c>
      <c r="F1800" s="21">
        <f t="shared" si="298"/>
        <v>3.416666666666667</v>
      </c>
      <c r="G1800" s="14">
        <f t="shared" si="305"/>
        <v>-0.94444444444444453</v>
      </c>
      <c r="H1800" s="14">
        <f>('vehicle data'!$C$4)*(G1800)</f>
        <v>-1259.8888888888889</v>
      </c>
      <c r="I1800" s="14">
        <f>0.5*1.225*F1800^2*('vehicle data'!$F$4)*('vehicle data'!$G$4)</f>
        <v>3.103137673611112</v>
      </c>
      <c r="J1800" s="14">
        <f>IF(F1800=0,0,H1800+I1800+'vehicle data'!$E$7)</f>
        <v>-1099.7472712152778</v>
      </c>
      <c r="K1800" s="14">
        <f t="shared" si="299"/>
        <v>0</v>
      </c>
      <c r="L1800" s="14">
        <f t="shared" si="300"/>
        <v>1099.7472712152778</v>
      </c>
      <c r="M1800" s="14">
        <f t="shared" si="301"/>
        <v>-3.7574698433188658</v>
      </c>
      <c r="N1800" s="14">
        <f t="shared" ref="N1800:N1808" si="308">IF(M1800&gt;0,M1800,0)</f>
        <v>0</v>
      </c>
      <c r="O1800" s="14">
        <f t="shared" si="302"/>
        <v>3.7574698433188658</v>
      </c>
      <c r="P1800" s="14">
        <f>S1800*0.75</f>
        <v>5.8397239583333338</v>
      </c>
      <c r="Q1800" s="14">
        <f t="shared" si="303"/>
        <v>5.8397239583333338</v>
      </c>
      <c r="R1800" s="14">
        <f>(0.5*'vehicle data'!$C$4*(WLTC_class_3!F1800^2))/1000</f>
        <v>7.7862986111111123</v>
      </c>
      <c r="S1800" s="14">
        <f>IF(O1800&gt;0,R1800,0)</f>
        <v>7.7862986111111123</v>
      </c>
      <c r="T1800" s="14">
        <f>IF(N1800&gt;0,R1800,0)</f>
        <v>0</v>
      </c>
      <c r="U1800" s="14">
        <f t="shared" si="306"/>
        <v>269427.9769120366</v>
      </c>
      <c r="V1800" s="14">
        <f t="shared" si="307"/>
        <v>51284.549727623467</v>
      </c>
      <c r="W1800" s="14">
        <f t="shared" si="304"/>
        <v>0</v>
      </c>
    </row>
    <row r="1801" spans="2:23" x14ac:dyDescent="0.3">
      <c r="B1801" s="12" t="s">
        <v>10</v>
      </c>
      <c r="C1801" s="12">
        <v>1793</v>
      </c>
      <c r="D1801" s="12">
        <v>316</v>
      </c>
      <c r="E1801" s="13">
        <v>8.6999999999999993</v>
      </c>
      <c r="F1801" s="21">
        <f t="shared" ref="F1801:F1808" si="309">E1801/3.6</f>
        <v>2.4166666666666665</v>
      </c>
      <c r="G1801" s="14">
        <f t="shared" si="305"/>
        <v>-0.98611111111111116</v>
      </c>
      <c r="H1801" s="14">
        <f>('vehicle data'!$C$4)*(G1801)</f>
        <v>-1315.4722222222224</v>
      </c>
      <c r="I1801" s="14">
        <f>0.5*1.225*F1801^2*('vehicle data'!$F$4)*('vehicle data'!$G$4)</f>
        <v>1.5524918402777776</v>
      </c>
      <c r="J1801" s="14">
        <f>IF(F1801=0,0,H1801+I1801+'vehicle data'!$E$7)</f>
        <v>-1156.8812503819447</v>
      </c>
      <c r="K1801" s="14">
        <f t="shared" ref="K1801:K1808" si="310">IF(J1801&lt;=0,0,J1801)</f>
        <v>0</v>
      </c>
      <c r="L1801" s="14">
        <f t="shared" ref="L1801:L1808" si="311">IF(J1801&lt;0,J1801*-1,0)</f>
        <v>1156.8812503819447</v>
      </c>
      <c r="M1801" s="14">
        <f t="shared" ref="M1801:M1808" si="312">(J1801*F1801)/1000</f>
        <v>-2.7957963550896991</v>
      </c>
      <c r="N1801" s="14">
        <f t="shared" si="308"/>
        <v>0</v>
      </c>
      <c r="O1801" s="14">
        <f t="shared" ref="O1801:O1808" si="313">IF(M1801&lt;0,M1801*-1,0)</f>
        <v>2.7957963550896991</v>
      </c>
      <c r="P1801" s="14">
        <f>S1801*0.75</f>
        <v>2.9215989583333326</v>
      </c>
      <c r="Q1801" s="14">
        <f t="shared" ref="Q1801:Q1808" si="314">IF(G1801&lt;0,P1801,"")</f>
        <v>2.9215989583333326</v>
      </c>
      <c r="R1801" s="14">
        <f>(0.5*'vehicle data'!$C$4*(WLTC_class_3!F1801^2))/1000</f>
        <v>3.895465277777777</v>
      </c>
      <c r="S1801" s="14">
        <f>IF(O1801&gt;0,R1801,0)</f>
        <v>3.895465277777777</v>
      </c>
      <c r="T1801" s="14">
        <f>IF(N1801&gt;0,R1801,0)</f>
        <v>0</v>
      </c>
      <c r="U1801" s="14">
        <f t="shared" si="306"/>
        <v>269427.9769120366</v>
      </c>
      <c r="V1801" s="14">
        <f t="shared" si="307"/>
        <v>51288.445192901243</v>
      </c>
      <c r="W1801" s="14">
        <f t="shared" ref="W1801:W1808" si="315">T1801*0.7</f>
        <v>0</v>
      </c>
    </row>
    <row r="1802" spans="2:23" x14ac:dyDescent="0.3">
      <c r="B1802" s="12" t="s">
        <v>10</v>
      </c>
      <c r="C1802" s="12">
        <v>1794</v>
      </c>
      <c r="D1802" s="12">
        <v>317</v>
      </c>
      <c r="E1802" s="13">
        <v>5.2</v>
      </c>
      <c r="F1802" s="21">
        <f t="shared" si="309"/>
        <v>1.4444444444444444</v>
      </c>
      <c r="G1802" s="14">
        <f t="shared" ref="G1802:G1808" si="316">($E1803-$E1801)/2/3.6</f>
        <v>-1.2083333333333333</v>
      </c>
      <c r="H1802" s="14">
        <f>('vehicle data'!$C$4)*(G1802)</f>
        <v>-1611.9166666666665</v>
      </c>
      <c r="I1802" s="14">
        <f>0.5*1.225*F1802^2*('vehicle data'!$F$4)*('vehicle data'!$G$4)</f>
        <v>0.55462253086419755</v>
      </c>
      <c r="J1802" s="14">
        <f>IF(F1802=0,0,H1802+I1802+'vehicle data'!$E$7)</f>
        <v>-1454.3235641358024</v>
      </c>
      <c r="K1802" s="14">
        <f t="shared" si="310"/>
        <v>0</v>
      </c>
      <c r="L1802" s="14">
        <f t="shared" si="311"/>
        <v>1454.3235641358024</v>
      </c>
      <c r="M1802" s="14">
        <f t="shared" si="312"/>
        <v>-2.1006895926406033</v>
      </c>
      <c r="N1802" s="14">
        <f t="shared" si="308"/>
        <v>0</v>
      </c>
      <c r="O1802" s="14">
        <f t="shared" si="313"/>
        <v>2.1006895926406033</v>
      </c>
      <c r="P1802" s="14">
        <f>S1802*0.75</f>
        <v>1.0437314814814815</v>
      </c>
      <c r="Q1802" s="14">
        <f t="shared" si="314"/>
        <v>1.0437314814814815</v>
      </c>
      <c r="R1802" s="14">
        <f>(0.5*'vehicle data'!$C$4*(WLTC_class_3!F1802^2))/1000</f>
        <v>1.391641975308642</v>
      </c>
      <c r="S1802" s="14">
        <f>IF(O1802&gt;0,R1802,0)</f>
        <v>1.391641975308642</v>
      </c>
      <c r="T1802" s="14">
        <f>IF(N1802&gt;0,R1802,0)</f>
        <v>0</v>
      </c>
      <c r="U1802" s="14">
        <f t="shared" si="306"/>
        <v>269427.9769120366</v>
      </c>
      <c r="V1802" s="14">
        <f t="shared" si="307"/>
        <v>51289.836834876551</v>
      </c>
      <c r="W1802" s="14">
        <f t="shared" si="315"/>
        <v>0</v>
      </c>
    </row>
    <row r="1803" spans="2:23" x14ac:dyDescent="0.3">
      <c r="B1803" s="12" t="s">
        <v>10</v>
      </c>
      <c r="C1803" s="12">
        <v>1795</v>
      </c>
      <c r="D1803" s="12">
        <v>318</v>
      </c>
      <c r="E1803" s="13">
        <v>0</v>
      </c>
      <c r="F1803" s="21">
        <f t="shared" si="309"/>
        <v>0</v>
      </c>
      <c r="G1803" s="14">
        <f t="shared" si="316"/>
        <v>-0.72222222222222221</v>
      </c>
      <c r="H1803" s="14">
        <f>('vehicle data'!$C$4)*(G1803)</f>
        <v>-963.44444444444446</v>
      </c>
      <c r="I1803" s="14">
        <f>0.5*1.225*F1803^2*('vehicle data'!$F$4)*('vehicle data'!$G$4)</f>
        <v>0</v>
      </c>
      <c r="J1803" s="14">
        <f>IF(F1803=0,0,H1803+I1803+'vehicle data'!$E$7)</f>
        <v>0</v>
      </c>
      <c r="K1803" s="14">
        <f t="shared" si="310"/>
        <v>0</v>
      </c>
      <c r="L1803" s="14">
        <f t="shared" si="311"/>
        <v>0</v>
      </c>
      <c r="M1803" s="14">
        <f t="shared" si="312"/>
        <v>0</v>
      </c>
      <c r="N1803" s="14">
        <f t="shared" si="308"/>
        <v>0</v>
      </c>
      <c r="O1803" s="14">
        <f t="shared" si="313"/>
        <v>0</v>
      </c>
      <c r="P1803" s="14">
        <f>S1803*0.75</f>
        <v>0</v>
      </c>
      <c r="Q1803" s="14">
        <f t="shared" si="314"/>
        <v>0</v>
      </c>
      <c r="R1803" s="14">
        <f>(0.5*'vehicle data'!$C$4*(WLTC_class_3!F1803^2))/1000</f>
        <v>0</v>
      </c>
      <c r="S1803" s="14">
        <f>IF(O1803&gt;0,R1803,0)</f>
        <v>0</v>
      </c>
      <c r="T1803" s="14">
        <f>IF(N1803&gt;0,R1803,0)</f>
        <v>0</v>
      </c>
      <c r="U1803" s="14">
        <f t="shared" ref="U1803:U1808" si="317">U1802+T1803</f>
        <v>269427.9769120366</v>
      </c>
      <c r="V1803" s="14">
        <f t="shared" ref="V1803:V1808" si="318">V1802+S1803</f>
        <v>51289.836834876551</v>
      </c>
      <c r="W1803" s="14">
        <f t="shared" si="315"/>
        <v>0</v>
      </c>
    </row>
    <row r="1804" spans="2:23" x14ac:dyDescent="0.3">
      <c r="B1804" s="12" t="s">
        <v>10</v>
      </c>
      <c r="C1804" s="12">
        <v>1796</v>
      </c>
      <c r="D1804" s="12">
        <v>319</v>
      </c>
      <c r="E1804" s="13">
        <v>0</v>
      </c>
      <c r="F1804" s="21">
        <f t="shared" si="309"/>
        <v>0</v>
      </c>
      <c r="G1804" s="14">
        <f t="shared" si="316"/>
        <v>0</v>
      </c>
      <c r="H1804" s="14">
        <f>('vehicle data'!$C$4)*(G1804)</f>
        <v>0</v>
      </c>
      <c r="I1804" s="14">
        <f>0.5*1.225*F1804^2*('vehicle data'!$F$4)*('vehicle data'!$G$4)</f>
        <v>0</v>
      </c>
      <c r="J1804" s="14">
        <f>IF(F1804=0,0,H1804+I1804+'vehicle data'!$E$7)</f>
        <v>0</v>
      </c>
      <c r="K1804" s="14">
        <f t="shared" si="310"/>
        <v>0</v>
      </c>
      <c r="L1804" s="14">
        <f t="shared" si="311"/>
        <v>0</v>
      </c>
      <c r="M1804" s="14">
        <f t="shared" si="312"/>
        <v>0</v>
      </c>
      <c r="N1804" s="14">
        <f t="shared" si="308"/>
        <v>0</v>
      </c>
      <c r="O1804" s="14">
        <f t="shared" si="313"/>
        <v>0</v>
      </c>
      <c r="P1804" s="14">
        <f>S1804*0.75</f>
        <v>0</v>
      </c>
      <c r="Q1804" s="14" t="str">
        <f t="shared" si="314"/>
        <v/>
      </c>
      <c r="R1804" s="14">
        <f>(0.5*'vehicle data'!$C$4*(WLTC_class_3!F1804^2))/1000</f>
        <v>0</v>
      </c>
      <c r="S1804" s="14">
        <f>IF(O1804&gt;0,R1804,0)</f>
        <v>0</v>
      </c>
      <c r="T1804" s="14">
        <f>IF(N1804&gt;0,R1804,0)</f>
        <v>0</v>
      </c>
      <c r="U1804" s="14">
        <f t="shared" si="317"/>
        <v>269427.9769120366</v>
      </c>
      <c r="V1804" s="14">
        <f t="shared" si="318"/>
        <v>51289.836834876551</v>
      </c>
      <c r="W1804" s="14">
        <f t="shared" si="315"/>
        <v>0</v>
      </c>
    </row>
    <row r="1805" spans="2:23" x14ac:dyDescent="0.3">
      <c r="B1805" s="12" t="s">
        <v>10</v>
      </c>
      <c r="C1805" s="12">
        <v>1797</v>
      </c>
      <c r="D1805" s="12">
        <v>320</v>
      </c>
      <c r="E1805" s="13">
        <v>0</v>
      </c>
      <c r="F1805" s="21">
        <f t="shared" si="309"/>
        <v>0</v>
      </c>
      <c r="G1805" s="14">
        <f t="shared" si="316"/>
        <v>0</v>
      </c>
      <c r="H1805" s="14">
        <f>('vehicle data'!$C$4)*(G1805)</f>
        <v>0</v>
      </c>
      <c r="I1805" s="14">
        <f>0.5*1.225*F1805^2*('vehicle data'!$F$4)*('vehicle data'!$G$4)</f>
        <v>0</v>
      </c>
      <c r="J1805" s="14">
        <f>IF(F1805=0,0,H1805+I1805+'vehicle data'!$E$7)</f>
        <v>0</v>
      </c>
      <c r="K1805" s="14">
        <f t="shared" si="310"/>
        <v>0</v>
      </c>
      <c r="L1805" s="14">
        <f t="shared" si="311"/>
        <v>0</v>
      </c>
      <c r="M1805" s="14">
        <f t="shared" si="312"/>
        <v>0</v>
      </c>
      <c r="N1805" s="14">
        <f t="shared" si="308"/>
        <v>0</v>
      </c>
      <c r="O1805" s="14">
        <f t="shared" si="313"/>
        <v>0</v>
      </c>
      <c r="P1805" s="14">
        <f>S1805*0.75</f>
        <v>0</v>
      </c>
      <c r="Q1805" s="14" t="str">
        <f t="shared" si="314"/>
        <v/>
      </c>
      <c r="R1805" s="14">
        <f>(0.5*'vehicle data'!$C$4*(WLTC_class_3!F1805^2))/1000</f>
        <v>0</v>
      </c>
      <c r="S1805" s="14">
        <f>IF(O1805&gt;0,R1805,0)</f>
        <v>0</v>
      </c>
      <c r="T1805" s="14">
        <f>IF(N1805&gt;0,R1805,0)</f>
        <v>0</v>
      </c>
      <c r="U1805" s="14">
        <f t="shared" si="317"/>
        <v>269427.9769120366</v>
      </c>
      <c r="V1805" s="14">
        <f t="shared" si="318"/>
        <v>51289.836834876551</v>
      </c>
      <c r="W1805" s="14">
        <f t="shared" si="315"/>
        <v>0</v>
      </c>
    </row>
    <row r="1806" spans="2:23" x14ac:dyDescent="0.3">
      <c r="B1806" s="12" t="s">
        <v>10</v>
      </c>
      <c r="C1806" s="12">
        <v>1798</v>
      </c>
      <c r="D1806" s="12">
        <v>321</v>
      </c>
      <c r="E1806" s="13">
        <v>0</v>
      </c>
      <c r="F1806" s="21">
        <f t="shared" si="309"/>
        <v>0</v>
      </c>
      <c r="G1806" s="14">
        <f t="shared" si="316"/>
        <v>0</v>
      </c>
      <c r="H1806" s="14">
        <f>('vehicle data'!$C$4)*(G1806)</f>
        <v>0</v>
      </c>
      <c r="I1806" s="14">
        <f>0.5*1.225*F1806^2*('vehicle data'!$F$4)*('vehicle data'!$G$4)</f>
        <v>0</v>
      </c>
      <c r="J1806" s="14">
        <f>IF(F1806=0,0,H1806+I1806+'vehicle data'!$E$7)</f>
        <v>0</v>
      </c>
      <c r="K1806" s="14">
        <f t="shared" si="310"/>
        <v>0</v>
      </c>
      <c r="L1806" s="14">
        <f t="shared" si="311"/>
        <v>0</v>
      </c>
      <c r="M1806" s="14">
        <f t="shared" si="312"/>
        <v>0</v>
      </c>
      <c r="N1806" s="14">
        <f t="shared" si="308"/>
        <v>0</v>
      </c>
      <c r="O1806" s="14">
        <f t="shared" si="313"/>
        <v>0</v>
      </c>
      <c r="P1806" s="14">
        <f>S1806*0.75</f>
        <v>0</v>
      </c>
      <c r="Q1806" s="14" t="str">
        <f t="shared" si="314"/>
        <v/>
      </c>
      <c r="R1806" s="14">
        <f>(0.5*'vehicle data'!$C$4*(WLTC_class_3!F1806^2))/1000</f>
        <v>0</v>
      </c>
      <c r="S1806" s="14">
        <f>IF(O1806&gt;0,R1806,0)</f>
        <v>0</v>
      </c>
      <c r="T1806" s="14">
        <f>IF(N1806&gt;0,R1806,0)</f>
        <v>0</v>
      </c>
      <c r="U1806" s="14">
        <f t="shared" si="317"/>
        <v>269427.9769120366</v>
      </c>
      <c r="V1806" s="14">
        <f t="shared" si="318"/>
        <v>51289.836834876551</v>
      </c>
      <c r="W1806" s="14">
        <f t="shared" si="315"/>
        <v>0</v>
      </c>
    </row>
    <row r="1807" spans="2:23" x14ac:dyDescent="0.3">
      <c r="B1807" s="12" t="s">
        <v>10</v>
      </c>
      <c r="C1807" s="12">
        <v>1799</v>
      </c>
      <c r="D1807" s="12">
        <v>322</v>
      </c>
      <c r="E1807" s="13">
        <v>0</v>
      </c>
      <c r="F1807" s="21">
        <f t="shared" si="309"/>
        <v>0</v>
      </c>
      <c r="G1807" s="14">
        <f t="shared" si="316"/>
        <v>0</v>
      </c>
      <c r="H1807" s="14">
        <f>('vehicle data'!$C$4)*(G1807)</f>
        <v>0</v>
      </c>
      <c r="I1807" s="14">
        <f>0.5*1.225*F1807^2*('vehicle data'!$F$4)*('vehicle data'!$G$4)</f>
        <v>0</v>
      </c>
      <c r="J1807" s="14">
        <f>IF(F1807=0,0,H1807+I1807+'vehicle data'!$E$7)</f>
        <v>0</v>
      </c>
      <c r="K1807" s="14">
        <f t="shared" si="310"/>
        <v>0</v>
      </c>
      <c r="L1807" s="14">
        <f t="shared" si="311"/>
        <v>0</v>
      </c>
      <c r="M1807" s="14">
        <f t="shared" si="312"/>
        <v>0</v>
      </c>
      <c r="N1807" s="14">
        <f t="shared" si="308"/>
        <v>0</v>
      </c>
      <c r="O1807" s="14">
        <f t="shared" si="313"/>
        <v>0</v>
      </c>
      <c r="P1807" s="14">
        <f>S1807*0.75</f>
        <v>0</v>
      </c>
      <c r="Q1807" s="14" t="str">
        <f t="shared" si="314"/>
        <v/>
      </c>
      <c r="R1807" s="14">
        <f>(0.5*'vehicle data'!$C$4*(WLTC_class_3!F1807^2))/1000</f>
        <v>0</v>
      </c>
      <c r="S1807" s="14">
        <f>IF(O1807&gt;0,R1807,0)</f>
        <v>0</v>
      </c>
      <c r="T1807" s="14">
        <f>IF(N1807&gt;0,R1807,0)</f>
        <v>0</v>
      </c>
      <c r="U1807" s="14">
        <f t="shared" si="317"/>
        <v>269427.9769120366</v>
      </c>
      <c r="V1807" s="14">
        <f t="shared" si="318"/>
        <v>51289.836834876551</v>
      </c>
      <c r="W1807" s="14">
        <f t="shared" si="315"/>
        <v>0</v>
      </c>
    </row>
    <row r="1808" spans="2:23" x14ac:dyDescent="0.3">
      <c r="B1808" s="12" t="s">
        <v>10</v>
      </c>
      <c r="C1808" s="12">
        <v>1800</v>
      </c>
      <c r="D1808" s="12">
        <v>323</v>
      </c>
      <c r="E1808" s="13">
        <v>0</v>
      </c>
      <c r="F1808" s="21">
        <f t="shared" si="309"/>
        <v>0</v>
      </c>
      <c r="G1808" s="14">
        <f t="shared" si="316"/>
        <v>0</v>
      </c>
      <c r="H1808" s="14">
        <f>('vehicle data'!$C$4)*(G1808)</f>
        <v>0</v>
      </c>
      <c r="I1808" s="14">
        <f>0.5*1.225*F1808^2*('vehicle data'!$F$4)*('vehicle data'!$G$4)</f>
        <v>0</v>
      </c>
      <c r="J1808" s="14">
        <f>IF(F1808=0,0,H1808+I1808+'vehicle data'!$E$7)</f>
        <v>0</v>
      </c>
      <c r="K1808" s="14">
        <f t="shared" si="310"/>
        <v>0</v>
      </c>
      <c r="L1808" s="14">
        <f t="shared" si="311"/>
        <v>0</v>
      </c>
      <c r="M1808" s="14">
        <f t="shared" si="312"/>
        <v>0</v>
      </c>
      <c r="N1808" s="14">
        <f t="shared" si="308"/>
        <v>0</v>
      </c>
      <c r="O1808" s="14">
        <f t="shared" si="313"/>
        <v>0</v>
      </c>
      <c r="P1808" s="14">
        <f>S1808*0.75</f>
        <v>0</v>
      </c>
      <c r="Q1808" s="14" t="str">
        <f t="shared" si="314"/>
        <v/>
      </c>
      <c r="R1808" s="14">
        <f>(0.5*'vehicle data'!$C$4*(WLTC_class_3!F1808^2))/1000</f>
        <v>0</v>
      </c>
      <c r="S1808" s="14">
        <f>IF(O1808&gt;0,R1808,0)</f>
        <v>0</v>
      </c>
      <c r="T1808" s="14">
        <f>IF(N1808&gt;0,R1808,0)</f>
        <v>0</v>
      </c>
      <c r="U1808" s="14">
        <f t="shared" si="317"/>
        <v>269427.9769120366</v>
      </c>
      <c r="V1808" s="14">
        <f t="shared" si="318"/>
        <v>51289.836834876551</v>
      </c>
      <c r="W1808" s="14">
        <f t="shared" si="315"/>
        <v>0</v>
      </c>
    </row>
  </sheetData>
  <mergeCells count="1">
    <mergeCell ref="P4:X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6F300-C4A9-4470-A83B-AFC4BD260981}">
  <dimension ref="A1"/>
  <sheetViews>
    <sheetView zoomScale="55" workbookViewId="0">
      <selection activeCell="AC21" sqref="AC2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BAF6C-B0BD-45D9-9DF1-0154A5EFF113}">
  <dimension ref="A1"/>
  <sheetViews>
    <sheetView tabSelected="1" topLeftCell="E3" zoomScale="62" workbookViewId="0">
      <selection activeCell="AH36" sqref="AH36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9FF00-6557-41F8-BA08-F9978C41C86F}">
  <dimension ref="A1"/>
  <sheetViews>
    <sheetView zoomScale="77" workbookViewId="0">
      <selection activeCell="Z27" sqref="Z27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9B941-1F2E-4144-AF80-DE9F311FFFE4}">
  <dimension ref="A1"/>
  <sheetViews>
    <sheetView topLeftCell="A4" workbookViewId="0">
      <selection activeCell="P1" sqref="P1:P1048576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6070d716-4374-456b-8019-74c58b03b74d"/>
    <ds:schemaRef ds:uri="07e7f3ac-4871-489a-ad04-52f19e067325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4E3C37-E352-425A-A503-45B018D99A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vehicle data</vt:lpstr>
      <vt:lpstr>velocity vs time</vt:lpstr>
      <vt:lpstr>WLTC_class_3</vt:lpstr>
      <vt:lpstr>tractive forces</vt:lpstr>
      <vt:lpstr>tractive power</vt:lpstr>
      <vt:lpstr>cumulative power</vt:lpstr>
      <vt:lpstr>energ available for acceleratio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Max Mcgowan-Bunting (2104314)</cp:lastModifiedBy>
  <cp:revision/>
  <dcterms:created xsi:type="dcterms:W3CDTF">2012-04-02T09:52:13Z</dcterms:created>
  <dcterms:modified xsi:type="dcterms:W3CDTF">2024-01-15T17:13:22Z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