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81e3358ab94b4655" /></Relationships>
</file>

<file path=xl/workbook.xml><?xml version="1.0" encoding="utf-8"?>
<x:workbook xmlns:x="http://schemas.openxmlformats.org/spreadsheetml/2006/main">
  <x:sheets>
    <x:sheet xmlns:r="http://schemas.openxmlformats.org/officeDocument/2006/relationships" name="Summary" sheetId="1" r:id="Re39fc0c1b5454c85"/>
    <x:sheet xmlns:r="http://schemas.openxmlformats.org/officeDocument/2006/relationships" name="CFS_5yr" sheetId="2" r:id="R2d8742c0e8eb4392"/>
    <x:sheet xmlns:r="http://schemas.openxmlformats.org/officeDocument/2006/relationships" name="Notes_AI" sheetId="3" r:id="R6df6ffcd5026419c"/>
  </x:sheets>
</x:workbook>
</file>

<file path=xl/sharedStrings.xml><?xml version="1.0" encoding="utf-8"?>
<x:sst xmlns:x="http://schemas.openxmlformats.org/spreadsheetml/2006/main"/>
</file>

<file path=xl/styles.xml><?xml version="1.0" encoding="utf-8"?>
<x:styleSheet xmlns:x="http://schemas.openxmlformats.org/spreadsheetml/2006/main">
  <x:numFmts count="2">
    <x:numFmt numFmtId="200" formatCode="#,##0;(#,##0);&quot;–&quot;"/>
    <x:numFmt numFmtId="201" formatCode="0.00;(0.00);0.00"/>
  </x:numFmts>
  <x:fonts count="9">
    <x:font>
      <x:sz val="11"/>
      <x:name val="Carlito"/>
    </x:font>
    <x:font>
      <x:sz val="11"/>
      <x:color rgb="FF172B4D"/>
      <x:name val="Arial"/>
    </x:font>
    <x:font>
      <x:b/>
      <x:sz val="16"/>
      <x:color rgb="FF172B4D"/>
      <x:name val="Arial"/>
    </x:font>
    <x:font>
      <x:b/>
      <x:sz val="11"/>
      <x:color rgb="FFFFFFFF"/>
      <x:name val="Arial"/>
    </x:font>
    <x:font>
      <x:sz val="11"/>
      <x:color rgb="FF0000FF"/>
      <x:name val="Arial"/>
    </x:font>
    <x:font>
      <x:b/>
      <x:sz val="11"/>
      <x:color rgb="FF183B56"/>
      <x:name val="Arial"/>
    </x:font>
    <x:font>
      <x:b/>
      <x:sz val="11"/>
      <x:color rgb="FF172B4D"/>
      <x:name val="Arial"/>
    </x:font>
    <x:font>
      <x:b/>
      <x:sz val="11"/>
      <x:color rgb="FF0000FF"/>
      <x:name val="Arial"/>
    </x:font>
    <x:font>
      <x:sz val="10"/>
      <x:color rgb="FF0563C1"/>
      <x:name val="Arial"/>
    </x:font>
  </x:fonts>
  <x:fills count="7">
    <x:fill>
      <x:patternFill patternType="none"/>
    </x:fill>
    <x:fill>
      <x:patternFill patternType="gray125"/>
    </x:fill>
    <x:fill>
      <x:patternFill patternType="solid">
        <x:fgColor rgb="FF183B56"/>
      </x:patternFill>
    </x:fill>
    <x:fill>
      <x:patternFill patternType="solid">
        <x:fgColor rgb="FFE8EDF2"/>
      </x:patternFill>
    </x:fill>
    <x:fill>
      <x:patternFill patternType="solid">
        <x:fgColor rgb="FFFFF2CC"/>
      </x:patternFill>
    </x:fill>
    <x:fill>
      <x:patternFill patternType="solid">
        <x:fgColor rgb="FFF1F5F9"/>
      </x:patternFill>
    </x:fill>
    <x:fill>
      <x:patternFill patternType="solid">
        <x:fgColor rgb="FFDDEBF7"/>
      </x:patternFill>
    </x:fill>
  </x:fills>
  <x:borders count="2">
    <x:border>
      <x:left/>
      <x:right/>
      <x:top/>
      <x:bottom/>
      <x:diagonal/>
    </x:border>
    <x:border>
      <x:left/>
      <x:right/>
      <x:top style="thin">
        <x:color rgb="FFA8B7C5"/>
      </x:top>
      <x:bottom/>
      <x:diagonal/>
    </x:border>
  </x:borders>
  <x:cellStyleXfs count="1">
    <x:xf numFmtId="0" fontId="0" fillId="0" borderId="0"/>
  </x:cellStyleXfs>
  <x:cellXfs count="45">
    <x:xf numFmtId="0" fontId="0" fillId="0" borderId="0" xfId="0"/>
    <x:xf numFmtId="0" fontId="1" fillId="0" borderId="0" xfId="0" applyNumberFormat="1" applyFont="1" applyFill="1" applyBorder="1"/>
    <x:xf numFmtId="200" fontId="1" fillId="0" borderId="0" xfId="0" applyNumberFormat="1" applyFont="1" applyFill="1" applyBorder="1"/>
    <x:xf numFmtId="0" fontId="1" fillId="0" borderId="0" xfId="0" applyNumberFormat="1" applyFont="1" applyFill="1" applyBorder="1" applyAlignment="1">
      <x:alignment vertical="center"/>
    </x:xf>
    <x:xf numFmtId="200" fontId="1" fillId="0" borderId="0" xfId="0" applyNumberFormat="1" applyFont="1" applyFill="1" applyBorder="1" applyAlignment="1">
      <x:alignment vertical="center"/>
    </x:xf>
    <x:xf numFmtId="0" fontId="2" fillId="0" borderId="0" xfId="0" applyNumberFormat="1" applyFont="1" applyFill="1" applyBorder="1" applyAlignment="1">
      <x:alignment vertical="center"/>
    </x:xf>
    <x:xf numFmtId="0" fontId="1" fillId="2" borderId="0" xfId="0" applyNumberFormat="1" applyFont="1" applyFill="1" applyBorder="1" applyAlignment="1">
      <x:alignment vertical="center"/>
    </x:xf>
    <x:xf numFmtId="0" fontId="3" fillId="2" borderId="0" xfId="0" applyNumberFormat="1" applyFont="1" applyFill="1" applyBorder="1" applyAlignment="1">
      <x:alignment vertical="center"/>
    </x:xf>
    <x:xf numFmtId="0" fontId="3" fillId="2" borderId="0" xfId="0" applyNumberFormat="1" applyFont="1" applyFill="1" applyBorder="1" applyAlignment="1">
      <x:alignment horizontal="center" vertical="center"/>
    </x:xf>
    <x:xf numFmtId="200" fontId="4" fillId="0" borderId="0" xfId="0" applyNumberFormat="1" applyFont="1" applyFill="1" applyBorder="1" applyAlignment="1">
      <x:alignment vertical="center"/>
    </x:xf>
    <x:xf numFmtId="0" fontId="1" fillId="3" borderId="0" xfId="0" applyNumberFormat="1" applyFont="1" applyFill="1" applyBorder="1" applyAlignment="1">
      <x:alignment vertical="center"/>
    </x:xf>
    <x:xf numFmtId="200" fontId="4" fillId="3" borderId="0" xfId="0" applyNumberFormat="1" applyFont="1" applyFill="1" applyBorder="1" applyAlignment="1">
      <x:alignment vertical="center"/>
    </x:xf>
    <x:xf numFmtId="0" fontId="5" fillId="3" borderId="0" xfId="0" applyNumberFormat="1" applyFont="1" applyFill="1" applyBorder="1" applyAlignment="1">
      <x:alignment vertical="center"/>
    </x:xf>
    <x:xf numFmtId="200" fontId="5" fillId="3" borderId="0" xfId="0" applyNumberFormat="1" applyFont="1" applyFill="1" applyBorder="1" applyAlignment="1">
      <x:alignment vertical="center"/>
    </x:xf>
    <x:xf numFmtId="0" fontId="1" fillId="4" borderId="0" xfId="0" applyNumberFormat="1" applyFont="1" applyFill="1" applyBorder="1" applyAlignment="1">
      <x:alignment vertical="center"/>
    </x:xf>
    <x:xf numFmtId="200" fontId="4" fillId="4" borderId="0" xfId="0" applyNumberFormat="1" applyFont="1" applyFill="1" applyBorder="1" applyAlignment="1">
      <x:alignment vertical="center"/>
    </x:xf>
    <x:xf numFmtId="0" fontId="6" fillId="0" borderId="0" xfId="0" applyNumberFormat="1" applyFont="1" applyFill="1" applyBorder="1" applyAlignment="1">
      <x:alignment vertical="center"/>
    </x:xf>
    <x:xf numFmtId="200" fontId="7" fillId="0" borderId="0" xfId="0" applyNumberFormat="1" applyFont="1" applyFill="1" applyBorder="1" applyAlignment="1">
      <x:alignment vertical="center"/>
    </x:xf>
    <x:xf numFmtId="0" fontId="6" fillId="0" borderId="1" xfId="0" applyNumberFormat="1" applyFont="1" applyFill="1" applyBorder="1" applyAlignment="1">
      <x:alignment vertical="center"/>
    </x:xf>
    <x:xf numFmtId="200" fontId="7" fillId="0" borderId="1" xfId="0" applyNumberFormat="1" applyFont="1" applyFill="1" applyBorder="1" applyAlignment="1">
      <x:alignment vertical="center"/>
    </x:xf>
    <x:xf numFmtId="0" fontId="6" fillId="4" borderId="0" xfId="0" applyNumberFormat="1" applyFont="1" applyFill="1" applyBorder="1" applyAlignment="1">
      <x:alignment vertical="center"/>
    </x:xf>
    <x:xf numFmtId="200" fontId="7" fillId="4" borderId="0" xfId="0" applyNumberFormat="1" applyFont="1" applyFill="1" applyBorder="1" applyAlignment="1">
      <x:alignment vertical="center"/>
    </x:xf>
    <x:xf numFmtId="0" fontId="6" fillId="4" borderId="1" xfId="0" applyNumberFormat="1" applyFont="1" applyFill="1" applyBorder="1" applyAlignment="1">
      <x:alignment vertical="center"/>
    </x:xf>
    <x:xf numFmtId="200" fontId="7" fillId="4" borderId="1" xfId="0" applyNumberFormat="1" applyFont="1" applyFill="1" applyBorder="1" applyAlignment="1">
      <x:alignment vertical="center"/>
    </x:xf>
    <x:xf numFmtId="200" fontId="6" fillId="4" borderId="1" xfId="0" applyNumberFormat="1" applyFont="1" applyFill="1" applyBorder="1" applyAlignment="1">
      <x:alignment vertical="center"/>
    </x:xf>
    <x:xf numFmtId="200" fontId="6" fillId="0" borderId="1" xfId="0" applyNumberFormat="1" applyFont="1" applyFill="1" applyBorder="1" applyAlignment="1">
      <x:alignment vertical="center"/>
    </x:xf>
    <x:xf numFmtId="201" fontId="1" fillId="0" borderId="0" xfId="0" applyNumberFormat="1" applyFont="1" applyFill="1" applyBorder="1" applyAlignment="1">
      <x:alignment vertical="center"/>
    </x:xf>
    <x:xf numFmtId="0" fontId="5" fillId="3" borderId="0" xfId="0" applyNumberFormat="1" applyFont="1" applyFill="1" applyBorder="1" applyAlignment="1">
      <x:alignment vertical="center" wrapText="1"/>
    </x:xf>
    <x:xf numFmtId="0" fontId="1" fillId="0" borderId="0" xfId="0" applyNumberFormat="1" applyFont="1" applyFill="1" applyBorder="1" applyAlignment="1">
      <x:alignment vertical="center" wrapText="1"/>
    </x:xf>
    <x:xf numFmtId="0" fontId="1" fillId="4" borderId="0" xfId="0" applyNumberFormat="1" applyFont="1" applyFill="1" applyBorder="1" applyAlignment="1">
      <x:alignment vertical="center" wrapText="1"/>
    </x:xf>
    <x:xf numFmtId="0" fontId="6" fillId="0" borderId="1" xfId="0" applyNumberFormat="1" applyFont="1" applyFill="1" applyBorder="1" applyAlignment="1">
      <x:alignment vertical="center" wrapText="1"/>
    </x:xf>
    <x:xf numFmtId="0" fontId="6" fillId="4" borderId="1" xfId="0" applyNumberFormat="1" applyFont="1" applyFill="1" applyBorder="1" applyAlignment="1">
      <x:alignment vertical="center" wrapText="1"/>
    </x:xf>
    <x:xf numFmtId="0" fontId="8" fillId="0" borderId="0" xfId="0" applyNumberFormat="1" applyFont="1" applyFill="1" applyBorder="1" applyAlignment="1">
      <x:alignment vertical="center"/>
    </x:xf>
    <x:xf numFmtId="0" fontId="1" fillId="5" borderId="0" xfId="0" applyNumberFormat="1" applyFont="1" applyFill="1" applyBorder="1" applyAlignment="1">
      <x:alignment vertical="center"/>
    </x:xf>
    <x:xf numFmtId="200" fontId="1" fillId="5" borderId="0" xfId="0" applyNumberFormat="1" applyFont="1" applyFill="1" applyBorder="1" applyAlignment="1">
      <x:alignment vertical="center"/>
    </x:xf>
    <x:xf numFmtId="0" fontId="6" fillId="5" borderId="0" xfId="0" applyNumberFormat="1" applyFont="1" applyFill="1" applyBorder="1" applyAlignment="1">
      <x:alignment vertical="center"/>
    </x:xf>
    <x:xf numFmtId="200" fontId="6" fillId="5" borderId="0" xfId="0" applyNumberFormat="1" applyFont="1" applyFill="1" applyBorder="1" applyAlignment="1">
      <x:alignment vertical="center"/>
    </x:xf>
    <x:xf numFmtId="0" fontId="1" fillId="6" borderId="0" xfId="0" applyNumberFormat="1" applyFont="1" applyFill="1" applyBorder="1" applyAlignment="1">
      <x:alignment vertical="center"/>
    </x:xf>
    <x:xf numFmtId="200" fontId="1" fillId="6" borderId="0" xfId="0" applyNumberFormat="1" applyFont="1" applyFill="1" applyBorder="1" applyAlignment="1">
      <x:alignment vertical="center"/>
    </x:xf>
    <x:xf numFmtId="0" fontId="6" fillId="6" borderId="0" xfId="0" applyNumberFormat="1" applyFont="1" applyFill="1" applyBorder="1" applyAlignment="1">
      <x:alignment vertical="center"/>
    </x:xf>
    <x:xf numFmtId="200" fontId="6" fillId="6" borderId="0" xfId="0" applyNumberFormat="1" applyFont="1" applyFill="1" applyBorder="1" applyAlignment="1">
      <x:alignment vertical="center"/>
    </x:xf>
    <x:xf numFmtId="0" fontId="1" fillId="0" borderId="0" xfId="0" applyNumberFormat="1" applyFont="1" applyFill="1" applyBorder="1" applyAlignment="1">
      <x:alignment wrapText="1"/>
    </x:xf>
    <x:xf numFmtId="0" fontId="2" fillId="0" borderId="0" xfId="0" applyNumberFormat="1" applyFont="1" applyFill="1" applyBorder="1" applyAlignment="1">
      <x:alignment vertical="center" wrapText="1"/>
    </x:xf>
    <x:xf numFmtId="0" fontId="1" fillId="3" borderId="0" xfId="0" applyNumberFormat="1" applyFont="1" applyFill="1" applyBorder="1" applyAlignment="1">
      <x:alignment vertical="center" wrapText="1"/>
    </x:xf>
    <x:xf numFmtId="0" fontId="6" fillId="3" borderId="0" xfId="0" applyNumberFormat="1" applyFont="1" applyFill="1" applyBorder="1" applyAlignment="1">
      <x:alignment vertical="center" wrapText="1"/>
    </x:xf>
  </x:cellXfs>
  <x:cellStyles count="1">
    <x:cellStyle name="Normal" xfId="0"/>
  </x:cellStyles>
  <x:dxfs count="1">
    <x:dxf>
      <x:font>
        <x:b/>
        <x:color rgb="FF9C0006"/>
      </x:font>
      <x:fill>
        <x:patternFill>
          <x:bgColor rgb="FFFCE4D6"/>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499d8fea3a654a9f" /><Relationship Type="http://schemas.openxmlformats.org/officeDocument/2006/relationships/theme" Target="/xl/theme/theme1.xml" Id="R8e24b1d4944f4608" /><Relationship Type="http://schemas.openxmlformats.org/officeDocument/2006/relationships/sharedStrings" Target="/xl/sharedStrings.xml" Id="R5e83457901804db6" /><Relationship Type="http://schemas.openxmlformats.org/officeDocument/2006/relationships/worksheet" Target="/xl/worksheets/sheet1.xml" Id="Re39fc0c1b5454c85" /><Relationship Type="http://schemas.openxmlformats.org/officeDocument/2006/relationships/worksheet" Target="/xl/worksheets/sheet2.xml" Id="R2d8742c0e8eb4392" /><Relationship Type="http://schemas.openxmlformats.org/officeDocument/2006/relationships/worksheet" Target="/xl/worksheets/sheet3.xml" Id="R6df6ffcd5026419c" /></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Pr>
    <x:tabColor rgb="FF183B56"/>
  </x:sheetPr>
  <x:sheetViews>
    <x:sheetView showGridLines="0" workbookViewId="0"/>
  </x:sheetViews>
  <x:sheetFormatPr defaultRowHeight="15"/>
  <x:cols>
    <x:col min="1" max="1" width="83" hidden="0" customWidth="1"/>
    <x:col min="2" max="2" width="17" hidden="0" customWidth="1"/>
    <x:col min="3" max="3" width="17" hidden="0" customWidth="1"/>
    <x:col min="4" max="4" width="17" hidden="0" customWidth="1"/>
    <x:col min="5" max="5" width="17" hidden="0" customWidth="1"/>
    <x:col min="6" max="6" width="17" hidden="0" customWidth="1"/>
  </x:cols>
  <x:sheetData>
    <x:row r="1" ht="24" customHeight="1">
      <x:c r="A1" s="3"/>
      <x:c r="B1" s="3"/>
      <x:c r="C1" s="3"/>
      <x:c r="D1" s="3"/>
      <x:c r="E1" s="3"/>
      <x:c r="F1" s="3"/>
    </x:row>
    <x:row r="2" ht="24" customHeight="1">
      <x:c r="A2" s="5" t="str">
        <x:v>EPI Holdings: cash flow summary</x:v>
      </x:c>
      <x:c r="B2" s="3"/>
      <x:c r="C2" s="3"/>
      <x:c r="D2" s="3"/>
      <x:c r="E2" s="3"/>
      <x:c r="F2" s="3"/>
    </x:row>
    <x:row r="3" ht="24" customHeight="1">
      <x:c r="A3" s="3" t="str">
        <x:v>2020–2024. Years ended 31 December. HK$ thousands.</x:v>
      </x:c>
      <x:c r="B3" s="3"/>
      <x:c r="C3" s="3"/>
      <x:c r="D3" s="3"/>
      <x:c r="E3" s="3"/>
      <x:c r="F3" s="3"/>
    </x:row>
    <x:row r="4" ht="24" customHeight="1">
      <x:c r="A4" s="3"/>
      <x:c r="B4" s="3"/>
      <x:c r="C4" s="3"/>
      <x:c r="D4" s="3"/>
      <x:c r="E4" s="3"/>
      <x:c r="F4" s="3"/>
    </x:row>
    <x:row r="5" ht="28" customHeight="1">
      <x:c r="A5" s="7" t="str">
        <x:v>Simplified cash flow statement</x:v>
      </x:c>
      <x:c r="B5" s="8" t="n">
        <x:v>2020</x:v>
      </x:c>
      <x:c r="C5" s="8" t="n">
        <x:v>2021</x:v>
      </x:c>
      <x:c r="D5" s="8" t="n">
        <x:v>2022</x:v>
      </x:c>
      <x:c r="E5" s="8" t="n">
        <x:v>2023</x:v>
      </x:c>
      <x:c r="F5" s="8" t="n">
        <x:v>2024</x:v>
      </x:c>
    </x:row>
    <x:row r="6" ht="24" customHeight="1">
      <x:c r="A6" s="35" t="str">
        <x:v>Cash flow from operating activities</x:v>
      </x:c>
      <x:c r="B6" s="36" t="n">
        <x:f>'CFS_5yr'!B46</x:f>
        <x:v>19198</x:v>
      </x:c>
      <x:c r="C6" s="36" t="n">
        <x:f>'CFS_5yr'!C46</x:f>
        <x:v>65913</x:v>
      </x:c>
      <x:c r="D6" s="36" t="n">
        <x:f>'CFS_5yr'!D46</x:f>
        <x:v>20602</x:v>
      </x:c>
      <x:c r="E6" s="36" t="n">
        <x:f>'CFS_5yr'!E46</x:f>
        <x:v>83159</x:v>
      </x:c>
      <x:c r="F6" s="36" t="n">
        <x:f>'CFS_5yr'!F46</x:f>
        <x:v>31170</x:v>
      </x:c>
    </x:row>
    <x:row r="7" ht="24" customHeight="1">
      <x:c r="A7" s="35" t="str">
        <x:v>Cash flow from investing activities</x:v>
      </x:c>
      <x:c r="B7" s="36" t="n">
        <x:f>'CFS_5yr'!B58</x:f>
        <x:v>27238</x:v>
      </x:c>
      <x:c r="C7" s="36" t="n">
        <x:f>'CFS_5yr'!C58</x:f>
        <x:v>-7351</x:v>
      </x:c>
      <x:c r="D7" s="36" t="n">
        <x:f>'CFS_5yr'!D58</x:f>
        <x:v>-125014</x:v>
      </x:c>
      <x:c r="E7" s="36" t="n">
        <x:f>'CFS_5yr'!E58</x:f>
        <x:v>1110</x:v>
      </x:c>
      <x:c r="F7" s="36" t="n">
        <x:f>'CFS_5yr'!F58</x:f>
        <x:v>-5249</x:v>
      </x:c>
    </x:row>
    <x:row r="8" ht="24" customHeight="1">
      <x:c r="A8" s="35" t="str">
        <x:v>Cash flow from financing activities</x:v>
      </x:c>
      <x:c r="B8" s="36" t="n">
        <x:f>'CFS_5yr'!B62</x:f>
        <x:v>-4761</x:v>
      </x:c>
      <x:c r="C8" s="36" t="n">
        <x:f>'CFS_5yr'!C62</x:f>
        <x:v>-1441</x:v>
      </x:c>
      <x:c r="D8" s="36" t="n">
        <x:f>'CFS_5yr'!D62</x:f>
        <x:v>-1616</x:v>
      </x:c>
      <x:c r="E8" s="36" t="n">
        <x:f>'CFS_5yr'!E62</x:f>
        <x:v>-1739</x:v>
      </x:c>
      <x:c r="F8" s="36" t="n">
        <x:f>'CFS_5yr'!F62</x:f>
        <x:v>-1730</x:v>
      </x:c>
    </x:row>
    <x:row r="9" ht="24" customHeight="1">
      <x:c r="A9" s="3" t="str">
        <x:v>Net change in cash before foreign exchange effects</x:v>
      </x:c>
      <x:c r="B9" s="4" t="n">
        <x:f>'CFS_5yr'!B63</x:f>
        <x:v>41675</x:v>
      </x:c>
      <x:c r="C9" s="4" t="n">
        <x:f>'CFS_5yr'!C63</x:f>
        <x:v>57121</x:v>
      </x:c>
      <x:c r="D9" s="4" t="n">
        <x:f>'CFS_5yr'!D63</x:f>
        <x:v>-106028</x:v>
      </x:c>
      <x:c r="E9" s="4" t="n">
        <x:f>'CFS_5yr'!E63</x:f>
        <x:v>82530</x:v>
      </x:c>
      <x:c r="F9" s="4" t="n">
        <x:f>'CFS_5yr'!F63</x:f>
        <x:v>24191</x:v>
      </x:c>
    </x:row>
    <x:row r="10" ht="24" customHeight="1">
      <x:c r="A10" s="3" t="str">
        <x:v>Effect of foreign exchange rate changes</x:v>
      </x:c>
      <x:c r="B10" s="4" t="n">
        <x:f>'CFS_5yr'!B65</x:f>
        <x:v>552</x:v>
      </x:c>
      <x:c r="C10" s="4" t="n">
        <x:f>'CFS_5yr'!C65</x:f>
        <x:v>76</x:v>
      </x:c>
      <x:c r="D10" s="4" t="n">
        <x:f>'CFS_5yr'!D65</x:f>
        <x:v>0</x:v>
      </x:c>
      <x:c r="E10" s="4" t="n">
        <x:f>'CFS_5yr'!E65</x:f>
        <x:v>-39</x:v>
      </x:c>
      <x:c r="F10" s="4" t="n">
        <x:f>'CFS_5yr'!F65</x:f>
        <x:v>837</x:v>
      </x:c>
    </x:row>
    <x:row r="11" ht="24" customHeight="1">
      <x:c r="A11" s="35" t="str">
        <x:v>Net change in cash including foreign exchange effects</x:v>
      </x:c>
      <x:c r="B11" s="36" t="n">
        <x:f>'CFS_5yr'!B73</x:f>
        <x:v>42227</x:v>
      </x:c>
      <x:c r="C11" s="36" t="n">
        <x:f>'CFS_5yr'!C73</x:f>
        <x:v>57197</x:v>
      </x:c>
      <x:c r="D11" s="36" t="n">
        <x:f>'CFS_5yr'!D73</x:f>
        <x:v>-106028</x:v>
      </x:c>
      <x:c r="E11" s="36" t="n">
        <x:f>'CFS_5yr'!E73</x:f>
        <x:v>82491</x:v>
      </x:c>
      <x:c r="F11" s="36" t="n">
        <x:f>'CFS_5yr'!F73</x:f>
        <x:v>25028</x:v>
      </x:c>
    </x:row>
    <x:row r="12" ht="24" customHeight="1">
      <x:c r="A12" s="3" t="str">
        <x:v>Cash and cash equivalents at beginning of year</x:v>
      </x:c>
      <x:c r="B12" s="4" t="n">
        <x:f>'CFS_5yr'!B64</x:f>
        <x:v>92400</x:v>
      </x:c>
      <x:c r="C12" s="4" t="n">
        <x:f>'CFS_5yr'!C64</x:f>
        <x:v>134627</x:v>
      </x:c>
      <x:c r="D12" s="4" t="n">
        <x:f>'CFS_5yr'!D64</x:f>
        <x:v>191824</x:v>
      </x:c>
      <x:c r="E12" s="4" t="n">
        <x:f>'CFS_5yr'!E64</x:f>
        <x:v>85796</x:v>
      </x:c>
      <x:c r="F12" s="4" t="n">
        <x:f>'CFS_5yr'!F64</x:f>
        <x:v>168287</x:v>
      </x:c>
    </x:row>
    <x:row r="13" ht="24" customHeight="1">
      <x:c r="A13" s="39" t="str">
        <x:v>Cash and cash equivalents at end of year</x:v>
      </x:c>
      <x:c r="B13" s="40" t="n">
        <x:f>'CFS_5yr'!B66</x:f>
        <x:v>134627</x:v>
      </x:c>
      <x:c r="C13" s="40" t="n">
        <x:f>'CFS_5yr'!C66</x:f>
        <x:v>191824</x:v>
      </x:c>
      <x:c r="D13" s="40" t="n">
        <x:f>'CFS_5yr'!D66</x:f>
        <x:v>85796</x:v>
      </x:c>
      <x:c r="E13" s="40" t="n">
        <x:f>'CFS_5yr'!E66</x:f>
        <x:v>168287</x:v>
      </x:c>
      <x:c r="F13" s="40" t="n">
        <x:f>'CFS_5yr'!F66</x:f>
        <x:v>193315</x:v>
      </x:c>
    </x:row>
    <x:row r="14" ht="24" customHeight="1">
      <x:c r="A14" s="3"/>
      <x:c r="B14" s="4"/>
      <x:c r="C14" s="4"/>
      <x:c r="D14" s="4"/>
      <x:c r="E14" s="4"/>
      <x:c r="F14" s="4"/>
    </x:row>
    <x:row r="15" ht="24" customHeight="1">
      <x:c r="A15" s="3"/>
      <x:c r="B15" s="4"/>
      <x:c r="C15" s="4"/>
      <x:c r="D15" s="4"/>
      <x:c r="E15" s="4"/>
      <x:c r="F15" s="4"/>
    </x:row>
    <x:row r="16" ht="24" customHeight="1">
      <x:c r="A16" s="16" t="str">
        <x:v>Company selected</x:v>
      </x:c>
      <x:c r="B16" s="4"/>
      <x:c r="C16" s="4"/>
      <x:c r="D16" s="4"/>
      <x:c r="E16" s="4"/>
      <x:c r="F16" s="4"/>
    </x:row>
    <x:row r="17" ht="24" customHeight="1">
      <x:c r="A17" s="3" t="str">
        <x:v>EPI (Holdings) Limited (HKEX: 0689), based in Wan Chai, Hong Kong.</x:v>
      </x:c>
      <x:c r="B17" s="4"/>
      <x:c r="C17" s="4"/>
      <x:c r="D17" s="4"/>
      <x:c r="E17" s="4"/>
      <x:c r="F17" s="4"/>
    </x:row>
    <x:row r="18" ht="24" customHeight="1">
      <x:c r="A18" s="3" t="str">
        <x:v>Petroleum exploration and production and solar energy, alongside lending and securities investment.</x:v>
      </x:c>
      <x:c r="B18" s="4"/>
      <x:c r="C18" s="4"/>
      <x:c r="D18" s="4"/>
      <x:c r="E18" s="4"/>
      <x:c r="F18" s="4"/>
    </x:row>
    <x:row r="19" ht="24" customHeight="1">
      <x:c r="A19" s="3" t="str">
        <x:v>Incorporated in Bermuda. Figures cover the consolidated group, not only its energy segments.</x:v>
      </x:c>
      <x:c r="B19" s="4"/>
      <x:c r="C19" s="4"/>
      <x:c r="D19" s="4"/>
      <x:c r="E19" s="4"/>
      <x:c r="F19" s="4"/>
    </x:row>
    <x:row r="20" ht="24" customHeight="1">
      <x:c r="A20" s="3" t="str">
        <x:v>The selected five-year period is 2020–2024, available on AnnualReports.com.</x:v>
      </x:c>
      <x:c r="B20" s="4"/>
      <x:c r="C20" s="4"/>
      <x:c r="D20" s="4"/>
      <x:c r="E20" s="4"/>
      <x:c r="F20" s="4"/>
    </x:row>
    <x:row r="21" ht="24" customHeight="1">
      <x:c r="A21" s="3" t="str">
        <x:v>The 2024 simplified statement is in the rightmost column. Full detail is in CFS_5yr.</x:v>
      </x:c>
      <x:c r="B21" s="4"/>
      <x:c r="C21" s="4"/>
      <x:c r="D21" s="4"/>
      <x:c r="E21" s="4"/>
      <x:c r="F21" s="4"/>
    </x:row>
    <x:row r="22" ht="24" customHeight="1">
      <x:c r="A22" s="3" t="str">
        <x:v>Yellow rows in CFS_5yr identify the indicators requested in Task 1.</x:v>
      </x:c>
      <x:c r="B22" s="4"/>
      <x:c r="C22" s="4"/>
      <x:c r="D22" s="4"/>
      <x:c r="E22" s="4"/>
      <x:c r="F22" s="4"/>
    </x:row>
    <x:row r="23" ht="24" customHeight="1">
      <x:c r="A23" s="3" t="str">
        <x:v>Definitions and the AI-use note for online submission are on Notes_AI.</x:v>
      </x:c>
      <x:c r="B23" s="4"/>
      <x:c r="C23" s="4"/>
      <x:c r="D23" s="4"/>
      <x:c r="E23" s="4"/>
      <x:c r="F23" s="4"/>
    </x:row>
    <x:row r="24" ht="24" customHeight="1">
      <x:c r="A24" s="3"/>
      <x:c r="B24" s="4"/>
      <x:c r="C24" s="4"/>
      <x:c r="D24" s="4"/>
      <x:c r="E24" s="4"/>
      <x:c r="F24" s="4"/>
    </x:row>
    <x:row r="25" ht="24" customHeight="1">
      <x:c r="A25" s="3"/>
      <x:c r="B25" s="4"/>
      <x:c r="C25" s="4"/>
      <x:c r="D25" s="4"/>
      <x:c r="E25" s="4"/>
      <x:c r="F25" s="4"/>
    </x:row>
    <x:row r="26" ht="24" customHeight="1">
      <x:c r="A26" s="3"/>
      <x:c r="B26" s="4"/>
      <x:c r="C26" s="4"/>
      <x:c r="D26" s="4"/>
      <x:c r="E26" s="4"/>
      <x:c r="F26" s="4"/>
    </x:row>
    <x:row r="27" ht="24" customHeight="1">
      <x:c r="A27" s="3"/>
      <x:c r="B27" s="4"/>
      <x:c r="C27" s="4"/>
      <x:c r="D27" s="4"/>
      <x:c r="E27" s="4"/>
      <x:c r="F27" s="4"/>
    </x:row>
    <x:row r="28" ht="24" customHeight="1">
      <x:c r="A28" s="3"/>
      <x:c r="B28" s="4"/>
      <x:c r="C28" s="4"/>
      <x:c r="D28" s="4"/>
      <x:c r="E28" s="4"/>
      <x:c r="F28" s="4"/>
    </x:row>
  </x:sheetData>
  <x:pageMargins left="0.7" right="0.7" top="0.75" bottom="0.75" header="0.3" footer="0.3"/>
</x:worksheet>
</file>

<file path=xl/worksheets/sheet2.xml><?xml version="1.0" encoding="utf-8"?>
<x:worksheet xmlns:x="http://schemas.openxmlformats.org/spreadsheetml/2006/main">
  <x:sheetPr>
    <x:tabColor rgb="FFD8C5A5"/>
  </x:sheetPr>
  <x:sheetViews>
    <x:sheetView showGridLines="0" workbookViewId="0">
      <x:pane xSplit="1" ySplit="5" topLeftCell="B6" activePane="bottomRight" state="frozen"/>
    </x:sheetView>
  </x:sheetViews>
  <x:sheetFormatPr defaultRowHeight="15"/>
  <x:cols>
    <x:col min="1" max="1" width="83" hidden="0" customWidth="1"/>
    <x:col min="2" max="2" width="17" hidden="0" customWidth="1"/>
    <x:col min="3" max="3" width="17" hidden="0" customWidth="1"/>
    <x:col min="4" max="4" width="17" hidden="0" customWidth="1"/>
    <x:col min="5" max="5" width="17" hidden="0" customWidth="1"/>
    <x:col min="6" max="6" width="17" hidden="0" customWidth="1"/>
  </x:cols>
  <x:sheetData>
    <x:row r="1" ht="24" customHeight="1">
      <x:c r="A1" s="3"/>
      <x:c r="B1" s="3"/>
      <x:c r="C1" s="3"/>
      <x:c r="D1" s="3"/>
      <x:c r="E1" s="3"/>
      <x:c r="F1" s="3"/>
    </x:row>
    <x:row r="2" ht="24" customHeight="1">
      <x:c r="A2" s="5" t="str">
        <x:v>EPI Holdings: full cash flow statement</x:v>
      </x:c>
      <x:c r="B2" s="3"/>
      <x:c r="C2" s="3"/>
      <x:c r="D2" s="3"/>
      <x:c r="E2" s="3"/>
      <x:c r="F2" s="3"/>
    </x:row>
    <x:row r="3" ht="24" customHeight="1">
      <x:c r="A3" s="3" t="str">
        <x:v>Years ended 31 December. HK$ thousands. Consolidated group amounts.</x:v>
      </x:c>
      <x:c r="B3" s="3"/>
      <x:c r="C3" s="3"/>
      <x:c r="D3" s="3"/>
      <x:c r="E3" s="3"/>
      <x:c r="F3" s="3"/>
    </x:row>
    <x:row r="4" ht="24" customHeight="1">
      <x:c r="A4" s="3"/>
      <x:c r="B4" s="3"/>
      <x:c r="C4" s="3"/>
      <x:c r="D4" s="3"/>
      <x:c r="E4" s="3"/>
      <x:c r="F4" s="3"/>
    </x:row>
    <x:row r="5" ht="28" customHeight="1">
      <x:c r="A5" s="7" t="str">
        <x:v>Line item</x:v>
      </x:c>
      <x:c r="B5" s="8" t="n">
        <x:v>2020</x:v>
      </x:c>
      <x:c r="C5" s="8" t="n">
        <x:v>2021</x:v>
      </x:c>
      <x:c r="D5" s="8" t="n">
        <x:v>2022</x:v>
      </x:c>
      <x:c r="E5" s="8" t="n">
        <x:v>2023</x:v>
      </x:c>
      <x:c r="F5" s="8" t="n">
        <x:v>2024</x:v>
      </x:c>
    </x:row>
    <x:row r="6" ht="15" hidden="0" customHeight="1">
      <x:c r="A6" s="27" t="str">
        <x:v>OPERATING ACTIVITIES</x:v>
      </x:c>
      <x:c r="B6" s="13"/>
      <x:c r="C6" s="13"/>
      <x:c r="D6" s="13"/>
      <x:c r="E6" s="13"/>
      <x:c r="F6" s="13"/>
    </x:row>
    <x:row r="7" ht="15" hidden="0" customHeight="1">
      <x:c r="A7" s="28" t="str">
        <x:v>Profit / (loss) before tax</x:v>
      </x:c>
      <x:c r="B7" s="9" t="n">
        <x:v>8578</x:v>
      </x:c>
      <x:c r="C7" s="9" t="n">
        <x:v>-31626</x:v>
      </x:c>
      <x:c r="D7" s="9" t="n">
        <x:v>-46957</x:v>
      </x:c>
      <x:c r="E7" s="9" t="n">
        <x:v>22334</x:v>
      </x:c>
      <x:c r="F7" s="9" t="n">
        <x:v>2933</x:v>
      </x:c>
    </x:row>
    <x:row r="8" ht="15" hidden="0" customHeight="1">
      <x:c r="A8" s="28" t="str">
        <x:v>Adjustments to reconcile profit to operating cash flow</x:v>
      </x:c>
      <x:c r="B8" s="9"/>
      <x:c r="C8" s="9"/>
      <x:c r="D8" s="9"/>
      <x:c r="E8" s="9"/>
      <x:c r="F8" s="9"/>
    </x:row>
    <x:row r="9" ht="15" hidden="0" customHeight="1">
      <x:c r="A9" s="29" t="str">
        <x:v>Depreciation of property, plant and equipment</x:v>
      </x:c>
      <x:c r="B9" s="15" t="n">
        <x:v>221</x:v>
      </x:c>
      <x:c r="C9" s="15" t="n">
        <x:v>382</x:v>
      </x:c>
      <x:c r="D9" s="15" t="n">
        <x:v>11692</x:v>
      </x:c>
      <x:c r="E9" s="15" t="n">
        <x:v>24567</x:v>
      </x:c>
      <x:c r="F9" s="15" t="n">
        <x:v>28705</x:v>
      </x:c>
    </x:row>
    <x:row r="10" ht="15" hidden="0" customHeight="1">
      <x:c r="A10" s="29" t="str">
        <x:v>Depreciation of right-of-use assets</x:v>
      </x:c>
      <x:c r="B10" s="15" t="n">
        <x:v>1196</x:v>
      </x:c>
      <x:c r="C10" s="15" t="n">
        <x:v>1284</x:v>
      </x:c>
      <x:c r="D10" s="15" t="n">
        <x:v>1438</x:v>
      </x:c>
      <x:c r="E10" s="15" t="n">
        <x:v>1562</x:v>
      </x:c>
      <x:c r="F10" s="15" t="n">
        <x:v>1596</x:v>
      </x:c>
    </x:row>
    <x:row r="11" ht="15" hidden="0" customHeight="1">
      <x:c r="A11" s="28" t="str">
        <x:v>Loss / (gain) on redemption of debt instruments at FVOCI</x:v>
      </x:c>
      <x:c r="B11" s="9" t="n">
        <x:v>-111</x:v>
      </x:c>
      <x:c r="C11" s="9" t="n">
        <x:v>0</x:v>
      </x:c>
      <x:c r="D11" s="9" t="n">
        <x:v>453</x:v>
      </x:c>
      <x:c r="E11" s="9" t="n">
        <x:v>37</x:v>
      </x:c>
      <x:c r="F11" s="9" t="n">
        <x:v>0</x:v>
      </x:c>
    </x:row>
    <x:row r="12" ht="15" hidden="0" customHeight="1">
      <x:c r="A12" s="28" t="str">
        <x:v>Impairment loss on property, plant and equipment and right-of-use assets</x:v>
      </x:c>
      <x:c r="B12" s="9" t="n">
        <x:v>0</x:v>
      </x:c>
      <x:c r="C12" s="9" t="n">
        <x:v>0</x:v>
      </x:c>
      <x:c r="D12" s="9" t="n">
        <x:v>0</x:v>
      </x:c>
      <x:c r="E12" s="9" t="n">
        <x:v>0</x:v>
      </x:c>
      <x:c r="F12" s="9" t="n">
        <x:v>0</x:v>
      </x:c>
    </x:row>
    <x:row r="13" ht="15" hidden="0" customHeight="1">
      <x:c r="A13" s="28" t="str">
        <x:v>Provision / (reversal) of expected credit loss on loan and interest receivables</x:v>
      </x:c>
      <x:c r="B13" s="9" t="n">
        <x:v>-12232</x:v>
      </x:c>
      <x:c r="C13" s="9" t="n">
        <x:v>-4356</x:v>
      </x:c>
      <x:c r="D13" s="9" t="n">
        <x:v>20019</x:v>
      </x:c>
      <x:c r="E13" s="9" t="n">
        <x:v>-11300</x:v>
      </x:c>
      <x:c r="F13" s="9" t="n">
        <x:v>1382</x:v>
      </x:c>
    </x:row>
    <x:row r="14" ht="15" hidden="0" customHeight="1">
      <x:c r="A14" s="28" t="str">
        <x:v>Provision of expected credit loss on debt instruments at FVOCI</x:v>
      </x:c>
      <x:c r="B14" s="9" t="n">
        <x:v>4574</x:v>
      </x:c>
      <x:c r="C14" s="9" t="n">
        <x:v>49247</x:v>
      </x:c>
      <x:c r="D14" s="9" t="n">
        <x:v>11081</x:v>
      </x:c>
      <x:c r="E14" s="9" t="n">
        <x:v>8832</x:v>
      </x:c>
      <x:c r="F14" s="9" t="n">
        <x:v>315</x:v>
      </x:c>
    </x:row>
    <x:row r="15" ht="15" hidden="0" customHeight="1">
      <x:c r="A15" s="28" t="str">
        <x:v>Write-off of other receivables and deposit</x:v>
      </x:c>
      <x:c r="B15" s="9" t="n">
        <x:v>0</x:v>
      </x:c>
      <x:c r="C15" s="9" t="n">
        <x:v>1680</x:v>
      </x:c>
      <x:c r="D15" s="9" t="n">
        <x:v>0</x:v>
      </x:c>
      <x:c r="E15" s="9" t="n">
        <x:v>0</x:v>
      </x:c>
      <x:c r="F15" s="9" t="n">
        <x:v>0</x:v>
      </x:c>
    </x:row>
    <x:row r="16" ht="15" hidden="0" customHeight="1">
      <x:c r="A16" s="28" t="str">
        <x:v>Write-off of property, plant and equipment</x:v>
      </x:c>
      <x:c r="B16" s="9" t="n">
        <x:v>0</x:v>
      </x:c>
      <x:c r="C16" s="9" t="n">
        <x:v>0</x:v>
      </x:c>
      <x:c r="D16" s="9" t="n">
        <x:v>9</x:v>
      </x:c>
      <x:c r="E16" s="9" t="n">
        <x:v>609</x:v>
      </x:c>
      <x:c r="F16" s="9" t="n">
        <x:v>0</x:v>
      </x:c>
    </x:row>
    <x:row r="17" ht="15" hidden="0" customHeight="1">
      <x:c r="A17" s="28" t="str">
        <x:v>Operating costs transferred from property, plant and equipment</x:v>
      </x:c>
      <x:c r="B17" s="9" t="n">
        <x:v>0</x:v>
      </x:c>
      <x:c r="C17" s="9" t="n">
        <x:v>0</x:v>
      </x:c>
      <x:c r="D17" s="9" t="n">
        <x:v>0</x:v>
      </x:c>
      <x:c r="E17" s="9" t="n">
        <x:v>0</x:v>
      </x:c>
      <x:c r="F17" s="9" t="n">
        <x:v>65</x:v>
      </x:c>
    </x:row>
    <x:row r="18" ht="15" hidden="0" customHeight="1">
      <x:c r="A18" s="28" t="str">
        <x:v>Bank and other interest income</x:v>
      </x:c>
      <x:c r="B18" s="9" t="n">
        <x:v>-741</x:v>
      </x:c>
      <x:c r="C18" s="9" t="n">
        <x:v>-83</x:v>
      </x:c>
      <x:c r="D18" s="9" t="n">
        <x:v>-1343</x:v>
      </x:c>
      <x:c r="E18" s="9" t="n">
        <x:v>-5856</x:v>
      </x:c>
      <x:c r="F18" s="9" t="n">
        <x:v>-7642</x:v>
      </x:c>
    </x:row>
    <x:row r="19" ht="15" hidden="0" customHeight="1">
      <x:c r="A19" s="28" t="str">
        <x:v>Modification loss on debt instruments at FVOCI</x:v>
      </x:c>
      <x:c r="B19" s="9" t="n">
        <x:v>0</x:v>
      </x:c>
      <x:c r="C19" s="9" t="n">
        <x:v>0</x:v>
      </x:c>
      <x:c r="D19" s="9" t="n">
        <x:v>79</x:v>
      </x:c>
      <x:c r="E19" s="9" t="n">
        <x:v>0</x:v>
      </x:c>
      <x:c r="F19" s="9" t="n">
        <x:v>0</x:v>
      </x:c>
    </x:row>
    <x:row r="20" ht="15" hidden="0" customHeight="1">
      <x:c r="A20" s="28" t="str">
        <x:v>Net loss / (gain) on financial assets at FVTPL</x:v>
      </x:c>
      <x:c r="B20" s="9" t="n">
        <x:v>9183</x:v>
      </x:c>
      <x:c r="C20" s="9" t="n">
        <x:v>-7870</x:v>
      </x:c>
      <x:c r="D20" s="9" t="n">
        <x:v>1952</x:v>
      </x:c>
      <x:c r="E20" s="9" t="n">
        <x:v>1988</x:v>
      </x:c>
      <x:c r="F20" s="9" t="n">
        <x:v>1262</x:v>
      </x:c>
    </x:row>
    <x:row r="21" ht="15" hidden="0" customHeight="1">
      <x:c r="A21" s="28" t="str">
        <x:v>Accretion expense on decommissioning obligation</x:v>
      </x:c>
      <x:c r="B21" s="9" t="n">
        <x:v>0</x:v>
      </x:c>
      <x:c r="C21" s="9" t="n">
        <x:v>0</x:v>
      </x:c>
      <x:c r="D21" s="9" t="n">
        <x:v>1127</x:v>
      </x:c>
      <x:c r="E21" s="9" t="n">
        <x:v>908</x:v>
      </x:c>
      <x:c r="F21" s="9" t="n">
        <x:v>800</x:v>
      </x:c>
    </x:row>
    <x:row r="22" ht="15" hidden="0" customHeight="1">
      <x:c r="A22" s="28" t="str">
        <x:v>Interest expense</x:v>
      </x:c>
      <x:c r="B22" s="9" t="n">
        <x:v>166</x:v>
      </x:c>
      <x:c r="C22" s="9" t="n">
        <x:v>101</x:v>
      </x:c>
      <x:c r="D22" s="9" t="n">
        <x:v>119</x:v>
      </x:c>
      <x:c r="E22" s="9" t="n">
        <x:v>191</x:v>
      </x:c>
      <x:c r="F22" s="9" t="n">
        <x:v>124</x:v>
      </x:c>
    </x:row>
    <x:row r="23" ht="15" hidden="0" customHeight="1">
      <x:c r="A23" s="28" t="str">
        <x:v>Dividend income</x:v>
      </x:c>
      <x:c r="B23" s="9" t="n">
        <x:v>-340</x:v>
      </x:c>
      <x:c r="C23" s="9" t="n">
        <x:v>-268</x:v>
      </x:c>
      <x:c r="D23" s="9" t="n">
        <x:v>-152</x:v>
      </x:c>
      <x:c r="E23" s="9" t="n">
        <x:v>-43</x:v>
      </x:c>
      <x:c r="F23" s="9" t="n">
        <x:v>-499</x:v>
      </x:c>
    </x:row>
    <x:row r="24" ht="15" hidden="0" customHeight="1">
      <x:c r="A24" s="28" t="str">
        <x:v>Interest income from money lending business</x:v>
      </x:c>
      <x:c r="B24" s="9" t="n">
        <x:v>-17870</x:v>
      </x:c>
      <x:c r="C24" s="9" t="n">
        <x:v>-13182</x:v>
      </x:c>
      <x:c r="D24" s="9" t="n">
        <x:v>-3877</x:v>
      </x:c>
      <x:c r="E24" s="9" t="n">
        <x:v>-2490</x:v>
      </x:c>
      <x:c r="F24" s="9" t="n">
        <x:v>-846</x:v>
      </x:c>
    </x:row>
    <x:row r="25" ht="15" hidden="0" customHeight="1">
      <x:c r="A25" s="28" t="str">
        <x:v>Interest income from debt instruments at FVOCI</x:v>
      </x:c>
      <x:c r="B25" s="9" t="n">
        <x:v>-10142</x:v>
      </x:c>
      <x:c r="C25" s="9" t="n">
        <x:v>-8871</x:v>
      </x:c>
      <x:c r="D25" s="9" t="n">
        <x:v>-3605</x:v>
      </x:c>
      <x:c r="E25" s="9" t="n">
        <x:v>-792</x:v>
      </x:c>
      <x:c r="F25" s="9" t="n">
        <x:v>0</x:v>
      </x:c>
    </x:row>
    <x:row r="26" ht="15" hidden="0" customHeight="1">
      <x:c r="A26" s="28" t="str">
        <x:v>Interest income from financial assets at FVTPL</x:v>
      </x:c>
      <x:c r="B26" s="9" t="n">
        <x:v>0</x:v>
      </x:c>
      <x:c r="C26" s="9" t="n">
        <x:v>0</x:v>
      </x:c>
      <x:c r="D26" s="9" t="n">
        <x:v>0</x:v>
      </x:c>
      <x:c r="E26" s="9" t="n">
        <x:v>0</x:v>
      </x:c>
      <x:c r="F26" s="9" t="n">
        <x:v>0</x:v>
      </x:c>
    </x:row>
    <x:row r="27" ht="15" hidden="0" customHeight="1">
      <x:c r="A27" s="28" t="str">
        <x:v>Loss / (gain) on disposal of property, plant and equipment</x:v>
      </x:c>
      <x:c r="B27" s="9" t="n">
        <x:v>35</x:v>
      </x:c>
      <x:c r="C27" s="9" t="n">
        <x:v>0</x:v>
      </x:c>
      <x:c r="D27" s="9" t="n">
        <x:v>0</x:v>
      </x:c>
      <x:c r="E27" s="9" t="n">
        <x:v>-21</x:v>
      </x:c>
      <x:c r="F27" s="9" t="n">
        <x:v>0</x:v>
      </x:c>
    </x:row>
    <x:row r="28" ht="15" hidden="0" customHeight="1">
      <x:c r="A28" s="28" t="str">
        <x:v>Loss / (gain) on disposal of subsidiaries</x:v>
      </x:c>
      <x:c r="B28" s="9" t="n">
        <x:v>515</x:v>
      </x:c>
      <x:c r="C28" s="9" t="n">
        <x:v>397</x:v>
      </x:c>
      <x:c r="D28" s="9" t="n">
        <x:v>-159</x:v>
      </x:c>
      <x:c r="E28" s="9" t="n">
        <x:v>-1</x:v>
      </x:c>
      <x:c r="F28" s="9" t="n">
        <x:v>0</x:v>
      </x:c>
    </x:row>
    <x:row r="29" ht="15" hidden="0" customHeight="1">
      <x:c r="A29" s="30" t="str">
        <x:v>Operating cash flows before changes in working capital</x:v>
      </x:c>
      <x:c r="B29" s="19" t="n">
        <x:v>-16968</x:v>
      </x:c>
      <x:c r="C29" s="19" t="n">
        <x:v>-13165</x:v>
      </x:c>
      <x:c r="D29" s="19" t="n">
        <x:v>-8124</x:v>
      </x:c>
      <x:c r="E29" s="19" t="n">
        <x:v>40525</x:v>
      </x:c>
      <x:c r="F29" s="19" t="n">
        <x:v>28195</x:v>
      </x:c>
    </x:row>
    <x:row r="30" ht="15" hidden="0" customHeight="1">
      <x:c r="A30" s="28" t="str">
        <x:v>Decrease / (increase) in inventories</x:v>
      </x:c>
      <x:c r="B30" s="9" t="n">
        <x:v>0</x:v>
      </x:c>
      <x:c r="C30" s="9" t="n">
        <x:v>0</x:v>
      </x:c>
      <x:c r="D30" s="9" t="n">
        <x:v>-326</x:v>
      </x:c>
      <x:c r="E30" s="9" t="n">
        <x:v>160</x:v>
      </x:c>
      <x:c r="F30" s="9" t="n">
        <x:v>37</x:v>
      </x:c>
    </x:row>
    <x:row r="31" ht="15" hidden="0" customHeight="1">
      <x:c r="A31" s="28" t="str">
        <x:v>Decrease / (increase) in trade and other receivables and prepayments</x:v>
      </x:c>
      <x:c r="B31" s="9" t="n">
        <x:v>-6304</x:v>
      </x:c>
      <x:c r="C31" s="9" t="n">
        <x:v>12489</x:v>
      </x:c>
      <x:c r="D31" s="9" t="n">
        <x:v>-9134</x:v>
      </x:c>
      <x:c r="E31" s="9" t="n">
        <x:v>-1332</x:v>
      </x:c>
      <x:c r="F31" s="9" t="n">
        <x:v>3055</x:v>
      </x:c>
    </x:row>
    <x:row r="32" ht="15" hidden="0" customHeight="1">
      <x:c r="A32" s="28" t="str">
        <x:v>Decrease in loan and interest receivables</x:v>
      </x:c>
      <x:c r="B32" s="9" t="n">
        <x:v>29165</x:v>
      </x:c>
      <x:c r="C32" s="9" t="n">
        <x:v>15955</x:v>
      </x:c>
      <x:c r="D32" s="9" t="n">
        <x:v>22881</x:v>
      </x:c>
      <x:c r="E32" s="9" t="n">
        <x:v>55499</x:v>
      </x:c>
      <x:c r="F32" s="9" t="n">
        <x:v>0</x:v>
      </x:c>
    </x:row>
    <x:row r="33" ht="15" hidden="0" customHeight="1">
      <x:c r="A33" s="28" t="str">
        <x:v>Decrease / (increase) in other tax recoverable</x:v>
      </x:c>
      <x:c r="B33" s="9" t="n">
        <x:v>272</x:v>
      </x:c>
      <x:c r="C33" s="9" t="n">
        <x:v>-123</x:v>
      </x:c>
      <x:c r="D33" s="9" t="n">
        <x:v>457</x:v>
      </x:c>
      <x:c r="E33" s="9" t="n">
        <x:v>175</x:v>
      </x:c>
      <x:c r="F33" s="9" t="n">
        <x:v>0</x:v>
      </x:c>
    </x:row>
    <x:row r="34" ht="15" hidden="0" customHeight="1">
      <x:c r="A34" s="28" t="str">
        <x:v>Decrease / (increase) in financial assets at FVTPL</x:v>
      </x:c>
      <x:c r="B34" s="9" t="n">
        <x:v>2779</x:v>
      </x:c>
      <x:c r="C34" s="9" t="n">
        <x:v>26243</x:v>
      </x:c>
      <x:c r="D34" s="9" t="n">
        <x:v>0</x:v>
      </x:c>
      <x:c r="E34" s="9" t="n">
        <x:v>0</x:v>
      </x:c>
      <x:c r="F34" s="9" t="n">
        <x:v>-477</x:v>
      </x:c>
    </x:row>
    <x:row r="35" ht="15" hidden="0" customHeight="1">
      <x:c r="A35" s="28" t="str">
        <x:v>Increase / (decrease) in trade and other payables</x:v>
      </x:c>
      <x:c r="B35" s="9" t="n">
        <x:v>-8198</x:v>
      </x:c>
      <x:c r="C35" s="9" t="n">
        <x:v>-2576</x:v>
      </x:c>
      <x:c r="D35" s="9" t="n">
        <x:v>11859</x:v>
      </x:c>
      <x:c r="E35" s="9" t="n">
        <x:v>-16331</x:v>
      </x:c>
      <x:c r="F35" s="9" t="n">
        <x:v>1801</x:v>
      </x:c>
    </x:row>
    <x:row r="36" ht="15" hidden="0" customHeight="1">
      <x:c r="A36" s="28" t="str">
        <x:v>Decrease / (increase) in deposit paid for decommissioning</x:v>
      </x:c>
      <x:c r="B36" s="9" t="n">
        <x:v>0</x:v>
      </x:c>
      <x:c r="C36" s="9" t="n">
        <x:v>0</x:v>
      </x:c>
      <x:c r="D36" s="9" t="n">
        <x:v>-8628</x:v>
      </x:c>
      <x:c r="E36" s="9" t="n">
        <x:v>-633</x:v>
      </x:c>
      <x:c r="F36" s="9" t="n">
        <x:v>334</x:v>
      </x:c>
    </x:row>
    <x:row r="37" ht="15" hidden="0" customHeight="1">
      <x:c r="A37" s="28" t="str">
        <x:v>Decrease in decommissioning obligation</x:v>
      </x:c>
      <x:c r="B37" s="9" t="n">
        <x:v>0</x:v>
      </x:c>
      <x:c r="C37" s="9" t="n">
        <x:v>0</x:v>
      </x:c>
      <x:c r="D37" s="9" t="n">
        <x:v>0</x:v>
      </x:c>
      <x:c r="E37" s="9" t="n">
        <x:v>-767</x:v>
      </x:c>
      <x:c r="F37" s="9" t="n">
        <x:v>-1187</x:v>
      </x:c>
    </x:row>
    <x:row r="38" ht="15" hidden="0" customHeight="1">
      <x:c r="A38" s="28" t="str">
        <x:v>Increase / (decrease) in other tax payable</x:v>
      </x:c>
      <x:c r="B38" s="9" t="n">
        <x:v>0</x:v>
      </x:c>
      <x:c r="C38" s="9" t="n">
        <x:v>0</x:v>
      </x:c>
      <x:c r="D38" s="9" t="n">
        <x:v>0</x:v>
      </x:c>
      <x:c r="E38" s="9" t="n">
        <x:v>662</x:v>
      </x:c>
      <x:c r="F38" s="9" t="n">
        <x:v>-642</x:v>
      </x:c>
    </x:row>
    <x:row r="39" ht="15" hidden="0" customHeight="1">
      <x:c r="A39" s="30" t="str">
        <x:v>Cash generated from operations</x:v>
      </x:c>
      <x:c r="B39" s="19" t="n">
        <x:v>746</x:v>
      </x:c>
      <x:c r="C39" s="19" t="n">
        <x:v>38823</x:v>
      </x:c>
      <x:c r="D39" s="19" t="n">
        <x:v>8985</x:v>
      </x:c>
      <x:c r="E39" s="19" t="n">
        <x:v>77958</x:v>
      </x:c>
      <x:c r="F39" s="19" t="n">
        <x:v>31116</x:v>
      </x:c>
    </x:row>
    <x:row r="40" ht="15" hidden="0" customHeight="1">
      <x:c r="A40" s="28" t="str">
        <x:v>Withholding tax on interest income from a group entity paid</x:v>
      </x:c>
      <x:c r="B40" s="9" t="n">
        <x:v>0</x:v>
      </x:c>
      <x:c r="C40" s="9" t="n">
        <x:v>0</x:v>
      </x:c>
      <x:c r="D40" s="9" t="n">
        <x:v>0</x:v>
      </x:c>
      <x:c r="E40" s="9" t="n">
        <x:v>0</x:v>
      </x:c>
      <x:c r="F40" s="9" t="n">
        <x:v>0</x:v>
      </x:c>
    </x:row>
    <x:row r="41" ht="15" hidden="0" customHeight="1">
      <x:c r="A41" s="28" t="str">
        <x:v>Dividend received</x:v>
      </x:c>
      <x:c r="B41" s="9" t="n">
        <x:v>340</x:v>
      </x:c>
      <x:c r="C41" s="9" t="n">
        <x:v>268</x:v>
      </x:c>
      <x:c r="D41" s="9" t="n">
        <x:v>152</x:v>
      </x:c>
      <x:c r="E41" s="9" t="n">
        <x:v>43</x:v>
      </x:c>
      <x:c r="F41" s="9" t="n">
        <x:v>499</x:v>
      </x:c>
    </x:row>
    <x:row r="42" ht="15" hidden="0" customHeight="1">
      <x:c r="A42" s="28" t="str">
        <x:v>Income tax (paid) / refunded</x:v>
      </x:c>
      <x:c r="B42" s="9" t="n">
        <x:v>-1876</x:v>
      </x:c>
      <x:c r="C42" s="9" t="n">
        <x:v>915</x:v>
      </x:c>
      <x:c r="D42" s="9" t="n">
        <x:v>-158</x:v>
      </x:c>
      <x:c r="E42" s="9" t="n">
        <x:v>1011</x:v>
      </x:c>
      <x:c r="F42" s="9" t="n">
        <x:v>-1291</x:v>
      </x:c>
    </x:row>
    <x:row r="43" ht="15" hidden="0" customHeight="1">
      <x:c r="A43" s="28" t="str">
        <x:v>Interest received from money lending business</x:v>
      </x:c>
      <x:c r="B43" s="9" t="n">
        <x:v>8800</x:v>
      </x:c>
      <x:c r="C43" s="9" t="n">
        <x:v>17948</x:v>
      </x:c>
      <x:c r="D43" s="9" t="n">
        <x:v>7245</x:v>
      </x:c>
      <x:c r="E43" s="9" t="n">
        <x:v>2545</x:v>
      </x:c>
      <x:c r="F43" s="9" t="n">
        <x:v>846</x:v>
      </x:c>
    </x:row>
    <x:row r="44" ht="15" hidden="0" customHeight="1">
      <x:c r="A44" s="28" t="str">
        <x:v>Interest received from debt instruments at FVOCI</x:v>
      </x:c>
      <x:c r="B44" s="9" t="n">
        <x:v>11188</x:v>
      </x:c>
      <x:c r="C44" s="9" t="n">
        <x:v>7959</x:v>
      </x:c>
      <x:c r="D44" s="9" t="n">
        <x:v>4378</x:v>
      </x:c>
      <x:c r="E44" s="9" t="n">
        <x:v>1602</x:v>
      </x:c>
      <x:c r="F44" s="9" t="n">
        <x:v>0</x:v>
      </x:c>
    </x:row>
    <x:row r="45" ht="15" hidden="0" customHeight="1">
      <x:c r="A45" s="28" t="str">
        <x:v>Interest received from financial assets at FVTPL</x:v>
      </x:c>
      <x:c r="B45" s="9" t="n">
        <x:v>0</x:v>
      </x:c>
      <x:c r="C45" s="9" t="n">
        <x:v>0</x:v>
      </x:c>
      <x:c r="D45" s="9" t="n">
        <x:v>0</x:v>
      </x:c>
      <x:c r="E45" s="9" t="n">
        <x:v>0</x:v>
      </x:c>
      <x:c r="F45" s="9" t="n">
        <x:v>0</x:v>
      </x:c>
    </x:row>
    <x:row r="46" ht="15" hidden="0" customHeight="1">
      <x:c r="A46" s="31" t="str">
        <x:v>Net cash from operating activities</x:v>
      </x:c>
      <x:c r="B46" s="23" t="n">
        <x:v>19198</x:v>
      </x:c>
      <x:c r="C46" s="23" t="n">
        <x:v>65913</x:v>
      </x:c>
      <x:c r="D46" s="23" t="n">
        <x:v>20602</x:v>
      </x:c>
      <x:c r="E46" s="23" t="n">
        <x:v>83159</x:v>
      </x:c>
      <x:c r="F46" s="23" t="n">
        <x:v>31170</x:v>
      </x:c>
    </x:row>
    <x:row r="47" ht="15" hidden="0" customHeight="1">
      <x:c r="A47" s="27" t="str">
        <x:v>INVESTING ACTIVITIES</x:v>
      </x:c>
      <x:c r="B47" s="13"/>
      <x:c r="C47" s="13"/>
      <x:c r="D47" s="13"/>
      <x:c r="E47" s="13"/>
      <x:c r="F47" s="13"/>
    </x:row>
    <x:row r="48" ht="15" hidden="0" customHeight="1">
      <x:c r="A48" s="28" t="str">
        <x:v>Acquisition of assets and liabilities</x:v>
      </x:c>
      <x:c r="B48" s="9" t="n">
        <x:v>0</x:v>
      </x:c>
      <x:c r="C48" s="9" t="n">
        <x:v>0</x:v>
      </x:c>
      <x:c r="D48" s="9" t="n">
        <x:v>-135461</x:v>
      </x:c>
      <x:c r="E48" s="9" t="n">
        <x:v>0</x:v>
      </x:c>
      <x:c r="F48" s="9" t="n">
        <x:v>0</x:v>
      </x:c>
    </x:row>
    <x:row r="49" ht="15" hidden="0" customHeight="1">
      <x:c r="A49" s="29" t="str">
        <x:v>Purchase of property, plant and equipment (cash capital expenditure)</x:v>
      </x:c>
      <x:c r="B49" s="15" t="n">
        <x:v>-1041</x:v>
      </x:c>
      <x:c r="C49" s="15" t="n">
        <x:v>-26493</x:v>
      </x:c>
      <x:c r="D49" s="15" t="n">
        <x:v>-29760</x:v>
      </x:c>
      <x:c r="E49" s="15" t="n">
        <x:v>-29795</x:v>
      </x:c>
      <x:c r="F49" s="15" t="n">
        <x:v>-12891</x:v>
      </x:c>
    </x:row>
    <x:row r="50" ht="15" hidden="0" customHeight="1">
      <x:c r="A50" s="28" t="str">
        <x:v>Acquisition of assets through acquisition of a subsidiary</x:v>
      </x:c>
      <x:c r="B50" s="9" t="n">
        <x:v>0</x:v>
      </x:c>
      <x:c r="C50" s="9" t="n">
        <x:v>0</x:v>
      </x:c>
      <x:c r="D50" s="9" t="n">
        <x:v>0</x:v>
      </x:c>
      <x:c r="E50" s="9" t="n">
        <x:v>0</x:v>
      </x:c>
      <x:c r="F50" s="9" t="n">
        <x:v>0</x:v>
      </x:c>
    </x:row>
    <x:row r="51" ht="15" hidden="0" customHeight="1">
      <x:c r="A51" s="28" t="str">
        <x:v>Prepayment on acquisition of non-current assets</x:v>
      </x:c>
      <x:c r="B51" s="9" t="n">
        <x:v>0</x:v>
      </x:c>
      <x:c r="C51" s="9" t="n">
        <x:v>-9874</x:v>
      </x:c>
      <x:c r="D51" s="9" t="n">
        <x:v>-2454</x:v>
      </x:c>
      <x:c r="E51" s="9" t="n">
        <x:v>0</x:v>
      </x:c>
      <x:c r="F51" s="9" t="n">
        <x:v>0</x:v>
      </x:c>
    </x:row>
    <x:row r="52" ht="15" hidden="0" customHeight="1">
      <x:c r="A52" s="28" t="str">
        <x:v>Proceeds from disposal of property, plant and equipment</x:v>
      </x:c>
      <x:c r="B52" s="9" t="n">
        <x:v>0</x:v>
      </x:c>
      <x:c r="C52" s="9" t="n">
        <x:v>0</x:v>
      </x:c>
      <x:c r="D52" s="9" t="n">
        <x:v>0</x:v>
      </x:c>
      <x:c r="E52" s="9" t="n">
        <x:v>712</x:v>
      </x:c>
      <x:c r="F52" s="9" t="n">
        <x:v>0</x:v>
      </x:c>
    </x:row>
    <x:row r="53" ht="15" hidden="0" customHeight="1">
      <x:c r="A53" s="28" t="str">
        <x:v>Purchase of debt instruments at FVOCI</x:v>
      </x:c>
      <x:c r="B53" s="9" t="n">
        <x:v>-7903</x:v>
      </x:c>
      <x:c r="C53" s="9" t="n">
        <x:v>0</x:v>
      </x:c>
      <x:c r="D53" s="9" t="n">
        <x:v>0</x:v>
      </x:c>
      <x:c r="E53" s="9" t="n">
        <x:v>0</x:v>
      </x:c>
      <x:c r="F53" s="9" t="n">
        <x:v>0</x:v>
      </x:c>
    </x:row>
    <x:row r="54" ht="15" hidden="0" customHeight="1">
      <x:c r="A54" s="28" t="str">
        <x:v>Proceeds from redemption of debt instruments at FVOCI</x:v>
      </x:c>
      <x:c r="B54" s="9" t="n">
        <x:v>15600</x:v>
      </x:c>
      <x:c r="C54" s="9" t="n">
        <x:v>0</x:v>
      </x:c>
      <x:c r="D54" s="9" t="n">
        <x:v>32370</x:v>
      </x:c>
      <x:c r="E54" s="9" t="n">
        <x:v>24336</x:v>
      </x:c>
      <x:c r="F54" s="9" t="n">
        <x:v>0</x:v>
      </x:c>
    </x:row>
    <x:row r="55" ht="15" hidden="0" customHeight="1">
      <x:c r="A55" s="28" t="str">
        <x:v>Consent fee from modification of debt instruments at FVOCI</x:v>
      </x:c>
      <x:c r="B55" s="9" t="n">
        <x:v>0</x:v>
      </x:c>
      <x:c r="C55" s="9" t="n">
        <x:v>0</x:v>
      </x:c>
      <x:c r="D55" s="9" t="n">
        <x:v>197</x:v>
      </x:c>
      <x:c r="E55" s="9" t="n">
        <x:v>0</x:v>
      </x:c>
      <x:c r="F55" s="9" t="n">
        <x:v>0</x:v>
      </x:c>
    </x:row>
    <x:row r="56" ht="15" hidden="0" customHeight="1">
      <x:c r="A56" s="28" t="str">
        <x:v>Bank and other interest received</x:v>
      </x:c>
      <x:c r="B56" s="9" t="n">
        <x:v>741</x:v>
      </x:c>
      <x:c r="C56" s="9" t="n">
        <x:v>83</x:v>
      </x:c>
      <x:c r="D56" s="9" t="n">
        <x:v>1343</x:v>
      </x:c>
      <x:c r="E56" s="9" t="n">
        <x:v>5856</x:v>
      </x:c>
      <x:c r="F56" s="9" t="n">
        <x:v>7642</x:v>
      </x:c>
    </x:row>
    <x:row r="57" ht="15" hidden="0" customHeight="1">
      <x:c r="A57" s="28" t="str">
        <x:v>Net cash inflow on disposal of subsidiaries</x:v>
      </x:c>
      <x:c r="B57" s="9" t="n">
        <x:v>19841</x:v>
      </x:c>
      <x:c r="C57" s="9" t="n">
        <x:v>28933</x:v>
      </x:c>
      <x:c r="D57" s="9" t="n">
        <x:v>8751</x:v>
      </x:c>
      <x:c r="E57" s="9" t="n">
        <x:v>1</x:v>
      </x:c>
      <x:c r="F57" s="9" t="n">
        <x:v>0</x:v>
      </x:c>
    </x:row>
    <x:row r="58" ht="15" hidden="0" customHeight="1">
      <x:c r="A58" s="31" t="str">
        <x:v>Net cash from / (used in) investing activities</x:v>
      </x:c>
      <x:c r="B58" s="23" t="n">
        <x:v>27238</x:v>
      </x:c>
      <x:c r="C58" s="23" t="n">
        <x:v>-7351</x:v>
      </x:c>
      <x:c r="D58" s="23" t="n">
        <x:v>-125014</x:v>
      </x:c>
      <x:c r="E58" s="23" t="n">
        <x:v>1110</x:v>
      </x:c>
      <x:c r="F58" s="23" t="n">
        <x:v>-5249</x:v>
      </x:c>
    </x:row>
    <x:row r="59" ht="15" hidden="0" customHeight="1">
      <x:c r="A59" s="27" t="str">
        <x:v>FINANCING ACTIVITIES</x:v>
      </x:c>
      <x:c r="B59" s="13"/>
      <x:c r="C59" s="13"/>
      <x:c r="D59" s="13"/>
      <x:c r="E59" s="13"/>
      <x:c r="F59" s="13"/>
    </x:row>
    <x:row r="60" ht="15" hidden="0" customHeight="1">
      <x:c r="A60" s="28" t="str">
        <x:v>Repayment of principal amount of lease liabilities</x:v>
      </x:c>
      <x:c r="B60" s="9" t="n">
        <x:v>-4595</x:v>
      </x:c>
      <x:c r="C60" s="9" t="n">
        <x:v>-1340</x:v>
      </x:c>
      <x:c r="D60" s="9" t="n">
        <x:v>-1497</x:v>
      </x:c>
      <x:c r="E60" s="9" t="n">
        <x:v>-1548</x:v>
      </x:c>
      <x:c r="F60" s="9" t="n">
        <x:v>-1606</x:v>
      </x:c>
    </x:row>
    <x:row r="61" ht="15" hidden="0" customHeight="1">
      <x:c r="A61" s="28" t="str">
        <x:v>Interest paid</x:v>
      </x:c>
      <x:c r="B61" s="9" t="n">
        <x:v>-166</x:v>
      </x:c>
      <x:c r="C61" s="9" t="n">
        <x:v>-101</x:v>
      </x:c>
      <x:c r="D61" s="9" t="n">
        <x:v>-119</x:v>
      </x:c>
      <x:c r="E61" s="9" t="n">
        <x:v>-191</x:v>
      </x:c>
      <x:c r="F61" s="9" t="n">
        <x:v>-124</x:v>
      </x:c>
    </x:row>
    <x:row r="62" ht="15" hidden="0" customHeight="1">
      <x:c r="A62" s="31" t="str">
        <x:v>Net cash used in financing activities</x:v>
      </x:c>
      <x:c r="B62" s="23" t="n">
        <x:v>-4761</x:v>
      </x:c>
      <x:c r="C62" s="23" t="n">
        <x:v>-1441</x:v>
      </x:c>
      <x:c r="D62" s="23" t="n">
        <x:v>-1616</x:v>
      </x:c>
      <x:c r="E62" s="23" t="n">
        <x:v>-1739</x:v>
      </x:c>
      <x:c r="F62" s="23" t="n">
        <x:v>-1730</x:v>
      </x:c>
    </x:row>
    <x:row r="63" ht="15" hidden="0" customHeight="1">
      <x:c r="A63" s="30" t="str">
        <x:v>Net increase / (decrease) in cash and cash equivalents, before FX</x:v>
      </x:c>
      <x:c r="B63" s="19" t="n">
        <x:v>41675</x:v>
      </x:c>
      <x:c r="C63" s="19" t="n">
        <x:v>57121</x:v>
      </x:c>
      <x:c r="D63" s="19" t="n">
        <x:v>-106028</x:v>
      </x:c>
      <x:c r="E63" s="19" t="n">
        <x:v>82530</x:v>
      </x:c>
      <x:c r="F63" s="19" t="n">
        <x:v>24191</x:v>
      </x:c>
    </x:row>
    <x:row r="64" ht="15" hidden="0" customHeight="1">
      <x:c r="A64" s="28" t="str">
        <x:v>Cash and cash equivalents at beginning of year</x:v>
      </x:c>
      <x:c r="B64" s="9" t="n">
        <x:v>92400</x:v>
      </x:c>
      <x:c r="C64" s="9" t="n">
        <x:v>134627</x:v>
      </x:c>
      <x:c r="D64" s="9" t="n">
        <x:v>191824</x:v>
      </x:c>
      <x:c r="E64" s="9" t="n">
        <x:v>85796</x:v>
      </x:c>
      <x:c r="F64" s="9" t="n">
        <x:v>168287</x:v>
      </x:c>
    </x:row>
    <x:row r="65" ht="15" hidden="0" customHeight="1">
      <x:c r="A65" s="28" t="str">
        <x:v>Effect of foreign exchange rate changes</x:v>
      </x:c>
      <x:c r="B65" s="9" t="n">
        <x:v>552</x:v>
      </x:c>
      <x:c r="C65" s="9" t="n">
        <x:v>76</x:v>
      </x:c>
      <x:c r="D65" s="9" t="n">
        <x:v>0</x:v>
      </x:c>
      <x:c r="E65" s="9" t="n">
        <x:v>-39</x:v>
      </x:c>
      <x:c r="F65" s="9" t="n">
        <x:v>837</x:v>
      </x:c>
    </x:row>
    <x:row r="66" ht="15" hidden="0" customHeight="1">
      <x:c r="A66" s="30" t="str">
        <x:v>Cash and cash equivalents at end of year</x:v>
      </x:c>
      <x:c r="B66" s="19" t="n">
        <x:v>134627</x:v>
      </x:c>
      <x:c r="C66" s="19" t="n">
        <x:v>191824</x:v>
      </x:c>
      <x:c r="D66" s="19" t="n">
        <x:v>85796</x:v>
      </x:c>
      <x:c r="E66" s="19" t="n">
        <x:v>168287</x:v>
      </x:c>
      <x:c r="F66" s="19" t="n">
        <x:v>193315</x:v>
      </x:c>
    </x:row>
    <x:row r="67" ht="15" hidden="0" customHeight="1">
      <x:c r="A67" s="27" t="str">
        <x:v>SUPPLEMENTARY REQUIRED METRICS</x:v>
      </x:c>
      <x:c r="B67" s="13"/>
      <x:c r="C67" s="13"/>
      <x:c r="D67" s="13"/>
      <x:c r="E67" s="13"/>
      <x:c r="F67" s="13"/>
    </x:row>
    <x:row r="68" ht="15" hidden="0" customHeight="1">
      <x:c r="A68" s="28" t="str">
        <x:v>Finance costs (profit or loss statement)</x:v>
      </x:c>
      <x:c r="B68" s="9" t="n">
        <x:v>166</x:v>
      </x:c>
      <x:c r="C68" s="9" t="n">
        <x:v>101</x:v>
      </x:c>
      <x:c r="D68" s="9" t="n">
        <x:v>1246</x:v>
      </x:c>
      <x:c r="E68" s="9" t="n">
        <x:v>1099</x:v>
      </x:c>
      <x:c r="F68" s="9" t="n">
        <x:v>924</x:v>
      </x:c>
    </x:row>
    <x:row r="69" ht="15" hidden="0" customHeight="1">
      <x:c r="A69" s="31" t="str">
        <x:v>Operating profit / (loss), derived before finance costs</x:v>
      </x:c>
      <x:c r="B69" s="24" t="n">
        <x:f>B7+B68</x:f>
        <x:v>8744</x:v>
      </x:c>
      <x:c r="C69" s="24" t="n">
        <x:f>C7+C68</x:f>
        <x:v>-31525</x:v>
      </x:c>
      <x:c r="D69" s="24" t="n">
        <x:f>D7+D68</x:f>
        <x:v>-45711</x:v>
      </x:c>
      <x:c r="E69" s="24" t="n">
        <x:f>E7+E68</x:f>
        <x:v>23433</x:v>
      </x:c>
      <x:c r="F69" s="24" t="n">
        <x:f>F7+F68</x:f>
        <x:v>3857</x:v>
      </x:c>
    </x:row>
    <x:row r="70" ht="15" hidden="0" customHeight="1">
      <x:c r="A70" s="31" t="str">
        <x:v>Depreciation and amortisation: total reported depreciation</x:v>
      </x:c>
      <x:c r="B70" s="24" t="n">
        <x:f>SUM(B9:B10)</x:f>
        <x:v>1417</x:v>
      </x:c>
      <x:c r="C70" s="24" t="n">
        <x:f>SUM(C9:C10)</x:f>
        <x:v>1666</x:v>
      </x:c>
      <x:c r="D70" s="24" t="n">
        <x:f>SUM(D9:D10)</x:f>
        <x:v>13130</x:v>
      </x:c>
      <x:c r="E70" s="24" t="n">
        <x:f>SUM(E9:E10)</x:f>
        <x:v>26129</x:v>
      </x:c>
      <x:c r="F70" s="24" t="n">
        <x:f>SUM(F9:F10)</x:f>
        <x:v>30301</x:v>
      </x:c>
    </x:row>
    <x:row r="71" ht="15" hidden="0" customHeight="1">
      <x:c r="A71" s="28" t="str">
        <x:v>Amortisation separately disclosed in the cash flow statement</x:v>
      </x:c>
      <x:c r="B71" s="9" t="str">
        <x:v>Not separate</x:v>
      </x:c>
      <x:c r="C71" s="9" t="str">
        <x:v>Not separate</x:v>
      </x:c>
      <x:c r="D71" s="9" t="str">
        <x:v>Not separate</x:v>
      </x:c>
      <x:c r="E71" s="9" t="str">
        <x:v>Not separate</x:v>
      </x:c>
      <x:c r="F71" s="9" t="str">
        <x:v>Not separate</x:v>
      </x:c>
    </x:row>
    <x:row r="72" ht="15" hidden="0" customHeight="1">
      <x:c r="A72" s="31" t="str">
        <x:v>Cash capital expenditure (positive expenditure amount)</x:v>
      </x:c>
      <x:c r="B72" s="24" t="n">
        <x:f>-B49</x:f>
        <x:v>1041</x:v>
      </x:c>
      <x:c r="C72" s="24" t="n">
        <x:f>-C49</x:f>
        <x:v>26493</x:v>
      </x:c>
      <x:c r="D72" s="24" t="n">
        <x:f>-D49</x:f>
        <x:v>29760</x:v>
      </x:c>
      <x:c r="E72" s="24" t="n">
        <x:f>-E49</x:f>
        <x:v>29795</x:v>
      </x:c>
      <x:c r="F72" s="24" t="n">
        <x:f>-F49</x:f>
        <x:v>12891</x:v>
      </x:c>
    </x:row>
    <x:row r="73" ht="15" hidden="0" customHeight="1">
      <x:c r="A73" s="30" t="str">
        <x:v>Total change in cash including FX</x:v>
      </x:c>
      <x:c r="B73" s="25" t="n">
        <x:f>B63+B65</x:f>
        <x:v>42227</x:v>
      </x:c>
      <x:c r="C73" s="25" t="n">
        <x:f>C63+C65</x:f>
        <x:v>57197</x:v>
      </x:c>
      <x:c r="D73" s="25" t="n">
        <x:f>D63+D65</x:f>
        <x:v>-106028</x:v>
      </x:c>
      <x:c r="E73" s="25" t="n">
        <x:f>E63+E65</x:f>
        <x:v>82491</x:v>
      </x:c>
      <x:c r="F73" s="25" t="n">
        <x:f>F63+F65</x:f>
        <x:v>25028</x:v>
      </x:c>
    </x:row>
    <x:row r="74" ht="15" hidden="0" customHeight="1">
      <x:c r="A74" s="27" t="str">
        <x:v>RECONCILIATION DIFFERENCES (expected: 0.00)</x:v>
      </x:c>
      <x:c r="B74" s="13"/>
      <x:c r="C74" s="13"/>
      <x:c r="D74" s="13"/>
      <x:c r="E74" s="13"/>
      <x:c r="F74" s="13"/>
    </x:row>
    <x:row r="75" ht="15" hidden="0" customHeight="1">
      <x:c r="A75" s="28" t="str">
        <x:v>Profit plus adjustments less reported pre-working-capital cash</x:v>
      </x:c>
      <x:c r="B75" s="26" t="n">
        <x:f>SUM(B7:B28)-B29</x:f>
        <x:v>0</x:v>
      </x:c>
      <x:c r="C75" s="26" t="n">
        <x:f>SUM(C7:C28)-C29</x:f>
        <x:v>0</x:v>
      </x:c>
      <x:c r="D75" s="26" t="n">
        <x:f>SUM(D7:D28)-D29</x:f>
        <x:v>0</x:v>
      </x:c>
      <x:c r="E75" s="26" t="n">
        <x:f>SUM(E7:E28)-E29</x:f>
        <x:v>0</x:v>
      </x:c>
      <x:c r="F75" s="26" t="n">
        <x:f>SUM(F7:F28)-F29</x:f>
        <x:v>0</x:v>
      </x:c>
    </x:row>
    <x:row r="76" ht="15" hidden="0" customHeight="1">
      <x:c r="A76" s="28" t="str">
        <x:v>Working capital bridge less reported cash generated</x:v>
      </x:c>
      <x:c r="B76" s="26" t="n">
        <x:f>SUM(B29:B38)-B39</x:f>
        <x:v>0</x:v>
      </x:c>
      <x:c r="C76" s="26" t="n">
        <x:f>SUM(C29:C38)-C39</x:f>
        <x:v>0</x:v>
      </x:c>
      <x:c r="D76" s="26" t="n">
        <x:f>SUM(D29:D38)-D39</x:f>
        <x:v>0</x:v>
      </x:c>
      <x:c r="E76" s="26" t="n">
        <x:f>SUM(E29:E38)-E39</x:f>
        <x:v>0</x:v>
      </x:c>
      <x:c r="F76" s="26" t="n">
        <x:f>SUM(F29:F38)-F39</x:f>
        <x:v>0</x:v>
      </x:c>
    </x:row>
    <x:row r="77" ht="15" hidden="0" customHeight="1">
      <x:c r="A77" s="28" t="str">
        <x:v>Operating detail less reported operating cash flow</x:v>
      </x:c>
      <x:c r="B77" s="26" t="n">
        <x:f>SUM(B39:B45)-B46</x:f>
        <x:v>0</x:v>
      </x:c>
      <x:c r="C77" s="26" t="n">
        <x:f>SUM(C39:C45)-C46</x:f>
        <x:v>0</x:v>
      </x:c>
      <x:c r="D77" s="26" t="n">
        <x:f>SUM(D39:D45)-D46</x:f>
        <x:v>0</x:v>
      </x:c>
      <x:c r="E77" s="26" t="n">
        <x:f>SUM(E39:E45)-E46</x:f>
        <x:v>0</x:v>
      </x:c>
      <x:c r="F77" s="26" t="n">
        <x:f>SUM(F39:F45)-F46</x:f>
        <x:v>0</x:v>
      </x:c>
    </x:row>
    <x:row r="78" ht="15" hidden="0" customHeight="1">
      <x:c r="A78" s="28" t="str">
        <x:v>Investing detail less reported investing cash flow</x:v>
      </x:c>
      <x:c r="B78" s="26" t="n">
        <x:f>SUM(B48:B57)-B58</x:f>
        <x:v>0</x:v>
      </x:c>
      <x:c r="C78" s="26" t="n">
        <x:f>SUM(C48:C57)-C58</x:f>
        <x:v>0</x:v>
      </x:c>
      <x:c r="D78" s="26" t="n">
        <x:f>SUM(D48:D57)-D58</x:f>
        <x:v>0</x:v>
      </x:c>
      <x:c r="E78" s="26" t="n">
        <x:f>SUM(E48:E57)-E58</x:f>
        <x:v>0</x:v>
      </x:c>
      <x:c r="F78" s="26" t="n">
        <x:f>SUM(F48:F57)-F58</x:f>
        <x:v>0</x:v>
      </x:c>
    </x:row>
    <x:row r="79" ht="15" hidden="0" customHeight="1">
      <x:c r="A79" s="28" t="str">
        <x:v>Financing detail less reported financing cash flow</x:v>
      </x:c>
      <x:c r="B79" s="26" t="n">
        <x:f>SUM(B60:B61)-B62</x:f>
        <x:v>0</x:v>
      </x:c>
      <x:c r="C79" s="26" t="n">
        <x:f>SUM(C60:C61)-C62</x:f>
        <x:v>0</x:v>
      </x:c>
      <x:c r="D79" s="26" t="n">
        <x:f>SUM(D60:D61)-D62</x:f>
        <x:v>0</x:v>
      </x:c>
      <x:c r="E79" s="26" t="n">
        <x:f>SUM(E60:E61)-E62</x:f>
        <x:v>0</x:v>
      </x:c>
      <x:c r="F79" s="26" t="n">
        <x:f>SUM(F60:F61)-F62</x:f>
        <x:v>0</x:v>
      </x:c>
    </x:row>
    <x:row r="80" ht="15" hidden="0" customHeight="1">
      <x:c r="A80" s="28" t="str">
        <x:v>Three activity totals less reported net cash change</x:v>
      </x:c>
      <x:c r="B80" s="26" t="n">
        <x:f>B46+B58+B62-B63</x:f>
        <x:v>0</x:v>
      </x:c>
      <x:c r="C80" s="26" t="n">
        <x:f>C46+C58+C62-C63</x:f>
        <x:v>0</x:v>
      </x:c>
      <x:c r="D80" s="26" t="n">
        <x:f>D46+D58+D62-D63</x:f>
        <x:v>0</x:v>
      </x:c>
      <x:c r="E80" s="26" t="n">
        <x:f>E46+E58+E62-E63</x:f>
        <x:v>0</x:v>
      </x:c>
      <x:c r="F80" s="26" t="n">
        <x:f>F46+F58+F62-F63</x:f>
        <x:v>0</x:v>
      </x:c>
    </x:row>
    <x:row r="81" ht="15" hidden="0" customHeight="1">
      <x:c r="A81" s="28" t="str">
        <x:v>Opening cash + net change + FX less reported closing cash</x:v>
      </x:c>
      <x:c r="B81" s="26" t="n">
        <x:f>B64+B63+B65-B66</x:f>
        <x:v>0</x:v>
      </x:c>
      <x:c r="C81" s="26" t="n">
        <x:f>C64+C63+C65-C66</x:f>
        <x:v>0</x:v>
      </x:c>
      <x:c r="D81" s="26" t="n">
        <x:f>D64+D63+D65-D66</x:f>
        <x:v>0</x:v>
      </x:c>
      <x:c r="E81" s="26" t="n">
        <x:f>E64+E63+E65-E66</x:f>
        <x:v>0</x:v>
      </x:c>
      <x:c r="F81" s="26" t="n">
        <x:f>F64+F63+F65-F66</x:f>
        <x:v>0</x:v>
      </x:c>
    </x:row>
    <x:row r="82" ht="24" customHeight="1">
      <x:c r="A82" s="3"/>
      <x:c r="B82" s="4"/>
      <x:c r="C82" s="4"/>
      <x:c r="D82" s="4"/>
      <x:c r="E82" s="4"/>
      <x:c r="F82" s="4"/>
    </x:row>
    <x:row r="83" ht="24" customHeight="1">
      <x:c r="A83" s="3"/>
      <x:c r="B83" s="4"/>
      <x:c r="C83" s="4"/>
      <x:c r="D83" s="4"/>
      <x:c r="E83" s="4"/>
      <x:c r="F83" s="4"/>
    </x:row>
    <x:row r="84" ht="24" customHeight="1">
      <x:c r="A84" s="16" t="str">
        <x:v>Sources and mapping</x:v>
      </x:c>
      <x:c r="B84" s="4"/>
      <x:c r="C84" s="4"/>
      <x:c r="D84" s="4"/>
      <x:c r="E84" s="4"/>
      <x:c r="F84" s="4"/>
    </x:row>
    <x:row r="85" ht="24" customHeight="1">
      <x:c r="A85" s="3" t="str">
        <x:v>2020: 2020 Annual Report, pp. 70–71 (cash flows), p. 65 (finance costs).</x:v>
      </x:c>
      <x:c r="B85" s="4"/>
      <x:c r="C85" s="4"/>
      <x:c r="D85" s="4"/>
      <x:c r="E85" s="4"/>
      <x:c r="F85" s="4"/>
    </x:row>
    <x:row r="86" ht="24" customHeight="1">
      <x:c r="A86" s="32" t="str">
        <x:v>https://www.annualreports.com/HostedData/AnnualReportArchive/e/OTC_EPIHF_2020.pdf</x:v>
      </x:c>
      <x:c r="B86" s="4"/>
      <x:c r="C86" s="4"/>
      <x:c r="D86" s="4"/>
      <x:c r="E86" s="4"/>
      <x:c r="F86" s="4"/>
    </x:row>
    <x:row r="87" ht="24" customHeight="1">
      <x:c r="A87" s="3" t="str">
        <x:v>2021–2022: 2022 Annual Report, pp. 89–90 (cash flows), p. 84 (finance costs).</x:v>
      </x:c>
      <x:c r="B87" s="4"/>
      <x:c r="C87" s="4"/>
      <x:c r="D87" s="4"/>
      <x:c r="E87" s="4"/>
      <x:c r="F87" s="4"/>
    </x:row>
    <x:row r="88" ht="24" customHeight="1">
      <x:c r="A88" s="32" t="str">
        <x:v>https://www.annualreports.com/HostedData/AnnualReportArchive/e/OTC_EPIHF_2022.pdf</x:v>
      </x:c>
      <x:c r="B88" s="4"/>
      <x:c r="C88" s="4"/>
      <x:c r="D88" s="4"/>
      <x:c r="E88" s="4"/>
      <x:c r="F88" s="4"/>
    </x:row>
    <x:row r="89" ht="24" customHeight="1">
      <x:c r="A89" s="3" t="str">
        <x:v>2023–2024: 2024 Annual Report, pp. 88–89 (cash flows), p. 82 (finance costs).</x:v>
      </x:c>
      <x:c r="B89" s="4"/>
      <x:c r="C89" s="4"/>
      <x:c r="D89" s="4"/>
      <x:c r="E89" s="4"/>
      <x:c r="F89" s="4"/>
    </x:row>
    <x:row r="90" ht="24" customHeight="1">
      <x:c r="A90" s="32" t="str">
        <x:v>https://www.annualreports.com/HostedData/AnnualReportArchive/e/OTC_EPIHF_2024.pdf</x:v>
      </x:c>
      <x:c r="B90" s="4"/>
      <x:c r="C90" s="4"/>
      <x:c r="D90" s="4"/>
      <x:c r="E90" s="4"/>
      <x:c r="F90" s="4"/>
    </x:row>
    <x:row r="91" ht="24" customHeight="1">
      <x:c r="A91" s="3"/>
      <x:c r="B91" s="4"/>
      <x:c r="C91" s="4"/>
      <x:c r="D91" s="4"/>
      <x:c r="E91" s="4"/>
      <x:c r="F91" s="4"/>
    </x:row>
    <x:row r="92" ht="24" customHeight="1">
      <x:c r="A92" s="3" t="str">
        <x:v>Comparative columns used as published in the reports cited above. Page numbers are printed report pages.</x:v>
      </x:c>
      <x:c r="B92" s="4"/>
      <x:c r="C92" s="4"/>
      <x:c r="D92" s="4"/>
      <x:c r="E92" s="4"/>
      <x:c r="F92" s="4"/>
    </x:row>
    <x:row r="93" ht="24" customHeight="1">
      <x:c r="A93" s="3" t="str">
        <x:v>All face-statement cash flow lines are retained in a harmonised five-year layout.</x:v>
      </x:c>
      <x:c r="B93" s="4"/>
      <x:c r="C93" s="4"/>
      <x:c r="D93" s="4"/>
      <x:c r="E93" s="4"/>
      <x:c r="F93" s="4"/>
    </x:row>
    <x:row r="94" ht="24" customHeight="1">
      <x:c r="A94" s="3" t="str">
        <x:v>Zero means a reported dash or no separate amount under that line in that year.</x:v>
      </x:c>
      <x:c r="B94" s="4"/>
      <x:c r="C94" s="4"/>
      <x:c r="D94" s="4"/>
      <x:c r="E94" s="4"/>
      <x:c r="F94" s="4"/>
    </x:row>
    <x:row r="95" ht="24" customHeight="1">
      <x:c r="A95" s="3" t="str">
        <x:v>FVOCI = fair value through other comprehensive income. FVTPL = fair value through profit or loss.</x:v>
      </x:c>
      <x:c r="B95" s="4"/>
      <x:c r="C95" s="4"/>
      <x:c r="D95" s="4"/>
      <x:c r="E95" s="4"/>
      <x:c r="F95" s="4"/>
    </x:row>
    <x:row r="96" ht="24" customHeight="1">
      <x:c r="A96" s="3"/>
      <x:c r="B96" s="4"/>
      <x:c r="C96" s="4"/>
      <x:c r="D96" s="4"/>
      <x:c r="E96" s="4"/>
      <x:c r="F96" s="4"/>
    </x:row>
    <x:row r="97" ht="24" customHeight="1">
      <x:c r="A97" s="3"/>
      <x:c r="B97" s="4"/>
      <x:c r="C97" s="4"/>
      <x:c r="D97" s="4"/>
      <x:c r="E97" s="4"/>
      <x:c r="F97" s="4"/>
    </x:row>
    <x:row r="98" ht="24" customHeight="1">
      <x:c r="A98" s="3"/>
      <x:c r="B98" s="4"/>
      <x:c r="C98" s="4"/>
      <x:c r="D98" s="4"/>
      <x:c r="E98" s="4"/>
      <x:c r="F98" s="4"/>
    </x:row>
    <x:row r="99" ht="24" customHeight="1">
      <x:c r="A99" s="3"/>
      <x:c r="B99" s="4"/>
      <x:c r="C99" s="4"/>
      <x:c r="D99" s="4"/>
      <x:c r="E99" s="4"/>
      <x:c r="F99" s="4"/>
    </x:row>
    <x:row r="100" ht="24" customHeight="1">
      <x:c r="A100" s="3"/>
      <x:c r="B100" s="4"/>
      <x:c r="C100" s="4"/>
      <x:c r="D100" s="4"/>
      <x:c r="E100" s="4"/>
      <x:c r="F100" s="4"/>
    </x:row>
    <x:row r="101" ht="24" customHeight="1">
      <x:c r="A101" s="3"/>
      <x:c r="B101" s="4"/>
      <x:c r="C101" s="4"/>
      <x:c r="D101" s="4"/>
      <x:c r="E101" s="4"/>
      <x:c r="F101" s="4"/>
    </x:row>
    <x:row r="102" ht="24" customHeight="1">
      <x:c r="A102" s="3"/>
      <x:c r="B102" s="4"/>
      <x:c r="C102" s="4"/>
      <x:c r="D102" s="4"/>
      <x:c r="E102" s="4"/>
      <x:c r="F102" s="4"/>
    </x:row>
    <x:row r="103" ht="24" customHeight="1">
      <x:c r="A103" s="3"/>
      <x:c r="B103" s="4"/>
      <x:c r="C103" s="4"/>
      <x:c r="D103" s="4"/>
      <x:c r="E103" s="4"/>
      <x:c r="F103" s="4"/>
    </x:row>
    <x:row r="104" ht="24" customHeight="1">
      <x:c r="A104" s="3"/>
      <x:c r="B104" s="4"/>
      <x:c r="C104" s="4"/>
      <x:c r="D104" s="4"/>
      <x:c r="E104" s="4"/>
      <x:c r="F104" s="4"/>
    </x:row>
    <x:row r="105" ht="24" customHeight="1">
      <x:c r="A105" s="3"/>
      <x:c r="B105" s="4"/>
      <x:c r="C105" s="4"/>
      <x:c r="D105" s="4"/>
      <x:c r="E105" s="4"/>
      <x:c r="F105" s="4"/>
    </x:row>
    <x:row r="106" ht="24" customHeight="1">
      <x:c r="A106" s="3"/>
      <x:c r="B106" s="4"/>
      <x:c r="C106" s="4"/>
      <x:c r="D106" s="4"/>
      <x:c r="E106" s="4"/>
      <x:c r="F106" s="4"/>
    </x:row>
    <x:row r="107" ht="24" customHeight="1">
      <x:c r="A107" s="3"/>
      <x:c r="B107" s="4"/>
      <x:c r="C107" s="4"/>
      <x:c r="D107" s="4"/>
      <x:c r="E107" s="4"/>
      <x:c r="F107" s="4"/>
    </x:row>
    <x:row r="108" ht="24" customHeight="1">
      <x:c r="A108" s="3"/>
      <x:c r="B108" s="4"/>
      <x:c r="C108" s="4"/>
      <x:c r="D108" s="4"/>
      <x:c r="E108" s="4"/>
      <x:c r="F108" s="4"/>
    </x:row>
    <x:row r="109" ht="24" customHeight="1">
      <x:c r="A109" s="3"/>
      <x:c r="B109" s="4"/>
      <x:c r="C109" s="4"/>
      <x:c r="D109" s="4"/>
      <x:c r="E109" s="4"/>
      <x:c r="F109" s="4"/>
    </x:row>
    <x:row r="110" ht="24" customHeight="1">
      <x:c r="A110" s="3"/>
      <x:c r="B110" s="4"/>
      <x:c r="C110" s="4"/>
      <x:c r="D110" s="4"/>
      <x:c r="E110" s="4"/>
      <x:c r="F110" s="4"/>
    </x:row>
    <x:row r="111" ht="24" customHeight="1">
      <x:c r="A111" s="3"/>
      <x:c r="B111" s="4"/>
      <x:c r="C111" s="4"/>
      <x:c r="D111" s="4"/>
      <x:c r="E111" s="4"/>
      <x:c r="F111" s="4"/>
    </x:row>
  </x:sheetData>
  <x:conditionalFormatting sqref="B75:F81">
    <x:cfRule type="cellIs" dxfId="0" priority="1" operator="notEqual">
      <x:formula>0</x:formula>
    </x:cfRule>
  </x:conditionalFormatting>
  <x:pageMargins left="0.7" right="0.7" top="0.75" bottom="0.75" header="0.3" footer="0.3"/>
</x:worksheet>
</file>

<file path=xl/worksheets/sheet3.xml><?xml version="1.0" encoding="utf-8"?>
<x:worksheet xmlns:x="http://schemas.openxmlformats.org/spreadsheetml/2006/main">
  <x:sheetViews>
    <x:sheetView showGridLines="0" workbookViewId="0"/>
  </x:sheetViews>
  <x:sheetFormatPr defaultRowHeight="15"/>
  <x:cols>
    <x:col min="1" max="1" width="115" hidden="0" customWidth="1"/>
  </x:cols>
  <x:sheetData>
    <x:row r="1" ht="25" customHeight="1">
      <x:c r="A1" s="28"/>
    </x:row>
    <x:row r="2" ht="25" customHeight="1">
      <x:c r="A2" s="42" t="str">
        <x:v>Definitions and submission note</x:v>
      </x:c>
    </x:row>
    <x:row r="3" ht="25" customHeight="1">
      <x:c r="A3" s="28"/>
    </x:row>
    <x:row r="4" ht="27" customHeight="1">
      <x:c r="A4" s="44" t="str">
        <x:v>Operating profit / (loss)</x:v>
      </x:c>
    </x:row>
    <x:row r="5" ht="72" customHeight="1">
      <x:c r="A5" s="28" t="str">
        <x:v>No group subtotal labelled operating profit is separately reported. The highlighted measure is derived as profit / (loss) before tax plus finance costs. This is the result before finance costs and tax and includes the other income and investment results reported in profit or loss. It is not an energy-segment operating-profit measure.</x:v>
      </x:c>
    </x:row>
    <x:row r="6" ht="25" customHeight="1">
      <x:c r="A6" s="28"/>
    </x:row>
    <x:row r="7" ht="27" customHeight="1">
      <x:c r="A7" s="44" t="str">
        <x:v>Capital expenditure</x:v>
      </x:c>
    </x:row>
    <x:row r="8" ht="72" customHeight="1">
      <x:c r="A8" s="28" t="str">
        <x:v>Cash capital expenditure is defined as purchases of property, plant and equipment. It appears as an outflow in the full statement and as a positive expenditure amount in the supplementary metrics. Acquisitions of assets and liabilities and prepayments for non-current assets remain separate investing lines and are not included in this narrow cash-capex measure.</x:v>
      </x:c>
    </x:row>
    <x:row r="9" ht="25" customHeight="1">
      <x:c r="A9" s="28"/>
    </x:row>
    <x:row r="10" ht="27" customHeight="1">
      <x:c r="A10" s="44" t="str">
        <x:v>Depreciation and amortisation</x:v>
      </x:c>
    </x:row>
    <x:row r="11" ht="72" customHeight="1">
      <x:c r="A11" s="28" t="str">
        <x:v>The highlighted total adds depreciation of property, plant and equipment and depreciation of right-of-use assets. The cash flow statements do not disclose a separate amortisation adjustment. No additional amortisation figure has been assumed.</x:v>
      </x:c>
    </x:row>
    <x:row r="12" ht="25" customHeight="1">
      <x:c r="A12" s="28"/>
    </x:row>
    <x:row r="13" ht="27" customHeight="1">
      <x:c r="A13" s="44" t="str">
        <x:v>Cash reconciliation</x:v>
      </x:c>
    </x:row>
    <x:row r="14" ht="72" customHeight="1">
      <x:c r="A14" s="28" t="str">
        <x:v>The report’s net increase / decrease in cash excludes foreign exchange effects. Closing cash = opening cash + reported net change + foreign exchange effects. The summary also shows the total cash change including FX. Seven formula checks for each year reconcile the extracted detail and reported totals.</x:v>
      </x:c>
    </x:row>
    <x:row r="15" ht="25" customHeight="1">
      <x:c r="A15" s="28"/>
    </x:row>
    <x:row r="16" ht="27" customHeight="1">
      <x:c r="A16" s="44" t="str">
        <x:v>Company and period</x:v>
      </x:c>
    </x:row>
    <x:row r="17" ht="72" customHeight="1">
      <x:c r="A17" s="28" t="str">
        <x:v>EPI is Hong Kong-based and Hong Kong-listed but incorporated in Bermuda. Energy activities comprise petroleum exploration and production and solar energy. Group financial statements also include money lending and securities investment. The assignment uses 2020–2024 because that is a complete five-year period available on the specified website. No existing workbook or previously selected five-year period was supplied in this request.</x:v>
      </x:c>
    </x:row>
    <x:row r="18" ht="25" customHeight="1">
      <x:c r="A18" s="28"/>
    </x:row>
    <x:row r="19" ht="27" customHeight="1">
      <x:c r="A19" s="44" t="str">
        <x:v>AI usage note — copy into the online text box</x:v>
      </x:c>
    </x:row>
    <x:row r="20" ht="35" customHeight="1">
      <x:c r="A20" s="28" t="str">
        <x:v>ChatGPT assisted with locating annual reports and extracting relevant financial data.</x:v>
      </x:c>
    </x:row>
    <x:row r="21" ht="25" customHeight="1">
      <x:c r="A21" s="28"/>
    </x:row>
    <x:row r="22" ht="25" customHeight="1">
      <x:c r="A22" s="28"/>
    </x:row>
    <x:row r="23" ht="27" customHeight="1">
      <x:c r="A23" s="44" t="str">
        <x:v>Company directory</x:v>
      </x:c>
    </x:row>
    <x:row r="24" ht="27" customHeight="1">
      <x:c r="A24" s="28" t="str">
        <x:v>https://www.annualreports.com/Company/epi-holdings-ltd</x:v>
      </x:c>
    </x:row>
    <x:row r="25" ht="25" customHeight="1">
      <x:c r="A25" s="28"/>
    </x:row>
    <x:row r="26" ht="27" customHeight="1">
      <x:c r="A26" s="44" t="str">
        <x:v>Submission</x:v>
      </x:c>
    </x:row>
    <x:row r="27" ht="72" customHeight="1">
      <x:c r="A27" s="28" t="str">
        <x:v>Upload this Excel workbook to the Week 4 Independent Study submission area and paste the AI usage note above into the online text box. The required worksheet is named CFS_5yr.</x:v>
      </x:c>
    </x:row>
    <x:row r="28" ht="25" customHeight="1">
      <x:c r="A28" s="28"/>
    </x:row>
    <x:row r="29" ht="25" customHeight="1">
      <x:c r="A29" s="28"/>
    </x:row>
    <x:row r="30" ht="25" customHeight="1">
      <x:c r="A30" s="28"/>
    </x:row>
    <x:row r="31" ht="25" customHeight="1">
      <x:c r="A31" s="28"/>
    </x:row>
    <x:row r="32" ht="25" customHeight="1">
      <x:c r="A32" s="28"/>
    </x:row>
  </x:sheetData>
  <x:pageMargins left="0.7" right="0.7" top="0.75" bottom="0.75" header="0.3" footer="0.3"/>
</x:worksheet>
</file>