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2" l="1"/>
  <c r="J43" i="2" l="1"/>
  <c r="K43" i="2"/>
  <c r="L43" i="2"/>
  <c r="M43" i="2" l="1"/>
  <c r="J51" i="1" s="1"/>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11" i="2"/>
  <c r="I43" i="2"/>
  <c r="E48" i="2"/>
  <c r="F48" i="2"/>
  <c r="G48" i="2"/>
  <c r="D48" i="2"/>
  <c r="J44" i="1" s="1"/>
  <c r="G46" i="2"/>
  <c r="E46" i="2"/>
  <c r="F46" i="2"/>
  <c r="D46" i="2"/>
  <c r="J28" i="1" s="1"/>
  <c r="E45" i="2"/>
  <c r="F45" i="2"/>
  <c r="G45" i="2"/>
  <c r="D45" i="2"/>
  <c r="J20" i="1" s="1"/>
  <c r="E44" i="2"/>
  <c r="F44" i="2"/>
  <c r="G44" i="2"/>
  <c r="D44" i="2"/>
  <c r="J12" i="1" s="1"/>
  <c r="E47" i="2"/>
  <c r="F47" i="2"/>
  <c r="G47" i="2"/>
  <c r="D47" i="2"/>
  <c r="J36" i="1" s="1"/>
  <c r="H46" i="2" l="1"/>
  <c r="K28" i="1" s="1"/>
  <c r="H48" i="2"/>
  <c r="K44" i="1" s="1"/>
  <c r="H47" i="2"/>
  <c r="K36" i="1" s="1"/>
  <c r="H44" i="2"/>
  <c r="K12" i="1" s="1"/>
  <c r="H45" i="2"/>
  <c r="K20" i="1" s="1"/>
</calcChain>
</file>

<file path=xl/sharedStrings.xml><?xml version="1.0" encoding="utf-8"?>
<sst xmlns="http://schemas.openxmlformats.org/spreadsheetml/2006/main" count="91" uniqueCount="83">
  <si>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</si>
  <si>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</si>
  <si>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</si>
  <si>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</si>
  <si>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</si>
  <si>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</si>
  <si>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</si>
  <si>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</si>
  <si>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</si>
  <si>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</si>
  <si>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</si>
  <si>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</si>
  <si>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</si>
  <si>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</si>
  <si>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</si>
  <si>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</si>
  <si>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</si>
  <si>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</si>
  <si>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</si>
  <si>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</si>
  <si>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</si>
  <si>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</si>
  <si>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</si>
  <si>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</si>
  <si>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</si>
  <si>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</si>
  <si>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</si>
  <si>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</si>
  <si>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</si>
  <si>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</si>
  <si>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</si>
  <si>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</si>
  <si>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</si>
  <si>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</si>
  <si>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</si>
  <si>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</si>
  <si>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</si>
  <si>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</si>
  <si>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</si>
  <si>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</si>
  <si>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</si>
  <si>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</si>
  <si>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</si>
  <si>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</si>
  <si>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</si>
  <si>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</si>
  <si>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</si>
  <si>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</si>
  <si>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</si>
  <si>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</si>
  <si>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</si>
  <si>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</si>
  <si>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</si>
  <si>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</si>
  <si>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</si>
  <si>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You will need to have used Vancouver referencing appropriately throughout. You will have referenced research into tools for the tasks allocated as part of the team.</t>
  </si>
  <si>
    <t>You will demonstrate that you can utilise appropriate techniques at all appropriate stages of the group project by your contribution to project at an appropriate standard producing Evidence of knowledge and understanding of the relevant concepts and underlying principles of the task</t>
  </si>
  <si>
    <t>Personal</t>
  </si>
  <si>
    <t>You will demonstrate that you can utilise appropriate techniques at all appropriate stages of the group project by the whole group production of the project proposal that contains</t>
  </si>
  <si>
    <t>• project definition, including project scope, known exceptions, completion criteria;</t>
  </si>
  <si>
    <t>• project justification;</t>
  </si>
  <si>
    <t>• income and expenditure plans for nine years, in a table or spreadsheet;</t>
  </si>
  <si>
    <t>• organisation chart and specific responsibilities for Stages 2 to 5;</t>
  </si>
  <si>
    <t>• quality control procedures.</t>
  </si>
  <si>
    <t xml:space="preserve">Clear analysis of your part of the project as it evolves using appropriate paperwork, </t>
  </si>
  <si>
    <t>Appropriate journal entries showing an analysis of allotted task appropriately documented</t>
  </si>
  <si>
    <t>Group</t>
  </si>
  <si>
    <t xml:space="preserve">Correct application of project management techniques to evolve a suitable solution, </t>
  </si>
  <si>
    <t>Demonstrating appropriate task based skills as shown by your journal. Contribution to group presentation appropriate</t>
  </si>
  <si>
    <t xml:space="preserve">Work must be to a professional standard, producing an appropriate part 
of the project or modification proposal </t>
  </si>
  <si>
    <t>Paul John</t>
  </si>
  <si>
    <r>
      <t>•</t>
    </r>
    <r>
      <rPr>
        <sz val="10"/>
        <color rgb="FF92D050"/>
        <rFont val="Calibri"/>
        <family val="2"/>
        <scheme val="minor"/>
      </rPr>
      <t xml:space="preserve"> title and contents pages;</t>
    </r>
  </si>
  <si>
    <r>
      <t>•</t>
    </r>
    <r>
      <rPr>
        <sz val="10"/>
        <color rgb="FF92D050"/>
        <rFont val="Calibri"/>
        <family val="2"/>
        <scheme val="minor"/>
      </rPr>
      <t xml:space="preserve"> time plans for Stages 2 to 5 of the project, including a Gantt chart;</t>
    </r>
  </si>
  <si>
    <r>
      <t xml:space="preserve">Group presentation of solution
</t>
    </r>
    <r>
      <rPr>
        <sz val="10"/>
        <color rgb="FF92D050"/>
        <rFont val="Calibri"/>
        <family val="2"/>
        <scheme val="minor"/>
      </rPr>
      <t>• Explanations of how you organised/participated in your team during the week (Stage 1), how you monitored progress, how you monitored the quality of the work produced, and any other issues raised.
• Explanations of your plans for Stage 2 to 5.
• Answers to any questions raised by the lecturer(s).</t>
    </r>
    <r>
      <rPr>
        <sz val="10"/>
        <color theme="1"/>
        <rFont val="Calibri"/>
        <family val="2"/>
        <scheme val="minor"/>
      </rPr>
      <t xml:space="preserve">
</t>
    </r>
  </si>
  <si>
    <r>
      <rPr>
        <sz val="10"/>
        <color rgb="FF92D050"/>
        <rFont val="Calibri"/>
        <family val="2"/>
        <scheme val="minor"/>
      </rPr>
      <t>Correct application of project management techniques to evolve a suitable solution, demonstrating appropriate group work skills as shown by your journal and presentation  Stage 1 Plan Gantt chart for the period of the coursework,</t>
    </r>
    <r>
      <rPr>
        <sz val="10"/>
        <color theme="1"/>
        <rFont val="Calibri"/>
        <family val="2"/>
        <scheme val="minor"/>
      </rPr>
      <t xml:space="preserve"> </t>
    </r>
    <r>
      <rPr>
        <sz val="10"/>
        <color rgb="FFFF0000"/>
        <rFont val="Calibri"/>
        <family val="2"/>
        <scheme val="minor"/>
      </rPr>
      <t>which compares actual progress against plans,</t>
    </r>
    <r>
      <rPr>
        <sz val="10"/>
        <color theme="1"/>
        <rFont val="Calibri"/>
        <family val="2"/>
        <scheme val="minor"/>
      </rPr>
      <t xml:space="preserve"> </t>
    </r>
    <r>
      <rPr>
        <sz val="10"/>
        <color rgb="FF92D050"/>
        <rFont val="Calibri"/>
        <family val="2"/>
        <scheme val="minor"/>
      </rPr>
      <t xml:space="preserve"> durations are shown against calendar dates.</t>
    </r>
    <r>
      <rPr>
        <sz val="10"/>
        <color theme="1"/>
        <rFont val="Calibri"/>
        <family val="2"/>
        <scheme val="minor"/>
      </rPr>
      <t xml:space="preserve"> </t>
    </r>
  </si>
  <si>
    <r>
      <rPr>
        <sz val="10"/>
        <color rgb="FF92D050"/>
        <rFont val="Calibri"/>
        <family val="2"/>
        <scheme val="minor"/>
      </rPr>
      <t xml:space="preserve">All work must be allocated fairly and appropriately, using typical management methods Description and analysis of how the coursework was conducted, who did what, who checked what, </t>
    </r>
    <r>
      <rPr>
        <sz val="10"/>
        <color theme="1"/>
        <rFont val="Calibri"/>
        <family val="2"/>
        <scheme val="minor"/>
      </rPr>
      <t>what went well and what you would do differently if you had to do it again. A critical evaluation of the project management techniques and technologies you tried (such as quality reviews, estimating, financial appraisal, various diagrams, collaboration systems).</t>
    </r>
  </si>
  <si>
    <r>
      <rPr>
        <sz val="10"/>
        <color rgb="FF92D050"/>
        <rFont val="Calibri"/>
        <family val="2"/>
        <scheme val="minor"/>
      </rPr>
      <t>Clear analysis of the project as it evolves evidenced in versioning and resultant  paperwork</t>
    </r>
    <r>
      <rPr>
        <sz val="10"/>
        <color theme="1"/>
        <rFont val="Calibri"/>
        <family val="2"/>
        <scheme val="minor"/>
      </rPr>
      <t xml:space="preserve">, overall group analytical reflection
Realistic scope. Clear completion criteria. Project justification includes financial and other considerations. Expenditure plans calculated correctly generated. </t>
    </r>
    <r>
      <rPr>
        <sz val="10"/>
        <color rgb="FF92D050"/>
        <rFont val="Calibri"/>
        <family val="2"/>
        <scheme val="minor"/>
      </rPr>
      <t>Time plans produced as Gantt chart that shows calendar dates from the beginning of May this year, with no tasks allocated to weekends and public holidays. If chart covers more than one page, task descriptions clearly identifiable on each page. Realistic allocation of responsibilities and quality controls. All variations from the case study justified (eg. tasks, costs and benefits).</t>
    </r>
  </si>
  <si>
    <t>Personal
Quality of written element that documents the individuals contribution to the project
Group
Carried out in the supplied observation statement.</t>
  </si>
  <si>
    <t>Personal
Student has a fair understanding of dur process for version control and has been applied accross the group project
Group
It would be fair to comment that the team have had the grounding needed to understand the various concepts when undertaking a group project. The only issue was the lack of validation/verfiying the teams work and who was checking what i.e the end of task review</t>
  </si>
  <si>
    <t>Personal
Student and the team have identified the need for version control. Student has implemented this and applied it to elements of the group project
Group
As per scenario, the group did attempt to classify the requirements of the scenario and work to each of the teams strengths. Relevant tools were utilised to illustrate the requirements of the scenario. It was obvious from the end product, the scenario (in places was not fully understood and should have been questioned by the team and clarification obtained - this should have happend for real)</t>
  </si>
  <si>
    <t>Student has no discenable referenced material</t>
  </si>
  <si>
    <t xml:space="preserve">Personel
With version control in place. It could be fair to comment that the student has ensured that version control off all documents are in place and quality check are working throughout the project. Again, the student has only one element under his control
Group
Again, it would be fair to say the team has produced what was required i.e. project plan, PID and costings for the potential project. However, there are elements missing from the scenario and it was obvious that work was not been efficiently reviewed e.g. Spreadsheet - where the group missed the essence of its requirements. It was also evidence that the team has not fully evaluated the criteria from the scenario. Ultimately, the team did not break down the scenario into enough tasks. However, the team did think it was ok to carried out 1 task and in some cases 2 per team member, which does make for a balanced outcome. Finally, the team did not comment on the projects viability </t>
  </si>
  <si>
    <t>Neil Griffiths</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</si>
</sst>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0"/>
      <color rgb="FFFF0000"/>
      <name val="Calibri"/>
      <family val="2"/>
      <scheme val="minor"/>
    </font>
    <font>
      <sz val="10"/>
      <color rgb="FF92D050"/>
      <name val="Calibri"/>
      <family val="2"/>
      <scheme val="minor"/>
    </font>
    <font>
      <sz val="10"/>
      <color rgb="FF00B0F0"/>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47">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3" xfId="0" applyBorder="1" applyAlignment="1">
      <alignment horizontal="center" vertical="center"/>
    </xf>
    <xf numFmtId="0" fontId="0" fillId="0" borderId="6" xfId="0" applyFont="1" applyBorder="1" applyAlignment="1">
      <alignment horizontal="center" vertical="center"/>
    </xf>
    <xf numFmtId="0" fontId="1" fillId="0" borderId="6"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0" borderId="6" xfId="0" applyFont="1" applyBorder="1" applyAlignment="1">
      <alignment horizontal="center"/>
    </xf>
    <xf numFmtId="0" fontId="4" fillId="0" borderId="6" xfId="0" applyFont="1" applyBorder="1" applyAlignment="1">
      <alignment horizontal="center" vertical="center"/>
    </xf>
    <xf numFmtId="0" fontId="26" fillId="0" borderId="0" xfId="0" applyFont="1" applyBorder="1" applyAlignment="1">
      <alignment horizontal="center" vertical="center"/>
    </xf>
    <xf numFmtId="0" fontId="2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15" fillId="0" borderId="13" xfId="0" applyFont="1" applyBorder="1" applyAlignment="1">
      <alignment horizontal="center" vertical="center"/>
    </xf>
    <xf numFmtId="0" fontId="15" fillId="0" borderId="0" xfId="0" applyFont="1" applyBorder="1" applyAlignment="1">
      <alignment horizontal="center" vertical="center"/>
    </xf>
    <xf numFmtId="0" fontId="27" fillId="0" borderId="0" xfId="0" applyFont="1" applyBorder="1" applyAlignment="1">
      <alignment horizontal="center" vertical="center"/>
    </xf>
    <xf numFmtId="0" fontId="15" fillId="0" borderId="11" xfId="0" applyFont="1" applyBorder="1" applyAlignment="1">
      <alignment horizontal="center" vertical="center"/>
    </xf>
    <xf numFmtId="0" fontId="15" fillId="0" borderId="7"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4" fillId="0" borderId="5" xfId="0" applyFont="1" applyBorder="1" applyAlignment="1">
      <alignment horizontal="left" vertical="center" wrapText="1"/>
    </xf>
    <xf numFmtId="0" fontId="4" fillId="0" borderId="0" xfId="0" applyFont="1" applyBorder="1" applyAlignment="1">
      <alignment horizontal="left" vertical="center" wrapText="1"/>
    </xf>
    <xf numFmtId="0" fontId="4" fillId="0" borderId="5" xfId="0" applyFont="1" applyBorder="1" applyAlignment="1">
      <alignment horizontal="right"/>
    </xf>
    <xf numFmtId="0" fontId="4" fillId="0" borderId="0" xfId="0" applyFont="1" applyAlignment="1">
      <alignment horizontal="right"/>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2" xfId="0" applyFont="1" applyBorder="1" applyAlignment="1">
      <alignment horizontal="righ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6" fillId="0" borderId="5" xfId="0" applyFont="1" applyBorder="1" applyAlignment="1">
      <alignment horizontal="left" vertical="center" wrapText="1"/>
    </xf>
    <xf numFmtId="0" fontId="26" fillId="0" borderId="0" xfId="0" applyFont="1" applyBorder="1" applyAlignment="1">
      <alignment horizontal="left" vertical="center" wrapText="1"/>
    </xf>
    <xf numFmtId="0" fontId="4" fillId="0" borderId="5" xfId="0" applyFont="1" applyBorder="1" applyAlignment="1">
      <alignment horizontal="right" vertical="center" wrapText="1"/>
    </xf>
    <xf numFmtId="0" fontId="4" fillId="0" borderId="0" xfId="0" applyFont="1" applyBorder="1" applyAlignment="1">
      <alignment horizontal="right" vertical="center" wrapText="1"/>
    </xf>
    <xf numFmtId="0" fontId="0" fillId="0" borderId="10" xfId="0" applyBorder="1" applyAlignment="1">
      <alignment wrapText="1"/>
    </xf>
    <xf numFmtId="0" fontId="0" fillId="0" borderId="11" xfId="0" applyBorder="1" applyAlignment="1">
      <alignment wrapText="1"/>
    </xf>
    <xf numFmtId="0" fontId="10" fillId="0" borderId="0" xfId="0" applyFont="1" applyBorder="1" applyAlignment="1">
      <alignment wrapText="1"/>
    </xf>
    <xf numFmtId="0" fontId="0" fillId="0" borderId="10" xfId="0" applyBorder="1" applyAlignment="1">
      <alignment horizontal="right" vertical="center" wrapText="1"/>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applyAlignment="1">
      <alignment wrapText="1"/>
    </xf>
    <xf numFmtId="0" fontId="10" fillId="0" borderId="7" xfId="0" applyFont="1" applyBorder="1"/>
    <xf numFmtId="0" fontId="0" fillId="0" borderId="5" xfId="0" applyBorder="1" applyAlignment="1">
      <alignment horizontal="right" vertical="center" wrapText="1"/>
    </xf>
    <xf numFmtId="0" fontId="0" fillId="0" borderId="0" xfId="0" applyBorder="1" applyAlignment="1">
      <alignment horizontal="right" vertical="center" wrapText="1"/>
    </xf>
    <xf numFmtId="0" fontId="0" fillId="0" borderId="10" xfId="0" applyBorder="1" applyAlignment="1">
      <alignment horizontal="right" vertical="center"/>
    </xf>
    <xf numFmtId="0" fontId="0" fillId="0" borderId="11" xfId="0" applyBorder="1" applyAlignment="1">
      <alignment horizontal="right" vertical="center"/>
    </xf>
    <xf numFmtId="0" fontId="9" fillId="0" borderId="5" xfId="0" applyFont="1" applyBorder="1" applyAlignment="1">
      <alignment horizontal="left" vertical="center" wrapText="1"/>
    </xf>
    <xf numFmtId="0" fontId="9" fillId="0" borderId="0" xfId="0" applyFont="1" applyBorder="1" applyAlignment="1">
      <alignment horizontal="left" vertical="center" wrapText="1"/>
    </xf>
    <xf numFmtId="0" fontId="27" fillId="0" borderId="5" xfId="0" applyFont="1" applyBorder="1" applyAlignment="1">
      <alignment horizontal="left" vertical="center" wrapText="1"/>
    </xf>
    <xf numFmtId="0" fontId="27" fillId="0" borderId="0" xfId="0" applyFont="1" applyBorder="1" applyAlignment="1">
      <alignment horizontal="left" vertical="center"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2"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91" t="s">
        <v>0</v>
      </c>
      <c r="C3" s="92"/>
      <c r="D3" s="92"/>
      <c r="E3" s="92"/>
      <c r="F3" s="92"/>
      <c r="G3" s="92"/>
      <c r="H3" s="92"/>
      <c r="I3" s="92"/>
      <c r="J3" s="92"/>
      <c r="K3" s="93"/>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94" t="s">
        <v>5</v>
      </c>
      <c r="C9" s="95"/>
      <c r="D9" s="95"/>
      <c r="E9" s="95"/>
      <c r="F9" s="95"/>
      <c r="G9" s="95"/>
      <c r="H9" s="95"/>
      <c r="I9" s="96"/>
      <c r="J9" s="16" t="s">
        <v>3</v>
      </c>
      <c r="K9" s="16" t="s">
        <v>4</v>
      </c>
    </row>
    <row r="10" spans="2:11" x14ac:dyDescent="0.25">
      <c r="B10" s="72" t="s">
        <v>6</v>
      </c>
      <c r="C10" s="73"/>
      <c r="D10" s="73"/>
      <c r="E10" s="73"/>
      <c r="F10" s="73"/>
      <c r="G10" s="73"/>
      <c r="H10" s="73"/>
      <c r="I10" s="74"/>
      <c r="J10" s="97"/>
      <c r="K10" s="97"/>
    </row>
    <row r="11" spans="2:11" ht="11.25" customHeight="1" x14ac:dyDescent="0.25">
      <c r="B11" s="88" t="s">
        <v>7</v>
      </c>
      <c r="C11" s="89"/>
      <c r="D11" s="89"/>
      <c r="E11" s="89"/>
      <c r="F11" s="89"/>
      <c r="G11" s="89"/>
      <c r="H11" s="89"/>
      <c r="I11" s="90"/>
      <c r="J11" s="98"/>
      <c r="K11" s="98"/>
    </row>
    <row r="12" spans="2:11" x14ac:dyDescent="0.25">
      <c r="B12" s="82" t="s">
        <v>80</v>
      </c>
      <c r="C12" s="83"/>
      <c r="D12" s="83"/>
      <c r="E12" s="83"/>
      <c r="F12" s="83"/>
      <c r="G12" s="83"/>
      <c r="H12" s="83"/>
      <c r="I12" s="83"/>
      <c r="J12" s="69">
        <f>IF('Marking Criteria'!D44 = 0, "", 'Marking Criteria'!D44)</f>
        <v>5</v>
      </c>
      <c r="K12" s="70" t="str">
        <f>IF('Marking Criteria'!H44 = 0, "0", 'Marking Criteria'!H44)</f>
        <v>0</v>
      </c>
    </row>
    <row r="13" spans="2:11" x14ac:dyDescent="0.25">
      <c r="B13" s="84"/>
      <c r="C13" s="85"/>
      <c r="D13" s="85"/>
      <c r="E13" s="85"/>
      <c r="F13" s="85"/>
      <c r="G13" s="85"/>
      <c r="H13" s="85"/>
      <c r="I13" s="85"/>
      <c r="J13" s="69"/>
      <c r="K13" s="70"/>
    </row>
    <row r="14" spans="2:11" x14ac:dyDescent="0.25">
      <c r="B14" s="84"/>
      <c r="C14" s="85"/>
      <c r="D14" s="85"/>
      <c r="E14" s="85"/>
      <c r="F14" s="85"/>
      <c r="G14" s="85"/>
      <c r="H14" s="85"/>
      <c r="I14" s="85"/>
      <c r="J14" s="69"/>
      <c r="K14" s="70"/>
    </row>
    <row r="15" spans="2:11" x14ac:dyDescent="0.25">
      <c r="B15" s="84"/>
      <c r="C15" s="85"/>
      <c r="D15" s="85"/>
      <c r="E15" s="85"/>
      <c r="F15" s="85"/>
      <c r="G15" s="85"/>
      <c r="H15" s="85"/>
      <c r="I15" s="85"/>
      <c r="J15" s="69"/>
      <c r="K15" s="70"/>
    </row>
    <row r="16" spans="2:11" x14ac:dyDescent="0.25">
      <c r="B16" s="84"/>
      <c r="C16" s="85"/>
      <c r="D16" s="85"/>
      <c r="E16" s="85"/>
      <c r="F16" s="85"/>
      <c r="G16" s="85"/>
      <c r="H16" s="85"/>
      <c r="I16" s="85"/>
      <c r="J16" s="69"/>
      <c r="K16" s="70"/>
    </row>
    <row r="17" spans="2:11" x14ac:dyDescent="0.25">
      <c r="B17" s="86"/>
      <c r="C17" s="87"/>
      <c r="D17" s="87"/>
      <c r="E17" s="87"/>
      <c r="F17" s="87"/>
      <c r="G17" s="87"/>
      <c r="H17" s="87"/>
      <c r="I17" s="87"/>
      <c r="J17" s="69"/>
      <c r="K17" s="70"/>
    </row>
    <row r="18" spans="2:11" x14ac:dyDescent="0.25">
      <c r="B18" s="72" t="s">
        <v>8</v>
      </c>
      <c r="C18" s="73"/>
      <c r="D18" s="73"/>
      <c r="E18" s="73"/>
      <c r="F18" s="73"/>
      <c r="G18" s="73"/>
      <c r="H18" s="73"/>
      <c r="I18" s="74"/>
      <c r="J18" s="75"/>
      <c r="K18" s="77"/>
    </row>
    <row r="19" spans="2:11" x14ac:dyDescent="0.25">
      <c r="B19" s="88" t="s">
        <v>9</v>
      </c>
      <c r="C19" s="89"/>
      <c r="D19" s="89"/>
      <c r="E19" s="89"/>
      <c r="F19" s="89"/>
      <c r="G19" s="89"/>
      <c r="H19" s="89"/>
      <c r="I19" s="90"/>
      <c r="J19" s="76"/>
      <c r="K19" s="78"/>
    </row>
    <row r="20" spans="2:11" x14ac:dyDescent="0.25">
      <c r="B20" s="82" t="s">
        <v>78</v>
      </c>
      <c r="C20" s="83"/>
      <c r="D20" s="83"/>
      <c r="E20" s="83"/>
      <c r="F20" s="83"/>
      <c r="G20" s="83"/>
      <c r="H20" s="83"/>
      <c r="I20" s="83"/>
      <c r="J20" s="69">
        <f>IF('Marking Criteria'!D45 = 0, "", 'Marking Criteria'!D45)</f>
        <v>15</v>
      </c>
      <c r="K20" s="70">
        <f>IF('Marking Criteria'!H45 = 0, "", 'Marking Criteria'!H45)</f>
        <v>8</v>
      </c>
    </row>
    <row r="21" spans="2:11" x14ac:dyDescent="0.25">
      <c r="B21" s="84"/>
      <c r="C21" s="85"/>
      <c r="D21" s="85"/>
      <c r="E21" s="85"/>
      <c r="F21" s="85"/>
      <c r="G21" s="85"/>
      <c r="H21" s="85"/>
      <c r="I21" s="85"/>
      <c r="J21" s="69"/>
      <c r="K21" s="70"/>
    </row>
    <row r="22" spans="2:11" x14ac:dyDescent="0.25">
      <c r="B22" s="84"/>
      <c r="C22" s="85"/>
      <c r="D22" s="85"/>
      <c r="E22" s="85"/>
      <c r="F22" s="85"/>
      <c r="G22" s="85"/>
      <c r="H22" s="85"/>
      <c r="I22" s="85"/>
      <c r="J22" s="69"/>
      <c r="K22" s="70"/>
    </row>
    <row r="23" spans="2:11" x14ac:dyDescent="0.25">
      <c r="B23" s="84"/>
      <c r="C23" s="85"/>
      <c r="D23" s="85"/>
      <c r="E23" s="85"/>
      <c r="F23" s="85"/>
      <c r="G23" s="85"/>
      <c r="H23" s="85"/>
      <c r="I23" s="85"/>
      <c r="J23" s="69"/>
      <c r="K23" s="70"/>
    </row>
    <row r="24" spans="2:11" x14ac:dyDescent="0.25">
      <c r="B24" s="84"/>
      <c r="C24" s="85"/>
      <c r="D24" s="85"/>
      <c r="E24" s="85"/>
      <c r="F24" s="85"/>
      <c r="G24" s="85"/>
      <c r="H24" s="85"/>
      <c r="I24" s="85"/>
      <c r="J24" s="69"/>
      <c r="K24" s="70"/>
    </row>
    <row r="25" spans="2:11" x14ac:dyDescent="0.25">
      <c r="B25" s="86"/>
      <c r="C25" s="87"/>
      <c r="D25" s="87"/>
      <c r="E25" s="87"/>
      <c r="F25" s="87"/>
      <c r="G25" s="87"/>
      <c r="H25" s="87"/>
      <c r="I25" s="87"/>
      <c r="J25" s="69"/>
      <c r="K25" s="70"/>
    </row>
    <row r="26" spans="2:11" x14ac:dyDescent="0.25">
      <c r="B26" s="72" t="s">
        <v>10</v>
      </c>
      <c r="C26" s="73"/>
      <c r="D26" s="73"/>
      <c r="E26" s="73"/>
      <c r="F26" s="73"/>
      <c r="G26" s="73"/>
      <c r="H26" s="73"/>
      <c r="I26" s="74"/>
      <c r="J26" s="75"/>
      <c r="K26" s="77"/>
    </row>
    <row r="27" spans="2:11" x14ac:dyDescent="0.25">
      <c r="B27" s="88" t="s">
        <v>11</v>
      </c>
      <c r="C27" s="89"/>
      <c r="D27" s="89"/>
      <c r="E27" s="89"/>
      <c r="F27" s="89"/>
      <c r="G27" s="89"/>
      <c r="H27" s="89"/>
      <c r="I27" s="90"/>
      <c r="J27" s="76"/>
      <c r="K27" s="78"/>
    </row>
    <row r="28" spans="2:11" x14ac:dyDescent="0.25">
      <c r="B28" s="68" t="s">
        <v>79</v>
      </c>
      <c r="C28" s="68"/>
      <c r="D28" s="68"/>
      <c r="E28" s="68"/>
      <c r="F28" s="68"/>
      <c r="G28" s="68"/>
      <c r="H28" s="68"/>
      <c r="I28" s="68"/>
      <c r="J28" s="69">
        <f>IF('Marking Criteria'!D46 = 0, "", 'Marking Criteria'!D46)</f>
        <v>25</v>
      </c>
      <c r="K28" s="70">
        <f>IF('Marking Criteria'!H46 = 0, "", 'Marking Criteria'!H46)</f>
        <v>11</v>
      </c>
    </row>
    <row r="29" spans="2:11" x14ac:dyDescent="0.25">
      <c r="B29" s="68"/>
      <c r="C29" s="68"/>
      <c r="D29" s="68"/>
      <c r="E29" s="68"/>
      <c r="F29" s="68"/>
      <c r="G29" s="68"/>
      <c r="H29" s="68"/>
      <c r="I29" s="68"/>
      <c r="J29" s="69"/>
      <c r="K29" s="70"/>
    </row>
    <row r="30" spans="2:11" x14ac:dyDescent="0.25">
      <c r="B30" s="68"/>
      <c r="C30" s="68"/>
      <c r="D30" s="68"/>
      <c r="E30" s="68"/>
      <c r="F30" s="68"/>
      <c r="G30" s="68"/>
      <c r="H30" s="68"/>
      <c r="I30" s="68"/>
      <c r="J30" s="69"/>
      <c r="K30" s="70"/>
    </row>
    <row r="31" spans="2:11" x14ac:dyDescent="0.25">
      <c r="B31" s="68"/>
      <c r="C31" s="68"/>
      <c r="D31" s="68"/>
      <c r="E31" s="68"/>
      <c r="F31" s="68"/>
      <c r="G31" s="68"/>
      <c r="H31" s="68"/>
      <c r="I31" s="68"/>
      <c r="J31" s="69"/>
      <c r="K31" s="70"/>
    </row>
    <row r="32" spans="2:11" x14ac:dyDescent="0.25">
      <c r="B32" s="68"/>
      <c r="C32" s="68"/>
      <c r="D32" s="68"/>
      <c r="E32" s="68"/>
      <c r="F32" s="68"/>
      <c r="G32" s="68"/>
      <c r="H32" s="68"/>
      <c r="I32" s="68"/>
      <c r="J32" s="69"/>
      <c r="K32" s="70"/>
    </row>
    <row r="33" spans="2:11" ht="55.5" customHeight="1" x14ac:dyDescent="0.25">
      <c r="B33" s="68"/>
      <c r="C33" s="68"/>
      <c r="D33" s="68"/>
      <c r="E33" s="68"/>
      <c r="F33" s="68"/>
      <c r="G33" s="68"/>
      <c r="H33" s="68"/>
      <c r="I33" s="68"/>
      <c r="J33" s="69"/>
      <c r="K33" s="70"/>
    </row>
    <row r="34" spans="2:11" x14ac:dyDescent="0.25">
      <c r="B34" s="72" t="s">
        <v>12</v>
      </c>
      <c r="C34" s="73"/>
      <c r="D34" s="73"/>
      <c r="E34" s="73"/>
      <c r="F34" s="73"/>
      <c r="G34" s="73"/>
      <c r="H34" s="73"/>
      <c r="I34" s="74"/>
      <c r="J34" s="75"/>
      <c r="K34" s="77"/>
    </row>
    <row r="35" spans="2:11" ht="20.25" customHeight="1" x14ac:dyDescent="0.25">
      <c r="B35" s="79" t="s">
        <v>13</v>
      </c>
      <c r="C35" s="80"/>
      <c r="D35" s="80"/>
      <c r="E35" s="80"/>
      <c r="F35" s="80"/>
      <c r="G35" s="80"/>
      <c r="H35" s="80"/>
      <c r="I35" s="81"/>
      <c r="J35" s="76"/>
      <c r="K35" s="78"/>
    </row>
    <row r="36" spans="2:11" x14ac:dyDescent="0.25">
      <c r="B36" s="68" t="s">
        <v>81</v>
      </c>
      <c r="C36" s="68"/>
      <c r="D36" s="68"/>
      <c r="E36" s="68"/>
      <c r="F36" s="68"/>
      <c r="G36" s="68"/>
      <c r="H36" s="68"/>
      <c r="I36" s="68"/>
      <c r="J36" s="69">
        <f>IF('Marking Criteria'!D47 = 0, "", 'Marking Criteria'!D47)</f>
        <v>40</v>
      </c>
      <c r="K36" s="70">
        <f>IF('Marking Criteria'!H47 = 0, "", 'Marking Criteria'!H47)</f>
        <v>19</v>
      </c>
    </row>
    <row r="37" spans="2:11" x14ac:dyDescent="0.25">
      <c r="B37" s="68"/>
      <c r="C37" s="68"/>
      <c r="D37" s="68"/>
      <c r="E37" s="68"/>
      <c r="F37" s="68"/>
      <c r="G37" s="68"/>
      <c r="H37" s="68"/>
      <c r="I37" s="68"/>
      <c r="J37" s="69"/>
      <c r="K37" s="70"/>
    </row>
    <row r="38" spans="2:11" x14ac:dyDescent="0.25">
      <c r="B38" s="68"/>
      <c r="C38" s="68"/>
      <c r="D38" s="68"/>
      <c r="E38" s="68"/>
      <c r="F38" s="68"/>
      <c r="G38" s="68"/>
      <c r="H38" s="68"/>
      <c r="I38" s="68"/>
      <c r="J38" s="69"/>
      <c r="K38" s="70"/>
    </row>
    <row r="39" spans="2:11" x14ac:dyDescent="0.25">
      <c r="B39" s="68"/>
      <c r="C39" s="68"/>
      <c r="D39" s="68"/>
      <c r="E39" s="68"/>
      <c r="F39" s="68"/>
      <c r="G39" s="68"/>
      <c r="H39" s="68"/>
      <c r="I39" s="68"/>
      <c r="J39" s="69"/>
      <c r="K39" s="70"/>
    </row>
    <row r="40" spans="2:11" x14ac:dyDescent="0.25">
      <c r="B40" s="68"/>
      <c r="C40" s="68"/>
      <c r="D40" s="68"/>
      <c r="E40" s="68"/>
      <c r="F40" s="68"/>
      <c r="G40" s="68"/>
      <c r="H40" s="68"/>
      <c r="I40" s="68"/>
      <c r="J40" s="69"/>
      <c r="K40" s="70"/>
    </row>
    <row r="41" spans="2:11" ht="142.5" customHeight="1" x14ac:dyDescent="0.25">
      <c r="B41" s="68"/>
      <c r="C41" s="68"/>
      <c r="D41" s="68"/>
      <c r="E41" s="68"/>
      <c r="F41" s="68"/>
      <c r="G41" s="68"/>
      <c r="H41" s="68"/>
      <c r="I41" s="68"/>
      <c r="J41" s="69"/>
      <c r="K41" s="70"/>
    </row>
    <row r="42" spans="2:11" x14ac:dyDescent="0.25">
      <c r="B42" s="72" t="s">
        <v>14</v>
      </c>
      <c r="C42" s="73"/>
      <c r="D42" s="73"/>
      <c r="E42" s="73"/>
      <c r="F42" s="73"/>
      <c r="G42" s="73"/>
      <c r="H42" s="73"/>
      <c r="I42" s="74"/>
      <c r="J42" s="75"/>
      <c r="K42" s="77"/>
    </row>
    <row r="43" spans="2:11" ht="15" customHeight="1" x14ac:dyDescent="0.25">
      <c r="B43" s="79" t="s">
        <v>15</v>
      </c>
      <c r="C43" s="80"/>
      <c r="D43" s="80"/>
      <c r="E43" s="80"/>
      <c r="F43" s="80"/>
      <c r="G43" s="80"/>
      <c r="H43" s="80"/>
      <c r="I43" s="81"/>
      <c r="J43" s="76"/>
      <c r="K43" s="78"/>
    </row>
    <row r="44" spans="2:11" x14ac:dyDescent="0.25">
      <c r="B44" s="68" t="s">
        <v>77</v>
      </c>
      <c r="C44" s="68"/>
      <c r="D44" s="68"/>
      <c r="E44" s="68"/>
      <c r="F44" s="68"/>
      <c r="G44" s="68"/>
      <c r="H44" s="68"/>
      <c r="I44" s="68"/>
      <c r="J44" s="69">
        <f>IF('Marking Criteria'!D48 = 0, "", 'Marking Criteria'!D48)</f>
        <v>15</v>
      </c>
      <c r="K44" s="70">
        <f>IF('Marking Criteria'!H48 = 0, "", 'Marking Criteria'!H48)</f>
        <v>5</v>
      </c>
    </row>
    <row r="45" spans="2:11" x14ac:dyDescent="0.25">
      <c r="B45" s="68"/>
      <c r="C45" s="68"/>
      <c r="D45" s="68"/>
      <c r="E45" s="68"/>
      <c r="F45" s="68"/>
      <c r="G45" s="68"/>
      <c r="H45" s="68"/>
      <c r="I45" s="68"/>
      <c r="J45" s="69"/>
      <c r="K45" s="70"/>
    </row>
    <row r="46" spans="2:11" x14ac:dyDescent="0.25">
      <c r="B46" s="68"/>
      <c r="C46" s="68"/>
      <c r="D46" s="68"/>
      <c r="E46" s="68"/>
      <c r="F46" s="68"/>
      <c r="G46" s="68"/>
      <c r="H46" s="68"/>
      <c r="I46" s="68"/>
      <c r="J46" s="69"/>
      <c r="K46" s="70"/>
    </row>
    <row r="47" spans="2:11" x14ac:dyDescent="0.25">
      <c r="B47" s="68"/>
      <c r="C47" s="68"/>
      <c r="D47" s="68"/>
      <c r="E47" s="68"/>
      <c r="F47" s="68"/>
      <c r="G47" s="68"/>
      <c r="H47" s="68"/>
      <c r="I47" s="68"/>
      <c r="J47" s="69"/>
      <c r="K47" s="70"/>
    </row>
    <row r="48" spans="2:11" x14ac:dyDescent="0.25">
      <c r="B48" s="68"/>
      <c r="C48" s="68"/>
      <c r="D48" s="68"/>
      <c r="E48" s="68"/>
      <c r="F48" s="68"/>
      <c r="G48" s="68"/>
      <c r="H48" s="68"/>
      <c r="I48" s="68"/>
      <c r="J48" s="69"/>
      <c r="K48" s="70"/>
    </row>
    <row r="49" spans="2:11" x14ac:dyDescent="0.25">
      <c r="B49" s="68"/>
      <c r="C49" s="68"/>
      <c r="D49" s="68"/>
      <c r="E49" s="68"/>
      <c r="F49" s="68"/>
      <c r="G49" s="68"/>
      <c r="H49" s="68"/>
      <c r="I49" s="68"/>
      <c r="J49" s="69"/>
      <c r="K49" s="70"/>
    </row>
    <row r="51" spans="2:11" ht="15" customHeight="1" x14ac:dyDescent="0.25">
      <c r="B51" s="5" t="s">
        <v>16</v>
      </c>
      <c r="C51" s="6"/>
      <c r="D51" s="6"/>
      <c r="E51" s="6"/>
      <c r="F51" s="6"/>
      <c r="G51" s="7"/>
      <c r="H51" s="71" t="s">
        <v>19</v>
      </c>
      <c r="I51" s="71"/>
      <c r="J51" s="67">
        <f>'Marking Criteria'!M43</f>
        <v>43</v>
      </c>
      <c r="K51" s="67"/>
    </row>
    <row r="52" spans="2:11" x14ac:dyDescent="0.25">
      <c r="B52" s="8" t="s">
        <v>17</v>
      </c>
      <c r="C52" s="9"/>
      <c r="D52" s="9"/>
      <c r="E52" s="9"/>
      <c r="F52" s="9"/>
      <c r="G52" s="10"/>
      <c r="H52" s="14" t="s">
        <v>20</v>
      </c>
      <c r="I52" s="15"/>
      <c r="J52" s="67"/>
      <c r="K52" s="67"/>
    </row>
    <row r="53" spans="2:11" x14ac:dyDescent="0.25">
      <c r="B53" s="11" t="s">
        <v>18</v>
      </c>
      <c r="C53" s="12"/>
      <c r="D53" s="12"/>
      <c r="E53" s="12"/>
      <c r="F53" s="12"/>
      <c r="G53" s="13"/>
      <c r="H53" s="14" t="s">
        <v>53</v>
      </c>
      <c r="I53" s="46" t="s">
        <v>54</v>
      </c>
      <c r="J53" s="67"/>
      <c r="K53" s="67"/>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8"/>
  <sheetViews>
    <sheetView tabSelected="1" topLeftCell="A40" zoomScaleNormal="100" workbookViewId="0">
      <selection activeCell="P53" sqref="P53"/>
    </sheetView>
  </sheetViews>
  <sheetFormatPr defaultRowHeight="15" x14ac:dyDescent="0.25"/>
  <cols>
    <col min="1" max="1" width="4.85546875" customWidth="1"/>
    <col min="2" max="2" width="4" style="2" customWidth="1"/>
    <col min="7" max="7" width="23.140625" customWidth="1"/>
    <col min="8" max="8" width="31.855468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35" t="s">
        <v>22</v>
      </c>
      <c r="D9" s="135"/>
      <c r="E9" s="135"/>
      <c r="F9" s="135"/>
      <c r="G9" s="135"/>
      <c r="H9" s="135"/>
      <c r="I9" s="43" t="s">
        <v>23</v>
      </c>
      <c r="J9" s="43" t="s">
        <v>24</v>
      </c>
      <c r="K9" s="43" t="s">
        <v>25</v>
      </c>
      <c r="L9" s="44" t="s">
        <v>26</v>
      </c>
      <c r="M9" s="134" t="s">
        <v>33</v>
      </c>
      <c r="N9" s="38" t="s">
        <v>49</v>
      </c>
    </row>
    <row r="10" spans="2:14" ht="15.75" x14ac:dyDescent="0.25">
      <c r="B10" s="18">
        <v>1</v>
      </c>
      <c r="C10" s="137" t="s">
        <v>27</v>
      </c>
      <c r="D10" s="137"/>
      <c r="E10" s="137"/>
      <c r="F10" s="137"/>
      <c r="G10" s="137"/>
      <c r="H10" s="137"/>
      <c r="I10" s="47"/>
      <c r="J10" s="47"/>
      <c r="K10" s="62"/>
      <c r="L10" s="40"/>
      <c r="M10" s="134"/>
    </row>
    <row r="11" spans="2:14" ht="39" customHeight="1" x14ac:dyDescent="0.25">
      <c r="B11" s="19"/>
      <c r="C11" s="99" t="s">
        <v>55</v>
      </c>
      <c r="D11" s="100"/>
      <c r="E11" s="100"/>
      <c r="F11" s="100"/>
      <c r="G11" s="100"/>
      <c r="H11" s="100"/>
      <c r="I11" s="48">
        <v>5</v>
      </c>
      <c r="J11" s="49">
        <v>0</v>
      </c>
      <c r="K11" s="50">
        <v>0</v>
      </c>
      <c r="L11" s="33"/>
      <c r="M11" s="134"/>
      <c r="N11" s="35" t="str">
        <f>IF(J11&gt;I11,"*",IF(K11&gt;I11,"*",IF(L11&gt;I11,"*"," ")))</f>
        <v xml:space="preserve"> </v>
      </c>
    </row>
    <row r="12" spans="2:14" x14ac:dyDescent="0.25">
      <c r="B12" s="20"/>
      <c r="C12" s="128"/>
      <c r="D12" s="129"/>
      <c r="E12" s="129"/>
      <c r="F12" s="129"/>
      <c r="G12" s="129"/>
      <c r="H12" s="129"/>
      <c r="I12" s="53"/>
      <c r="J12" s="53"/>
      <c r="K12" s="51"/>
      <c r="L12" s="22"/>
      <c r="M12" s="134"/>
      <c r="N12" s="35" t="str">
        <f t="shared" ref="N12:N41" si="0">IF(J12&gt;I12,"*",IF(K12&gt;I12,"*",IF(L12&gt;I12,"*"," ")))</f>
        <v xml:space="preserve"> </v>
      </c>
    </row>
    <row r="13" spans="2:14" ht="15.75" x14ac:dyDescent="0.25">
      <c r="B13" s="42">
        <v>2</v>
      </c>
      <c r="C13" s="130" t="s">
        <v>28</v>
      </c>
      <c r="D13" s="130"/>
      <c r="E13" s="130"/>
      <c r="F13" s="130"/>
      <c r="G13" s="130"/>
      <c r="H13" s="130"/>
      <c r="I13" s="47"/>
      <c r="J13" s="40"/>
      <c r="K13" s="63"/>
      <c r="L13" s="40"/>
      <c r="M13" s="134"/>
      <c r="N13" s="35" t="str">
        <f t="shared" si="0"/>
        <v xml:space="preserve"> </v>
      </c>
    </row>
    <row r="14" spans="2:14" s="61" customFormat="1" ht="67.5" customHeight="1" x14ac:dyDescent="0.2">
      <c r="B14" s="56"/>
      <c r="C14" s="99" t="s">
        <v>56</v>
      </c>
      <c r="D14" s="100"/>
      <c r="E14" s="100"/>
      <c r="F14" s="100"/>
      <c r="G14" s="100"/>
      <c r="H14" s="100"/>
      <c r="I14" s="57">
        <v>5</v>
      </c>
      <c r="J14" s="58">
        <v>3</v>
      </c>
      <c r="K14" s="64">
        <v>3</v>
      </c>
      <c r="L14" s="59"/>
      <c r="M14" s="134"/>
      <c r="N14" s="60" t="str">
        <f t="shared" si="0"/>
        <v xml:space="preserve"> </v>
      </c>
    </row>
    <row r="15" spans="2:14" s="61" customFormat="1" ht="12.75" x14ac:dyDescent="0.2">
      <c r="B15" s="56"/>
      <c r="C15" s="126" t="s">
        <v>57</v>
      </c>
      <c r="D15" s="127"/>
      <c r="E15" s="127"/>
      <c r="F15" s="127"/>
      <c r="G15" s="127"/>
      <c r="H15" s="127"/>
      <c r="I15" s="57"/>
      <c r="J15" s="58"/>
      <c r="K15" s="64"/>
      <c r="L15" s="59"/>
      <c r="M15" s="134"/>
      <c r="N15" s="60" t="str">
        <f t="shared" si="0"/>
        <v xml:space="preserve"> </v>
      </c>
    </row>
    <row r="16" spans="2:14" s="61" customFormat="1" ht="12.75" x14ac:dyDescent="0.2">
      <c r="B16" s="56"/>
      <c r="C16" s="99" t="s">
        <v>58</v>
      </c>
      <c r="D16" s="100"/>
      <c r="E16" s="100"/>
      <c r="F16" s="100"/>
      <c r="G16" s="100"/>
      <c r="H16" s="100"/>
      <c r="I16" s="57"/>
      <c r="J16" s="58"/>
      <c r="K16" s="64"/>
      <c r="L16" s="59"/>
      <c r="M16" s="134"/>
      <c r="N16" s="60" t="str">
        <f t="shared" si="0"/>
        <v xml:space="preserve"> </v>
      </c>
    </row>
    <row r="17" spans="2:14" s="61" customFormat="1" ht="12.75" x14ac:dyDescent="0.2">
      <c r="B17" s="56"/>
      <c r="C17" s="143" t="s">
        <v>71</v>
      </c>
      <c r="D17" s="144"/>
      <c r="E17" s="144"/>
      <c r="F17" s="144"/>
      <c r="G17" s="144"/>
      <c r="H17" s="144"/>
      <c r="I17" s="57">
        <v>10</v>
      </c>
      <c r="J17" s="58">
        <v>5</v>
      </c>
      <c r="K17" s="64">
        <v>5</v>
      </c>
      <c r="L17" s="59"/>
      <c r="M17" s="134"/>
      <c r="N17" s="60" t="str">
        <f t="shared" si="0"/>
        <v xml:space="preserve"> </v>
      </c>
    </row>
    <row r="18" spans="2:14" s="61" customFormat="1" ht="12.75" x14ac:dyDescent="0.2">
      <c r="B18" s="56"/>
      <c r="C18" s="99" t="s">
        <v>59</v>
      </c>
      <c r="D18" s="100"/>
      <c r="E18" s="100"/>
      <c r="F18" s="100"/>
      <c r="G18" s="100"/>
      <c r="H18" s="100"/>
      <c r="I18" s="57"/>
      <c r="J18" s="58"/>
      <c r="K18" s="64"/>
      <c r="L18" s="59"/>
      <c r="M18" s="134"/>
      <c r="N18" s="60" t="str">
        <f t="shared" si="0"/>
        <v xml:space="preserve"> </v>
      </c>
    </row>
    <row r="19" spans="2:14" s="61" customFormat="1" ht="12.75" x14ac:dyDescent="0.2">
      <c r="B19" s="56"/>
      <c r="C19" s="145" t="s">
        <v>60</v>
      </c>
      <c r="D19" s="146"/>
      <c r="E19" s="146"/>
      <c r="F19" s="146"/>
      <c r="G19" s="146"/>
      <c r="H19" s="146"/>
      <c r="I19" s="57"/>
      <c r="J19" s="58"/>
      <c r="K19" s="64"/>
      <c r="L19" s="59"/>
      <c r="M19" s="134"/>
      <c r="N19" s="60" t="str">
        <f t="shared" si="0"/>
        <v xml:space="preserve"> </v>
      </c>
    </row>
    <row r="20" spans="2:14" s="61" customFormat="1" ht="12.75" x14ac:dyDescent="0.2">
      <c r="B20" s="56"/>
      <c r="C20" s="124" t="s">
        <v>61</v>
      </c>
      <c r="D20" s="125"/>
      <c r="E20" s="125"/>
      <c r="F20" s="125"/>
      <c r="G20" s="125"/>
      <c r="H20" s="125"/>
      <c r="I20" s="57"/>
      <c r="J20" s="58"/>
      <c r="K20" s="64"/>
      <c r="L20" s="59"/>
      <c r="M20" s="134"/>
      <c r="N20" s="60" t="str">
        <f t="shared" si="0"/>
        <v xml:space="preserve"> </v>
      </c>
    </row>
    <row r="21" spans="2:14" s="61" customFormat="1" ht="12.75" x14ac:dyDescent="0.2">
      <c r="B21" s="56"/>
      <c r="C21" s="99" t="s">
        <v>72</v>
      </c>
      <c r="D21" s="100"/>
      <c r="E21" s="100"/>
      <c r="F21" s="100"/>
      <c r="G21" s="100"/>
      <c r="H21" s="100"/>
      <c r="I21" s="57"/>
      <c r="J21" s="58"/>
      <c r="K21" s="64"/>
      <c r="L21" s="59"/>
      <c r="M21" s="134"/>
      <c r="N21" s="60" t="str">
        <f t="shared" si="0"/>
        <v xml:space="preserve"> </v>
      </c>
    </row>
    <row r="22" spans="2:14" s="61" customFormat="1" ht="12.75" x14ac:dyDescent="0.2">
      <c r="B22" s="56"/>
      <c r="C22" s="99" t="s">
        <v>62</v>
      </c>
      <c r="D22" s="100"/>
      <c r="E22" s="100"/>
      <c r="F22" s="100"/>
      <c r="G22" s="100"/>
      <c r="H22" s="100"/>
      <c r="I22" s="57"/>
      <c r="J22" s="58"/>
      <c r="K22" s="64"/>
      <c r="L22" s="59"/>
      <c r="M22" s="134"/>
      <c r="N22" s="60" t="str">
        <f t="shared" si="0"/>
        <v xml:space="preserve"> </v>
      </c>
    </row>
    <row r="23" spans="2:14" s="61" customFormat="1" ht="12.75" x14ac:dyDescent="0.2">
      <c r="B23" s="56"/>
      <c r="C23" s="145" t="s">
        <v>63</v>
      </c>
      <c r="D23" s="146"/>
      <c r="E23" s="146"/>
      <c r="F23" s="146"/>
      <c r="G23" s="146"/>
      <c r="H23" s="146"/>
      <c r="I23" s="57"/>
      <c r="J23" s="58"/>
      <c r="K23" s="64"/>
      <c r="L23" s="59"/>
      <c r="M23" s="134"/>
      <c r="N23" s="60" t="str">
        <f t="shared" si="0"/>
        <v xml:space="preserve"> </v>
      </c>
    </row>
    <row r="24" spans="2:14" x14ac:dyDescent="0.25">
      <c r="B24" s="20"/>
      <c r="C24" s="131" t="s">
        <v>66</v>
      </c>
      <c r="D24" s="132"/>
      <c r="E24" s="132"/>
      <c r="F24" s="132"/>
      <c r="G24" s="132"/>
      <c r="H24" s="133"/>
      <c r="I24" s="53"/>
      <c r="J24" s="22"/>
      <c r="K24" s="65"/>
      <c r="L24" s="22"/>
      <c r="M24" s="134"/>
      <c r="N24" s="35" t="str">
        <f t="shared" si="0"/>
        <v xml:space="preserve"> </v>
      </c>
    </row>
    <row r="25" spans="2:14" ht="15.75" x14ac:dyDescent="0.25">
      <c r="B25" s="42">
        <v>3</v>
      </c>
      <c r="C25" s="130" t="s">
        <v>29</v>
      </c>
      <c r="D25" s="130"/>
      <c r="E25" s="130"/>
      <c r="F25" s="130"/>
      <c r="G25" s="130"/>
      <c r="H25" s="130"/>
      <c r="I25" s="47"/>
      <c r="J25" s="40"/>
      <c r="K25" s="63"/>
      <c r="L25" s="40"/>
      <c r="M25" s="134"/>
      <c r="N25" s="35" t="str">
        <f t="shared" si="0"/>
        <v xml:space="preserve"> </v>
      </c>
    </row>
    <row r="26" spans="2:14" x14ac:dyDescent="0.25">
      <c r="B26" s="19"/>
      <c r="C26" s="99" t="s">
        <v>64</v>
      </c>
      <c r="D26" s="100"/>
      <c r="E26" s="100"/>
      <c r="F26" s="100"/>
      <c r="G26" s="100"/>
      <c r="H26" s="100"/>
      <c r="I26" s="54">
        <v>10</v>
      </c>
      <c r="J26" s="41">
        <v>5</v>
      </c>
      <c r="K26" s="63">
        <v>5</v>
      </c>
      <c r="L26" s="33"/>
      <c r="M26" s="134"/>
      <c r="N26" s="35" t="str">
        <f t="shared" si="0"/>
        <v xml:space="preserve"> </v>
      </c>
    </row>
    <row r="27" spans="2:14" x14ac:dyDescent="0.25">
      <c r="B27" s="19"/>
      <c r="C27" s="99" t="s">
        <v>65</v>
      </c>
      <c r="D27" s="100"/>
      <c r="E27" s="100"/>
      <c r="F27" s="100"/>
      <c r="G27" s="100"/>
      <c r="H27" s="100"/>
      <c r="I27" s="54">
        <v>5</v>
      </c>
      <c r="J27" s="41">
        <v>2</v>
      </c>
      <c r="K27" s="63">
        <v>2</v>
      </c>
      <c r="L27" s="33"/>
      <c r="M27" s="134"/>
      <c r="N27" s="35" t="str">
        <f t="shared" si="0"/>
        <v xml:space="preserve"> </v>
      </c>
    </row>
    <row r="28" spans="2:14" x14ac:dyDescent="0.25">
      <c r="B28" s="19"/>
      <c r="C28" s="101" t="s">
        <v>57</v>
      </c>
      <c r="D28" s="102"/>
      <c r="E28" s="102"/>
      <c r="F28" s="102"/>
      <c r="G28" s="102"/>
      <c r="H28" s="102"/>
      <c r="I28" s="54"/>
      <c r="J28" s="41"/>
      <c r="K28" s="63"/>
      <c r="L28" s="33"/>
      <c r="M28" s="134"/>
      <c r="N28" s="35" t="str">
        <f t="shared" si="0"/>
        <v xml:space="preserve"> </v>
      </c>
    </row>
    <row r="29" spans="2:14" ht="127.5" customHeight="1" x14ac:dyDescent="0.25">
      <c r="B29" s="19"/>
      <c r="C29" s="99" t="s">
        <v>76</v>
      </c>
      <c r="D29" s="100"/>
      <c r="E29" s="100"/>
      <c r="F29" s="100"/>
      <c r="G29" s="100"/>
      <c r="H29" s="100"/>
      <c r="I29" s="54">
        <v>10</v>
      </c>
      <c r="J29" s="41">
        <v>4</v>
      </c>
      <c r="K29" s="63">
        <v>4</v>
      </c>
      <c r="L29" s="33"/>
      <c r="M29" s="134"/>
      <c r="N29" s="35" t="str">
        <f t="shared" si="0"/>
        <v xml:space="preserve"> </v>
      </c>
    </row>
    <row r="30" spans="2:14" x14ac:dyDescent="0.25">
      <c r="B30" s="19"/>
      <c r="C30" s="139" t="s">
        <v>66</v>
      </c>
      <c r="D30" s="140"/>
      <c r="E30" s="140"/>
      <c r="F30" s="140"/>
      <c r="G30" s="140"/>
      <c r="H30" s="140"/>
      <c r="I30" s="53"/>
      <c r="J30" s="41"/>
      <c r="K30" s="63"/>
      <c r="L30" s="33"/>
      <c r="M30" s="134"/>
      <c r="N30" s="35" t="str">
        <f t="shared" si="0"/>
        <v xml:space="preserve"> </v>
      </c>
    </row>
    <row r="31" spans="2:14" ht="15.75" x14ac:dyDescent="0.25">
      <c r="B31" s="18">
        <v>4</v>
      </c>
      <c r="C31" s="138" t="s">
        <v>30</v>
      </c>
      <c r="D31" s="138"/>
      <c r="E31" s="138"/>
      <c r="F31" s="138"/>
      <c r="G31" s="138"/>
      <c r="H31" s="138"/>
      <c r="I31" s="47"/>
      <c r="J31" s="55"/>
      <c r="K31" s="66"/>
      <c r="L31" s="52"/>
      <c r="M31" s="134"/>
      <c r="N31" s="35" t="str">
        <f t="shared" si="0"/>
        <v xml:space="preserve"> </v>
      </c>
    </row>
    <row r="32" spans="2:14" ht="21.75" customHeight="1" x14ac:dyDescent="0.25">
      <c r="B32" s="19"/>
      <c r="C32" s="99" t="s">
        <v>67</v>
      </c>
      <c r="D32" s="100"/>
      <c r="E32" s="100"/>
      <c r="F32" s="100"/>
      <c r="G32" s="100"/>
      <c r="H32" s="100"/>
      <c r="I32" s="54">
        <v>10</v>
      </c>
      <c r="J32" s="41">
        <v>5</v>
      </c>
      <c r="K32" s="63">
        <v>5</v>
      </c>
      <c r="L32" s="33"/>
      <c r="M32" s="134"/>
      <c r="N32" s="35" t="str">
        <f t="shared" si="0"/>
        <v xml:space="preserve"> </v>
      </c>
    </row>
    <row r="33" spans="2:14" ht="36.75" customHeight="1" x14ac:dyDescent="0.25">
      <c r="B33" s="19"/>
      <c r="C33" s="99" t="s">
        <v>68</v>
      </c>
      <c r="D33" s="100"/>
      <c r="E33" s="100"/>
      <c r="F33" s="100"/>
      <c r="G33" s="100"/>
      <c r="H33" s="100"/>
      <c r="I33" s="54">
        <v>10</v>
      </c>
      <c r="J33" s="41">
        <v>4</v>
      </c>
      <c r="K33" s="63">
        <v>4</v>
      </c>
      <c r="L33" s="33"/>
      <c r="M33" s="134"/>
      <c r="N33" s="35" t="str">
        <f t="shared" si="0"/>
        <v xml:space="preserve"> </v>
      </c>
    </row>
    <row r="34" spans="2:14" x14ac:dyDescent="0.25">
      <c r="B34" s="19"/>
      <c r="C34" s="101" t="s">
        <v>57</v>
      </c>
      <c r="D34" s="102"/>
      <c r="E34" s="102"/>
      <c r="F34" s="102"/>
      <c r="G34" s="102"/>
      <c r="H34" s="102"/>
      <c r="I34" s="54"/>
      <c r="J34" s="41"/>
      <c r="K34" s="63"/>
      <c r="L34" s="33"/>
      <c r="M34" s="134"/>
      <c r="N34" s="35" t="str">
        <f t="shared" si="0"/>
        <v xml:space="preserve"> </v>
      </c>
    </row>
    <row r="35" spans="2:14" ht="78.75" customHeight="1" x14ac:dyDescent="0.25">
      <c r="B35" s="19"/>
      <c r="C35" s="99" t="s">
        <v>74</v>
      </c>
      <c r="D35" s="100"/>
      <c r="E35" s="100"/>
      <c r="F35" s="100"/>
      <c r="G35" s="100"/>
      <c r="H35" s="100"/>
      <c r="I35" s="54">
        <v>10</v>
      </c>
      <c r="J35" s="41">
        <v>5</v>
      </c>
      <c r="K35" s="63">
        <v>5</v>
      </c>
      <c r="L35" s="33"/>
      <c r="M35" s="134"/>
      <c r="N35" s="35" t="str">
        <f t="shared" si="0"/>
        <v xml:space="preserve"> </v>
      </c>
    </row>
    <row r="36" spans="2:14" ht="100.5" customHeight="1" x14ac:dyDescent="0.25">
      <c r="B36" s="19"/>
      <c r="C36" s="99" t="s">
        <v>73</v>
      </c>
      <c r="D36" s="100"/>
      <c r="E36" s="100"/>
      <c r="F36" s="100"/>
      <c r="G36" s="100"/>
      <c r="H36" s="100"/>
      <c r="I36" s="54">
        <v>10</v>
      </c>
      <c r="J36" s="41">
        <v>5</v>
      </c>
      <c r="K36" s="63">
        <v>5</v>
      </c>
      <c r="L36" s="33"/>
      <c r="M36" s="134"/>
      <c r="N36" s="35" t="str">
        <f t="shared" si="0"/>
        <v xml:space="preserve"> </v>
      </c>
    </row>
    <row r="37" spans="2:14" x14ac:dyDescent="0.25">
      <c r="B37" s="20"/>
      <c r="C37" s="141" t="s">
        <v>66</v>
      </c>
      <c r="D37" s="142"/>
      <c r="E37" s="142"/>
      <c r="F37" s="142"/>
      <c r="G37" s="142"/>
      <c r="H37" s="142"/>
      <c r="I37" s="53"/>
      <c r="J37" s="22"/>
      <c r="K37" s="65"/>
      <c r="L37" s="22"/>
      <c r="M37" s="134"/>
      <c r="N37" s="35" t="str">
        <f t="shared" si="0"/>
        <v xml:space="preserve"> </v>
      </c>
    </row>
    <row r="38" spans="2:14" ht="15.75" x14ac:dyDescent="0.25">
      <c r="B38" s="42">
        <v>5</v>
      </c>
      <c r="C38" s="136" t="s">
        <v>31</v>
      </c>
      <c r="D38" s="136"/>
      <c r="E38" s="136"/>
      <c r="F38" s="136"/>
      <c r="G38" s="136"/>
      <c r="H38" s="136"/>
      <c r="I38" s="47"/>
      <c r="J38" s="40"/>
      <c r="K38" s="63"/>
      <c r="L38" s="40"/>
      <c r="M38" s="134"/>
      <c r="N38" s="35" t="str">
        <f t="shared" si="0"/>
        <v xml:space="preserve"> </v>
      </c>
    </row>
    <row r="39" spans="2:14" ht="23.25" customHeight="1" x14ac:dyDescent="0.25">
      <c r="B39" s="19"/>
      <c r="C39" s="99" t="s">
        <v>69</v>
      </c>
      <c r="D39" s="100"/>
      <c r="E39" s="100"/>
      <c r="F39" s="100"/>
      <c r="G39" s="100"/>
      <c r="H39" s="100"/>
      <c r="I39" s="54">
        <v>5</v>
      </c>
      <c r="J39" s="41">
        <v>2</v>
      </c>
      <c r="K39" s="63">
        <v>2</v>
      </c>
      <c r="L39" s="33"/>
      <c r="M39" s="134"/>
      <c r="N39" s="35" t="str">
        <f t="shared" si="0"/>
        <v xml:space="preserve"> </v>
      </c>
    </row>
    <row r="40" spans="2:14" x14ac:dyDescent="0.25">
      <c r="B40" s="19"/>
      <c r="C40" s="101" t="s">
        <v>57</v>
      </c>
      <c r="D40" s="102"/>
      <c r="E40" s="102"/>
      <c r="F40" s="102"/>
      <c r="G40" s="102"/>
      <c r="H40" s="102"/>
      <c r="I40" s="54"/>
      <c r="J40" s="41"/>
      <c r="K40" s="63"/>
      <c r="L40" s="33"/>
      <c r="M40" s="134"/>
      <c r="N40" s="35" t="str">
        <f t="shared" si="0"/>
        <v xml:space="preserve"> </v>
      </c>
    </row>
    <row r="41" spans="2:14" ht="75.75" customHeight="1" x14ac:dyDescent="0.25">
      <c r="B41" s="19"/>
      <c r="C41" s="99" t="s">
        <v>75</v>
      </c>
      <c r="D41" s="100"/>
      <c r="E41" s="100"/>
      <c r="F41" s="100"/>
      <c r="G41" s="100"/>
      <c r="H41" s="100"/>
      <c r="I41" s="54">
        <v>10</v>
      </c>
      <c r="J41" s="41">
        <v>3</v>
      </c>
      <c r="K41" s="63">
        <v>3</v>
      </c>
      <c r="L41" s="33"/>
      <c r="M41" s="134"/>
      <c r="N41" s="35" t="str">
        <f t="shared" si="0"/>
        <v xml:space="preserve"> </v>
      </c>
    </row>
    <row r="42" spans="2:14" x14ac:dyDescent="0.25">
      <c r="B42" s="20"/>
      <c r="C42" s="118" t="s">
        <v>66</v>
      </c>
      <c r="D42" s="119"/>
      <c r="E42" s="119"/>
      <c r="F42" s="119"/>
      <c r="G42" s="119"/>
      <c r="H42" s="120"/>
      <c r="I42" s="53"/>
      <c r="J42" s="22"/>
      <c r="K42" s="65"/>
      <c r="L42" s="22"/>
      <c r="M42" s="134"/>
    </row>
    <row r="43" spans="2:14" ht="22.5" customHeight="1" x14ac:dyDescent="0.25">
      <c r="B43" s="4"/>
      <c r="C43" s="121" t="s">
        <v>32</v>
      </c>
      <c r="D43" s="122"/>
      <c r="E43" s="122"/>
      <c r="F43" s="122"/>
      <c r="G43" s="122"/>
      <c r="H43" s="123"/>
      <c r="I43" s="23">
        <f>SUM(I11:I42)</f>
        <v>100</v>
      </c>
      <c r="J43" s="24">
        <f>SUM(J11:J42)</f>
        <v>43</v>
      </c>
      <c r="K43" s="25">
        <f>SUM(K11:K42)</f>
        <v>43</v>
      </c>
      <c r="L43" s="26">
        <f>SUM(L11:L42)</f>
        <v>0</v>
      </c>
      <c r="M43" s="39">
        <f>IF(L43&lt;&gt;0, L43,IF(K43&lt;&gt;0,K43,IF(J43&lt;&gt;0,J43,0)))</f>
        <v>43</v>
      </c>
    </row>
    <row r="44" spans="2:14" ht="22.5" hidden="1" customHeight="1" x14ac:dyDescent="0.25">
      <c r="B44" s="21"/>
      <c r="C44" s="32" t="s">
        <v>43</v>
      </c>
      <c r="D44" s="32">
        <f>SUM(I11:I12)</f>
        <v>5</v>
      </c>
      <c r="E44" s="32">
        <f>SUM(J11:J12)</f>
        <v>0</v>
      </c>
      <c r="F44" s="32">
        <f>SUM(K11:K12)</f>
        <v>0</v>
      </c>
      <c r="G44" s="32">
        <f>SUM(L11:L12)</f>
        <v>0</v>
      </c>
      <c r="H44" s="45">
        <f>IF(G44&gt;0,G44,IF(F44&gt;0,F44,IF(E44&gt;0,E44,0)))</f>
        <v>0</v>
      </c>
      <c r="I44" s="34"/>
      <c r="K44" s="34"/>
      <c r="L44" s="33"/>
      <c r="M44" s="33"/>
    </row>
    <row r="45" spans="2:14" ht="22.5" hidden="1" customHeight="1" x14ac:dyDescent="0.25">
      <c r="B45" s="21"/>
      <c r="C45" s="32" t="s">
        <v>44</v>
      </c>
      <c r="D45" s="32">
        <f>SUM(I14:I24)</f>
        <v>15</v>
      </c>
      <c r="E45" s="32">
        <f>SUM(J14:J24)</f>
        <v>8</v>
      </c>
      <c r="F45" s="32">
        <f>SUM(K14:K24)</f>
        <v>8</v>
      </c>
      <c r="G45" s="32">
        <f>SUM(L14:L24)</f>
        <v>0</v>
      </c>
      <c r="H45" s="45">
        <f t="shared" ref="H45:H48" si="1">IF(G45&gt;0,G45,IF(F45&gt;0,F45,IF(E45&gt;0,E45,0)))</f>
        <v>8</v>
      </c>
      <c r="I45" s="34"/>
      <c r="J45" s="32"/>
      <c r="K45" s="34"/>
      <c r="L45" s="33"/>
      <c r="M45" s="33"/>
    </row>
    <row r="46" spans="2:14" ht="22.5" hidden="1" customHeight="1" x14ac:dyDescent="0.25">
      <c r="B46" s="21"/>
      <c r="C46" s="32" t="s">
        <v>45</v>
      </c>
      <c r="D46" s="32">
        <f>SUM(I26:I30)</f>
        <v>25</v>
      </c>
      <c r="E46" s="32">
        <f>SUM(J26:J30)</f>
        <v>11</v>
      </c>
      <c r="F46" s="32">
        <f>SUM(K26:K30)</f>
        <v>11</v>
      </c>
      <c r="G46" s="32">
        <f>SUM(L26:L30)</f>
        <v>0</v>
      </c>
      <c r="H46" s="45">
        <f t="shared" si="1"/>
        <v>11</v>
      </c>
      <c r="I46" s="34"/>
      <c r="J46" s="32"/>
      <c r="K46" s="34"/>
      <c r="L46" s="33"/>
      <c r="M46" s="33"/>
    </row>
    <row r="47" spans="2:14" ht="22.5" hidden="1" customHeight="1" x14ac:dyDescent="0.25">
      <c r="B47" s="21"/>
      <c r="C47" s="32" t="s">
        <v>46</v>
      </c>
      <c r="D47" s="32">
        <f>SUM(I32:I37)</f>
        <v>40</v>
      </c>
      <c r="E47" s="32">
        <f>SUM(J32:J37)</f>
        <v>19</v>
      </c>
      <c r="F47" s="32">
        <f>SUM(K32:K37)</f>
        <v>19</v>
      </c>
      <c r="G47" s="32">
        <f>SUM(L32:L37)</f>
        <v>0</v>
      </c>
      <c r="H47" s="45">
        <f t="shared" si="1"/>
        <v>19</v>
      </c>
      <c r="I47" s="34"/>
      <c r="J47" s="32"/>
      <c r="K47" s="34"/>
      <c r="L47" s="33"/>
      <c r="M47" s="33"/>
    </row>
    <row r="48" spans="2:14" ht="22.5" hidden="1" customHeight="1" x14ac:dyDescent="0.25">
      <c r="B48" s="21"/>
      <c r="C48" s="32" t="s">
        <v>47</v>
      </c>
      <c r="D48" s="32">
        <f>SUM(I39:I42)</f>
        <v>15</v>
      </c>
      <c r="E48" s="32">
        <f>SUM(J39:J42)</f>
        <v>5</v>
      </c>
      <c r="F48" s="32">
        <f>SUM(K39:K42)</f>
        <v>5</v>
      </c>
      <c r="G48" s="32">
        <f>SUM(L39:L42)</f>
        <v>0</v>
      </c>
      <c r="H48" s="45">
        <f t="shared" si="1"/>
        <v>5</v>
      </c>
      <c r="I48" s="34"/>
      <c r="J48" s="34"/>
      <c r="K48" s="34"/>
      <c r="L48" s="33"/>
      <c r="M48" s="33"/>
    </row>
    <row r="49" spans="2:14" s="17" customFormat="1" ht="27.75" customHeight="1" x14ac:dyDescent="0.25">
      <c r="B49" s="107" t="s">
        <v>36</v>
      </c>
      <c r="C49" s="108"/>
      <c r="D49" s="109"/>
      <c r="E49" s="104" t="s">
        <v>70</v>
      </c>
      <c r="F49" s="105"/>
      <c r="G49" s="106"/>
      <c r="H49" s="107" t="s">
        <v>39</v>
      </c>
      <c r="I49" s="109"/>
      <c r="J49" s="115" t="s">
        <v>70</v>
      </c>
      <c r="K49" s="116"/>
      <c r="L49" s="116"/>
      <c r="M49" s="117"/>
      <c r="N49" s="35"/>
    </row>
    <row r="50" spans="2:14" s="17" customFormat="1" ht="27.75" customHeight="1" x14ac:dyDescent="0.25">
      <c r="B50" s="107" t="s">
        <v>37</v>
      </c>
      <c r="C50" s="108"/>
      <c r="D50" s="109"/>
      <c r="E50" s="104" t="s">
        <v>82</v>
      </c>
      <c r="F50" s="105"/>
      <c r="G50" s="106"/>
      <c r="H50" s="107" t="s">
        <v>40</v>
      </c>
      <c r="I50" s="109"/>
      <c r="J50" s="115" t="s">
        <v>82</v>
      </c>
      <c r="K50" s="116"/>
      <c r="L50" s="116"/>
      <c r="M50" s="117"/>
      <c r="N50" s="35"/>
    </row>
    <row r="51" spans="2:14" s="17" customFormat="1" ht="27.75" customHeight="1" x14ac:dyDescent="0.25">
      <c r="B51" s="107" t="s">
        <v>38</v>
      </c>
      <c r="C51" s="108"/>
      <c r="D51" s="109"/>
      <c r="E51" s="104"/>
      <c r="F51" s="105"/>
      <c r="G51" s="106"/>
      <c r="H51" s="107" t="s">
        <v>41</v>
      </c>
      <c r="I51" s="109"/>
      <c r="J51" s="115"/>
      <c r="K51" s="116"/>
      <c r="L51" s="116"/>
      <c r="M51" s="117"/>
      <c r="N51" s="35"/>
    </row>
    <row r="52" spans="2:14" ht="28.5" customHeight="1" x14ac:dyDescent="0.25">
      <c r="B52" s="110" t="s">
        <v>34</v>
      </c>
      <c r="C52" s="110"/>
      <c r="D52" s="110"/>
      <c r="E52" s="110"/>
      <c r="F52" s="110"/>
      <c r="G52" s="110"/>
      <c r="H52" s="110"/>
      <c r="I52" s="110"/>
      <c r="J52" s="110"/>
      <c r="K52" s="110"/>
      <c r="L52" s="110"/>
      <c r="M52" s="110"/>
    </row>
    <row r="53" spans="2:14" ht="28.5" customHeight="1" x14ac:dyDescent="0.25">
      <c r="B53" s="111" t="s">
        <v>35</v>
      </c>
      <c r="C53" s="112"/>
      <c r="D53" s="112"/>
      <c r="E53" s="112"/>
      <c r="F53" s="112"/>
      <c r="G53" s="112"/>
      <c r="H53" s="112"/>
      <c r="I53" s="112"/>
      <c r="J53" s="112"/>
      <c r="K53" s="112"/>
      <c r="L53" s="112"/>
      <c r="M53" s="112"/>
    </row>
    <row r="55" spans="2:14" x14ac:dyDescent="0.25">
      <c r="B55" s="30" t="s">
        <v>42</v>
      </c>
    </row>
    <row r="56" spans="2:14" ht="41.25" customHeight="1" x14ac:dyDescent="0.25">
      <c r="B56" s="31">
        <v>1</v>
      </c>
      <c r="C56" s="113" t="s">
        <v>50</v>
      </c>
      <c r="D56" s="113"/>
      <c r="E56" s="113"/>
      <c r="F56" s="113"/>
      <c r="G56" s="113"/>
      <c r="H56" s="113"/>
      <c r="I56" s="113"/>
      <c r="J56" s="113"/>
      <c r="K56" s="113"/>
      <c r="L56" s="113"/>
      <c r="M56" s="113"/>
    </row>
    <row r="57" spans="2:14" ht="30.75" customHeight="1" x14ac:dyDescent="0.25">
      <c r="B57" s="31">
        <v>2</v>
      </c>
      <c r="C57" s="114" t="s">
        <v>51</v>
      </c>
      <c r="D57" s="114"/>
      <c r="E57" s="114"/>
      <c r="F57" s="114"/>
      <c r="G57" s="114"/>
      <c r="H57" s="114"/>
      <c r="I57" s="114"/>
      <c r="J57" s="114"/>
      <c r="K57" s="114"/>
      <c r="L57" s="114"/>
      <c r="M57" s="114"/>
    </row>
    <row r="58" spans="2:14" ht="26.25" customHeight="1" x14ac:dyDescent="0.25">
      <c r="B58" s="31">
        <v>3</v>
      </c>
      <c r="C58" s="103" t="s">
        <v>52</v>
      </c>
      <c r="D58" s="103"/>
      <c r="E58" s="103"/>
      <c r="F58" s="103"/>
      <c r="G58" s="103"/>
      <c r="H58" s="103"/>
      <c r="I58" s="103"/>
      <c r="J58" s="103"/>
      <c r="K58" s="103"/>
      <c r="L58" s="103"/>
      <c r="M58" s="103"/>
    </row>
  </sheetData>
  <mergeCells count="53">
    <mergeCell ref="M9:M42"/>
    <mergeCell ref="C9:H9"/>
    <mergeCell ref="C38:H38"/>
    <mergeCell ref="C10:H10"/>
    <mergeCell ref="C34:H34"/>
    <mergeCell ref="C31:H31"/>
    <mergeCell ref="C30:H30"/>
    <mergeCell ref="C35:H35"/>
    <mergeCell ref="C36:H36"/>
    <mergeCell ref="C37:H37"/>
    <mergeCell ref="C16:H16"/>
    <mergeCell ref="C17:H17"/>
    <mergeCell ref="C18:H18"/>
    <mergeCell ref="C19:H19"/>
    <mergeCell ref="C41:H41"/>
    <mergeCell ref="C23:H23"/>
    <mergeCell ref="C20:H20"/>
    <mergeCell ref="C21:H21"/>
    <mergeCell ref="C32:H32"/>
    <mergeCell ref="C33:H33"/>
    <mergeCell ref="C11:H11"/>
    <mergeCell ref="C15:H15"/>
    <mergeCell ref="C22:H22"/>
    <mergeCell ref="C12:H12"/>
    <mergeCell ref="C13:H13"/>
    <mergeCell ref="C14:H14"/>
    <mergeCell ref="C29:H29"/>
    <mergeCell ref="C24:H24"/>
    <mergeCell ref="C26:H26"/>
    <mergeCell ref="C27:H27"/>
    <mergeCell ref="C28:H28"/>
    <mergeCell ref="C25:H25"/>
    <mergeCell ref="C42:H42"/>
    <mergeCell ref="H49:I49"/>
    <mergeCell ref="H50:I50"/>
    <mergeCell ref="H51:I51"/>
    <mergeCell ref="C43:H43"/>
    <mergeCell ref="C39:H39"/>
    <mergeCell ref="C40:H40"/>
    <mergeCell ref="C58:M58"/>
    <mergeCell ref="E49:G49"/>
    <mergeCell ref="B50:D50"/>
    <mergeCell ref="E50:G50"/>
    <mergeCell ref="B52:M52"/>
    <mergeCell ref="B53:M53"/>
    <mergeCell ref="C56:M56"/>
    <mergeCell ref="C57:M57"/>
    <mergeCell ref="J49:M49"/>
    <mergeCell ref="J50:M50"/>
    <mergeCell ref="J51:M51"/>
    <mergeCell ref="B49:D49"/>
    <mergeCell ref="B51:D51"/>
    <mergeCell ref="E51:G51"/>
  </mergeCells>
  <conditionalFormatting sqref="I43">
    <cfRule type="cellIs" dxfId="2" priority="3" operator="notEqual">
      <formula>100</formula>
    </cfRule>
  </conditionalFormatting>
  <conditionalFormatting sqref="J43:L43">
    <cfRule type="cellIs" dxfId="1" priority="2" operator="greaterThan">
      <formula>$I$43</formula>
    </cfRule>
  </conditionalFormatting>
  <conditionalFormatting sqref="N11:N4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2018-06-05T15:18:36Z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