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6.xml"/>
  <Override ContentType="application/vnd.openxmlformats-officedocument.drawing+xml" PartName="/xl/drawings/drawing5.xml"/>
  <Override ContentType="application/vnd.openxmlformats-officedocument.drawing+xml" PartName="/xl/drawings/drawing1.xml"/>
  <Override ContentType="application/vnd.openxmlformats-officedocument.drawing+xml" PartName="/xl/drawings/drawing7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Trial Balances" sheetId="1" r:id="rId4"/>
    <sheet state="visible" name="SDB" sheetId="2" r:id="rId5"/>
    <sheet state="visible" name="PDB" sheetId="3" r:id="rId6"/>
    <sheet state="visible" name="CBR" sheetId="4" r:id="rId7"/>
    <sheet state="visible" name="CBP" sheetId="5" r:id="rId8"/>
    <sheet state="visible" name="PCB" sheetId="6" r:id="rId9"/>
    <sheet state="visible" name="Accounts" sheetId="7" r:id="rId10"/>
  </sheets>
  <definedNames/>
  <calcPr/>
</workbook>
</file>

<file path=xl/sharedStrings.xml><?xml version="1.0" encoding="utf-8"?>
<sst xmlns="http://schemas.openxmlformats.org/spreadsheetml/2006/main" count="327" uniqueCount="159">
  <si>
    <t>Account Name</t>
  </si>
  <si>
    <t xml:space="preserve">Opening </t>
  </si>
  <si>
    <t>Balances</t>
  </si>
  <si>
    <t>Sales Day</t>
  </si>
  <si>
    <t>Book</t>
  </si>
  <si>
    <t>Purchase</t>
  </si>
  <si>
    <t>Day Book</t>
  </si>
  <si>
    <t>Cash</t>
  </si>
  <si>
    <t>Receipts</t>
  </si>
  <si>
    <t>Payments</t>
  </si>
  <si>
    <t>Petty Cash</t>
  </si>
  <si>
    <t xml:space="preserve">Draft </t>
  </si>
  <si>
    <t>Adjustments</t>
  </si>
  <si>
    <t>Profit and Loss</t>
  </si>
  <si>
    <t>Balance Sheet</t>
  </si>
  <si>
    <t>DR</t>
  </si>
  <si>
    <t>CR</t>
  </si>
  <si>
    <t>Fixtures &amp; Equipment</t>
  </si>
  <si>
    <t>B</t>
  </si>
  <si>
    <t>Provision for Dep'n (FE)</t>
  </si>
  <si>
    <t>Motor Vehicles</t>
  </si>
  <si>
    <t>Bank Loan</t>
  </si>
  <si>
    <t>Provision for Dep'n (MV)</t>
  </si>
  <si>
    <t>Stock at 1-1-2011</t>
  </si>
  <si>
    <t>P</t>
  </si>
  <si>
    <t>Trade Debtors</t>
  </si>
  <si>
    <t>Trade Creditors</t>
  </si>
  <si>
    <t>Bank Current Account</t>
  </si>
  <si>
    <t>Cash in Hand</t>
  </si>
  <si>
    <t>Capital</t>
  </si>
  <si>
    <t>VAT Control Account</t>
  </si>
  <si>
    <t>Accrued Telephone</t>
  </si>
  <si>
    <t>Accrued Electricity</t>
  </si>
  <si>
    <t>Accrued Gas</t>
  </si>
  <si>
    <t>Sales</t>
  </si>
  <si>
    <t>Purchases</t>
  </si>
  <si>
    <t>Discount Allowed</t>
  </si>
  <si>
    <t>Discount Received</t>
  </si>
  <si>
    <t>Advertising</t>
  </si>
  <si>
    <t>Stamps</t>
  </si>
  <si>
    <t>Telephone</t>
  </si>
  <si>
    <t>Electricity</t>
  </si>
  <si>
    <t>Gas</t>
  </si>
  <si>
    <t>Insurance</t>
  </si>
  <si>
    <t>Rent</t>
  </si>
  <si>
    <t>Fees</t>
  </si>
  <si>
    <t>Dep'n Exp(FE)</t>
  </si>
  <si>
    <t>Dep'n Exp(MV)</t>
  </si>
  <si>
    <t>Closing Stock (B/S)</t>
  </si>
  <si>
    <t>Closing Stock (P&amp;L)</t>
  </si>
  <si>
    <t>Accruals</t>
  </si>
  <si>
    <t>Prepayments</t>
  </si>
  <si>
    <t>Profit for the Period</t>
  </si>
  <si>
    <t>WORKINGS</t>
  </si>
  <si>
    <t>1: Motor Vehicle Depreciation</t>
  </si>
  <si>
    <t>£27176 x 20% x 3/12 year = £1358</t>
  </si>
  <si>
    <t>£14850 x 20% x 1/12 year = £247</t>
  </si>
  <si>
    <t>£1358 + £247 = £1,605</t>
  </si>
  <si>
    <t>Equipment Depreciation</t>
  </si>
  <si>
    <t>£25394 - £9578 = £15816 x 10% x 3/12 year = £395</t>
  </si>
  <si>
    <t>£6400 x 10% x 1/12 year = £53</t>
  </si>
  <si>
    <t>£395 + £53 = £448</t>
  </si>
  <si>
    <t>2: Accrued rent</t>
  </si>
  <si>
    <t>£1800 / 2 instalments = £900 per instalment</t>
  </si>
  <si>
    <t>£900 x 3/6 months unpaid = £450 accrued</t>
  </si>
  <si>
    <t>3: Drawings</t>
  </si>
  <si>
    <t>£17500 - £220 = £17,280 revised purchases</t>
  </si>
  <si>
    <t>4: Accrued Expenses</t>
  </si>
  <si>
    <t>Total accrual = £240 + £120 + £60 = £420</t>
  </si>
  <si>
    <t>5: Stock</t>
  </si>
  <si>
    <t>Stock added to adjustment figure.</t>
  </si>
  <si>
    <t>6: Prepayment</t>
  </si>
  <si>
    <t>£2200 annual insurance premium</t>
  </si>
  <si>
    <t>£2200 x 9/12 = £1650 prepaid</t>
  </si>
  <si>
    <t>SALES DAY BOOK</t>
  </si>
  <si>
    <t>Date</t>
  </si>
  <si>
    <t>Customer</t>
  </si>
  <si>
    <t>Total</t>
  </si>
  <si>
    <t>VAT</t>
  </si>
  <si>
    <t>Net</t>
  </si>
  <si>
    <t>£</t>
  </si>
  <si>
    <t>Black</t>
  </si>
  <si>
    <t>Orange</t>
  </si>
  <si>
    <t>Silver</t>
  </si>
  <si>
    <t>Debtors</t>
  </si>
  <si>
    <t>VAT a/c</t>
  </si>
  <si>
    <t>PURCHASE DAY BOOK</t>
  </si>
  <si>
    <t>Narrative</t>
  </si>
  <si>
    <t>Equipmt</t>
  </si>
  <si>
    <t>Vehicle</t>
  </si>
  <si>
    <t>White</t>
  </si>
  <si>
    <t>Yellow</t>
  </si>
  <si>
    <t>Creditors</t>
  </si>
  <si>
    <t>CASH BOOK (Receipts)</t>
  </si>
  <si>
    <t xml:space="preserve">From </t>
  </si>
  <si>
    <t>Disposals</t>
  </si>
  <si>
    <t>Discount</t>
  </si>
  <si>
    <t>Allowed</t>
  </si>
  <si>
    <t>Claret</t>
  </si>
  <si>
    <t xml:space="preserve">DR </t>
  </si>
  <si>
    <t>Bank</t>
  </si>
  <si>
    <t>CASH BOOK (Payments)</t>
  </si>
  <si>
    <t xml:space="preserve">        Narrative</t>
  </si>
  <si>
    <t>To</t>
  </si>
  <si>
    <t>Rates</t>
  </si>
  <si>
    <t>Petty</t>
  </si>
  <si>
    <t>Received</t>
  </si>
  <si>
    <t>Grey</t>
  </si>
  <si>
    <t>Legal fees</t>
  </si>
  <si>
    <t>PETTY CASH BOOK</t>
  </si>
  <si>
    <t>Bal b/f</t>
  </si>
  <si>
    <t>Bal c/f</t>
  </si>
  <si>
    <t>Balance Sheet at 31st January 2021</t>
  </si>
  <si>
    <t>Provision</t>
  </si>
  <si>
    <t xml:space="preserve">  Cost</t>
  </si>
  <si>
    <t>for Dep'n</t>
  </si>
  <si>
    <t xml:space="preserve">     NBV</t>
  </si>
  <si>
    <t xml:space="preserve">     £</t>
  </si>
  <si>
    <t xml:space="preserve">      £</t>
  </si>
  <si>
    <t xml:space="preserve">          £</t>
  </si>
  <si>
    <t>Fixed Assets</t>
  </si>
  <si>
    <t xml:space="preserve">    Fixtures &amp; Equipment</t>
  </si>
  <si>
    <t xml:space="preserve">    Motor Vehicles</t>
  </si>
  <si>
    <t>Current Assets</t>
  </si>
  <si>
    <t xml:space="preserve">    Stock</t>
  </si>
  <si>
    <t xml:space="preserve">    Trade Debtors</t>
  </si>
  <si>
    <t xml:space="preserve">    Prepayments</t>
  </si>
  <si>
    <t xml:space="preserve">    Bank Current Account</t>
  </si>
  <si>
    <t xml:space="preserve">    VAT Control Account</t>
  </si>
  <si>
    <t xml:space="preserve">    Cash in Hand</t>
  </si>
  <si>
    <t>Current Liabilities</t>
  </si>
  <si>
    <t xml:space="preserve">    Trade Creditors</t>
  </si>
  <si>
    <t xml:space="preserve">    Bank Loan</t>
  </si>
  <si>
    <t xml:space="preserve">    Accruals</t>
  </si>
  <si>
    <t>Net Current Assets</t>
  </si>
  <si>
    <t>Represented by :</t>
  </si>
  <si>
    <t>Profit for the year</t>
  </si>
  <si>
    <t xml:space="preserve">Trading and Profit and Loss Account for the </t>
  </si>
  <si>
    <t xml:space="preserve">     month ended 31st January 2021</t>
  </si>
  <si>
    <t xml:space="preserve"> Sales   </t>
  </si>
  <si>
    <t>less : cost of goods sold</t>
  </si>
  <si>
    <t xml:space="preserve">    Opening Stock</t>
  </si>
  <si>
    <t xml:space="preserve">    Purchases </t>
  </si>
  <si>
    <t xml:space="preserve">    less : Closing Stock</t>
  </si>
  <si>
    <t>Gross Profit</t>
  </si>
  <si>
    <t>Sundry Income</t>
  </si>
  <si>
    <t xml:space="preserve">    Discount Received</t>
  </si>
  <si>
    <t>Less : expenses</t>
  </si>
  <si>
    <t xml:space="preserve">    Telephone</t>
  </si>
  <si>
    <t xml:space="preserve">    Advertising</t>
  </si>
  <si>
    <t xml:space="preserve">    Stamps</t>
  </si>
  <si>
    <t xml:space="preserve">    Electricity</t>
  </si>
  <si>
    <t xml:space="preserve">    Gas</t>
  </si>
  <si>
    <t xml:space="preserve">    Insurance</t>
  </si>
  <si>
    <t xml:space="preserve">    Rent</t>
  </si>
  <si>
    <t xml:space="preserve">    Fees</t>
  </si>
  <si>
    <t xml:space="preserve">    Discount Allowed</t>
  </si>
  <si>
    <t xml:space="preserve">    Depreciation</t>
  </si>
  <si>
    <t>Net Profit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</si>
</sst>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3">
    <numFmt numFmtId="164" formatCode="&quot;£&quot;#,##0"/>
    <numFmt numFmtId="165" formatCode="d-mmm"/>
    <numFmt numFmtId="166" formatCode="dd&quot;/&quot;mm"/>
  </numFmts>
  <fonts count="7">
    <font>
      <sz val="10.0"/>
      <color rgb="FF000000"/>
      <name val="Arial"/>
    </font>
    <font>
      <color theme="1"/>
      <name val="Calibri"/>
    </font>
    <font/>
    <font>
      <b/>
      <i/>
      <sz val="18.0"/>
      <color rgb="FF000000"/>
      <name val="Arial"/>
    </font>
    <font>
      <sz val="14.0"/>
      <color rgb="FF000000"/>
      <name val="Arial"/>
    </font>
    <font>
      <b/>
      <sz val="14.0"/>
      <color rgb="FF000000"/>
      <name val="Arial"/>
    </font>
    <font>
      <b/>
      <i/>
      <sz val="16.0"/>
      <color rgb="FF000000"/>
      <name val="Arial"/>
    </font>
  </fonts>
  <fills count="2">
    <fill>
      <patternFill patternType="none"/>
    </fill>
    <fill>
      <patternFill patternType="lightGray"/>
    </fill>
  </fills>
  <borders count="9">
    <border/>
    <border>
      <left style="thin">
        <color rgb="FF000000"/>
      </left>
      <right style="thin">
        <color rgb="FF000000"/>
      </right>
    </border>
    <border>
      <right style="thin">
        <color rgb="FF000000"/>
      </right>
    </border>
    <border>
      <left style="thin">
        <color rgb="FF000000"/>
      </left>
    </border>
    <border>
      <left style="thin">
        <color rgb="FF000000"/>
      </left>
      <top style="thin">
        <color rgb="FF000000"/>
      </top>
    </border>
    <border>
      <right style="thin">
        <color rgb="FF000000"/>
      </right>
      <bottom style="thin">
        <color rgb="FF000000"/>
      </bottom>
    </border>
    <border>
      <top style="thin">
        <color rgb="FF000000"/>
      </top>
      <bottom style="double">
        <color rgb="FF000000"/>
      </bottom>
    </border>
    <border>
      <bottom style="thin">
        <color rgb="FF000000"/>
      </bottom>
    </border>
    <border>
      <top style="thin">
        <color rgb="FF000000"/>
      </top>
    </border>
  </borders>
  <cellStyleXfs count="1">
    <xf borderId="0" fillId="0" fontId="0" numFmtId="0" applyAlignment="1" applyFont="1"/>
  </cellStyleXfs>
  <cellXfs count="50">
    <xf borderId="0" fillId="0" fontId="0" numFmtId="0" xfId="0" applyAlignment="1" applyFont="1">
      <alignment readingOrder="0" shrinkToFit="0" vertical="bottom" wrapText="0"/>
    </xf>
    <xf borderId="0" fillId="0" fontId="0" numFmtId="0" xfId="0" applyFont="1"/>
    <xf borderId="1" fillId="0" fontId="0" numFmtId="0" xfId="0" applyBorder="1" applyFont="1"/>
    <xf borderId="0" fillId="0" fontId="0" numFmtId="0" xfId="0" applyAlignment="1" applyFont="1">
      <alignment horizontal="center"/>
    </xf>
    <xf borderId="2" fillId="0" fontId="0" numFmtId="0" xfId="0" applyAlignment="1" applyBorder="1" applyFont="1">
      <alignment horizontal="center"/>
    </xf>
    <xf borderId="0" fillId="0" fontId="1" numFmtId="0" xfId="0" applyFont="1"/>
    <xf borderId="2" fillId="0" fontId="0" numFmtId="0" xfId="0" applyBorder="1" applyFont="1"/>
    <xf borderId="3" fillId="0" fontId="0" numFmtId="0" xfId="0" applyAlignment="1" applyBorder="1" applyFont="1">
      <alignment horizontal="center"/>
    </xf>
    <xf borderId="2" fillId="0" fontId="2" numFmtId="0" xfId="0" applyBorder="1" applyFont="1"/>
    <xf borderId="1" fillId="0" fontId="0" numFmtId="0" xfId="0" applyAlignment="1" applyBorder="1" applyFont="1">
      <alignment horizontal="center"/>
    </xf>
    <xf borderId="0" fillId="0" fontId="1" numFmtId="0" xfId="0" applyAlignment="1" applyFont="1">
      <alignment readingOrder="0"/>
    </xf>
    <xf borderId="2" fillId="0" fontId="0" numFmtId="0" xfId="0" applyAlignment="1" applyBorder="1" applyFont="1">
      <alignment readingOrder="0"/>
    </xf>
    <xf borderId="2" fillId="0" fontId="0" numFmtId="1" xfId="0" applyAlignment="1" applyBorder="1" applyFont="1" applyNumberFormat="1">
      <alignment readingOrder="0"/>
    </xf>
    <xf borderId="0" fillId="0" fontId="0" numFmtId="0" xfId="0" applyAlignment="1" applyFont="1">
      <alignment readingOrder="0"/>
    </xf>
    <xf borderId="1" fillId="0" fontId="0" numFmtId="0" xfId="0" applyAlignment="1" applyBorder="1" applyFont="1">
      <alignment readingOrder="0"/>
    </xf>
    <xf borderId="2" fillId="0" fontId="0" numFmtId="1" xfId="0" applyBorder="1" applyFont="1" applyNumberFormat="1"/>
    <xf borderId="0" fillId="0" fontId="2" numFmtId="0" xfId="0" applyAlignment="1" applyFont="1">
      <alignment readingOrder="0"/>
    </xf>
    <xf borderId="3" fillId="0" fontId="0" numFmtId="0" xfId="0" applyBorder="1" applyFont="1"/>
    <xf borderId="3" fillId="0" fontId="0" numFmtId="1" xfId="0" applyBorder="1" applyFont="1" applyNumberFormat="1"/>
    <xf borderId="4" fillId="0" fontId="0" numFmtId="1" xfId="0" applyBorder="1" applyFont="1" applyNumberFormat="1"/>
    <xf borderId="0" fillId="0" fontId="0" numFmtId="1" xfId="0" applyFont="1" applyNumberFormat="1"/>
    <xf borderId="0" fillId="0" fontId="0" numFmtId="1" xfId="0" applyAlignment="1" applyFont="1" applyNumberFormat="1">
      <alignment readingOrder="0"/>
    </xf>
    <xf borderId="5" fillId="0" fontId="0" numFmtId="0" xfId="0" applyBorder="1" applyFont="1"/>
    <xf borderId="6" fillId="0" fontId="0" numFmtId="0" xfId="0" applyBorder="1" applyFont="1"/>
    <xf borderId="6" fillId="0" fontId="0" numFmtId="1" xfId="0" applyAlignment="1" applyBorder="1" applyFont="1" applyNumberFormat="1">
      <alignment readingOrder="0"/>
    </xf>
    <xf borderId="6" fillId="0" fontId="0" numFmtId="1" xfId="0" applyBorder="1" applyFont="1" applyNumberFormat="1"/>
    <xf borderId="0" fillId="0" fontId="1" numFmtId="164" xfId="0" applyAlignment="1" applyFont="1" applyNumberFormat="1">
      <alignment readingOrder="0"/>
    </xf>
    <xf borderId="0" fillId="0" fontId="3" numFmtId="0" xfId="0" applyFont="1"/>
    <xf borderId="0" fillId="0" fontId="4" numFmtId="0" xfId="0" applyAlignment="1" applyFont="1">
      <alignment horizontal="center"/>
    </xf>
    <xf borderId="0" fillId="0" fontId="4" numFmtId="16" xfId="0" applyFont="1" applyNumberFormat="1"/>
    <xf borderId="0" fillId="0" fontId="4" numFmtId="0" xfId="0" applyFont="1"/>
    <xf borderId="0" fillId="0" fontId="4" numFmtId="0" xfId="0" applyAlignment="1" applyFont="1">
      <alignment readingOrder="0"/>
    </xf>
    <xf borderId="0" fillId="0" fontId="4" numFmtId="165" xfId="0" applyAlignment="1" applyFont="1" applyNumberFormat="1">
      <alignment readingOrder="0"/>
    </xf>
    <xf borderId="0" fillId="0" fontId="1" numFmtId="166" xfId="0" applyFont="1" applyNumberFormat="1"/>
    <xf borderId="6" fillId="0" fontId="4" numFmtId="0" xfId="0" applyBorder="1" applyFont="1"/>
    <xf borderId="0" fillId="0" fontId="4" numFmtId="0" xfId="0" applyAlignment="1" applyFont="1">
      <alignment horizontal="center" readingOrder="0"/>
    </xf>
    <xf borderId="0" fillId="0" fontId="4" numFmtId="16" xfId="0" applyAlignment="1" applyFont="1" applyNumberFormat="1">
      <alignment readingOrder="0"/>
    </xf>
    <xf borderId="0" fillId="0" fontId="4" numFmtId="16" xfId="0" applyAlignment="1" applyFont="1" applyNumberFormat="1">
      <alignment horizontal="right" readingOrder="0"/>
    </xf>
    <xf borderId="0" fillId="0" fontId="4" numFmtId="0" xfId="0" applyAlignment="1" applyFont="1">
      <alignment horizontal="right" readingOrder="0"/>
    </xf>
    <xf borderId="6" fillId="0" fontId="4" numFmtId="0" xfId="0" applyAlignment="1" applyBorder="1" applyFont="1">
      <alignment readingOrder="0"/>
    </xf>
    <xf borderId="0" fillId="0" fontId="5" numFmtId="0" xfId="0" applyFont="1"/>
    <xf borderId="0" fillId="0" fontId="4" numFmtId="37" xfId="0" applyFont="1" applyNumberFormat="1"/>
    <xf borderId="0" fillId="0" fontId="6" numFmtId="37" xfId="0" applyFont="1" applyNumberFormat="1"/>
    <xf borderId="0" fillId="0" fontId="0" numFmtId="37" xfId="0" applyFont="1" applyNumberFormat="1"/>
    <xf borderId="0" fillId="0" fontId="4" numFmtId="37" xfId="0" applyAlignment="1" applyFont="1" applyNumberFormat="1">
      <alignment readingOrder="0"/>
    </xf>
    <xf borderId="7" fillId="0" fontId="4" numFmtId="37" xfId="0" applyAlignment="1" applyBorder="1" applyFont="1" applyNumberFormat="1">
      <alignment readingOrder="0"/>
    </xf>
    <xf borderId="8" fillId="0" fontId="4" numFmtId="37" xfId="0" applyBorder="1" applyFont="1" applyNumberFormat="1"/>
    <xf borderId="7" fillId="0" fontId="4" numFmtId="37" xfId="0" applyBorder="1" applyFont="1" applyNumberFormat="1"/>
    <xf borderId="6" fillId="0" fontId="4" numFmtId="37" xfId="0" applyBorder="1" applyFont="1" applyNumberFormat="1"/>
    <xf borderId="6" fillId="0" fontId="4" numFmtId="37" xfId="0" applyAlignment="1" applyBorder="1" applyFont="1" applyNumberForma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10" Type="http://schemas.openxmlformats.org/officeDocument/2006/relationships/worksheet" Target="worksheets/sheet7.xml"/><Relationship Id="rId9" Type="http://schemas.openxmlformats.org/officeDocument/2006/relationships/worksheet" Target="worksheets/sheet6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22.71"/>
    <col customWidth="1" min="2" max="26" width="8.71"/>
  </cols>
  <sheetData>
    <row r="1" ht="12.75" customHeight="1"/>
    <row r="2" ht="12.75" customHeight="1">
      <c r="A2" s="1" t="s">
        <v>0</v>
      </c>
      <c r="B2" s="2"/>
      <c r="C2" s="3" t="s">
        <v>1</v>
      </c>
      <c r="D2" s="4" t="s">
        <v>2</v>
      </c>
      <c r="E2" s="3" t="s">
        <v>3</v>
      </c>
      <c r="F2" s="4" t="s">
        <v>4</v>
      </c>
      <c r="G2" s="5" t="s">
        <v>5</v>
      </c>
      <c r="H2" s="6" t="s">
        <v>6</v>
      </c>
      <c r="I2" s="3" t="s">
        <v>7</v>
      </c>
      <c r="J2" s="4" t="s">
        <v>8</v>
      </c>
      <c r="K2" s="3" t="s">
        <v>7</v>
      </c>
      <c r="L2" s="4" t="s">
        <v>9</v>
      </c>
      <c r="M2" s="3" t="s">
        <v>10</v>
      </c>
      <c r="N2" s="4" t="s">
        <v>4</v>
      </c>
      <c r="O2" s="3" t="s">
        <v>11</v>
      </c>
      <c r="P2" s="4" t="s">
        <v>2</v>
      </c>
      <c r="Q2" s="3" t="s">
        <v>12</v>
      </c>
      <c r="S2" s="7" t="s">
        <v>13</v>
      </c>
      <c r="T2" s="8"/>
      <c r="U2" s="3" t="s">
        <v>14</v>
      </c>
      <c r="V2" s="8"/>
    </row>
    <row r="3" ht="12.75" customHeight="1">
      <c r="A3" s="1"/>
      <c r="B3" s="2"/>
      <c r="C3" s="3"/>
      <c r="D3" s="4"/>
      <c r="E3" s="3"/>
      <c r="F3" s="4"/>
      <c r="H3" s="6"/>
      <c r="I3" s="3"/>
      <c r="J3" s="4"/>
      <c r="K3" s="3"/>
      <c r="L3" s="4"/>
      <c r="M3" s="3"/>
      <c r="N3" s="4"/>
      <c r="O3" s="3"/>
      <c r="P3" s="4"/>
      <c r="Q3" s="3"/>
      <c r="R3" s="3"/>
      <c r="S3" s="7"/>
      <c r="T3" s="4"/>
      <c r="U3" s="3"/>
      <c r="V3" s="4"/>
    </row>
    <row r="4" ht="12.75" customHeight="1">
      <c r="A4" s="3"/>
      <c r="B4" s="9"/>
      <c r="C4" s="3" t="s">
        <v>15</v>
      </c>
      <c r="D4" s="4" t="s">
        <v>16</v>
      </c>
      <c r="E4" s="3" t="s">
        <v>15</v>
      </c>
      <c r="F4" s="4" t="s">
        <v>16</v>
      </c>
      <c r="G4" s="3" t="s">
        <v>15</v>
      </c>
      <c r="H4" s="4" t="s">
        <v>16</v>
      </c>
      <c r="I4" s="3" t="s">
        <v>15</v>
      </c>
      <c r="J4" s="4" t="s">
        <v>16</v>
      </c>
      <c r="K4" s="3" t="s">
        <v>15</v>
      </c>
      <c r="L4" s="4" t="s">
        <v>16</v>
      </c>
      <c r="M4" s="3" t="s">
        <v>15</v>
      </c>
      <c r="N4" s="4" t="s">
        <v>16</v>
      </c>
      <c r="O4" s="3" t="s">
        <v>15</v>
      </c>
      <c r="P4" s="4" t="s">
        <v>16</v>
      </c>
      <c r="Q4" s="3" t="s">
        <v>15</v>
      </c>
      <c r="R4" s="4" t="s">
        <v>16</v>
      </c>
      <c r="S4" s="3" t="s">
        <v>15</v>
      </c>
      <c r="T4" s="4" t="s">
        <v>16</v>
      </c>
      <c r="U4" s="3" t="s">
        <v>15</v>
      </c>
      <c r="V4" s="4" t="s">
        <v>16</v>
      </c>
    </row>
    <row r="5" ht="12.75" customHeight="1">
      <c r="A5" s="3"/>
      <c r="B5" s="9"/>
      <c r="C5" s="3"/>
      <c r="D5" s="4"/>
      <c r="E5" s="3"/>
      <c r="F5" s="4"/>
      <c r="G5" s="3"/>
      <c r="H5" s="4"/>
      <c r="I5" s="3"/>
      <c r="J5" s="4"/>
      <c r="K5" s="3"/>
      <c r="L5" s="4"/>
      <c r="M5" s="3"/>
      <c r="N5" s="4"/>
      <c r="O5" s="3"/>
      <c r="P5" s="4"/>
      <c r="Q5" s="3"/>
      <c r="R5" s="4"/>
      <c r="S5" s="3"/>
      <c r="T5" s="4"/>
      <c r="U5" s="3"/>
      <c r="V5" s="4"/>
    </row>
    <row r="6" ht="12.75" customHeight="1">
      <c r="A6" s="1"/>
      <c r="B6" s="2"/>
      <c r="D6" s="6"/>
      <c r="F6" s="6"/>
      <c r="H6" s="6"/>
      <c r="J6" s="6"/>
      <c r="L6" s="6"/>
      <c r="N6" s="6"/>
      <c r="P6" s="6"/>
      <c r="R6" s="6"/>
      <c r="T6" s="6"/>
      <c r="V6" s="6"/>
    </row>
    <row r="7" ht="12.75" customHeight="1">
      <c r="A7" s="5" t="s">
        <v>17</v>
      </c>
      <c r="B7" s="2" t="s">
        <v>18</v>
      </c>
      <c r="C7" s="5">
        <v>25394.0</v>
      </c>
      <c r="D7" s="6"/>
      <c r="F7" s="6"/>
      <c r="G7" s="10">
        <v>6400.0</v>
      </c>
      <c r="H7" s="6"/>
      <c r="J7" s="6"/>
      <c r="L7" s="6"/>
      <c r="N7" s="6"/>
      <c r="O7" s="10">
        <v>31794.0</v>
      </c>
      <c r="P7" s="6"/>
      <c r="R7" s="6"/>
      <c r="T7" s="6"/>
      <c r="U7" s="10">
        <v>31794.0</v>
      </c>
      <c r="V7" s="6"/>
    </row>
    <row r="8" ht="12.75" customHeight="1">
      <c r="A8" s="5" t="s">
        <v>19</v>
      </c>
      <c r="B8" s="2" t="s">
        <v>18</v>
      </c>
      <c r="D8" s="6">
        <v>9578.0</v>
      </c>
      <c r="F8" s="6"/>
      <c r="H8" s="6"/>
      <c r="J8" s="6"/>
      <c r="L8" s="6"/>
      <c r="N8" s="6"/>
      <c r="P8" s="11">
        <v>9578.0</v>
      </c>
      <c r="R8" s="12">
        <v>448.0</v>
      </c>
      <c r="T8" s="6"/>
      <c r="V8" s="11">
        <v>10026.0</v>
      </c>
    </row>
    <row r="9" ht="12.75" customHeight="1">
      <c r="A9" s="1" t="s">
        <v>20</v>
      </c>
      <c r="B9" s="2" t="s">
        <v>18</v>
      </c>
      <c r="C9" s="5">
        <v>27176.0</v>
      </c>
      <c r="D9" s="6"/>
      <c r="F9" s="6"/>
      <c r="G9" s="10">
        <v>14850.0</v>
      </c>
      <c r="H9" s="6"/>
      <c r="J9" s="6"/>
      <c r="L9" s="6"/>
      <c r="N9" s="6"/>
      <c r="O9" s="10">
        <v>42026.0</v>
      </c>
      <c r="P9" s="6"/>
      <c r="R9" s="6"/>
      <c r="T9" s="6"/>
      <c r="U9" s="10">
        <v>42026.0</v>
      </c>
      <c r="V9" s="6"/>
    </row>
    <row r="10" ht="12.75" customHeight="1">
      <c r="A10" s="13" t="s">
        <v>21</v>
      </c>
      <c r="B10" s="14" t="s">
        <v>18</v>
      </c>
      <c r="D10" s="11">
        <v>15741.0</v>
      </c>
      <c r="F10" s="6"/>
      <c r="H10" s="6"/>
      <c r="J10" s="6"/>
      <c r="L10" s="6"/>
      <c r="N10" s="6"/>
      <c r="P10" s="11">
        <v>15741.0</v>
      </c>
      <c r="R10" s="15"/>
      <c r="T10" s="6"/>
      <c r="V10" s="11">
        <v>15741.0</v>
      </c>
    </row>
    <row r="11" ht="12.75" customHeight="1">
      <c r="A11" s="1" t="s">
        <v>22</v>
      </c>
      <c r="B11" s="2" t="s">
        <v>18</v>
      </c>
      <c r="D11" s="6">
        <v>7574.0</v>
      </c>
      <c r="F11" s="6"/>
      <c r="H11" s="6"/>
      <c r="J11" s="6"/>
      <c r="L11" s="6"/>
      <c r="N11" s="6"/>
      <c r="P11" s="11">
        <v>7574.0</v>
      </c>
      <c r="R11" s="12">
        <v>1605.0</v>
      </c>
      <c r="T11" s="6"/>
      <c r="V11" s="11">
        <v>9179.0</v>
      </c>
    </row>
    <row r="12" ht="12.75" customHeight="1">
      <c r="A12" s="1" t="s">
        <v>23</v>
      </c>
      <c r="B12" s="2" t="s">
        <v>24</v>
      </c>
      <c r="C12" s="5">
        <v>13481.0</v>
      </c>
      <c r="D12" s="6"/>
      <c r="F12" s="6"/>
      <c r="H12" s="6"/>
      <c r="J12" s="6"/>
      <c r="L12" s="6"/>
      <c r="N12" s="6"/>
      <c r="O12" s="10">
        <v>13481.0</v>
      </c>
      <c r="P12" s="6"/>
      <c r="R12" s="6"/>
      <c r="S12" s="10">
        <v>13481.0</v>
      </c>
      <c r="T12" s="6"/>
      <c r="V12" s="6"/>
    </row>
    <row r="13" ht="12.75" customHeight="1">
      <c r="A13" s="1" t="s">
        <v>25</v>
      </c>
      <c r="B13" s="2" t="s">
        <v>18</v>
      </c>
      <c r="C13" s="5">
        <v>11583.0</v>
      </c>
      <c r="D13" s="6"/>
      <c r="E13" s="10">
        <v>25914.0</v>
      </c>
      <c r="F13" s="6"/>
      <c r="H13" s="6"/>
      <c r="J13" s="11">
        <v>10300.0</v>
      </c>
      <c r="L13" s="6"/>
      <c r="N13" s="6"/>
      <c r="O13" s="10">
        <v>25914.0</v>
      </c>
      <c r="P13" s="11"/>
      <c r="R13" s="6"/>
      <c r="T13" s="6"/>
      <c r="U13" s="10">
        <v>25914.0</v>
      </c>
      <c r="V13" s="6"/>
    </row>
    <row r="14" ht="12.75" customHeight="1">
      <c r="A14" s="1" t="s">
        <v>26</v>
      </c>
      <c r="B14" s="2" t="s">
        <v>18</v>
      </c>
      <c r="D14" s="6">
        <v>2896.0</v>
      </c>
      <c r="F14" s="6"/>
      <c r="H14" s="11">
        <v>47343.0</v>
      </c>
      <c r="J14" s="11">
        <v>1283.0</v>
      </c>
      <c r="K14" s="10">
        <f>2450+446</f>
        <v>2896</v>
      </c>
      <c r="L14" s="6"/>
      <c r="N14" s="6"/>
      <c r="P14" s="11">
        <v>47343.0</v>
      </c>
      <c r="R14" s="6"/>
      <c r="T14" s="6"/>
      <c r="V14" s="11">
        <v>47343.0</v>
      </c>
    </row>
    <row r="15" ht="12.75" customHeight="1">
      <c r="A15" s="1" t="s">
        <v>27</v>
      </c>
      <c r="B15" s="2" t="s">
        <v>18</v>
      </c>
      <c r="D15" s="11">
        <v>4010.0</v>
      </c>
      <c r="F15" s="6"/>
      <c r="H15" s="6"/>
      <c r="I15" s="10">
        <v>34240.0</v>
      </c>
      <c r="J15" s="6"/>
      <c r="L15" s="10">
        <v>9486.0</v>
      </c>
      <c r="N15" s="6"/>
      <c r="O15" s="10">
        <v>20744.0</v>
      </c>
      <c r="P15" s="6"/>
      <c r="R15" s="6"/>
      <c r="T15" s="6"/>
      <c r="U15" s="10">
        <v>20744.0</v>
      </c>
      <c r="V15" s="6"/>
    </row>
    <row r="16" ht="12.75" customHeight="1">
      <c r="A16" s="1" t="s">
        <v>28</v>
      </c>
      <c r="B16" s="2" t="s">
        <v>18</v>
      </c>
      <c r="C16" s="5">
        <v>675.0</v>
      </c>
      <c r="D16" s="6"/>
      <c r="F16" s="6"/>
      <c r="H16" s="6"/>
      <c r="J16" s="6"/>
      <c r="K16" s="10">
        <v>308.0</v>
      </c>
      <c r="L16" s="6"/>
      <c r="N16" s="11">
        <v>308.0</v>
      </c>
      <c r="O16" s="10">
        <v>675.0</v>
      </c>
      <c r="P16" s="11"/>
      <c r="R16" s="6"/>
      <c r="T16" s="6"/>
      <c r="U16" s="10">
        <v>675.0</v>
      </c>
      <c r="V16" s="6"/>
    </row>
    <row r="17" ht="12.75" customHeight="1">
      <c r="A17" s="1" t="s">
        <v>29</v>
      </c>
      <c r="B17" s="2" t="s">
        <v>18</v>
      </c>
      <c r="D17" s="11">
        <v>36141.0</v>
      </c>
      <c r="F17" s="6"/>
      <c r="H17" s="6"/>
      <c r="J17" s="11">
        <v>12000.0</v>
      </c>
      <c r="L17" s="6"/>
      <c r="N17" s="6"/>
      <c r="P17" s="6">
        <f>D17+J17</f>
        <v>48141</v>
      </c>
      <c r="R17" s="6"/>
      <c r="T17" s="6"/>
      <c r="V17" s="11">
        <v>48141.0</v>
      </c>
    </row>
    <row r="18" ht="12.75" customHeight="1">
      <c r="A18" s="1" t="s">
        <v>30</v>
      </c>
      <c r="B18" s="2" t="s">
        <v>18</v>
      </c>
      <c r="D18" s="6">
        <v>2005.0</v>
      </c>
      <c r="F18" s="11">
        <v>4319.0</v>
      </c>
      <c r="G18" s="10">
        <v>7853.0</v>
      </c>
      <c r="H18" s="6"/>
      <c r="J18" s="11">
        <v>1990.0</v>
      </c>
      <c r="K18" s="10">
        <v>2338.0</v>
      </c>
      <c r="L18" s="6"/>
      <c r="M18" s="10">
        <v>28.0</v>
      </c>
      <c r="N18" s="6"/>
      <c r="O18" s="10">
        <v>1905.0</v>
      </c>
      <c r="P18" s="6"/>
      <c r="R18" s="6"/>
      <c r="T18" s="6"/>
      <c r="U18" s="10">
        <v>1905.0</v>
      </c>
      <c r="V18" s="6"/>
    </row>
    <row r="19" ht="12.75" customHeight="1">
      <c r="A19" s="1" t="s">
        <v>31</v>
      </c>
      <c r="B19" s="2" t="s">
        <v>24</v>
      </c>
      <c r="D19" s="6">
        <v>134.0</v>
      </c>
      <c r="F19" s="6"/>
      <c r="H19" s="6"/>
      <c r="J19" s="6"/>
      <c r="L19" s="6"/>
      <c r="N19" s="6"/>
      <c r="O19" s="10">
        <v>0.0</v>
      </c>
      <c r="P19" s="6"/>
      <c r="R19" s="6"/>
      <c r="T19" s="6"/>
      <c r="V19" s="6"/>
    </row>
    <row r="20" ht="12.75" customHeight="1">
      <c r="A20" s="1" t="s">
        <v>32</v>
      </c>
      <c r="B20" s="2" t="s">
        <v>24</v>
      </c>
      <c r="D20" s="6">
        <v>111.0</v>
      </c>
      <c r="F20" s="6"/>
      <c r="H20" s="6"/>
      <c r="J20" s="6"/>
      <c r="L20" s="6"/>
      <c r="N20" s="6"/>
      <c r="O20" s="10">
        <v>0.0</v>
      </c>
      <c r="P20" s="6"/>
      <c r="R20" s="6"/>
      <c r="T20" s="6"/>
      <c r="V20" s="6"/>
    </row>
    <row r="21" ht="12.75" customHeight="1">
      <c r="A21" s="1" t="s">
        <v>33</v>
      </c>
      <c r="B21" s="5" t="s">
        <v>24</v>
      </c>
      <c r="D21" s="5">
        <v>119.0</v>
      </c>
      <c r="O21" s="10">
        <v>0.0</v>
      </c>
    </row>
    <row r="22" ht="12.75" customHeight="1">
      <c r="A22" s="1"/>
      <c r="B22" s="2"/>
      <c r="D22" s="6"/>
      <c r="F22" s="6"/>
      <c r="H22" s="6"/>
      <c r="J22" s="6"/>
      <c r="L22" s="6"/>
      <c r="N22" s="6"/>
      <c r="P22" s="6"/>
      <c r="R22" s="6"/>
      <c r="T22" s="6"/>
      <c r="V22" s="6"/>
    </row>
    <row r="23" ht="12.75" customHeight="1">
      <c r="A23" s="1" t="s">
        <v>34</v>
      </c>
      <c r="B23" s="2" t="s">
        <v>24</v>
      </c>
      <c r="D23" s="6"/>
      <c r="F23" s="11">
        <v>21595.0</v>
      </c>
      <c r="H23" s="6"/>
      <c r="J23" s="11">
        <v>9950.0</v>
      </c>
      <c r="L23" s="6"/>
      <c r="N23" s="6"/>
      <c r="P23" s="6">
        <f>F23+J23</f>
        <v>31545</v>
      </c>
      <c r="R23" s="6"/>
      <c r="T23" s="11">
        <v>31545.0</v>
      </c>
      <c r="V23" s="6"/>
    </row>
    <row r="24" ht="12.75" customHeight="1">
      <c r="A24" s="1" t="s">
        <v>35</v>
      </c>
      <c r="B24" s="2" t="s">
        <v>24</v>
      </c>
      <c r="D24" s="6"/>
      <c r="F24" s="6"/>
      <c r="G24" s="10">
        <v>17500.0</v>
      </c>
      <c r="H24" s="6"/>
      <c r="J24" s="6"/>
      <c r="L24" s="6"/>
      <c r="N24" s="6"/>
      <c r="O24" s="10">
        <v>17500.0</v>
      </c>
      <c r="P24" s="6"/>
      <c r="R24" s="11">
        <v>220.0</v>
      </c>
      <c r="S24" s="16">
        <v>17280.0</v>
      </c>
      <c r="T24" s="6"/>
      <c r="V24" s="6"/>
    </row>
    <row r="25" ht="12.75" customHeight="1">
      <c r="A25" s="1" t="s">
        <v>36</v>
      </c>
      <c r="B25" s="2" t="s">
        <v>24</v>
      </c>
      <c r="D25" s="6"/>
      <c r="F25" s="6"/>
      <c r="H25" s="6"/>
      <c r="I25" s="10">
        <v>1283.0</v>
      </c>
      <c r="J25" s="6"/>
      <c r="L25" s="6"/>
      <c r="N25" s="6"/>
      <c r="O25" s="10">
        <v>1283.0</v>
      </c>
      <c r="P25" s="6"/>
      <c r="R25" s="6"/>
      <c r="S25" s="10">
        <v>1283.0</v>
      </c>
      <c r="T25" s="6"/>
      <c r="V25" s="6"/>
    </row>
    <row r="26" ht="12.75" customHeight="1">
      <c r="A26" s="1" t="s">
        <v>37</v>
      </c>
      <c r="B26" s="2" t="s">
        <v>24</v>
      </c>
      <c r="D26" s="6"/>
      <c r="F26" s="6"/>
      <c r="H26" s="6"/>
      <c r="J26" s="6"/>
      <c r="L26" s="11">
        <v>446.0</v>
      </c>
      <c r="N26" s="6"/>
      <c r="P26" s="11">
        <v>446.0</v>
      </c>
      <c r="R26" s="6"/>
      <c r="T26" s="11">
        <v>446.0</v>
      </c>
      <c r="V26" s="6"/>
    </row>
    <row r="27" ht="12.75" customHeight="1">
      <c r="A27" s="1" t="s">
        <v>38</v>
      </c>
      <c r="B27" s="2" t="s">
        <v>24</v>
      </c>
      <c r="D27" s="6"/>
      <c r="F27" s="6"/>
      <c r="H27" s="6"/>
      <c r="J27" s="6"/>
      <c r="L27" s="6"/>
      <c r="M27" s="10">
        <v>140.0</v>
      </c>
      <c r="N27" s="6"/>
      <c r="O27" s="10">
        <v>140.0</v>
      </c>
      <c r="P27" s="6"/>
      <c r="R27" s="6"/>
      <c r="S27" s="10">
        <v>140.0</v>
      </c>
      <c r="T27" s="6"/>
      <c r="V27" s="6"/>
    </row>
    <row r="28" ht="12.75" customHeight="1">
      <c r="A28" s="13" t="s">
        <v>39</v>
      </c>
      <c r="B28" s="14" t="s">
        <v>24</v>
      </c>
      <c r="D28" s="6"/>
      <c r="F28" s="6"/>
      <c r="H28" s="6"/>
      <c r="J28" s="6"/>
      <c r="L28" s="6"/>
      <c r="M28" s="10">
        <v>140.0</v>
      </c>
      <c r="N28" s="6"/>
      <c r="O28" s="10">
        <v>140.0</v>
      </c>
      <c r="P28" s="6"/>
      <c r="R28" s="6"/>
      <c r="S28" s="10">
        <v>140.0</v>
      </c>
      <c r="T28" s="6"/>
      <c r="V28" s="6"/>
    </row>
    <row r="29" ht="12.75" customHeight="1">
      <c r="A29" s="13" t="s">
        <v>40</v>
      </c>
      <c r="B29" s="14" t="s">
        <v>24</v>
      </c>
      <c r="D29" s="6"/>
      <c r="F29" s="6"/>
      <c r="G29" s="10">
        <v>440.0</v>
      </c>
      <c r="H29" s="6"/>
      <c r="J29" s="6"/>
      <c r="L29" s="6"/>
      <c r="N29" s="6"/>
      <c r="O29" s="10">
        <v>440.0</v>
      </c>
      <c r="P29" s="6"/>
      <c r="Q29" s="10">
        <v>60.0</v>
      </c>
      <c r="R29" s="11"/>
      <c r="S29" s="10">
        <v>500.0</v>
      </c>
      <c r="T29" s="6"/>
      <c r="V29" s="6"/>
    </row>
    <row r="30" ht="12.75" customHeight="1">
      <c r="A30" s="13" t="s">
        <v>41</v>
      </c>
      <c r="B30" s="14" t="s">
        <v>24</v>
      </c>
      <c r="D30" s="6"/>
      <c r="F30" s="6"/>
      <c r="G30" s="10"/>
      <c r="H30" s="6"/>
      <c r="J30" s="6"/>
      <c r="K30" s="10">
        <v>400.0</v>
      </c>
      <c r="L30" s="6"/>
      <c r="N30" s="6"/>
      <c r="O30" s="10">
        <v>400.0</v>
      </c>
      <c r="P30" s="6"/>
      <c r="Q30" s="10">
        <v>120.0</v>
      </c>
      <c r="R30" s="11"/>
      <c r="S30" s="10">
        <v>520.0</v>
      </c>
      <c r="T30" s="6"/>
      <c r="V30" s="6"/>
    </row>
    <row r="31" ht="12.75" customHeight="1">
      <c r="A31" s="13" t="s">
        <v>42</v>
      </c>
      <c r="B31" s="14" t="s">
        <v>24</v>
      </c>
      <c r="D31" s="6"/>
      <c r="F31" s="6"/>
      <c r="G31" s="10">
        <v>300.0</v>
      </c>
      <c r="H31" s="6"/>
      <c r="J31" s="6"/>
      <c r="K31" s="10">
        <v>740.0</v>
      </c>
      <c r="L31" s="6"/>
      <c r="N31" s="6"/>
      <c r="O31" s="5">
        <f>G31+K31</f>
        <v>1040</v>
      </c>
      <c r="P31" s="6"/>
      <c r="Q31" s="10">
        <v>240.0</v>
      </c>
      <c r="R31" s="11"/>
      <c r="S31" s="10">
        <v>1280.0</v>
      </c>
      <c r="T31" s="6"/>
      <c r="V31" s="6"/>
    </row>
    <row r="32" ht="12.75" customHeight="1">
      <c r="A32" s="13" t="s">
        <v>43</v>
      </c>
      <c r="B32" s="14" t="s">
        <v>24</v>
      </c>
      <c r="D32" s="6"/>
      <c r="F32" s="6"/>
      <c r="H32" s="6"/>
      <c r="J32" s="6"/>
      <c r="K32" s="10">
        <v>2200.0</v>
      </c>
      <c r="L32" s="6"/>
      <c r="N32" s="6"/>
      <c r="O32" s="10">
        <v>2200.0</v>
      </c>
      <c r="P32" s="6"/>
      <c r="R32" s="11">
        <v>1650.0</v>
      </c>
      <c r="S32" s="10">
        <v>550.0</v>
      </c>
      <c r="T32" s="6"/>
      <c r="V32" s="6"/>
    </row>
    <row r="33" ht="12.75" customHeight="1">
      <c r="A33" s="13" t="s">
        <v>44</v>
      </c>
      <c r="B33" s="14" t="s">
        <v>24</v>
      </c>
      <c r="D33" s="6"/>
      <c r="F33" s="6"/>
      <c r="H33" s="6"/>
      <c r="J33" s="6"/>
      <c r="K33" s="10"/>
      <c r="L33" s="6"/>
      <c r="N33" s="6"/>
      <c r="O33" s="10"/>
      <c r="P33" s="6"/>
      <c r="Q33" s="10">
        <v>450.0</v>
      </c>
      <c r="R33" s="11"/>
      <c r="S33" s="10">
        <v>450.0</v>
      </c>
      <c r="T33" s="11"/>
      <c r="V33" s="6"/>
    </row>
    <row r="34" ht="12.75" customHeight="1">
      <c r="A34" s="13" t="s">
        <v>45</v>
      </c>
      <c r="B34" s="14" t="s">
        <v>24</v>
      </c>
      <c r="D34" s="6"/>
      <c r="F34" s="6"/>
      <c r="H34" s="6"/>
      <c r="J34" s="6"/>
      <c r="K34" s="10">
        <v>1050.0</v>
      </c>
      <c r="L34" s="6"/>
      <c r="N34" s="6"/>
      <c r="O34" s="10">
        <v>1050.0</v>
      </c>
      <c r="P34" s="6"/>
      <c r="R34" s="6"/>
      <c r="S34" s="10">
        <v>1050.0</v>
      </c>
      <c r="T34" s="6"/>
      <c r="V34" s="6"/>
    </row>
    <row r="35" ht="12.75" customHeight="1">
      <c r="A35" s="1"/>
      <c r="B35" s="2"/>
      <c r="D35" s="6"/>
      <c r="F35" s="6"/>
      <c r="H35" s="6"/>
      <c r="J35" s="6"/>
      <c r="L35" s="6"/>
      <c r="N35" s="6"/>
      <c r="P35" s="6"/>
      <c r="R35" s="6"/>
      <c r="T35" s="6"/>
      <c r="V35" s="6"/>
    </row>
    <row r="36" ht="12.75" customHeight="1">
      <c r="A36" s="5" t="s">
        <v>46</v>
      </c>
      <c r="B36" s="2" t="s">
        <v>24</v>
      </c>
      <c r="D36" s="6"/>
      <c r="F36" s="6"/>
      <c r="H36" s="6"/>
      <c r="J36" s="6"/>
      <c r="L36" s="6"/>
      <c r="N36" s="6"/>
      <c r="P36" s="6"/>
      <c r="Q36" s="10">
        <v>448.0</v>
      </c>
      <c r="R36" s="11"/>
      <c r="S36" s="10">
        <v>448.0</v>
      </c>
      <c r="T36" s="6"/>
      <c r="V36" s="6"/>
    </row>
    <row r="37" ht="12.75" customHeight="1">
      <c r="A37" s="1" t="s">
        <v>47</v>
      </c>
      <c r="B37" s="2" t="s">
        <v>24</v>
      </c>
      <c r="D37" s="6"/>
      <c r="F37" s="6"/>
      <c r="H37" s="6"/>
      <c r="J37" s="6"/>
      <c r="L37" s="6"/>
      <c r="N37" s="6"/>
      <c r="P37" s="6"/>
      <c r="Q37" s="10">
        <v>1605.0</v>
      </c>
      <c r="R37" s="11"/>
      <c r="S37" s="10">
        <v>1605.0</v>
      </c>
      <c r="T37" s="6"/>
      <c r="V37" s="6"/>
    </row>
    <row r="38" ht="12.75" customHeight="1">
      <c r="A38" s="1" t="s">
        <v>48</v>
      </c>
      <c r="B38" s="2" t="s">
        <v>18</v>
      </c>
      <c r="D38" s="6"/>
      <c r="F38" s="6"/>
      <c r="H38" s="6"/>
      <c r="J38" s="6"/>
      <c r="L38" s="6"/>
      <c r="N38" s="6"/>
      <c r="P38" s="6"/>
      <c r="Q38" s="10">
        <v>15840.0</v>
      </c>
      <c r="R38" s="6"/>
      <c r="T38" s="6"/>
      <c r="U38" s="10">
        <v>15840.0</v>
      </c>
      <c r="V38" s="6"/>
    </row>
    <row r="39" ht="12.75" customHeight="1">
      <c r="A39" s="1" t="s">
        <v>49</v>
      </c>
      <c r="B39" s="2" t="s">
        <v>24</v>
      </c>
      <c r="D39" s="6"/>
      <c r="F39" s="6"/>
      <c r="H39" s="6"/>
      <c r="J39" s="6"/>
      <c r="L39" s="6"/>
      <c r="N39" s="6"/>
      <c r="P39" s="6"/>
      <c r="R39" s="11">
        <v>15840.0</v>
      </c>
      <c r="T39" s="11">
        <v>15840.0</v>
      </c>
      <c r="V39" s="6"/>
    </row>
    <row r="40" ht="12.75" customHeight="1">
      <c r="A40" s="1" t="s">
        <v>50</v>
      </c>
      <c r="B40" s="2" t="s">
        <v>18</v>
      </c>
      <c r="D40" s="6"/>
      <c r="F40" s="6"/>
      <c r="H40" s="6"/>
      <c r="J40" s="6"/>
      <c r="L40" s="6"/>
      <c r="N40" s="6"/>
      <c r="P40" s="6"/>
      <c r="R40" s="11">
        <v>870.0</v>
      </c>
      <c r="T40" s="6"/>
      <c r="V40" s="11">
        <v>870.0</v>
      </c>
    </row>
    <row r="41" ht="12.75" customHeight="1">
      <c r="A41" s="6" t="s">
        <v>51</v>
      </c>
      <c r="B41" s="6" t="s">
        <v>18</v>
      </c>
      <c r="D41" s="6"/>
      <c r="F41" s="6"/>
      <c r="H41" s="6"/>
      <c r="J41" s="6"/>
      <c r="L41" s="6"/>
      <c r="N41" s="6"/>
      <c r="P41" s="6"/>
      <c r="Q41" s="10">
        <v>1650.0</v>
      </c>
      <c r="R41" s="11"/>
      <c r="T41" s="6"/>
      <c r="U41" s="10">
        <v>1650.0</v>
      </c>
      <c r="V41" s="6"/>
    </row>
    <row r="42" ht="12.75" customHeight="1">
      <c r="A42" s="6"/>
      <c r="B42" s="6"/>
      <c r="D42" s="6"/>
      <c r="F42" s="6"/>
      <c r="H42" s="6"/>
      <c r="J42" s="6"/>
      <c r="L42" s="6"/>
      <c r="N42" s="6"/>
      <c r="P42" s="6"/>
      <c r="Q42" s="17"/>
      <c r="R42" s="15"/>
      <c r="S42" s="18"/>
      <c r="T42" s="15"/>
      <c r="V42" s="6"/>
    </row>
    <row r="43" ht="12.75" customHeight="1">
      <c r="A43" s="6"/>
      <c r="B43" s="6"/>
      <c r="D43" s="6"/>
      <c r="F43" s="6"/>
      <c r="H43" s="6"/>
      <c r="J43" s="6"/>
      <c r="L43" s="6"/>
      <c r="N43" s="6"/>
      <c r="P43" s="6"/>
      <c r="Q43" s="1"/>
      <c r="R43" s="15"/>
      <c r="S43" s="19">
        <f t="shared" ref="S43:T43" si="1">SUM(S6:S41)</f>
        <v>38727</v>
      </c>
      <c r="T43" s="19">
        <f t="shared" si="1"/>
        <v>47831</v>
      </c>
      <c r="V43" s="6"/>
    </row>
    <row r="44" ht="12.75" customHeight="1">
      <c r="A44" s="6"/>
      <c r="B44" s="6"/>
      <c r="D44" s="6"/>
      <c r="F44" s="6"/>
      <c r="H44" s="6"/>
      <c r="J44" s="6"/>
      <c r="L44" s="6"/>
      <c r="N44" s="6"/>
      <c r="P44" s="6"/>
      <c r="Q44" s="1"/>
      <c r="R44" s="15"/>
      <c r="S44" s="20"/>
      <c r="T44" s="15"/>
      <c r="V44" s="6"/>
    </row>
    <row r="45" ht="12.75" customHeight="1">
      <c r="A45" s="6"/>
      <c r="B45" s="6"/>
      <c r="D45" s="6"/>
      <c r="F45" s="6"/>
      <c r="H45" s="6"/>
      <c r="J45" s="6"/>
      <c r="L45" s="6"/>
      <c r="N45" s="6"/>
      <c r="P45" s="6"/>
      <c r="Q45" s="1"/>
      <c r="R45" s="15"/>
      <c r="S45" s="20"/>
      <c r="T45" s="15"/>
      <c r="V45" s="6"/>
    </row>
    <row r="46" ht="12.75" customHeight="1">
      <c r="A46" s="6" t="s">
        <v>52</v>
      </c>
      <c r="B46" s="6"/>
      <c r="D46" s="6"/>
      <c r="F46" s="6"/>
      <c r="H46" s="6"/>
      <c r="J46" s="6"/>
      <c r="L46" s="6"/>
      <c r="N46" s="6"/>
      <c r="P46" s="6"/>
      <c r="Q46" s="1"/>
      <c r="R46" s="15"/>
      <c r="S46" s="21">
        <v>9104.0</v>
      </c>
      <c r="T46" s="12"/>
      <c r="V46" s="12">
        <v>9104.0</v>
      </c>
    </row>
    <row r="47" ht="12.75" customHeight="1">
      <c r="A47" s="6"/>
      <c r="B47" s="6"/>
      <c r="D47" s="6"/>
      <c r="F47" s="6"/>
      <c r="H47" s="6"/>
      <c r="J47" s="6"/>
      <c r="L47" s="6"/>
      <c r="N47" s="6"/>
      <c r="P47" s="6"/>
      <c r="R47" s="6"/>
      <c r="T47" s="6"/>
      <c r="V47" s="6"/>
    </row>
    <row r="48" ht="12.75" customHeight="1">
      <c r="A48" s="6"/>
      <c r="B48" s="6"/>
      <c r="D48" s="6"/>
      <c r="F48" s="6"/>
      <c r="H48" s="6"/>
      <c r="J48" s="6"/>
      <c r="L48" s="6"/>
      <c r="N48" s="6"/>
      <c r="P48" s="6"/>
      <c r="R48" s="22"/>
      <c r="T48" s="6"/>
      <c r="V48" s="6"/>
    </row>
    <row r="49" ht="12.75" customHeight="1">
      <c r="A49" s="1"/>
      <c r="B49" s="1"/>
      <c r="C49" s="23">
        <f>SUM(C7:C16)</f>
        <v>78309</v>
      </c>
      <c r="D49" s="23">
        <f>SUM(D7:D48)</f>
        <v>78309</v>
      </c>
      <c r="E49" s="23">
        <f>E13</f>
        <v>25914</v>
      </c>
      <c r="F49" s="23">
        <f>F23+F18</f>
        <v>25914</v>
      </c>
      <c r="G49" s="23">
        <f t="shared" ref="G49:P49" si="2">SUM(G5:G48)</f>
        <v>47343</v>
      </c>
      <c r="H49" s="23">
        <f t="shared" si="2"/>
        <v>47343</v>
      </c>
      <c r="I49" s="23">
        <f t="shared" si="2"/>
        <v>35523</v>
      </c>
      <c r="J49" s="23">
        <f t="shared" si="2"/>
        <v>35523</v>
      </c>
      <c r="K49" s="23">
        <f t="shared" si="2"/>
        <v>9932</v>
      </c>
      <c r="L49" s="23">
        <f t="shared" si="2"/>
        <v>9932</v>
      </c>
      <c r="M49" s="23">
        <f t="shared" si="2"/>
        <v>308</v>
      </c>
      <c r="N49" s="23">
        <f t="shared" si="2"/>
        <v>308</v>
      </c>
      <c r="O49" s="23">
        <f t="shared" si="2"/>
        <v>160732</v>
      </c>
      <c r="P49" s="23">
        <f t="shared" si="2"/>
        <v>160368</v>
      </c>
      <c r="Q49" s="23">
        <f t="shared" ref="Q49:R49" si="3">SUM(Q6:Q47)</f>
        <v>20413</v>
      </c>
      <c r="R49" s="23">
        <f t="shared" si="3"/>
        <v>20633</v>
      </c>
      <c r="S49" s="24">
        <f>T49</f>
        <v>47831</v>
      </c>
      <c r="T49" s="24">
        <f>T43+T46</f>
        <v>47831</v>
      </c>
      <c r="U49" s="25">
        <f t="shared" ref="U49:V49" si="4">SUM(U7:U46)</f>
        <v>140548</v>
      </c>
      <c r="V49" s="25">
        <f t="shared" si="4"/>
        <v>140404</v>
      </c>
    </row>
    <row r="50" ht="12.75" customHeight="1"/>
    <row r="51" ht="12.75" customHeight="1"/>
    <row r="52" ht="12.75" customHeight="1">
      <c r="A52" s="10" t="s">
        <v>53</v>
      </c>
    </row>
    <row r="53" ht="12.75" customHeight="1"/>
    <row r="54" ht="12.75" customHeight="1">
      <c r="A54" s="10" t="s">
        <v>54</v>
      </c>
      <c r="C54" s="10" t="s">
        <v>55</v>
      </c>
    </row>
    <row r="55" ht="12.75" customHeight="1">
      <c r="C55" s="26" t="s">
        <v>56</v>
      </c>
    </row>
    <row r="56" ht="12.75" customHeight="1">
      <c r="C56" s="10" t="s">
        <v>57</v>
      </c>
    </row>
    <row r="57" ht="12.75" customHeight="1"/>
    <row r="58" ht="12.75" customHeight="1">
      <c r="A58" s="10" t="s">
        <v>58</v>
      </c>
      <c r="C58" s="10" t="s">
        <v>59</v>
      </c>
    </row>
    <row r="59" ht="12.75" customHeight="1">
      <c r="C59" s="10" t="s">
        <v>60</v>
      </c>
    </row>
    <row r="60" ht="12.75" customHeight="1">
      <c r="C60" s="10" t="s">
        <v>61</v>
      </c>
    </row>
    <row r="61" ht="12.75" customHeight="1"/>
    <row r="62" ht="12.75" customHeight="1">
      <c r="A62" s="10" t="s">
        <v>62</v>
      </c>
      <c r="C62" s="10" t="s">
        <v>63</v>
      </c>
    </row>
    <row r="63" ht="12.75" customHeight="1">
      <c r="C63" s="10" t="s">
        <v>64</v>
      </c>
    </row>
    <row r="64" ht="12.75" customHeight="1"/>
    <row r="65" ht="12.75" customHeight="1">
      <c r="A65" s="10" t="s">
        <v>65</v>
      </c>
      <c r="C65" s="10" t="s">
        <v>66</v>
      </c>
    </row>
    <row r="66" ht="12.75" customHeight="1">
      <c r="C66" s="16"/>
    </row>
    <row r="67" ht="12.75" customHeight="1">
      <c r="A67" s="10" t="s">
        <v>67</v>
      </c>
      <c r="C67" s="10" t="s">
        <v>68</v>
      </c>
    </row>
    <row r="68" ht="12.75" customHeight="1"/>
    <row r="69" ht="12.75" customHeight="1">
      <c r="A69" s="10" t="s">
        <v>69</v>
      </c>
      <c r="C69" s="10" t="s">
        <v>70</v>
      </c>
    </row>
    <row r="70" ht="12.75" customHeight="1"/>
    <row r="71" ht="12.75" customHeight="1">
      <c r="A71" s="10" t="s">
        <v>71</v>
      </c>
      <c r="C71" s="10" t="s">
        <v>72</v>
      </c>
    </row>
    <row r="72" ht="12.75" customHeight="1">
      <c r="C72" s="16" t="s">
        <v>73</v>
      </c>
    </row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  <row r="1001" ht="12.75" customHeight="1"/>
    <row r="1002" ht="12.75" customHeight="1"/>
    <row r="1003" ht="12.75" customHeight="1"/>
    <row r="1004" ht="12.75" customHeight="1"/>
    <row r="1005" ht="12.75" customHeight="1"/>
    <row r="1006" ht="12.75" customHeight="1"/>
    <row r="1007" ht="12.75" customHeight="1"/>
    <row r="1008" ht="12.75" customHeight="1"/>
  </sheetData>
  <mergeCells count="3">
    <mergeCell ref="Q2:R2"/>
    <mergeCell ref="S2:T2"/>
    <mergeCell ref="U2:V2"/>
  </mergeCells>
  <printOptions/>
  <pageMargins bottom="0.75" footer="0.0" header="0.0" left="0.7" right="0.7" top="0.75"/>
  <pageSetup paperSize="9" scale="90"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0.43"/>
    <col customWidth="1" min="2" max="26" width="8.71"/>
  </cols>
  <sheetData>
    <row r="1" ht="12.75" customHeight="1">
      <c r="A1" s="27" t="s">
        <v>74</v>
      </c>
      <c r="B1" s="27"/>
      <c r="C1" s="27"/>
      <c r="D1" s="27"/>
    </row>
    <row r="2" ht="12.75" customHeight="1"/>
    <row r="3" ht="12.75" customHeight="1"/>
    <row r="4" ht="12.75" customHeight="1"/>
    <row r="5" ht="12.75" customHeight="1"/>
    <row r="6" ht="12.75" customHeight="1">
      <c r="A6" s="28" t="s">
        <v>75</v>
      </c>
      <c r="B6" s="28" t="s">
        <v>76</v>
      </c>
      <c r="E6" s="28" t="s">
        <v>77</v>
      </c>
      <c r="F6" s="28" t="s">
        <v>78</v>
      </c>
      <c r="G6" s="28" t="s">
        <v>79</v>
      </c>
    </row>
    <row r="7" ht="12.75" customHeight="1">
      <c r="A7" s="3"/>
      <c r="B7" s="3"/>
      <c r="C7" s="3"/>
      <c r="D7" s="3"/>
      <c r="E7" s="3"/>
      <c r="F7" s="28"/>
      <c r="G7" s="28"/>
    </row>
    <row r="8" ht="12.75" customHeight="1">
      <c r="A8" s="3"/>
      <c r="B8" s="3"/>
      <c r="C8" s="3"/>
      <c r="D8" s="3"/>
      <c r="E8" s="28" t="s">
        <v>80</v>
      </c>
      <c r="F8" s="28" t="s">
        <v>80</v>
      </c>
      <c r="G8" s="28" t="s">
        <v>80</v>
      </c>
    </row>
    <row r="9" ht="12.75" customHeight="1">
      <c r="A9" s="3"/>
      <c r="B9" s="3"/>
      <c r="C9" s="3"/>
      <c r="D9" s="3"/>
      <c r="E9" s="3"/>
      <c r="F9" s="28"/>
      <c r="G9" s="28"/>
    </row>
    <row r="10" ht="12.75" customHeight="1">
      <c r="A10" s="29">
        <v>44202.0</v>
      </c>
      <c r="B10" s="30" t="s">
        <v>81</v>
      </c>
      <c r="C10" s="30"/>
      <c r="D10" s="30"/>
      <c r="E10" s="31">
        <v>12474.0</v>
      </c>
      <c r="F10" s="30">
        <f t="shared" ref="F10:F11" si="1">E10-G10</f>
        <v>2079</v>
      </c>
      <c r="G10" s="31">
        <v>10395.0</v>
      </c>
    </row>
    <row r="11" ht="12.75" customHeight="1">
      <c r="A11" s="29">
        <v>44209.0</v>
      </c>
      <c r="B11" s="30" t="s">
        <v>82</v>
      </c>
      <c r="C11" s="30"/>
      <c r="D11" s="30"/>
      <c r="E11" s="31">
        <v>5568.0</v>
      </c>
      <c r="F11" s="30">
        <f t="shared" si="1"/>
        <v>928</v>
      </c>
      <c r="G11" s="31">
        <v>4640.0</v>
      </c>
    </row>
    <row r="12" ht="12.75" customHeight="1">
      <c r="A12" s="29"/>
      <c r="B12" s="30"/>
      <c r="C12" s="30"/>
      <c r="D12" s="30"/>
      <c r="E12" s="30"/>
      <c r="F12" s="30"/>
      <c r="G12" s="30"/>
    </row>
    <row r="13" ht="12.75" customHeight="1">
      <c r="A13" s="32">
        <v>44255.0</v>
      </c>
      <c r="B13" s="30" t="s">
        <v>83</v>
      </c>
      <c r="C13" s="30"/>
      <c r="D13" s="30"/>
      <c r="E13" s="31">
        <v>1440.0</v>
      </c>
      <c r="F13" s="30">
        <f t="shared" ref="F13:F14" si="2">E13-G13</f>
        <v>240</v>
      </c>
      <c r="G13" s="31">
        <v>1200.0</v>
      </c>
    </row>
    <row r="14" ht="12.75" customHeight="1">
      <c r="A14" s="32">
        <v>44255.0</v>
      </c>
      <c r="B14" s="30" t="s">
        <v>82</v>
      </c>
      <c r="C14" s="30"/>
      <c r="D14" s="30"/>
      <c r="E14" s="31">
        <v>2940.0</v>
      </c>
      <c r="F14" s="30">
        <f t="shared" si="2"/>
        <v>490</v>
      </c>
      <c r="G14" s="31">
        <v>2450.0</v>
      </c>
    </row>
    <row r="15" ht="12.75" customHeight="1">
      <c r="A15" s="33"/>
      <c r="F15" s="30"/>
    </row>
    <row r="16" ht="12.75" customHeight="1">
      <c r="A16" s="32">
        <v>44278.0</v>
      </c>
      <c r="B16" s="30" t="s">
        <v>81</v>
      </c>
      <c r="C16" s="30"/>
      <c r="D16" s="30"/>
      <c r="E16" s="31">
        <v>3492.0</v>
      </c>
      <c r="F16" s="30">
        <f>E16-G16</f>
        <v>582</v>
      </c>
      <c r="G16" s="31">
        <v>2910.0</v>
      </c>
    </row>
    <row r="17" ht="12.75" customHeight="1">
      <c r="A17" s="32"/>
      <c r="B17" s="30"/>
      <c r="C17" s="30"/>
      <c r="D17" s="30"/>
      <c r="E17" s="30"/>
      <c r="F17" s="30"/>
      <c r="G17" s="30"/>
    </row>
    <row r="18" ht="12.75" customHeight="1">
      <c r="A18" s="30"/>
      <c r="B18" s="30"/>
      <c r="C18" s="30"/>
      <c r="D18" s="30"/>
      <c r="E18" s="34">
        <f t="shared" ref="E18:G18" si="3">SUM(E10:E16)</f>
        <v>25914</v>
      </c>
      <c r="F18" s="34">
        <f t="shared" si="3"/>
        <v>4319</v>
      </c>
      <c r="G18" s="34">
        <f t="shared" si="3"/>
        <v>21595</v>
      </c>
    </row>
    <row r="19" ht="12.75" customHeight="1">
      <c r="A19" s="30"/>
      <c r="B19" s="30"/>
      <c r="C19" s="30"/>
      <c r="D19" s="30"/>
      <c r="E19" s="30"/>
      <c r="F19" s="30"/>
      <c r="G19" s="30"/>
    </row>
    <row r="20" ht="12.75" customHeight="1"/>
    <row r="21" ht="12.75" customHeight="1">
      <c r="E21" s="30" t="s">
        <v>15</v>
      </c>
      <c r="F21" s="30" t="s">
        <v>84</v>
      </c>
      <c r="G21" s="30"/>
      <c r="H21" s="31">
        <v>25914.0</v>
      </c>
      <c r="I21" s="30"/>
      <c r="J21" s="30"/>
    </row>
    <row r="22" ht="12.75" customHeight="1">
      <c r="E22" s="30"/>
      <c r="F22" s="30"/>
      <c r="G22" s="30"/>
      <c r="H22" s="30"/>
      <c r="I22" s="30"/>
      <c r="J22" s="30"/>
    </row>
    <row r="23" ht="12.75" customHeight="1">
      <c r="E23" s="30" t="s">
        <v>16</v>
      </c>
      <c r="F23" s="30" t="s">
        <v>34</v>
      </c>
      <c r="G23" s="30"/>
      <c r="H23" s="31">
        <v>21595.0</v>
      </c>
      <c r="I23" s="30"/>
      <c r="J23" s="30"/>
    </row>
    <row r="24" ht="12.75" customHeight="1">
      <c r="E24" s="30"/>
      <c r="F24" s="30" t="s">
        <v>85</v>
      </c>
      <c r="G24" s="30"/>
      <c r="H24" s="31">
        <v>4319.0</v>
      </c>
      <c r="I24" s="30"/>
      <c r="J24" s="30"/>
    </row>
    <row r="25" ht="12.75" customHeight="1"/>
    <row r="26" ht="12.75" customHeight="1"/>
    <row r="27" ht="12.75" customHeight="1"/>
    <row r="28" ht="12.75" customHeight="1"/>
    <row r="29" ht="12.75" customHeight="1"/>
    <row r="30" ht="12.75" customHeight="1"/>
    <row r="31" ht="12.75" customHeight="1"/>
    <row r="32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  <row r="1001" ht="12.75" customHeight="1"/>
  </sheetData>
  <mergeCells count="1">
    <mergeCell ref="B6:D6"/>
  </mergeCells>
  <printOptions/>
  <pageMargins bottom="1.0" footer="0.0" header="0.0" left="0.75" right="0.75" top="1.0"/>
  <pageSetup paperSize="9"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4.43" defaultRowHeight="15.0"/>
  <cols>
    <col customWidth="1" min="1" max="1" width="10.43"/>
    <col customWidth="1" min="2" max="3" width="8.71"/>
    <col customWidth="1" min="4" max="4" width="11.0"/>
    <col customWidth="1" min="5" max="5" width="10.43"/>
    <col customWidth="1" min="6" max="6" width="14.14"/>
    <col customWidth="1" min="7" max="7" width="14.0"/>
    <col customWidth="1" min="8" max="8" width="8.71"/>
    <col customWidth="1" min="9" max="9" width="10.29"/>
    <col customWidth="1" min="10" max="26" width="8.71"/>
  </cols>
  <sheetData>
    <row r="1" ht="12.75" customHeight="1">
      <c r="A1" s="27" t="s">
        <v>86</v>
      </c>
      <c r="B1" s="27"/>
      <c r="C1" s="27"/>
    </row>
    <row r="2" ht="12.75" customHeight="1"/>
    <row r="3" ht="12.75" customHeight="1"/>
    <row r="4" ht="12.75" customHeight="1"/>
    <row r="5" ht="12.75" customHeight="1"/>
    <row r="6" ht="12.75" customHeight="1">
      <c r="A6" s="28" t="s">
        <v>75</v>
      </c>
      <c r="B6" s="28" t="s">
        <v>87</v>
      </c>
      <c r="D6" s="28" t="s">
        <v>77</v>
      </c>
      <c r="E6" s="28" t="s">
        <v>78</v>
      </c>
      <c r="F6" s="28" t="s">
        <v>35</v>
      </c>
      <c r="G6" s="28" t="s">
        <v>40</v>
      </c>
      <c r="H6" s="35" t="s">
        <v>42</v>
      </c>
      <c r="I6" s="35" t="s">
        <v>88</v>
      </c>
      <c r="J6" s="35" t="s">
        <v>89</v>
      </c>
    </row>
    <row r="7" ht="12.75" customHeight="1">
      <c r="A7" s="3"/>
      <c r="B7" s="3"/>
      <c r="C7" s="3"/>
      <c r="D7" s="3"/>
      <c r="E7" s="3"/>
      <c r="F7" s="3"/>
      <c r="G7" s="28"/>
    </row>
    <row r="8" ht="12.75" customHeight="1">
      <c r="A8" s="3"/>
      <c r="B8" s="3"/>
      <c r="C8" s="3"/>
      <c r="D8" s="28" t="s">
        <v>80</v>
      </c>
      <c r="E8" s="28" t="s">
        <v>80</v>
      </c>
      <c r="F8" s="28" t="s">
        <v>80</v>
      </c>
      <c r="G8" s="28" t="s">
        <v>80</v>
      </c>
    </row>
    <row r="9" ht="12.75" customHeight="1">
      <c r="A9" s="30"/>
      <c r="B9" s="30"/>
      <c r="C9" s="30"/>
      <c r="D9" s="30"/>
      <c r="E9" s="30"/>
      <c r="F9" s="30"/>
      <c r="G9" s="30"/>
    </row>
    <row r="10" ht="12.75" customHeight="1">
      <c r="A10" s="36">
        <v>44202.0</v>
      </c>
      <c r="B10" s="31" t="s">
        <v>90</v>
      </c>
      <c r="C10" s="30"/>
      <c r="D10" s="30">
        <f t="shared" ref="D10:D18" si="1">SUM(E10:J10)</f>
        <v>7488</v>
      </c>
      <c r="E10" s="31">
        <v>1248.0</v>
      </c>
      <c r="F10" s="31">
        <v>6240.0</v>
      </c>
      <c r="G10" s="30"/>
    </row>
    <row r="11" ht="12.75" customHeight="1">
      <c r="A11" s="36">
        <v>44227.0</v>
      </c>
      <c r="B11" s="30" t="s">
        <v>40</v>
      </c>
      <c r="C11" s="30"/>
      <c r="D11" s="30">
        <f t="shared" si="1"/>
        <v>528</v>
      </c>
      <c r="E11" s="31">
        <v>88.0</v>
      </c>
      <c r="F11" s="30"/>
      <c r="G11" s="31">
        <v>440.0</v>
      </c>
      <c r="H11" s="31"/>
    </row>
    <row r="12" ht="12.75" customHeight="1">
      <c r="A12" s="36">
        <v>44227.0</v>
      </c>
      <c r="B12" s="31" t="s">
        <v>42</v>
      </c>
      <c r="C12" s="30"/>
      <c r="D12" s="30">
        <f t="shared" si="1"/>
        <v>315</v>
      </c>
      <c r="E12" s="31">
        <v>15.0</v>
      </c>
      <c r="F12" s="30"/>
      <c r="G12" s="31"/>
      <c r="H12" s="31">
        <v>300.0</v>
      </c>
    </row>
    <row r="13" ht="12.75" customHeight="1">
      <c r="A13" s="36"/>
      <c r="B13" s="31"/>
      <c r="C13" s="30"/>
      <c r="D13" s="30">
        <f t="shared" si="1"/>
        <v>0</v>
      </c>
      <c r="E13" s="31"/>
      <c r="F13" s="30"/>
      <c r="G13" s="31"/>
      <c r="H13" s="31"/>
    </row>
    <row r="14" ht="12.75" customHeight="1">
      <c r="A14" s="36">
        <v>44264.0</v>
      </c>
      <c r="B14" s="31" t="s">
        <v>88</v>
      </c>
      <c r="C14" s="30"/>
      <c r="D14" s="30">
        <f t="shared" si="1"/>
        <v>7680</v>
      </c>
      <c r="E14" s="31">
        <v>1280.0</v>
      </c>
      <c r="F14" s="30"/>
      <c r="G14" s="31"/>
      <c r="H14" s="31"/>
      <c r="I14" s="31">
        <v>6400.0</v>
      </c>
    </row>
    <row r="15" ht="12.75" customHeight="1">
      <c r="A15" s="36">
        <v>44268.0</v>
      </c>
      <c r="B15" s="31" t="s">
        <v>91</v>
      </c>
      <c r="C15" s="30"/>
      <c r="D15" s="30">
        <f t="shared" si="1"/>
        <v>5736</v>
      </c>
      <c r="E15" s="31">
        <v>956.0</v>
      </c>
      <c r="F15" s="31">
        <v>4780.0</v>
      </c>
      <c r="G15" s="31"/>
      <c r="H15" s="31"/>
    </row>
    <row r="16" ht="12.75" customHeight="1">
      <c r="A16" s="36">
        <v>44271.0</v>
      </c>
      <c r="B16" s="31" t="s">
        <v>90</v>
      </c>
      <c r="C16" s="30"/>
      <c r="D16" s="30">
        <f t="shared" si="1"/>
        <v>7776</v>
      </c>
      <c r="E16" s="31">
        <v>1296.0</v>
      </c>
      <c r="F16" s="31">
        <v>6480.0</v>
      </c>
      <c r="G16" s="31"/>
      <c r="H16" s="31"/>
    </row>
    <row r="17" ht="12.75" customHeight="1">
      <c r="A17" s="36"/>
      <c r="B17" s="31"/>
      <c r="C17" s="30"/>
      <c r="D17" s="30">
        <f t="shared" si="1"/>
        <v>0</v>
      </c>
      <c r="E17" s="31"/>
      <c r="F17" s="30"/>
      <c r="G17" s="31"/>
      <c r="H17" s="31"/>
    </row>
    <row r="18" ht="12.75" customHeight="1">
      <c r="A18" s="32">
        <v>44281.0</v>
      </c>
      <c r="B18" s="31" t="s">
        <v>89</v>
      </c>
      <c r="C18" s="30"/>
      <c r="D18" s="30">
        <f t="shared" si="1"/>
        <v>17820</v>
      </c>
      <c r="E18" s="31">
        <v>2970.0</v>
      </c>
      <c r="F18" s="30"/>
      <c r="G18" s="30"/>
      <c r="J18" s="31">
        <v>14850.0</v>
      </c>
    </row>
    <row r="19" ht="12.75" customHeight="1"/>
    <row r="20" ht="12.75" customHeight="1">
      <c r="D20" s="34">
        <f t="shared" ref="D20:H20" si="2">SUM(D10:D19)</f>
        <v>47343</v>
      </c>
      <c r="E20" s="34">
        <f t="shared" si="2"/>
        <v>7853</v>
      </c>
      <c r="F20" s="34">
        <f t="shared" si="2"/>
        <v>17500</v>
      </c>
      <c r="G20" s="34">
        <f t="shared" si="2"/>
        <v>440</v>
      </c>
      <c r="H20" s="34">
        <f t="shared" si="2"/>
        <v>300</v>
      </c>
      <c r="I20" s="34">
        <f t="shared" ref="I20:J20" si="3">SUM(I10:I18)</f>
        <v>6400</v>
      </c>
      <c r="J20" s="34">
        <f t="shared" si="3"/>
        <v>14850</v>
      </c>
    </row>
    <row r="21" ht="12.75" customHeight="1"/>
    <row r="22" ht="12.75" customHeight="1"/>
    <row r="23" ht="12.75" customHeight="1"/>
    <row r="24" ht="12.75" customHeight="1">
      <c r="D24" s="30" t="s">
        <v>15</v>
      </c>
      <c r="E24" s="30" t="s">
        <v>35</v>
      </c>
      <c r="F24" s="30"/>
      <c r="G24" s="30">
        <f>F20</f>
        <v>17500</v>
      </c>
      <c r="H24" s="30"/>
    </row>
    <row r="25" ht="12.75" customHeight="1">
      <c r="D25" s="30"/>
      <c r="E25" s="30" t="s">
        <v>40</v>
      </c>
      <c r="F25" s="30"/>
      <c r="G25" s="30">
        <f>G20</f>
        <v>440</v>
      </c>
      <c r="H25" s="30"/>
    </row>
    <row r="26" ht="12.75" customHeight="1">
      <c r="D26" s="30"/>
      <c r="E26" s="31" t="s">
        <v>42</v>
      </c>
      <c r="G26" s="30">
        <f>H20</f>
        <v>300</v>
      </c>
      <c r="H26" s="30"/>
    </row>
    <row r="27" ht="12.75" customHeight="1">
      <c r="D27" s="30"/>
      <c r="E27" s="31" t="s">
        <v>85</v>
      </c>
      <c r="G27" s="30">
        <f>E20</f>
        <v>7853</v>
      </c>
      <c r="H27" s="30"/>
    </row>
    <row r="28" ht="12.75" customHeight="1">
      <c r="E28" s="31" t="s">
        <v>88</v>
      </c>
      <c r="G28" s="30">
        <f>I20</f>
        <v>6400</v>
      </c>
    </row>
    <row r="29" ht="12.75" customHeight="1">
      <c r="D29" s="30"/>
      <c r="E29" s="31" t="s">
        <v>89</v>
      </c>
      <c r="F29" s="30"/>
      <c r="G29" s="30">
        <f>J20</f>
        <v>14850</v>
      </c>
      <c r="H29" s="30"/>
      <c r="I29" s="30">
        <f>SUM(G24:G29)</f>
        <v>47343</v>
      </c>
    </row>
    <row r="30" ht="12.75" customHeight="1"/>
    <row r="31" ht="12.75" customHeight="1">
      <c r="D31" s="10" t="s">
        <v>16</v>
      </c>
      <c r="E31" s="10" t="s">
        <v>92</v>
      </c>
      <c r="G31" s="31">
        <f>D20</f>
        <v>47343</v>
      </c>
    </row>
    <row r="32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  <row r="1001" ht="12.75" customHeight="1"/>
    <row r="1002" ht="12.75" customHeight="1"/>
    <row r="1003" ht="12.75" customHeight="1"/>
    <row r="1004" ht="12.75" customHeight="1"/>
    <row r="1005" ht="12.75" customHeight="1"/>
  </sheetData>
  <mergeCells count="1">
    <mergeCell ref="B6:C6"/>
  </mergeCells>
  <printOptions/>
  <pageMargins bottom="0.75" footer="0.0" header="0.0" left="0.7" right="0.7" top="0.75"/>
  <pageSetup paperSize="9" orientation="landscape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4.43" defaultRowHeight="15.0"/>
  <cols>
    <col customWidth="1" min="1" max="1" width="12.29"/>
    <col customWidth="1" min="2" max="2" width="13.86"/>
    <col customWidth="1" min="3" max="4" width="8.71"/>
    <col customWidth="1" min="5" max="5" width="10.86"/>
    <col customWidth="1" min="6" max="6" width="11.14"/>
    <col customWidth="1" min="7" max="7" width="11.57"/>
    <col customWidth="1" min="8" max="8" width="10.57"/>
    <col customWidth="1" min="9" max="10" width="13.86"/>
    <col customWidth="1" min="11" max="11" width="8.71"/>
    <col customWidth="1" min="12" max="12" width="11.86"/>
    <col customWidth="1" min="13" max="27" width="8.71"/>
  </cols>
  <sheetData>
    <row r="1" ht="12.75" customHeight="1">
      <c r="A1" s="27" t="s">
        <v>93</v>
      </c>
    </row>
    <row r="2" ht="12.75" customHeight="1"/>
    <row r="3" ht="12.75" customHeight="1"/>
    <row r="4" ht="12.75" customHeight="1"/>
    <row r="5" ht="12.75" customHeight="1"/>
    <row r="6" ht="12.75" customHeight="1">
      <c r="A6" s="28" t="s">
        <v>75</v>
      </c>
      <c r="B6" s="28" t="s">
        <v>87</v>
      </c>
      <c r="E6" s="28" t="s">
        <v>77</v>
      </c>
      <c r="F6" s="28" t="s">
        <v>78</v>
      </c>
      <c r="G6" s="28" t="s">
        <v>94</v>
      </c>
      <c r="H6" s="28" t="s">
        <v>34</v>
      </c>
      <c r="I6" s="35" t="s">
        <v>29</v>
      </c>
      <c r="J6" s="28" t="s">
        <v>95</v>
      </c>
      <c r="L6" s="28" t="s">
        <v>96</v>
      </c>
    </row>
    <row r="7" ht="12.75" customHeight="1">
      <c r="A7" s="3"/>
      <c r="B7" s="3"/>
      <c r="C7" s="3"/>
      <c r="D7" s="3"/>
      <c r="E7" s="3"/>
      <c r="F7" s="3"/>
      <c r="G7" s="28" t="s">
        <v>84</v>
      </c>
      <c r="H7" s="3"/>
      <c r="L7" s="28" t="s">
        <v>97</v>
      </c>
    </row>
    <row r="8" ht="12.75" customHeight="1">
      <c r="A8" s="3"/>
      <c r="B8" s="3"/>
      <c r="C8" s="3"/>
      <c r="D8" s="3"/>
      <c r="E8" s="28" t="s">
        <v>80</v>
      </c>
      <c r="F8" s="28" t="s">
        <v>80</v>
      </c>
      <c r="G8" s="28" t="s">
        <v>80</v>
      </c>
      <c r="H8" s="28" t="s">
        <v>80</v>
      </c>
      <c r="I8" s="35" t="s">
        <v>80</v>
      </c>
      <c r="J8" s="28" t="s">
        <v>80</v>
      </c>
      <c r="L8" s="28" t="s">
        <v>80</v>
      </c>
    </row>
    <row r="9" ht="12.75" customHeight="1">
      <c r="A9" s="3"/>
      <c r="B9" s="3"/>
      <c r="C9" s="3"/>
      <c r="D9" s="3"/>
      <c r="E9" s="28"/>
      <c r="F9" s="28"/>
      <c r="G9" s="28"/>
      <c r="H9" s="28"/>
      <c r="I9" s="28"/>
      <c r="J9" s="28"/>
      <c r="L9" s="28"/>
    </row>
    <row r="10" ht="12.75" customHeight="1">
      <c r="A10" s="37">
        <v>44202.0</v>
      </c>
      <c r="B10" s="35" t="s">
        <v>34</v>
      </c>
      <c r="D10" s="28"/>
      <c r="E10" s="38">
        <f t="shared" ref="E10:E23" si="1">SUM(F10:J10)</f>
        <v>4812</v>
      </c>
      <c r="F10" s="38">
        <v>802.0</v>
      </c>
      <c r="G10" s="28"/>
      <c r="H10" s="31">
        <v>4010.0</v>
      </c>
      <c r="L10" s="30"/>
    </row>
    <row r="11" ht="12.75" customHeight="1">
      <c r="A11" s="36">
        <v>44205.0</v>
      </c>
      <c r="B11" s="31" t="s">
        <v>98</v>
      </c>
      <c r="C11" s="1"/>
      <c r="D11" s="30"/>
      <c r="E11" s="38">
        <f t="shared" si="1"/>
        <v>2900</v>
      </c>
      <c r="F11" s="30"/>
      <c r="G11" s="31">
        <v>2900.0</v>
      </c>
      <c r="H11" s="30"/>
      <c r="L11" s="31">
        <v>218.0</v>
      </c>
    </row>
    <row r="12" ht="12.75" customHeight="1">
      <c r="A12" s="36">
        <v>44206.0</v>
      </c>
      <c r="B12" s="31" t="s">
        <v>81</v>
      </c>
      <c r="C12" s="30"/>
      <c r="D12" s="30"/>
      <c r="E12" s="38">
        <f t="shared" si="1"/>
        <v>2400</v>
      </c>
      <c r="F12" s="30"/>
      <c r="G12" s="31">
        <v>2400.0</v>
      </c>
      <c r="H12" s="30"/>
      <c r="L12" s="31">
        <v>125.0</v>
      </c>
    </row>
    <row r="13" ht="12.75" customHeight="1">
      <c r="A13" s="29"/>
      <c r="B13" s="30"/>
      <c r="C13" s="30"/>
      <c r="D13" s="30"/>
      <c r="E13" s="38">
        <f t="shared" si="1"/>
        <v>0</v>
      </c>
      <c r="F13" s="30"/>
      <c r="G13" s="30"/>
      <c r="H13" s="30"/>
      <c r="I13" s="30"/>
      <c r="J13" s="30"/>
      <c r="L13" s="30"/>
    </row>
    <row r="14" ht="12.75" customHeight="1">
      <c r="A14" s="36">
        <v>44255.0</v>
      </c>
      <c r="B14" s="31" t="s">
        <v>29</v>
      </c>
      <c r="C14" s="30"/>
      <c r="D14" s="30"/>
      <c r="E14" s="38">
        <f t="shared" si="1"/>
        <v>12000</v>
      </c>
      <c r="F14" s="30"/>
      <c r="G14" s="30"/>
      <c r="H14" s="30"/>
      <c r="I14" s="31">
        <v>12000.0</v>
      </c>
      <c r="J14" s="30"/>
      <c r="L14" s="30"/>
    </row>
    <row r="15" ht="12.75" customHeight="1">
      <c r="A15" s="29"/>
      <c r="B15" s="30"/>
      <c r="C15" s="30"/>
      <c r="D15" s="30"/>
      <c r="E15" s="38">
        <f t="shared" si="1"/>
        <v>0</v>
      </c>
      <c r="F15" s="30"/>
      <c r="G15" s="30"/>
      <c r="H15" s="30"/>
      <c r="I15" s="30"/>
      <c r="J15" s="30"/>
      <c r="L15" s="30"/>
    </row>
    <row r="16" ht="12.75" customHeight="1">
      <c r="A16" s="36">
        <v>44257.0</v>
      </c>
      <c r="B16" s="31" t="s">
        <v>82</v>
      </c>
      <c r="C16" s="30"/>
      <c r="D16" s="30"/>
      <c r="E16" s="38">
        <f t="shared" si="1"/>
        <v>5000</v>
      </c>
      <c r="F16" s="30"/>
      <c r="G16" s="31">
        <v>5000.0</v>
      </c>
      <c r="H16" s="30"/>
      <c r="I16" s="30"/>
      <c r="J16" s="30"/>
      <c r="L16" s="31">
        <v>940.0</v>
      </c>
    </row>
    <row r="17" ht="12.75" customHeight="1">
      <c r="A17" s="36">
        <v>44257.0</v>
      </c>
      <c r="B17" s="31" t="s">
        <v>34</v>
      </c>
      <c r="C17" s="30"/>
      <c r="D17" s="30"/>
      <c r="E17" s="38">
        <f t="shared" si="1"/>
        <v>5346</v>
      </c>
      <c r="F17" s="31">
        <v>891.0</v>
      </c>
      <c r="G17" s="30"/>
      <c r="H17" s="31">
        <v>4455.0</v>
      </c>
      <c r="I17" s="30"/>
      <c r="J17" s="30"/>
      <c r="L17" s="30"/>
    </row>
    <row r="18" ht="12.75" customHeight="1">
      <c r="A18" s="36">
        <v>44264.0</v>
      </c>
      <c r="B18" s="31" t="s">
        <v>34</v>
      </c>
      <c r="C18" s="30"/>
      <c r="D18" s="30"/>
      <c r="E18" s="38">
        <f t="shared" si="1"/>
        <v>1782</v>
      </c>
      <c r="F18" s="31">
        <v>297.0</v>
      </c>
      <c r="G18" s="30"/>
      <c r="H18" s="31">
        <v>1485.0</v>
      </c>
      <c r="I18" s="30"/>
      <c r="J18" s="30"/>
      <c r="L18" s="30"/>
    </row>
    <row r="19" ht="12.75" customHeight="1">
      <c r="A19" s="29"/>
      <c r="B19" s="30"/>
      <c r="C19" s="30"/>
      <c r="D19" s="30"/>
      <c r="E19" s="38">
        <f t="shared" si="1"/>
        <v>0</v>
      </c>
      <c r="F19" s="30"/>
      <c r="G19" s="30"/>
      <c r="H19" s="30"/>
      <c r="I19" s="30"/>
      <c r="J19" s="30"/>
      <c r="L19" s="30"/>
    </row>
    <row r="20" ht="12.75" customHeight="1">
      <c r="A20" s="29"/>
      <c r="B20" s="30"/>
      <c r="C20" s="30"/>
      <c r="D20" s="30"/>
      <c r="E20" s="38">
        <f t="shared" si="1"/>
        <v>0</v>
      </c>
      <c r="F20" s="30"/>
      <c r="G20" s="30"/>
      <c r="H20" s="30"/>
      <c r="I20" s="30"/>
      <c r="J20" s="30"/>
      <c r="L20" s="30"/>
    </row>
    <row r="21" ht="12.75" customHeight="1">
      <c r="A21" s="29"/>
      <c r="B21" s="30"/>
      <c r="C21" s="30"/>
      <c r="D21" s="30"/>
      <c r="E21" s="38">
        <f t="shared" si="1"/>
        <v>0</v>
      </c>
      <c r="F21" s="30"/>
      <c r="G21" s="30"/>
      <c r="H21" s="30"/>
      <c r="I21" s="30"/>
      <c r="J21" s="30"/>
      <c r="L21" s="30"/>
    </row>
    <row r="22" ht="12.75" customHeight="1">
      <c r="A22" s="29"/>
      <c r="B22" s="30"/>
      <c r="C22" s="30"/>
      <c r="D22" s="30"/>
      <c r="E22" s="38">
        <f t="shared" si="1"/>
        <v>0</v>
      </c>
      <c r="F22" s="30"/>
      <c r="G22" s="30"/>
      <c r="H22" s="30"/>
      <c r="I22" s="30"/>
      <c r="J22" s="30"/>
      <c r="L22" s="30"/>
    </row>
    <row r="23" ht="12.75" customHeight="1">
      <c r="A23" s="30"/>
      <c r="B23" s="30"/>
      <c r="C23" s="30"/>
      <c r="D23" s="30"/>
      <c r="E23" s="38">
        <f t="shared" si="1"/>
        <v>0</v>
      </c>
      <c r="F23" s="30"/>
      <c r="G23" s="30"/>
      <c r="H23" s="30"/>
      <c r="L23" s="30"/>
    </row>
    <row r="24" ht="12.75" customHeight="1">
      <c r="A24" s="30"/>
      <c r="B24" s="30"/>
      <c r="C24" s="30"/>
      <c r="D24" s="30"/>
      <c r="E24" s="34">
        <f t="shared" ref="E24:J24" si="2">SUM(E10:E23)</f>
        <v>34240</v>
      </c>
      <c r="F24" s="34">
        <f t="shared" si="2"/>
        <v>1990</v>
      </c>
      <c r="G24" s="34">
        <f t="shared" si="2"/>
        <v>10300</v>
      </c>
      <c r="H24" s="34">
        <f t="shared" si="2"/>
        <v>9950</v>
      </c>
      <c r="I24" s="39">
        <f t="shared" si="2"/>
        <v>12000</v>
      </c>
      <c r="J24" s="34">
        <f t="shared" si="2"/>
        <v>0</v>
      </c>
      <c r="K24" s="30"/>
      <c r="L24" s="34">
        <f>SUM(L10:L23)</f>
        <v>1283</v>
      </c>
    </row>
    <row r="25" ht="12.75" customHeight="1"/>
    <row r="26" ht="12.75" customHeight="1"/>
    <row r="27" ht="12.75" customHeight="1">
      <c r="E27" s="30" t="s">
        <v>99</v>
      </c>
      <c r="F27" s="30" t="s">
        <v>100</v>
      </c>
      <c r="G27" s="30"/>
      <c r="H27" s="30">
        <f>E24</f>
        <v>34240</v>
      </c>
      <c r="I27" s="30"/>
      <c r="J27" s="30"/>
      <c r="K27" s="30"/>
      <c r="L27" s="30" t="s">
        <v>15</v>
      </c>
      <c r="M27" s="30" t="s">
        <v>36</v>
      </c>
      <c r="N27" s="30"/>
      <c r="O27" s="30"/>
      <c r="P27" s="30">
        <f>L24</f>
        <v>1283</v>
      </c>
      <c r="Q27" s="30"/>
    </row>
    <row r="28" ht="12.75" customHeight="1">
      <c r="E28" s="30"/>
      <c r="F28" s="30"/>
      <c r="G28" s="30"/>
      <c r="H28" s="30"/>
      <c r="I28" s="30"/>
      <c r="J28" s="30"/>
      <c r="K28" s="30"/>
      <c r="L28" s="30"/>
      <c r="M28" s="30"/>
      <c r="N28" s="30"/>
      <c r="O28" s="30"/>
      <c r="P28" s="30"/>
      <c r="Q28" s="30"/>
    </row>
    <row r="29" ht="12.75" customHeight="1">
      <c r="E29" s="30" t="s">
        <v>16</v>
      </c>
      <c r="F29" s="30" t="s">
        <v>85</v>
      </c>
      <c r="G29" s="30"/>
      <c r="H29" s="30">
        <f>F24</f>
        <v>1990</v>
      </c>
      <c r="I29" s="30"/>
      <c r="J29" s="30"/>
      <c r="K29" s="30"/>
      <c r="L29" s="30" t="s">
        <v>16</v>
      </c>
      <c r="M29" s="30" t="s">
        <v>84</v>
      </c>
      <c r="N29" s="30"/>
      <c r="O29" s="30"/>
      <c r="P29" s="30">
        <f>L24</f>
        <v>1283</v>
      </c>
      <c r="Q29" s="30"/>
    </row>
    <row r="30" ht="12.75" customHeight="1">
      <c r="E30" s="30"/>
      <c r="F30" s="30" t="s">
        <v>84</v>
      </c>
      <c r="G30" s="30"/>
      <c r="H30" s="30">
        <f>G24</f>
        <v>10300</v>
      </c>
      <c r="I30" s="30"/>
      <c r="J30" s="30"/>
      <c r="K30" s="30"/>
      <c r="L30" s="30"/>
      <c r="M30" s="30"/>
      <c r="N30" s="30"/>
      <c r="O30" s="30"/>
    </row>
    <row r="31" ht="12.75" customHeight="1">
      <c r="E31" s="30"/>
      <c r="F31" s="30" t="s">
        <v>34</v>
      </c>
      <c r="G31" s="30"/>
      <c r="H31" s="30">
        <f>H24</f>
        <v>9950</v>
      </c>
      <c r="I31" s="30"/>
      <c r="J31" s="30"/>
      <c r="K31" s="30"/>
      <c r="L31" s="30"/>
      <c r="M31" s="30"/>
      <c r="N31" s="30"/>
      <c r="O31" s="30"/>
    </row>
    <row r="32" ht="12.75" customHeight="1">
      <c r="E32" s="30"/>
      <c r="F32" s="31" t="s">
        <v>29</v>
      </c>
      <c r="G32" s="30"/>
      <c r="H32" s="30">
        <f>I24</f>
        <v>12000</v>
      </c>
      <c r="I32" s="30"/>
      <c r="J32" s="30"/>
      <c r="K32" s="30"/>
      <c r="L32" s="30"/>
      <c r="M32" s="30"/>
      <c r="N32" s="30"/>
      <c r="O32" s="30"/>
    </row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  <row r="1001" ht="12.75" customHeight="1"/>
    <row r="1002" ht="12.75" customHeight="1"/>
    <row r="1003" ht="12.75" customHeight="1"/>
    <row r="1004" ht="12.75" customHeight="1"/>
    <row r="1005" ht="12.75" customHeight="1"/>
    <row r="1006" ht="12.75" customHeight="1"/>
    <row r="1007" ht="12.75" customHeight="1"/>
    <row r="1008" ht="12.75" customHeight="1"/>
    <row r="1009" ht="12.75" customHeight="1"/>
  </sheetData>
  <mergeCells count="1">
    <mergeCell ref="B6:D6"/>
  </mergeCells>
  <printOptions/>
  <pageMargins bottom="0.75" footer="0.0" header="0.0" left="0.7" right="0.7" top="0.75"/>
  <pageSetup paperSize="9" orientation="landscape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4.43" defaultRowHeight="15.0"/>
  <cols>
    <col customWidth="1" min="1" max="1" width="11.0"/>
    <col customWidth="1" min="2" max="3" width="8.71"/>
    <col customWidth="1" min="4" max="4" width="11.57"/>
    <col customWidth="1" min="5" max="5" width="8.71"/>
    <col customWidth="1" min="6" max="6" width="13.14"/>
    <col customWidth="1" min="7" max="7" width="8.71"/>
    <col customWidth="1" min="8" max="11" width="12.43"/>
    <col customWidth="1" min="12" max="13" width="8.71"/>
    <col customWidth="1" min="14" max="14" width="13.29"/>
    <col customWidth="1" min="15" max="30" width="8.71"/>
  </cols>
  <sheetData>
    <row r="1" ht="12.75" customHeight="1">
      <c r="A1" s="27" t="s">
        <v>101</v>
      </c>
      <c r="B1" s="27"/>
      <c r="C1" s="27"/>
    </row>
    <row r="2" ht="12.75" customHeight="1"/>
    <row r="3" ht="12.75" customHeight="1"/>
    <row r="4" ht="12.75" customHeight="1"/>
    <row r="5" ht="12.75" customHeight="1"/>
    <row r="6" ht="12.75" customHeight="1">
      <c r="A6" s="28" t="s">
        <v>75</v>
      </c>
      <c r="B6" s="30" t="s">
        <v>102</v>
      </c>
      <c r="C6" s="30"/>
      <c r="D6" s="28" t="s">
        <v>77</v>
      </c>
      <c r="E6" s="28" t="s">
        <v>78</v>
      </c>
      <c r="F6" s="28" t="s">
        <v>103</v>
      </c>
      <c r="G6" s="28" t="s">
        <v>104</v>
      </c>
      <c r="H6" s="35" t="s">
        <v>43</v>
      </c>
      <c r="I6" s="35" t="s">
        <v>41</v>
      </c>
      <c r="J6" s="35" t="s">
        <v>42</v>
      </c>
      <c r="K6" s="35" t="s">
        <v>45</v>
      </c>
      <c r="L6" s="28" t="s">
        <v>105</v>
      </c>
      <c r="N6" s="30" t="s">
        <v>96</v>
      </c>
    </row>
    <row r="7" ht="12.75" customHeight="1">
      <c r="A7" s="3"/>
      <c r="B7" s="3"/>
      <c r="C7" s="3"/>
      <c r="D7" s="3"/>
      <c r="E7" s="3"/>
      <c r="F7" s="28" t="s">
        <v>92</v>
      </c>
      <c r="G7" s="28"/>
      <c r="H7" s="28"/>
      <c r="I7" s="28"/>
      <c r="J7" s="28"/>
      <c r="K7" s="28"/>
      <c r="L7" s="28" t="s">
        <v>7</v>
      </c>
      <c r="N7" s="30" t="s">
        <v>106</v>
      </c>
    </row>
    <row r="8" ht="12.75" customHeight="1">
      <c r="A8" s="3"/>
      <c r="B8" s="3"/>
      <c r="C8" s="3"/>
      <c r="D8" s="28" t="s">
        <v>80</v>
      </c>
      <c r="E8" s="28" t="s">
        <v>80</v>
      </c>
      <c r="F8" s="28" t="s">
        <v>80</v>
      </c>
      <c r="G8" s="28" t="s">
        <v>80</v>
      </c>
      <c r="H8" s="28"/>
      <c r="I8" s="28"/>
      <c r="J8" s="28"/>
      <c r="K8" s="28"/>
      <c r="L8" s="28" t="s">
        <v>80</v>
      </c>
      <c r="N8" s="30"/>
    </row>
    <row r="9" ht="12.75" customHeight="1">
      <c r="A9" s="30"/>
      <c r="B9" s="30"/>
      <c r="C9" s="30"/>
      <c r="D9" s="30"/>
      <c r="E9" s="30"/>
      <c r="F9" s="30"/>
      <c r="G9" s="30"/>
      <c r="H9" s="30"/>
      <c r="I9" s="30"/>
      <c r="J9" s="30"/>
      <c r="K9" s="30"/>
      <c r="L9" s="30"/>
      <c r="N9" s="30"/>
    </row>
    <row r="10" ht="12.75" customHeight="1">
      <c r="A10" s="36">
        <v>44209.0</v>
      </c>
      <c r="B10" s="31" t="s">
        <v>107</v>
      </c>
      <c r="C10" s="30"/>
      <c r="D10" s="31">
        <f t="shared" ref="D10:D23" si="1">SUM(E10:L10)</f>
        <v>700</v>
      </c>
      <c r="E10" s="30"/>
      <c r="F10" s="31">
        <v>700.0</v>
      </c>
      <c r="G10" s="30"/>
      <c r="H10" s="30"/>
      <c r="I10" s="30"/>
      <c r="J10" s="30"/>
      <c r="K10" s="30"/>
      <c r="L10" s="30"/>
      <c r="N10" s="31">
        <v>117.0</v>
      </c>
    </row>
    <row r="11" ht="12.75" customHeight="1">
      <c r="A11" s="36">
        <v>44209.0</v>
      </c>
      <c r="B11" s="31" t="s">
        <v>43</v>
      </c>
      <c r="C11" s="30"/>
      <c r="D11" s="31">
        <f t="shared" si="1"/>
        <v>2200</v>
      </c>
      <c r="E11" s="30"/>
      <c r="F11" s="30"/>
      <c r="G11" s="30"/>
      <c r="H11" s="31">
        <v>2200.0</v>
      </c>
      <c r="I11" s="30"/>
      <c r="J11" s="30"/>
      <c r="K11" s="30"/>
      <c r="L11" s="30"/>
      <c r="N11" s="30"/>
    </row>
    <row r="12" ht="12.75" customHeight="1">
      <c r="A12" s="32">
        <v>44227.0</v>
      </c>
      <c r="B12" s="31" t="s">
        <v>78</v>
      </c>
      <c r="C12" s="30"/>
      <c r="D12" s="31">
        <f t="shared" si="1"/>
        <v>2005</v>
      </c>
      <c r="E12" s="31">
        <v>2005.0</v>
      </c>
      <c r="F12" s="30"/>
      <c r="G12" s="30"/>
      <c r="H12" s="30"/>
      <c r="I12" s="30"/>
      <c r="J12" s="30"/>
      <c r="K12" s="30"/>
      <c r="L12" s="30"/>
      <c r="N12" s="30"/>
    </row>
    <row r="13" ht="12.75" customHeight="1">
      <c r="A13" s="29"/>
      <c r="B13" s="30"/>
      <c r="C13" s="30"/>
      <c r="D13" s="31">
        <f t="shared" si="1"/>
        <v>0</v>
      </c>
      <c r="E13" s="30"/>
      <c r="F13" s="30"/>
      <c r="G13" s="30"/>
      <c r="H13" s="30"/>
      <c r="I13" s="30"/>
      <c r="J13" s="30"/>
      <c r="K13" s="30"/>
      <c r="L13" s="30"/>
      <c r="N13" s="30"/>
    </row>
    <row r="14" ht="12.75" customHeight="1">
      <c r="A14" s="36">
        <v>44230.0</v>
      </c>
      <c r="B14" s="31" t="s">
        <v>41</v>
      </c>
      <c r="C14" s="30"/>
      <c r="D14" s="31">
        <f t="shared" si="1"/>
        <v>420</v>
      </c>
      <c r="E14" s="31">
        <v>20.0</v>
      </c>
      <c r="F14" s="30"/>
      <c r="G14" s="30"/>
      <c r="H14" s="30"/>
      <c r="I14" s="31">
        <v>400.0</v>
      </c>
      <c r="J14" s="31"/>
      <c r="K14" s="31"/>
      <c r="L14" s="30"/>
      <c r="N14" s="30"/>
    </row>
    <row r="15" ht="12.75" customHeight="1">
      <c r="A15" s="36">
        <v>44237.0</v>
      </c>
      <c r="B15" s="31" t="s">
        <v>108</v>
      </c>
      <c r="C15" s="30"/>
      <c r="D15" s="31">
        <f t="shared" si="1"/>
        <v>1260</v>
      </c>
      <c r="E15" s="31">
        <v>210.0</v>
      </c>
      <c r="F15" s="30"/>
      <c r="G15" s="30"/>
      <c r="H15" s="30"/>
      <c r="I15" s="30"/>
      <c r="J15" s="30"/>
      <c r="K15" s="31">
        <v>1050.0</v>
      </c>
      <c r="L15" s="30"/>
      <c r="N15" s="30"/>
    </row>
    <row r="16" ht="12.75" customHeight="1">
      <c r="A16" s="36">
        <v>44237.0</v>
      </c>
      <c r="B16" s="31" t="s">
        <v>40</v>
      </c>
      <c r="C16" s="30"/>
      <c r="D16" s="31">
        <f t="shared" si="1"/>
        <v>528</v>
      </c>
      <c r="E16" s="31">
        <v>88.0</v>
      </c>
      <c r="F16" s="30"/>
      <c r="G16" s="30"/>
      <c r="H16" s="30"/>
      <c r="I16" s="30"/>
      <c r="J16" s="31">
        <v>440.0</v>
      </c>
      <c r="K16" s="30"/>
      <c r="L16" s="30"/>
      <c r="N16" s="30"/>
    </row>
    <row r="17" ht="12.75" customHeight="1">
      <c r="A17" s="36">
        <v>44237.0</v>
      </c>
      <c r="B17" s="31" t="s">
        <v>42</v>
      </c>
      <c r="C17" s="30"/>
      <c r="D17" s="31">
        <f t="shared" si="1"/>
        <v>315</v>
      </c>
      <c r="E17" s="31">
        <v>15.0</v>
      </c>
      <c r="F17" s="30"/>
      <c r="G17" s="30"/>
      <c r="H17" s="30"/>
      <c r="I17" s="30"/>
      <c r="J17" s="31">
        <v>300.0</v>
      </c>
      <c r="K17" s="30"/>
      <c r="L17" s="30"/>
      <c r="N17" s="30"/>
    </row>
    <row r="18" ht="12.75" customHeight="1">
      <c r="A18" s="36">
        <v>44255.0</v>
      </c>
      <c r="B18" s="31" t="s">
        <v>91</v>
      </c>
      <c r="C18" s="30"/>
      <c r="D18" s="31">
        <f t="shared" si="1"/>
        <v>250</v>
      </c>
      <c r="E18" s="30"/>
      <c r="F18" s="31">
        <v>250.0</v>
      </c>
      <c r="G18" s="30"/>
      <c r="H18" s="30"/>
      <c r="I18" s="30"/>
      <c r="J18" s="30"/>
      <c r="K18" s="30"/>
      <c r="L18" s="30"/>
      <c r="N18" s="31">
        <v>32.0</v>
      </c>
    </row>
    <row r="19" ht="12.75" customHeight="1">
      <c r="A19" s="29"/>
      <c r="B19" s="30"/>
      <c r="C19" s="30"/>
      <c r="D19" s="31">
        <f t="shared" si="1"/>
        <v>0</v>
      </c>
      <c r="E19" s="30"/>
      <c r="F19" s="30"/>
      <c r="G19" s="30"/>
      <c r="H19" s="30"/>
      <c r="I19" s="30"/>
      <c r="J19" s="30"/>
      <c r="K19" s="30"/>
      <c r="L19" s="30"/>
      <c r="N19" s="30"/>
    </row>
    <row r="20" ht="12.75" customHeight="1">
      <c r="A20" s="36">
        <v>44264.0</v>
      </c>
      <c r="B20" s="31" t="s">
        <v>90</v>
      </c>
      <c r="C20" s="30"/>
      <c r="D20" s="31">
        <f t="shared" si="1"/>
        <v>1500</v>
      </c>
      <c r="E20" s="30"/>
      <c r="F20" s="31">
        <v>1500.0</v>
      </c>
      <c r="G20" s="30"/>
      <c r="H20" s="30"/>
      <c r="I20" s="30"/>
      <c r="J20" s="30"/>
      <c r="K20" s="30"/>
      <c r="L20" s="30"/>
      <c r="N20" s="31">
        <v>297.0</v>
      </c>
    </row>
    <row r="21" ht="12.75" customHeight="1">
      <c r="A21" s="32">
        <v>44282.0</v>
      </c>
      <c r="B21" s="31" t="s">
        <v>10</v>
      </c>
      <c r="C21" s="30"/>
      <c r="D21" s="31">
        <f t="shared" si="1"/>
        <v>308</v>
      </c>
      <c r="E21" s="30"/>
      <c r="F21" s="30"/>
      <c r="G21" s="30"/>
      <c r="H21" s="30"/>
      <c r="I21" s="30"/>
      <c r="J21" s="30"/>
      <c r="K21" s="30"/>
      <c r="L21" s="31">
        <v>308.0</v>
      </c>
      <c r="N21" s="30"/>
    </row>
    <row r="22" ht="12.75" customHeight="1">
      <c r="A22" s="30"/>
      <c r="B22" s="30"/>
      <c r="C22" s="30"/>
      <c r="D22" s="31">
        <f t="shared" si="1"/>
        <v>0</v>
      </c>
      <c r="E22" s="30"/>
      <c r="F22" s="30"/>
      <c r="G22" s="30"/>
      <c r="H22" s="30"/>
      <c r="I22" s="30"/>
      <c r="J22" s="30"/>
      <c r="K22" s="30"/>
      <c r="L22" s="30"/>
      <c r="N22" s="30"/>
    </row>
    <row r="23" ht="12.75" customHeight="1">
      <c r="A23" s="30"/>
      <c r="B23" s="30"/>
      <c r="C23" s="30"/>
      <c r="D23" s="31">
        <f t="shared" si="1"/>
        <v>0</v>
      </c>
      <c r="E23" s="30"/>
      <c r="F23" s="30"/>
      <c r="G23" s="30"/>
      <c r="H23" s="30"/>
      <c r="I23" s="30"/>
      <c r="J23" s="30"/>
      <c r="K23" s="30"/>
      <c r="L23" s="30"/>
      <c r="N23" s="30"/>
    </row>
    <row r="24" ht="12.75" customHeight="1">
      <c r="A24" s="30"/>
      <c r="B24" s="30"/>
      <c r="C24" s="30"/>
      <c r="D24" s="30"/>
      <c r="E24" s="30"/>
      <c r="F24" s="30"/>
      <c r="G24" s="30"/>
      <c r="H24" s="30"/>
      <c r="I24" s="30"/>
      <c r="J24" s="30"/>
      <c r="K24" s="30"/>
      <c r="L24" s="30"/>
      <c r="N24" s="30"/>
    </row>
    <row r="25" ht="12.75" customHeight="1">
      <c r="A25" s="30"/>
      <c r="B25" s="30"/>
      <c r="C25" s="30"/>
      <c r="D25" s="34">
        <f t="shared" ref="D25:G25" si="2">SUM(D10:D24)</f>
        <v>9486</v>
      </c>
      <c r="E25" s="34">
        <f t="shared" si="2"/>
        <v>2338</v>
      </c>
      <c r="F25" s="34">
        <f t="shared" si="2"/>
        <v>2450</v>
      </c>
      <c r="G25" s="34">
        <f t="shared" si="2"/>
        <v>0</v>
      </c>
      <c r="H25" s="34">
        <f t="shared" ref="H25:K25" si="3">SUM(H10:H23)</f>
        <v>2200</v>
      </c>
      <c r="I25" s="34">
        <f t="shared" si="3"/>
        <v>400</v>
      </c>
      <c r="J25" s="34">
        <f t="shared" si="3"/>
        <v>740</v>
      </c>
      <c r="K25" s="34">
        <f t="shared" si="3"/>
        <v>1050</v>
      </c>
      <c r="L25" s="34">
        <f>SUM(L10:L24)</f>
        <v>308</v>
      </c>
      <c r="M25" s="30"/>
      <c r="N25" s="34">
        <f>SUM(N10:N24)</f>
        <v>446</v>
      </c>
    </row>
    <row r="26" ht="12.75" customHeight="1"/>
    <row r="27" ht="12.75" customHeight="1"/>
    <row r="28" ht="12.75" customHeight="1">
      <c r="D28" s="30" t="s">
        <v>15</v>
      </c>
      <c r="E28" s="30" t="s">
        <v>85</v>
      </c>
      <c r="F28" s="30"/>
      <c r="G28" s="30">
        <f>E25</f>
        <v>2338</v>
      </c>
      <c r="H28" s="30"/>
      <c r="I28" s="30"/>
      <c r="J28" s="30"/>
      <c r="K28" s="30"/>
      <c r="L28" s="30"/>
      <c r="M28" s="30"/>
      <c r="N28" s="30" t="s">
        <v>15</v>
      </c>
      <c r="O28" s="30" t="s">
        <v>92</v>
      </c>
      <c r="P28" s="30"/>
      <c r="Q28" s="30"/>
      <c r="R28" s="30">
        <f>N25</f>
        <v>446</v>
      </c>
      <c r="S28" s="30"/>
      <c r="T28" s="30"/>
    </row>
    <row r="29" ht="12.75" customHeight="1">
      <c r="D29" s="30"/>
      <c r="E29" s="30" t="s">
        <v>92</v>
      </c>
      <c r="F29" s="30"/>
      <c r="G29" s="30">
        <f>F25</f>
        <v>2450</v>
      </c>
      <c r="H29" s="30"/>
      <c r="I29" s="30"/>
      <c r="J29" s="30"/>
      <c r="K29" s="30"/>
      <c r="L29" s="30"/>
      <c r="M29" s="30"/>
      <c r="N29" s="30"/>
      <c r="O29" s="30"/>
      <c r="P29" s="30"/>
      <c r="Q29" s="30"/>
      <c r="R29" s="30"/>
      <c r="S29" s="30"/>
      <c r="T29" s="30"/>
    </row>
    <row r="30" ht="12.75" customHeight="1">
      <c r="D30" s="30"/>
      <c r="E30" s="30" t="s">
        <v>104</v>
      </c>
      <c r="F30" s="30"/>
      <c r="G30" s="30">
        <f>G25</f>
        <v>0</v>
      </c>
      <c r="H30" s="30"/>
      <c r="I30" s="30"/>
      <c r="J30" s="30"/>
      <c r="K30" s="30"/>
      <c r="L30" s="30"/>
      <c r="M30" s="30"/>
      <c r="N30" s="30" t="s">
        <v>16</v>
      </c>
      <c r="O30" s="30" t="s">
        <v>37</v>
      </c>
      <c r="P30" s="30"/>
      <c r="Q30" s="30"/>
      <c r="R30" s="30">
        <f>N25</f>
        <v>446</v>
      </c>
      <c r="S30" s="30"/>
      <c r="T30" s="30"/>
    </row>
    <row r="31" ht="12.75" customHeight="1">
      <c r="D31" s="30"/>
      <c r="E31" s="30" t="s">
        <v>10</v>
      </c>
      <c r="F31" s="30"/>
      <c r="G31" s="30">
        <f>L25</f>
        <v>308</v>
      </c>
      <c r="H31" s="30"/>
      <c r="I31" s="30"/>
      <c r="J31" s="30"/>
      <c r="K31" s="30"/>
      <c r="L31" s="30"/>
      <c r="M31" s="30"/>
      <c r="N31" s="30"/>
      <c r="O31" s="30"/>
      <c r="P31" s="30"/>
      <c r="Q31" s="30"/>
      <c r="R31" s="30"/>
      <c r="S31" s="30"/>
      <c r="T31" s="30"/>
    </row>
    <row r="32" ht="12.75" customHeight="1">
      <c r="D32" s="30"/>
      <c r="E32" s="31" t="s">
        <v>43</v>
      </c>
      <c r="F32" s="30"/>
      <c r="G32" s="30">
        <f>H25</f>
        <v>2200</v>
      </c>
      <c r="H32" s="30"/>
      <c r="I32" s="30"/>
      <c r="J32" s="30"/>
      <c r="K32" s="30"/>
      <c r="L32" s="30"/>
      <c r="M32" s="30"/>
      <c r="N32" s="30"/>
      <c r="O32" s="30"/>
      <c r="P32" s="30"/>
      <c r="Q32" s="30"/>
      <c r="R32" s="30"/>
      <c r="S32" s="30"/>
      <c r="T32" s="30"/>
    </row>
    <row r="33" ht="12.75" customHeight="1">
      <c r="E33" s="31" t="s">
        <v>41</v>
      </c>
      <c r="F33" s="30"/>
      <c r="G33" s="30">
        <f>I25</f>
        <v>400</v>
      </c>
      <c r="H33" s="30"/>
      <c r="I33" s="30"/>
      <c r="J33" s="30"/>
      <c r="K33" s="30"/>
      <c r="L33" s="30"/>
      <c r="M33" s="30"/>
      <c r="N33" s="30"/>
      <c r="O33" s="30"/>
      <c r="P33" s="30"/>
      <c r="Q33" s="30"/>
      <c r="R33" s="30"/>
      <c r="S33" s="30"/>
      <c r="T33" s="30"/>
    </row>
    <row r="34" ht="12.75" customHeight="1">
      <c r="E34" s="31" t="s">
        <v>42</v>
      </c>
      <c r="F34" s="30"/>
      <c r="G34" s="30">
        <f>J25</f>
        <v>740</v>
      </c>
      <c r="H34" s="30"/>
      <c r="I34" s="30"/>
      <c r="J34" s="30"/>
      <c r="K34" s="30"/>
      <c r="L34" s="30"/>
      <c r="M34" s="30"/>
      <c r="N34" s="30"/>
      <c r="O34" s="30"/>
      <c r="P34" s="30"/>
      <c r="Q34" s="30"/>
      <c r="R34" s="30"/>
      <c r="S34" s="30"/>
      <c r="T34" s="30"/>
    </row>
    <row r="35" ht="12.75" customHeight="1">
      <c r="E35" s="31" t="s">
        <v>45</v>
      </c>
      <c r="G35" s="30">
        <f>K25</f>
        <v>1050</v>
      </c>
    </row>
    <row r="36" ht="12.75" customHeight="1"/>
    <row r="37" ht="12.75" customHeight="1">
      <c r="D37" s="30" t="s">
        <v>16</v>
      </c>
      <c r="E37" s="30" t="s">
        <v>100</v>
      </c>
      <c r="G37" s="5">
        <f>D25</f>
        <v>9486</v>
      </c>
    </row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  <row r="1001" ht="12.75" customHeight="1"/>
    <row r="1002" ht="12.75" customHeight="1"/>
    <row r="1003" ht="12.75" customHeight="1"/>
    <row r="1004" ht="12.75" customHeight="1"/>
    <row r="1005" ht="12.75" customHeight="1"/>
    <row r="1006" ht="12.75" customHeight="1"/>
    <row r="1007" ht="12.75" customHeight="1"/>
    <row r="1008" ht="12.75" customHeight="1"/>
  </sheetData>
  <printOptions/>
  <pageMargins bottom="0.75" footer="0.0" header="0.0" left="0.7" right="0.7" top="0.75"/>
  <pageSetup paperSize="9" orientation="landscape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3.0"/>
    <col customWidth="1" min="2" max="2" width="16.43"/>
    <col customWidth="1" min="3" max="3" width="12.29"/>
    <col customWidth="1" min="4" max="4" width="15.0"/>
    <col customWidth="1" min="5" max="5" width="11.71"/>
    <col customWidth="1" min="6" max="6" width="14.29"/>
    <col customWidth="1" min="7" max="26" width="8.71"/>
  </cols>
  <sheetData>
    <row r="1" ht="12.75" customHeight="1">
      <c r="A1" s="40" t="s">
        <v>109</v>
      </c>
      <c r="B1" s="40"/>
      <c r="C1" s="40"/>
      <c r="D1" s="30"/>
    </row>
    <row r="2" ht="12.75" customHeight="1">
      <c r="A2" s="30"/>
      <c r="B2" s="30"/>
      <c r="C2" s="30"/>
      <c r="D2" s="30"/>
    </row>
    <row r="3" ht="12.75" customHeight="1">
      <c r="A3" s="30"/>
      <c r="B3" s="30"/>
      <c r="C3" s="30"/>
      <c r="D3" s="30"/>
    </row>
    <row r="4" ht="12.75" customHeight="1">
      <c r="A4" s="30"/>
      <c r="B4" s="30"/>
      <c r="C4" s="30"/>
      <c r="D4" s="30"/>
    </row>
    <row r="5" ht="12.75" customHeight="1">
      <c r="A5" s="30"/>
      <c r="B5" s="30"/>
      <c r="C5" s="30"/>
      <c r="D5" s="30"/>
    </row>
    <row r="6" ht="12.75" customHeight="1">
      <c r="A6" s="30" t="s">
        <v>8</v>
      </c>
      <c r="B6" s="30" t="s">
        <v>87</v>
      </c>
      <c r="C6" s="30" t="s">
        <v>75</v>
      </c>
      <c r="D6" s="30" t="s">
        <v>77</v>
      </c>
      <c r="E6" s="30" t="s">
        <v>78</v>
      </c>
      <c r="F6" s="30" t="s">
        <v>38</v>
      </c>
      <c r="G6" s="30" t="s">
        <v>39</v>
      </c>
    </row>
    <row r="7" ht="12.75" customHeight="1">
      <c r="A7" s="30"/>
      <c r="B7" s="30"/>
      <c r="C7" s="30"/>
      <c r="D7" s="30"/>
    </row>
    <row r="8" ht="12.75" customHeight="1">
      <c r="A8" s="31">
        <v>675.0</v>
      </c>
      <c r="B8" s="30" t="s">
        <v>110</v>
      </c>
      <c r="C8" s="29">
        <v>41640.0</v>
      </c>
      <c r="D8" s="30"/>
    </row>
    <row r="9" ht="12.75" customHeight="1">
      <c r="A9" s="30"/>
      <c r="B9" s="31" t="s">
        <v>39</v>
      </c>
      <c r="C9" s="36">
        <v>44204.0</v>
      </c>
      <c r="D9" s="30">
        <f t="shared" ref="D9:D12" si="1">SUM(E9:G9)</f>
        <v>70</v>
      </c>
      <c r="E9" s="30"/>
      <c r="F9" s="30"/>
      <c r="G9" s="31">
        <v>70.0</v>
      </c>
    </row>
    <row r="10" ht="12.75" customHeight="1">
      <c r="A10" s="30"/>
      <c r="B10" s="31" t="s">
        <v>38</v>
      </c>
      <c r="C10" s="36">
        <v>44227.0</v>
      </c>
      <c r="D10" s="30">
        <f t="shared" si="1"/>
        <v>168</v>
      </c>
      <c r="E10" s="31">
        <v>28.0</v>
      </c>
      <c r="F10" s="31">
        <v>140.0</v>
      </c>
      <c r="G10" s="31"/>
    </row>
    <row r="11" ht="12.75" customHeight="1">
      <c r="A11" s="30"/>
      <c r="B11" s="30"/>
      <c r="C11" s="29"/>
      <c r="D11" s="30">
        <f t="shared" si="1"/>
        <v>0</v>
      </c>
      <c r="E11" s="30"/>
      <c r="F11" s="30"/>
      <c r="G11" s="31"/>
    </row>
    <row r="12" ht="12.75" customHeight="1">
      <c r="A12" s="30"/>
      <c r="B12" s="31" t="s">
        <v>39</v>
      </c>
      <c r="C12" s="36">
        <v>44230.0</v>
      </c>
      <c r="D12" s="30">
        <f t="shared" si="1"/>
        <v>70</v>
      </c>
      <c r="E12" s="30"/>
      <c r="F12" s="30"/>
      <c r="G12" s="31">
        <v>70.0</v>
      </c>
    </row>
    <row r="13" ht="12.75" customHeight="1">
      <c r="A13" s="31">
        <v>308.0</v>
      </c>
      <c r="B13" s="31" t="s">
        <v>100</v>
      </c>
      <c r="C13" s="36">
        <v>44282.0</v>
      </c>
      <c r="D13" s="30"/>
      <c r="E13" s="30"/>
      <c r="F13" s="30"/>
      <c r="G13" s="31"/>
    </row>
    <row r="14" ht="12.75" customHeight="1">
      <c r="A14" s="30"/>
      <c r="B14" s="31"/>
      <c r="C14" s="36"/>
      <c r="D14" s="30"/>
      <c r="E14" s="30"/>
      <c r="F14" s="30"/>
      <c r="G14" s="31"/>
    </row>
    <row r="15" ht="12.75" customHeight="1">
      <c r="A15" s="30"/>
      <c r="B15" s="30" t="s">
        <v>111</v>
      </c>
      <c r="C15" s="36">
        <v>44286.0</v>
      </c>
      <c r="D15" s="31">
        <f>A17-D17</f>
        <v>675</v>
      </c>
      <c r="G15" s="31"/>
    </row>
    <row r="16" ht="12.75" customHeight="1">
      <c r="A16" s="30"/>
      <c r="B16" s="30"/>
      <c r="C16" s="30"/>
      <c r="D16" s="30"/>
    </row>
    <row r="17" ht="12.75" customHeight="1">
      <c r="A17" s="39">
        <v>983.0</v>
      </c>
      <c r="B17" s="30"/>
      <c r="C17" s="30"/>
      <c r="D17" s="39">
        <v>308.0</v>
      </c>
      <c r="E17" s="34">
        <f t="shared" ref="E17:G17" si="2">SUM(E9:E15)</f>
        <v>28</v>
      </c>
      <c r="F17" s="34">
        <f t="shared" si="2"/>
        <v>140</v>
      </c>
      <c r="G17" s="34">
        <f t="shared" si="2"/>
        <v>140</v>
      </c>
    </row>
    <row r="18" ht="12.75" customHeight="1">
      <c r="A18" s="30"/>
      <c r="B18" s="30"/>
      <c r="C18" s="30"/>
      <c r="D18" s="30"/>
    </row>
    <row r="19" ht="12.75" customHeight="1">
      <c r="A19" s="30">
        <f>D15</f>
        <v>675</v>
      </c>
      <c r="B19" s="29" t="s">
        <v>110</v>
      </c>
      <c r="C19" s="36">
        <v>44286.0</v>
      </c>
      <c r="D19" s="30"/>
    </row>
    <row r="20" ht="12.75" customHeight="1">
      <c r="A20" s="30"/>
      <c r="B20" s="30"/>
      <c r="C20" s="29"/>
      <c r="D20" s="30"/>
    </row>
    <row r="21" ht="12.75" customHeight="1"/>
    <row r="22" ht="12.75" customHeight="1"/>
    <row r="23" ht="12.75" customHeight="1">
      <c r="D23" s="30" t="s">
        <v>99</v>
      </c>
      <c r="E23" s="30" t="s">
        <v>38</v>
      </c>
      <c r="F23" s="30"/>
      <c r="G23" s="30">
        <f>F17</f>
        <v>140</v>
      </c>
      <c r="H23" s="30"/>
      <c r="I23" s="30"/>
    </row>
    <row r="24" ht="12.75" customHeight="1">
      <c r="D24" s="30"/>
      <c r="E24" s="30" t="s">
        <v>85</v>
      </c>
      <c r="F24" s="30"/>
      <c r="G24" s="30">
        <f>E17</f>
        <v>28</v>
      </c>
      <c r="H24" s="30"/>
      <c r="I24" s="30"/>
    </row>
    <row r="25" ht="12.75" customHeight="1">
      <c r="D25" s="30"/>
      <c r="E25" s="31" t="s">
        <v>39</v>
      </c>
      <c r="F25" s="30"/>
      <c r="G25" s="30">
        <f>G17</f>
        <v>140</v>
      </c>
      <c r="H25" s="30"/>
      <c r="I25" s="30"/>
    </row>
    <row r="26" ht="12.75" customHeight="1">
      <c r="F26" s="30"/>
      <c r="G26" s="30"/>
      <c r="H26" s="30"/>
      <c r="I26" s="30"/>
    </row>
    <row r="27" ht="12.75" customHeight="1">
      <c r="D27" s="30" t="s">
        <v>16</v>
      </c>
      <c r="E27" s="31" t="s">
        <v>10</v>
      </c>
      <c r="F27" s="30"/>
      <c r="G27" s="30">
        <f>D17</f>
        <v>308</v>
      </c>
      <c r="H27" s="30"/>
      <c r="I27" s="30"/>
    </row>
    <row r="28" ht="12.75" customHeight="1"/>
    <row r="29" ht="12.75" customHeight="1"/>
    <row r="30" ht="12.75" customHeight="1"/>
    <row r="31" ht="12.75" customHeight="1"/>
    <row r="32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  <row r="1001" ht="12.75" customHeight="1"/>
    <row r="1002" ht="12.75" customHeight="1"/>
    <row r="1003" ht="12.75" customHeight="1"/>
    <row r="1004" ht="12.75" customHeight="1"/>
  </sheetData>
  <printOptions/>
  <pageMargins bottom="0.75" footer="0.0" header="0.0" left="0.7" right="0.7" top="0.75"/>
  <pageSetup paperSize="9" orientation="landscape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5" width="8.71"/>
    <col customWidth="1" min="6" max="6" width="10.86"/>
    <col customWidth="1" min="7" max="7" width="11.86"/>
    <col customWidth="1" min="8" max="8" width="11.14"/>
    <col customWidth="1" min="9" max="26" width="8.71"/>
  </cols>
  <sheetData>
    <row r="1" ht="12.75" customHeight="1">
      <c r="A1" s="41"/>
      <c r="B1" s="41"/>
      <c r="C1" s="41"/>
      <c r="D1" s="41"/>
      <c r="E1" s="41"/>
      <c r="F1" s="41"/>
      <c r="G1" s="41"/>
      <c r="H1" s="41"/>
    </row>
    <row r="2" ht="12.75" customHeight="1">
      <c r="A2" s="42" t="s">
        <v>112</v>
      </c>
      <c r="B2" s="42"/>
      <c r="C2" s="42"/>
      <c r="D2" s="42"/>
      <c r="E2" s="42"/>
      <c r="F2" s="41"/>
      <c r="G2" s="41"/>
      <c r="H2" s="41"/>
    </row>
    <row r="3" ht="12.75" customHeight="1">
      <c r="A3" s="41"/>
      <c r="B3" s="41"/>
      <c r="C3" s="41"/>
      <c r="D3" s="41"/>
      <c r="E3" s="41"/>
      <c r="F3" s="41"/>
      <c r="G3" s="41"/>
      <c r="H3" s="41"/>
    </row>
    <row r="4" ht="12.75" customHeight="1">
      <c r="A4" s="41"/>
      <c r="B4" s="41"/>
      <c r="C4" s="41"/>
      <c r="D4" s="41"/>
      <c r="E4" s="41"/>
      <c r="F4" s="41"/>
      <c r="G4" s="41"/>
      <c r="H4" s="41"/>
    </row>
    <row r="5" ht="12.75" customHeight="1">
      <c r="A5" s="41"/>
      <c r="B5" s="41"/>
      <c r="C5" s="41"/>
      <c r="D5" s="41"/>
      <c r="E5" s="41"/>
      <c r="F5" s="41"/>
      <c r="G5" s="41" t="s">
        <v>113</v>
      </c>
      <c r="H5" s="41"/>
    </row>
    <row r="6" ht="12.75" customHeight="1">
      <c r="A6" s="41"/>
      <c r="B6" s="41"/>
      <c r="C6" s="41"/>
      <c r="D6" s="41"/>
      <c r="E6" s="41"/>
      <c r="F6" s="41" t="s">
        <v>114</v>
      </c>
      <c r="G6" s="41" t="s">
        <v>115</v>
      </c>
      <c r="H6" s="41" t="s">
        <v>116</v>
      </c>
    </row>
    <row r="7" ht="12.75" customHeight="1">
      <c r="A7" s="41"/>
      <c r="B7" s="41"/>
      <c r="C7" s="41"/>
      <c r="D7" s="41"/>
      <c r="E7" s="41"/>
      <c r="F7" s="41" t="s">
        <v>117</v>
      </c>
      <c r="G7" s="41" t="s">
        <v>118</v>
      </c>
      <c r="H7" s="41" t="s">
        <v>119</v>
      </c>
    </row>
    <row r="8" ht="12.75" customHeight="1">
      <c r="A8" s="41" t="s">
        <v>120</v>
      </c>
      <c r="B8" s="41"/>
      <c r="C8" s="41"/>
      <c r="D8" s="41"/>
      <c r="E8" s="41"/>
      <c r="F8" s="43"/>
      <c r="G8" s="43"/>
      <c r="H8" s="41"/>
    </row>
    <row r="9" ht="12.75" customHeight="1">
      <c r="A9" s="44" t="s">
        <v>121</v>
      </c>
      <c r="B9" s="41"/>
      <c r="C9" s="41"/>
      <c r="D9" s="41"/>
      <c r="E9" s="41"/>
      <c r="F9" s="44">
        <v>31794.0</v>
      </c>
      <c r="G9" s="44">
        <v>10026.0</v>
      </c>
      <c r="H9" s="41">
        <f t="shared" ref="H9:H10" si="1">F9-G9</f>
        <v>21768</v>
      </c>
    </row>
    <row r="10" ht="12.75" customHeight="1">
      <c r="A10" s="41" t="s">
        <v>122</v>
      </c>
      <c r="B10" s="41"/>
      <c r="C10" s="41"/>
      <c r="D10" s="41"/>
      <c r="E10" s="41"/>
      <c r="F10" s="45">
        <v>42026.0</v>
      </c>
      <c r="G10" s="45">
        <v>9179.0</v>
      </c>
      <c r="H10" s="41">
        <f t="shared" si="1"/>
        <v>32847</v>
      </c>
    </row>
    <row r="11" ht="12.75" customHeight="1">
      <c r="A11" s="41"/>
      <c r="B11" s="41"/>
      <c r="C11" s="41"/>
      <c r="D11" s="41"/>
      <c r="E11" s="41"/>
      <c r="F11" s="41"/>
      <c r="G11" s="41"/>
      <c r="H11" s="46">
        <f>H9+H10</f>
        <v>54615</v>
      </c>
    </row>
    <row r="12" ht="12.75" customHeight="1">
      <c r="A12" s="41"/>
      <c r="B12" s="41"/>
      <c r="C12" s="41"/>
      <c r="D12" s="41"/>
      <c r="E12" s="41"/>
      <c r="F12" s="41"/>
      <c r="G12" s="41"/>
      <c r="H12" s="41"/>
    </row>
    <row r="13" ht="12.75" customHeight="1">
      <c r="A13" s="41" t="s">
        <v>123</v>
      </c>
      <c r="B13" s="41"/>
      <c r="C13" s="41"/>
      <c r="D13" s="41"/>
      <c r="E13" s="41"/>
      <c r="F13" s="41"/>
      <c r="G13" s="41"/>
      <c r="H13" s="41"/>
    </row>
    <row r="14" ht="12.75" customHeight="1">
      <c r="A14" s="41" t="s">
        <v>124</v>
      </c>
      <c r="B14" s="41"/>
      <c r="C14" s="41"/>
      <c r="D14" s="41"/>
      <c r="E14" s="41"/>
      <c r="F14" s="41"/>
      <c r="G14" s="44">
        <v>15840.0</v>
      </c>
      <c r="H14" s="41"/>
    </row>
    <row r="15" ht="12.75" customHeight="1">
      <c r="A15" s="41" t="s">
        <v>125</v>
      </c>
      <c r="B15" s="41"/>
      <c r="C15" s="41"/>
      <c r="D15" s="41"/>
      <c r="E15" s="41"/>
      <c r="F15" s="41"/>
      <c r="G15" s="44">
        <v>25914.0</v>
      </c>
      <c r="H15" s="41"/>
    </row>
    <row r="16" ht="12.75" customHeight="1">
      <c r="A16" s="41" t="s">
        <v>126</v>
      </c>
      <c r="B16" s="41"/>
      <c r="C16" s="41"/>
      <c r="D16" s="41"/>
      <c r="E16" s="41"/>
      <c r="F16" s="41"/>
      <c r="G16" s="44">
        <v>1650.0</v>
      </c>
      <c r="H16" s="41"/>
    </row>
    <row r="17" ht="12.75" customHeight="1">
      <c r="A17" s="41" t="s">
        <v>127</v>
      </c>
      <c r="B17" s="41"/>
      <c r="C17" s="41"/>
      <c r="D17" s="41"/>
      <c r="E17" s="41"/>
      <c r="F17" s="41"/>
      <c r="G17" s="44">
        <v>20744.0</v>
      </c>
      <c r="H17" s="41"/>
    </row>
    <row r="18" ht="12.75" customHeight="1">
      <c r="A18" s="44" t="s">
        <v>128</v>
      </c>
      <c r="B18" s="41"/>
      <c r="C18" s="41"/>
      <c r="D18" s="41"/>
      <c r="E18" s="41"/>
      <c r="F18" s="41"/>
      <c r="G18" s="44">
        <v>1905.0</v>
      </c>
      <c r="H18" s="41"/>
    </row>
    <row r="19" ht="12.75" customHeight="1">
      <c r="A19" s="41" t="s">
        <v>129</v>
      </c>
      <c r="B19" s="41"/>
      <c r="C19" s="41"/>
      <c r="D19" s="41"/>
      <c r="E19" s="41"/>
      <c r="F19" s="41"/>
      <c r="G19" s="45">
        <v>675.0</v>
      </c>
      <c r="H19" s="41"/>
    </row>
    <row r="20" ht="12.75" customHeight="1">
      <c r="A20" s="41"/>
      <c r="B20" s="41"/>
      <c r="C20" s="41"/>
      <c r="D20" s="41"/>
      <c r="E20" s="41"/>
      <c r="F20" s="41"/>
      <c r="G20" s="44"/>
      <c r="H20" s="41"/>
    </row>
    <row r="21" ht="12.75" customHeight="1">
      <c r="A21" s="41"/>
      <c r="B21" s="41"/>
      <c r="C21" s="41"/>
      <c r="D21" s="41"/>
      <c r="E21" s="41"/>
      <c r="F21" s="41"/>
      <c r="G21" s="41">
        <f>SUM(G14:G19)</f>
        <v>66728</v>
      </c>
      <c r="H21" s="41"/>
    </row>
    <row r="22" ht="12.75" customHeight="1">
      <c r="A22" s="41"/>
      <c r="B22" s="41"/>
      <c r="C22" s="41"/>
      <c r="D22" s="41"/>
      <c r="E22" s="41"/>
      <c r="F22" s="41"/>
      <c r="G22" s="41"/>
      <c r="H22" s="41"/>
    </row>
    <row r="23" ht="12.75" customHeight="1">
      <c r="A23" s="41" t="s">
        <v>130</v>
      </c>
      <c r="B23" s="41"/>
      <c r="C23" s="41"/>
      <c r="D23" s="41"/>
      <c r="E23" s="41"/>
      <c r="F23" s="41"/>
      <c r="G23" s="41"/>
      <c r="H23" s="41"/>
    </row>
    <row r="24" ht="12.75" customHeight="1">
      <c r="A24" s="41" t="s">
        <v>131</v>
      </c>
      <c r="B24" s="41"/>
      <c r="C24" s="41"/>
      <c r="D24" s="41"/>
      <c r="E24" s="41"/>
      <c r="F24" s="44">
        <v>47343.0</v>
      </c>
      <c r="G24" s="41"/>
      <c r="H24" s="41"/>
    </row>
    <row r="25" ht="12.75" customHeight="1">
      <c r="A25" s="44" t="s">
        <v>132</v>
      </c>
      <c r="B25" s="41"/>
      <c r="C25" s="41"/>
      <c r="D25" s="41"/>
      <c r="E25" s="41"/>
      <c r="F25" s="44">
        <v>15741.0</v>
      </c>
      <c r="G25" s="41"/>
      <c r="H25" s="41"/>
    </row>
    <row r="26" ht="12.75" customHeight="1">
      <c r="A26" s="41" t="s">
        <v>133</v>
      </c>
      <c r="B26" s="41"/>
      <c r="C26" s="41"/>
      <c r="D26" s="41"/>
      <c r="E26" s="41"/>
      <c r="F26" s="45">
        <v>870.0</v>
      </c>
      <c r="G26" s="41"/>
      <c r="H26" s="41"/>
    </row>
    <row r="27" ht="12.75" customHeight="1">
      <c r="A27" s="41"/>
      <c r="B27" s="41"/>
      <c r="C27" s="41"/>
      <c r="D27" s="41"/>
      <c r="E27" s="41"/>
      <c r="F27" s="41"/>
      <c r="G27" s="47">
        <f>SUM(F24:F26)</f>
        <v>63954</v>
      </c>
      <c r="H27" s="41"/>
    </row>
    <row r="28" ht="12.75" customHeight="1">
      <c r="A28" s="41" t="s">
        <v>134</v>
      </c>
      <c r="B28" s="41"/>
      <c r="C28" s="41"/>
      <c r="D28" s="41"/>
      <c r="E28" s="41"/>
      <c r="F28" s="41"/>
      <c r="G28" s="41"/>
      <c r="H28" s="47">
        <f>G21-G27</f>
        <v>2774</v>
      </c>
    </row>
    <row r="29" ht="12.75" customHeight="1">
      <c r="A29" s="41"/>
      <c r="B29" s="41"/>
      <c r="C29" s="41"/>
      <c r="D29" s="41"/>
      <c r="E29" s="41"/>
      <c r="F29" s="41"/>
      <c r="G29" s="41"/>
      <c r="H29" s="41"/>
    </row>
    <row r="30" ht="12.75" customHeight="1">
      <c r="A30" s="41"/>
      <c r="B30" s="41"/>
      <c r="C30" s="41"/>
      <c r="D30" s="41"/>
      <c r="E30" s="41"/>
      <c r="F30" s="41"/>
      <c r="G30" s="41"/>
      <c r="H30" s="41"/>
    </row>
    <row r="31" ht="12.75" customHeight="1">
      <c r="A31" s="41"/>
      <c r="B31" s="41"/>
      <c r="C31" s="41"/>
      <c r="D31" s="41"/>
      <c r="E31" s="41"/>
      <c r="F31" s="41"/>
      <c r="G31" s="41"/>
      <c r="H31" s="41"/>
    </row>
    <row r="32" ht="12.75" customHeight="1">
      <c r="A32" s="41"/>
      <c r="B32" s="41"/>
      <c r="C32" s="41"/>
      <c r="D32" s="41"/>
      <c r="E32" s="41"/>
      <c r="F32" s="41"/>
      <c r="G32" s="41"/>
      <c r="H32" s="48">
        <f>H11+H28</f>
        <v>57389</v>
      </c>
    </row>
    <row r="33" ht="12.75" customHeight="1">
      <c r="A33" s="41"/>
      <c r="B33" s="41"/>
      <c r="C33" s="41"/>
      <c r="D33" s="41"/>
      <c r="E33" s="41"/>
      <c r="F33" s="41"/>
      <c r="G33" s="41"/>
      <c r="H33" s="41"/>
    </row>
    <row r="34" ht="12.75" customHeight="1">
      <c r="A34" s="41" t="s">
        <v>135</v>
      </c>
      <c r="B34" s="41"/>
      <c r="C34" s="41"/>
      <c r="D34" s="41"/>
      <c r="E34" s="41"/>
      <c r="F34" s="41"/>
      <c r="G34" s="41"/>
      <c r="H34" s="41"/>
    </row>
    <row r="35" ht="12.75" customHeight="1">
      <c r="A35" s="41"/>
      <c r="B35" s="41"/>
      <c r="C35" s="41"/>
      <c r="D35" s="41"/>
      <c r="E35" s="41"/>
      <c r="F35" s="41"/>
      <c r="G35" s="41"/>
      <c r="H35" s="41"/>
    </row>
    <row r="36" ht="12.75" customHeight="1">
      <c r="A36" s="41" t="s">
        <v>29</v>
      </c>
      <c r="B36" s="41"/>
      <c r="C36" s="41"/>
      <c r="D36" s="41"/>
      <c r="E36" s="41"/>
      <c r="F36" s="41"/>
      <c r="G36" s="41"/>
      <c r="H36" s="44">
        <v>48141.0</v>
      </c>
    </row>
    <row r="37" ht="12.75" customHeight="1">
      <c r="A37" s="41" t="s">
        <v>136</v>
      </c>
      <c r="B37" s="41"/>
      <c r="C37" s="41"/>
      <c r="D37" s="41"/>
      <c r="E37" s="41"/>
      <c r="F37" s="41"/>
      <c r="G37" s="41"/>
      <c r="H37" s="44">
        <v>9104.0</v>
      </c>
    </row>
    <row r="38" ht="12.75" customHeight="1">
      <c r="A38" s="41"/>
      <c r="B38" s="41"/>
      <c r="C38" s="41"/>
      <c r="D38" s="41"/>
      <c r="E38" s="41"/>
      <c r="F38" s="41"/>
      <c r="G38" s="41"/>
      <c r="H38" s="41"/>
    </row>
    <row r="39" ht="12.75" customHeight="1">
      <c r="A39" s="41"/>
      <c r="B39" s="41"/>
      <c r="C39" s="41"/>
      <c r="D39" s="41"/>
      <c r="E39" s="41"/>
      <c r="F39" s="41"/>
      <c r="G39" s="41"/>
      <c r="H39" s="48">
        <f>SUM(H36:H38)</f>
        <v>57245</v>
      </c>
    </row>
    <row r="40" ht="12.75" customHeight="1">
      <c r="A40" s="41"/>
      <c r="B40" s="41"/>
      <c r="C40" s="41"/>
      <c r="D40" s="41"/>
      <c r="E40" s="41"/>
      <c r="F40" s="41"/>
      <c r="G40" s="41"/>
      <c r="H40" s="41"/>
    </row>
    <row r="41" ht="12.75" customHeight="1">
      <c r="A41" s="41"/>
      <c r="B41" s="41"/>
      <c r="C41" s="41"/>
      <c r="D41" s="41"/>
      <c r="E41" s="41"/>
      <c r="F41" s="41"/>
      <c r="G41" s="41"/>
      <c r="H41" s="41"/>
    </row>
    <row r="42" ht="12.75" customHeight="1">
      <c r="A42" s="42" t="s">
        <v>137</v>
      </c>
      <c r="B42" s="43"/>
      <c r="C42" s="43"/>
      <c r="D42" s="43"/>
      <c r="E42" s="43"/>
      <c r="F42" s="43"/>
      <c r="G42" s="43"/>
      <c r="H42" s="43"/>
    </row>
    <row r="43" ht="12.75" customHeight="1">
      <c r="A43" s="42" t="s">
        <v>138</v>
      </c>
      <c r="B43" s="42"/>
      <c r="C43" s="42"/>
      <c r="D43" s="42"/>
      <c r="E43" s="43"/>
      <c r="F43" s="43"/>
      <c r="G43" s="43"/>
      <c r="H43" s="43"/>
    </row>
    <row r="44" ht="12.75" customHeight="1">
      <c r="A44" s="42"/>
      <c r="B44" s="42"/>
      <c r="C44" s="42"/>
      <c r="D44" s="42"/>
      <c r="E44" s="43"/>
      <c r="F44" s="43"/>
      <c r="G44" s="43"/>
      <c r="H44" s="43"/>
    </row>
    <row r="45" ht="12.75" customHeight="1">
      <c r="A45" s="41"/>
      <c r="B45" s="41"/>
      <c r="C45" s="41"/>
      <c r="D45" s="41"/>
      <c r="E45" s="41"/>
      <c r="F45" s="41"/>
      <c r="G45" s="41"/>
      <c r="H45" s="41"/>
    </row>
    <row r="46" ht="12.75" customHeight="1">
      <c r="A46" s="41"/>
      <c r="B46" s="41"/>
      <c r="C46" s="41"/>
      <c r="D46" s="41"/>
      <c r="E46" s="41"/>
      <c r="F46" s="41"/>
      <c r="G46" s="41"/>
      <c r="H46" s="41"/>
    </row>
    <row r="47" ht="12.75" customHeight="1">
      <c r="A47" s="41" t="s">
        <v>139</v>
      </c>
      <c r="B47" s="41"/>
      <c r="C47" s="41"/>
      <c r="D47" s="41"/>
      <c r="E47" s="41"/>
      <c r="F47" s="41"/>
      <c r="G47" s="41"/>
      <c r="H47" s="44">
        <v>31545.0</v>
      </c>
    </row>
    <row r="48" ht="12.75" customHeight="1">
      <c r="A48" s="41"/>
      <c r="B48" s="41"/>
      <c r="C48" s="41"/>
      <c r="D48" s="41"/>
      <c r="E48" s="41"/>
      <c r="F48" s="41"/>
      <c r="G48" s="41"/>
      <c r="H48" s="41"/>
    </row>
    <row r="49" ht="12.75" customHeight="1">
      <c r="A49" s="41" t="s">
        <v>140</v>
      </c>
      <c r="B49" s="41"/>
      <c r="C49" s="41"/>
      <c r="D49" s="41"/>
      <c r="E49" s="41"/>
      <c r="F49" s="41"/>
      <c r="G49" s="41"/>
      <c r="H49" s="41"/>
    </row>
    <row r="50" ht="12.75" customHeight="1">
      <c r="A50" s="41" t="s">
        <v>141</v>
      </c>
      <c r="B50" s="41"/>
      <c r="C50" s="41"/>
      <c r="D50" s="41"/>
      <c r="E50" s="41"/>
      <c r="F50" s="41"/>
      <c r="G50" s="44">
        <v>13481.0</v>
      </c>
      <c r="H50" s="41"/>
    </row>
    <row r="51" ht="12.75" customHeight="1">
      <c r="A51" s="41" t="s">
        <v>142</v>
      </c>
      <c r="B51" s="41"/>
      <c r="C51" s="41"/>
      <c r="D51" s="41"/>
      <c r="E51" s="41"/>
      <c r="F51" s="41"/>
      <c r="G51" s="44">
        <v>17280.0</v>
      </c>
      <c r="H51" s="41"/>
    </row>
    <row r="52" ht="12.75" customHeight="1">
      <c r="A52" s="41" t="s">
        <v>143</v>
      </c>
      <c r="B52" s="41"/>
      <c r="C52" s="41"/>
      <c r="D52" s="41"/>
      <c r="E52" s="41"/>
      <c r="F52" s="41"/>
      <c r="G52" s="44">
        <v>-15840.0</v>
      </c>
      <c r="H52" s="41"/>
    </row>
    <row r="53" ht="12.75" customHeight="1">
      <c r="A53" s="41"/>
      <c r="B53" s="41"/>
      <c r="C53" s="41"/>
      <c r="D53" s="41"/>
      <c r="E53" s="41"/>
      <c r="F53" s="41"/>
      <c r="G53" s="41"/>
      <c r="H53" s="47"/>
    </row>
    <row r="54" ht="12.75" customHeight="1">
      <c r="A54" s="41"/>
      <c r="B54" s="41"/>
      <c r="C54" s="41"/>
      <c r="D54" s="41"/>
      <c r="E54" s="41"/>
      <c r="F54" s="41"/>
      <c r="G54" s="41"/>
      <c r="H54" s="41">
        <f>SUM(G50:G52)</f>
        <v>14921</v>
      </c>
    </row>
    <row r="55" ht="12.75" customHeight="1">
      <c r="A55" s="41" t="s">
        <v>144</v>
      </c>
      <c r="B55" s="41"/>
      <c r="C55" s="41"/>
      <c r="D55" s="41"/>
      <c r="E55" s="41"/>
      <c r="F55" s="41"/>
      <c r="G55" s="41"/>
      <c r="H55" s="41">
        <f>H47-H54</f>
        <v>16624</v>
      </c>
    </row>
    <row r="56" ht="12.75" customHeight="1">
      <c r="A56" s="41"/>
      <c r="B56" s="41"/>
      <c r="C56" s="41"/>
      <c r="D56" s="41"/>
      <c r="E56" s="41"/>
      <c r="F56" s="41"/>
      <c r="G56" s="41"/>
      <c r="H56" s="41"/>
    </row>
    <row r="57" ht="12.75" customHeight="1">
      <c r="A57" s="41" t="s">
        <v>145</v>
      </c>
      <c r="B57" s="41"/>
      <c r="C57" s="41"/>
      <c r="D57" s="41"/>
      <c r="E57" s="41"/>
      <c r="F57" s="41"/>
      <c r="G57" s="41"/>
      <c r="H57" s="41"/>
    </row>
    <row r="58" ht="12.75" customHeight="1">
      <c r="A58" s="41" t="s">
        <v>146</v>
      </c>
      <c r="B58" s="41"/>
      <c r="C58" s="41"/>
      <c r="D58" s="41"/>
      <c r="E58" s="41"/>
      <c r="F58" s="41"/>
      <c r="G58" s="41"/>
      <c r="H58" s="44">
        <v>446.0</v>
      </c>
    </row>
    <row r="59" ht="12.75" customHeight="1">
      <c r="A59" s="41"/>
      <c r="B59" s="41"/>
      <c r="C59" s="41"/>
      <c r="D59" s="41"/>
      <c r="E59" s="41"/>
      <c r="F59" s="41"/>
      <c r="G59" s="41"/>
      <c r="H59" s="47"/>
    </row>
    <row r="60" ht="12.75" customHeight="1">
      <c r="A60" s="41"/>
      <c r="B60" s="41"/>
      <c r="C60" s="41"/>
      <c r="D60" s="41"/>
      <c r="E60" s="41"/>
      <c r="F60" s="41"/>
      <c r="G60" s="41"/>
      <c r="H60" s="41">
        <f>H55+H58</f>
        <v>17070</v>
      </c>
    </row>
    <row r="61" ht="12.75" customHeight="1">
      <c r="A61" s="41"/>
      <c r="B61" s="41"/>
      <c r="C61" s="41"/>
      <c r="D61" s="41"/>
      <c r="E61" s="41"/>
      <c r="F61" s="41"/>
      <c r="G61" s="41"/>
      <c r="H61" s="41"/>
    </row>
    <row r="62" ht="12.75" customHeight="1">
      <c r="A62" s="41" t="s">
        <v>147</v>
      </c>
      <c r="B62" s="41"/>
      <c r="C62" s="41"/>
      <c r="D62" s="41"/>
      <c r="E62" s="41"/>
      <c r="F62" s="41"/>
      <c r="G62" s="41"/>
      <c r="H62" s="41"/>
    </row>
    <row r="63" ht="12.75" customHeight="1">
      <c r="A63" s="41" t="s">
        <v>148</v>
      </c>
      <c r="B63" s="41"/>
      <c r="C63" s="41"/>
      <c r="D63" s="41"/>
      <c r="E63" s="41"/>
      <c r="F63" s="41"/>
      <c r="G63" s="44">
        <v>500.0</v>
      </c>
      <c r="H63" s="41"/>
    </row>
    <row r="64" ht="12.75" customHeight="1">
      <c r="A64" s="44" t="s">
        <v>149</v>
      </c>
      <c r="B64" s="41"/>
      <c r="C64" s="41"/>
      <c r="D64" s="41"/>
      <c r="E64" s="41"/>
      <c r="F64" s="41"/>
      <c r="G64" s="44">
        <v>140.0</v>
      </c>
      <c r="H64" s="41"/>
    </row>
    <row r="65" ht="12.75" customHeight="1">
      <c r="A65" s="44" t="s">
        <v>150</v>
      </c>
      <c r="B65" s="41"/>
      <c r="C65" s="41"/>
      <c r="D65" s="41"/>
      <c r="E65" s="41"/>
      <c r="F65" s="41"/>
      <c r="G65" s="44">
        <v>140.0</v>
      </c>
      <c r="H65" s="41"/>
    </row>
    <row r="66" ht="12.75" customHeight="1">
      <c r="A66" s="44" t="s">
        <v>151</v>
      </c>
      <c r="B66" s="41"/>
      <c r="C66" s="41"/>
      <c r="D66" s="41"/>
      <c r="E66" s="41"/>
      <c r="F66" s="41"/>
      <c r="G66" s="44">
        <v>520.0</v>
      </c>
      <c r="H66" s="41"/>
    </row>
    <row r="67" ht="12.75" customHeight="1">
      <c r="A67" s="44" t="s">
        <v>152</v>
      </c>
      <c r="B67" s="41"/>
      <c r="C67" s="41"/>
      <c r="D67" s="41"/>
      <c r="E67" s="41"/>
      <c r="F67" s="41"/>
      <c r="G67" s="44">
        <v>1280.0</v>
      </c>
      <c r="H67" s="41"/>
    </row>
    <row r="68" ht="12.75" customHeight="1">
      <c r="A68" s="44" t="s">
        <v>153</v>
      </c>
      <c r="B68" s="41"/>
      <c r="C68" s="41"/>
      <c r="D68" s="41"/>
      <c r="E68" s="41"/>
      <c r="F68" s="41"/>
      <c r="G68" s="44">
        <v>550.0</v>
      </c>
      <c r="H68" s="41"/>
    </row>
    <row r="69" ht="12.75" customHeight="1">
      <c r="A69" s="44" t="s">
        <v>154</v>
      </c>
      <c r="B69" s="41"/>
      <c r="C69" s="41"/>
      <c r="D69" s="41"/>
      <c r="E69" s="41"/>
      <c r="F69" s="41"/>
      <c r="G69" s="44">
        <v>450.0</v>
      </c>
      <c r="H69" s="41"/>
    </row>
    <row r="70" ht="12.75" customHeight="1">
      <c r="A70" s="44" t="s">
        <v>155</v>
      </c>
      <c r="B70" s="41"/>
      <c r="C70" s="41"/>
      <c r="D70" s="41"/>
      <c r="E70" s="41"/>
      <c r="F70" s="41"/>
      <c r="G70" s="44">
        <v>1050.0</v>
      </c>
      <c r="H70" s="41"/>
    </row>
    <row r="71" ht="12.75" customHeight="1">
      <c r="A71" s="41" t="s">
        <v>156</v>
      </c>
      <c r="B71" s="41"/>
      <c r="C71" s="41"/>
      <c r="D71" s="41"/>
      <c r="E71" s="41"/>
      <c r="F71" s="41"/>
      <c r="G71" s="44">
        <v>1283.0</v>
      </c>
      <c r="H71" s="41"/>
    </row>
    <row r="72" ht="12.75" customHeight="1">
      <c r="A72" s="44" t="s">
        <v>157</v>
      </c>
      <c r="B72" s="41"/>
      <c r="C72" s="41"/>
      <c r="D72" s="41"/>
      <c r="E72" s="41"/>
      <c r="F72" s="41"/>
      <c r="G72" s="45">
        <v>2053.0</v>
      </c>
      <c r="H72" s="41"/>
    </row>
    <row r="73" ht="12.75" customHeight="1">
      <c r="A73" s="41"/>
      <c r="B73" s="41"/>
      <c r="C73" s="41"/>
      <c r="D73" s="41"/>
      <c r="E73" s="41"/>
      <c r="F73" s="41"/>
      <c r="G73" s="41"/>
      <c r="H73" s="41">
        <f>SUM(G63:G72)</f>
        <v>7966</v>
      </c>
    </row>
    <row r="74" ht="12.75" customHeight="1">
      <c r="A74" s="41"/>
      <c r="B74" s="41"/>
      <c r="C74" s="41"/>
      <c r="D74" s="41"/>
      <c r="E74" s="41"/>
      <c r="F74" s="41"/>
      <c r="G74" s="41"/>
      <c r="H74" s="41"/>
    </row>
    <row r="75" ht="12.75" customHeight="1">
      <c r="A75" s="41" t="s">
        <v>158</v>
      </c>
      <c r="B75" s="41"/>
      <c r="C75" s="41"/>
      <c r="D75" s="41"/>
      <c r="E75" s="41"/>
      <c r="F75" s="41"/>
      <c r="G75" s="41"/>
      <c r="H75" s="49">
        <v>9104.0</v>
      </c>
    </row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  <row r="1001" ht="12.75" customHeight="1"/>
    <row r="1002" ht="12.75" customHeight="1"/>
    <row r="1003" ht="12.75" customHeight="1"/>
    <row r="1004" ht="12.75" customHeight="1"/>
    <row r="1005" ht="12.75" customHeight="1"/>
    <row r="1006" ht="12.75" customHeight="1"/>
    <row r="1007" ht="12.75" customHeight="1"/>
  </sheetData>
  <printOptions/>
  <pageMargins bottom="1.0" footer="0.0" header="0.0" left="0.75" right="0.75" top="1.0"/>
  <pageSetup paperSize="9" orientation="portrait"/>
  <drawing r:id="rId1"/>
</worksheet>
</file>