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https://d.docs.live.net/c309a643dd6147aa/UWTSD/Financial and Management Accounting Module/Depreciation/"/>
    </mc:Choice>
  </mc:AlternateContent>
  <xr:revisionPtr revIDLastSave="0" documentId="8_{26D51CC3-604D-4081-BB63-B89B526C0CF5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Workings Straight" sheetId="3" r:id="rId1"/>
    <sheet name="Workings Reducing" sheetId="4" r:id="rId2"/>
    <sheet name="Disposal" sheetId="2" r:id="rId3"/>
    <sheet name="Straight 2" sheetId="5" r:id="rId4"/>
    <sheet name="Reducing 2" sheetId="6" r:id="rId5"/>
    <sheet name="Disposal 2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7" l="1"/>
  <c r="C18" i="7" s="1"/>
  <c r="E32" i="6"/>
  <c r="E33" i="6" s="1"/>
  <c r="C9" i="6"/>
  <c r="G25" i="6" s="1"/>
  <c r="C8" i="6"/>
  <c r="G22" i="6" s="1"/>
  <c r="C7" i="6"/>
  <c r="G7" i="6" s="1"/>
  <c r="C6" i="6"/>
  <c r="G6" i="6" s="1"/>
  <c r="C5" i="6"/>
  <c r="G5" i="6" s="1"/>
  <c r="E32" i="5"/>
  <c r="E33" i="5" s="1"/>
  <c r="G25" i="5"/>
  <c r="G22" i="5"/>
  <c r="G19" i="5"/>
  <c r="G16" i="5"/>
  <c r="G14" i="5"/>
  <c r="F31" i="5" s="1"/>
  <c r="C14" i="5"/>
  <c r="G15" i="5" s="1"/>
  <c r="G17" i="5" s="1"/>
  <c r="C17" i="5" s="1"/>
  <c r="C16" i="5" s="1"/>
  <c r="G18" i="5" s="1"/>
  <c r="G20" i="5" s="1"/>
  <c r="C20" i="5" s="1"/>
  <c r="C19" i="5" s="1"/>
  <c r="G21" i="5" s="1"/>
  <c r="G23" i="5" s="1"/>
  <c r="C23" i="5" s="1"/>
  <c r="C22" i="5" s="1"/>
  <c r="G24" i="5" s="1"/>
  <c r="G26" i="5" s="1"/>
  <c r="C26" i="5" s="1"/>
  <c r="C25" i="5" s="1"/>
  <c r="C10" i="7" l="1"/>
  <c r="G10" i="7" s="1"/>
  <c r="E34" i="6"/>
  <c r="G8" i="6"/>
  <c r="G14" i="6"/>
  <c r="G19" i="6"/>
  <c r="G16" i="6"/>
  <c r="G9" i="6"/>
  <c r="G31" i="5"/>
  <c r="F32" i="5"/>
  <c r="F33" i="5" s="1"/>
  <c r="F34" i="5" s="1"/>
  <c r="F35" i="5" s="1"/>
  <c r="E34" i="5"/>
  <c r="C6" i="2"/>
  <c r="C18" i="2" s="1"/>
  <c r="G33" i="5" l="1"/>
  <c r="F31" i="6"/>
  <c r="C14" i="6"/>
  <c r="G15" i="6" s="1"/>
  <c r="G17" i="6" s="1"/>
  <c r="C17" i="6" s="1"/>
  <c r="C16" i="6" s="1"/>
  <c r="G18" i="6" s="1"/>
  <c r="G20" i="6" s="1"/>
  <c r="C20" i="6" s="1"/>
  <c r="C19" i="6" s="1"/>
  <c r="G21" i="6" s="1"/>
  <c r="G23" i="6" s="1"/>
  <c r="C23" i="6" s="1"/>
  <c r="C22" i="6" s="1"/>
  <c r="G24" i="6" s="1"/>
  <c r="G26" i="6" s="1"/>
  <c r="C26" i="6" s="1"/>
  <c r="C25" i="6" s="1"/>
  <c r="E35" i="6"/>
  <c r="E35" i="5"/>
  <c r="G35" i="5" s="1"/>
  <c r="G34" i="5"/>
  <c r="G32" i="5"/>
  <c r="C9" i="4"/>
  <c r="G9" i="4" s="1"/>
  <c r="C8" i="4"/>
  <c r="G8" i="4" s="1"/>
  <c r="C7" i="4"/>
  <c r="G7" i="4" s="1"/>
  <c r="C6" i="4"/>
  <c r="G16" i="4" s="1"/>
  <c r="C5" i="4"/>
  <c r="G5" i="4" s="1"/>
  <c r="E32" i="4"/>
  <c r="E33" i="4" s="1"/>
  <c r="E34" i="4" s="1"/>
  <c r="G19" i="4"/>
  <c r="G14" i="4"/>
  <c r="F31" i="4" s="1"/>
  <c r="E32" i="3"/>
  <c r="G25" i="3"/>
  <c r="G22" i="3"/>
  <c r="G16" i="3"/>
  <c r="G19" i="3"/>
  <c r="G25" i="4" l="1"/>
  <c r="G31" i="6"/>
  <c r="F32" i="6"/>
  <c r="C14" i="4"/>
  <c r="G15" i="4" s="1"/>
  <c r="G22" i="4"/>
  <c r="G6" i="4"/>
  <c r="E33" i="3"/>
  <c r="G17" i="4"/>
  <c r="C17" i="4" s="1"/>
  <c r="C16" i="4" s="1"/>
  <c r="G18" i="4" s="1"/>
  <c r="G20" i="4" s="1"/>
  <c r="C20" i="4" s="1"/>
  <c r="C19" i="4" s="1"/>
  <c r="G21" i="4" s="1"/>
  <c r="F32" i="4"/>
  <c r="F33" i="4" s="1"/>
  <c r="F34" i="4" s="1"/>
  <c r="F35" i="4" s="1"/>
  <c r="G31" i="4"/>
  <c r="E35" i="4"/>
  <c r="G14" i="3"/>
  <c r="G23" i="4" l="1"/>
  <c r="C23" i="4" s="1"/>
  <c r="C22" i="4" s="1"/>
  <c r="G24" i="4" s="1"/>
  <c r="G26" i="4" s="1"/>
  <c r="C26" i="4" s="1"/>
  <c r="C25" i="4" s="1"/>
  <c r="G18" i="7"/>
  <c r="G21" i="7" s="1"/>
  <c r="C21" i="7" s="1"/>
  <c r="C19" i="7" s="1"/>
  <c r="G18" i="2"/>
  <c r="G32" i="4"/>
  <c r="F33" i="6"/>
  <c r="G32" i="6"/>
  <c r="E34" i="3"/>
  <c r="C14" i="3"/>
  <c r="G15" i="3" s="1"/>
  <c r="G17" i="3" s="1"/>
  <c r="C17" i="3" s="1"/>
  <c r="C16" i="3" s="1"/>
  <c r="G18" i="3" s="1"/>
  <c r="G20" i="3" s="1"/>
  <c r="C20" i="3" s="1"/>
  <c r="C19" i="3" s="1"/>
  <c r="G21" i="3" s="1"/>
  <c r="F31" i="3"/>
  <c r="G34" i="4"/>
  <c r="G33" i="4"/>
  <c r="G35" i="4"/>
  <c r="C10" i="2"/>
  <c r="G10" i="2" s="1"/>
  <c r="G23" i="3" l="1"/>
  <c r="C23" i="3" s="1"/>
  <c r="C22" i="3" s="1"/>
  <c r="G24" i="3" s="1"/>
  <c r="G26" i="3" s="1"/>
  <c r="C26" i="3" s="1"/>
  <c r="C25" i="3" s="1"/>
  <c r="G6" i="7"/>
  <c r="G8" i="7" s="1"/>
  <c r="G6" i="2"/>
  <c r="F34" i="6"/>
  <c r="G33" i="6"/>
  <c r="G31" i="3"/>
  <c r="F32" i="3"/>
  <c r="E35" i="3"/>
  <c r="G8" i="2"/>
  <c r="F35" i="6" l="1"/>
  <c r="G35" i="6" s="1"/>
  <c r="G34" i="6"/>
  <c r="F33" i="3"/>
  <c r="G32" i="3"/>
  <c r="G21" i="2"/>
  <c r="C21" i="2" s="1"/>
  <c r="C19" i="2" s="1"/>
  <c r="F34" i="3" l="1"/>
  <c r="G33" i="3"/>
  <c r="F35" i="3" l="1"/>
  <c r="G35" i="3" s="1"/>
  <c r="G34" i="3"/>
</calcChain>
</file>

<file path=xl/sharedStrings.xml><?xml version="1.0" encoding="utf-8"?>
<sst xmlns="http://schemas.openxmlformats.org/spreadsheetml/2006/main" count="402" uniqueCount="39">
  <si>
    <t>Cost</t>
  </si>
  <si>
    <t>Carrying Value</t>
  </si>
  <si>
    <t>£</t>
  </si>
  <si>
    <t>Straight Line (on Cost)</t>
  </si>
  <si>
    <t>Disposal Straight Line (on Cost)</t>
  </si>
  <si>
    <t>Disposal Account</t>
  </si>
  <si>
    <t>Dr</t>
  </si>
  <si>
    <t>Date</t>
  </si>
  <si>
    <t>Details</t>
  </si>
  <si>
    <t>Cr</t>
  </si>
  <si>
    <t xml:space="preserve">Disposal Reducing Balance </t>
  </si>
  <si>
    <t>Machinery</t>
  </si>
  <si>
    <t>Total Depreciation</t>
  </si>
  <si>
    <t>Bank</t>
  </si>
  <si>
    <t>Loss</t>
  </si>
  <si>
    <t>End of YR4</t>
  </si>
  <si>
    <t xml:space="preserve">  </t>
  </si>
  <si>
    <t>Depreciation (Expense)</t>
  </si>
  <si>
    <t xml:space="preserve">Provision for Depreciation </t>
  </si>
  <si>
    <t>End of Year 1</t>
  </si>
  <si>
    <t>To P/L account</t>
  </si>
  <si>
    <t>Annual Expense</t>
  </si>
  <si>
    <t>Balance c/d</t>
  </si>
  <si>
    <t>Start of Year 2</t>
  </si>
  <si>
    <t>Balance b/d</t>
  </si>
  <si>
    <t>End of Year 2</t>
  </si>
  <si>
    <t>End of Year 3</t>
  </si>
  <si>
    <t xml:space="preserve">End of Year 5 </t>
  </si>
  <si>
    <t>End of Year 4</t>
  </si>
  <si>
    <t xml:space="preserve">Nominal Ledger </t>
  </si>
  <si>
    <t>Start of Year 3</t>
  </si>
  <si>
    <t>Start of Year 4</t>
  </si>
  <si>
    <t>Start of Year 5</t>
  </si>
  <si>
    <t>End of Year 5</t>
  </si>
  <si>
    <t>Balance Sheet (extract)</t>
  </si>
  <si>
    <t>Fixed Assets</t>
  </si>
  <si>
    <t>Depreciation</t>
  </si>
  <si>
    <t>Reducing Balance</t>
  </si>
  <si>
    <t>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</si>
</sst>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2" fillId="0" borderId="0" xfId="0" applyFont="1" applyAlignment="1">
      <alignment horizontal="right"/>
    </xf>
    <xf numFmtId="164" fontId="2" fillId="0" borderId="1" xfId="1" applyNumberFormat="1" applyFont="1" applyBorder="1"/>
    <xf numFmtId="164" fontId="2" fillId="0" borderId="0" xfId="1" applyNumberFormat="1" applyFont="1" applyBorder="1"/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applyFont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5"/>
  <sheetViews>
    <sheetView tabSelected="1" workbookViewId="0">
      <selection activeCell="L22" sqref="L22"/>
    </sheetView>
  </sheetViews>
  <sheetFormatPr defaultColWidth="9.109375" defaultRowHeight="18" x14ac:dyDescent="0.35"/>
  <cols>
    <col min="1" max="1" width="16.44140625" style="2" bestFit="1" customWidth="1"/>
    <col min="2" max="2" width="20.6640625" style="2" customWidth="1"/>
    <col min="3" max="3" width="9.109375" style="2"/>
    <col min="4" max="4" width="1.6640625" style="2" customWidth="1"/>
    <col min="5" max="5" width="17" style="2" bestFit="1" customWidth="1"/>
    <col min="6" max="6" width="20.6640625" style="2" customWidth="1"/>
    <col min="7" max="16384" width="9.109375" style="2"/>
  </cols>
  <sheetData>
    <row r="1" spans="1:7" ht="25.8" x14ac:dyDescent="0.5">
      <c r="A1" s="11" t="s">
        <v>3</v>
      </c>
    </row>
    <row r="2" spans="1:7" ht="25.8" x14ac:dyDescent="0.5">
      <c r="A2" s="16" t="s">
        <v>29</v>
      </c>
      <c r="B2" s="16"/>
      <c r="C2" s="16"/>
      <c r="D2" s="16"/>
      <c r="E2" s="16"/>
      <c r="F2" s="16"/>
      <c r="G2" s="16"/>
    </row>
    <row r="3" spans="1:7" x14ac:dyDescent="0.35">
      <c r="A3" s="2" t="s">
        <v>6</v>
      </c>
      <c r="B3" s="15" t="s">
        <v>17</v>
      </c>
      <c r="C3" s="15"/>
      <c r="D3" s="15"/>
      <c r="E3" s="15"/>
      <c r="F3" s="15"/>
      <c r="G3" s="8" t="s">
        <v>9</v>
      </c>
    </row>
    <row r="4" spans="1:7" x14ac:dyDescent="0.35">
      <c r="A4" s="2" t="s">
        <v>7</v>
      </c>
      <c r="B4" s="2" t="s">
        <v>8</v>
      </c>
      <c r="C4" s="2" t="s">
        <v>2</v>
      </c>
      <c r="E4" s="2" t="s">
        <v>7</v>
      </c>
      <c r="F4" s="2" t="s">
        <v>8</v>
      </c>
      <c r="G4" s="2" t="s">
        <v>2</v>
      </c>
    </row>
    <row r="5" spans="1:7" ht="18.600000000000001" thickBot="1" x14ac:dyDescent="0.4">
      <c r="A5" s="2" t="s">
        <v>19</v>
      </c>
      <c r="B5" s="2" t="s">
        <v>21</v>
      </c>
      <c r="C5" s="9">
        <v>18000</v>
      </c>
      <c r="E5" s="2" t="s">
        <v>19</v>
      </c>
      <c r="F5" s="2" t="s">
        <v>20</v>
      </c>
      <c r="G5" s="9">
        <v>18000</v>
      </c>
    </row>
    <row r="6" spans="1:7" ht="19.2" thickTop="1" thickBot="1" x14ac:dyDescent="0.4">
      <c r="A6" s="2" t="s">
        <v>25</v>
      </c>
      <c r="B6" s="2" t="s">
        <v>21</v>
      </c>
      <c r="C6" s="9">
        <v>18000</v>
      </c>
      <c r="E6" s="2" t="s">
        <v>25</v>
      </c>
      <c r="F6" s="2" t="s">
        <v>20</v>
      </c>
      <c r="G6" s="9">
        <v>18000</v>
      </c>
    </row>
    <row r="7" spans="1:7" ht="19.2" thickTop="1" thickBot="1" x14ac:dyDescent="0.4">
      <c r="A7" s="2" t="s">
        <v>26</v>
      </c>
      <c r="B7" s="2" t="s">
        <v>21</v>
      </c>
      <c r="C7" s="9">
        <v>18000</v>
      </c>
      <c r="E7" s="2" t="s">
        <v>26</v>
      </c>
      <c r="F7" s="2" t="s">
        <v>20</v>
      </c>
      <c r="G7" s="9">
        <v>18000</v>
      </c>
    </row>
    <row r="8" spans="1:7" ht="19.2" thickTop="1" thickBot="1" x14ac:dyDescent="0.4">
      <c r="A8" s="2" t="s">
        <v>28</v>
      </c>
      <c r="B8" s="2" t="s">
        <v>21</v>
      </c>
      <c r="C8" s="9">
        <v>18000</v>
      </c>
      <c r="E8" s="2" t="s">
        <v>28</v>
      </c>
      <c r="F8" s="2" t="s">
        <v>20</v>
      </c>
      <c r="G8" s="9">
        <v>18000</v>
      </c>
    </row>
    <row r="9" spans="1:7" ht="19.2" thickTop="1" thickBot="1" x14ac:dyDescent="0.4">
      <c r="A9" s="2" t="s">
        <v>27</v>
      </c>
      <c r="B9" s="2" t="s">
        <v>21</v>
      </c>
      <c r="C9" s="9">
        <v>18000</v>
      </c>
      <c r="E9" s="2" t="s">
        <v>27</v>
      </c>
      <c r="F9" s="2" t="s">
        <v>20</v>
      </c>
      <c r="G9" s="9">
        <v>18000</v>
      </c>
    </row>
    <row r="10" spans="1:7" ht="20.25" customHeight="1" thickTop="1" x14ac:dyDescent="0.35"/>
    <row r="12" spans="1:7" x14ac:dyDescent="0.35">
      <c r="A12" s="2" t="s">
        <v>6</v>
      </c>
      <c r="B12" s="15" t="s">
        <v>18</v>
      </c>
      <c r="C12" s="15"/>
      <c r="D12" s="15"/>
      <c r="E12" s="15"/>
      <c r="F12" s="15"/>
      <c r="G12" s="8" t="s">
        <v>9</v>
      </c>
    </row>
    <row r="13" spans="1:7" x14ac:dyDescent="0.35">
      <c r="A13" s="2" t="s">
        <v>7</v>
      </c>
      <c r="B13" s="2" t="s">
        <v>8</v>
      </c>
      <c r="C13" s="10" t="s">
        <v>2</v>
      </c>
      <c r="E13" s="2" t="s">
        <v>7</v>
      </c>
      <c r="F13" s="2" t="s">
        <v>8</v>
      </c>
      <c r="G13" s="10" t="s">
        <v>2</v>
      </c>
    </row>
    <row r="14" spans="1:7" ht="18.600000000000001" thickBot="1" x14ac:dyDescent="0.4">
      <c r="A14" s="2" t="s">
        <v>19</v>
      </c>
      <c r="B14" s="2" t="s">
        <v>22</v>
      </c>
      <c r="C14" s="9">
        <f>G14</f>
        <v>18000</v>
      </c>
      <c r="E14" s="2" t="s">
        <v>19</v>
      </c>
      <c r="F14" s="2" t="s">
        <v>21</v>
      </c>
      <c r="G14" s="9">
        <f>C5</f>
        <v>18000</v>
      </c>
    </row>
    <row r="15" spans="1:7" ht="18.600000000000001" thickTop="1" x14ac:dyDescent="0.35">
      <c r="E15" s="2" t="s">
        <v>23</v>
      </c>
      <c r="F15" s="2" t="s">
        <v>24</v>
      </c>
      <c r="G15" s="2">
        <f>C14</f>
        <v>18000</v>
      </c>
    </row>
    <row r="16" spans="1:7" x14ac:dyDescent="0.35">
      <c r="A16" s="2" t="s">
        <v>25</v>
      </c>
      <c r="B16" s="2" t="s">
        <v>22</v>
      </c>
      <c r="C16" s="2">
        <f>C17</f>
        <v>36000</v>
      </c>
      <c r="E16" s="2" t="s">
        <v>25</v>
      </c>
      <c r="F16" s="2" t="s">
        <v>21</v>
      </c>
      <c r="G16" s="2">
        <f>C6</f>
        <v>18000</v>
      </c>
    </row>
    <row r="17" spans="1:8" ht="18.600000000000001" thickBot="1" x14ac:dyDescent="0.4">
      <c r="C17" s="9">
        <f>G17</f>
        <v>36000</v>
      </c>
      <c r="G17" s="9">
        <f>SUM(G15:G16)</f>
        <v>36000</v>
      </c>
    </row>
    <row r="18" spans="1:8" ht="18.600000000000001" thickTop="1" x14ac:dyDescent="0.35">
      <c r="E18" s="2" t="s">
        <v>30</v>
      </c>
      <c r="F18" s="2" t="s">
        <v>24</v>
      </c>
      <c r="G18" s="2">
        <f>C16</f>
        <v>36000</v>
      </c>
    </row>
    <row r="19" spans="1:8" x14ac:dyDescent="0.35">
      <c r="A19" s="2" t="s">
        <v>26</v>
      </c>
      <c r="B19" s="2" t="s">
        <v>22</v>
      </c>
      <c r="C19" s="2">
        <f>C20</f>
        <v>54000</v>
      </c>
      <c r="E19" s="2" t="s">
        <v>26</v>
      </c>
      <c r="F19" s="2" t="s">
        <v>21</v>
      </c>
      <c r="G19" s="2">
        <f>C7</f>
        <v>18000</v>
      </c>
    </row>
    <row r="20" spans="1:8" ht="18.600000000000001" thickBot="1" x14ac:dyDescent="0.4">
      <c r="C20" s="9">
        <f>G20</f>
        <v>54000</v>
      </c>
      <c r="G20" s="9">
        <f>SUM(G18:G19)</f>
        <v>54000</v>
      </c>
    </row>
    <row r="21" spans="1:8" ht="18.600000000000001" thickTop="1" x14ac:dyDescent="0.35">
      <c r="E21" s="2" t="s">
        <v>31</v>
      </c>
      <c r="F21" s="2" t="s">
        <v>24</v>
      </c>
      <c r="G21" s="2">
        <f>C19</f>
        <v>54000</v>
      </c>
    </row>
    <row r="22" spans="1:8" x14ac:dyDescent="0.35">
      <c r="A22" s="2" t="s">
        <v>26</v>
      </c>
      <c r="B22" s="2" t="s">
        <v>22</v>
      </c>
      <c r="C22" s="2">
        <f>C23</f>
        <v>72000</v>
      </c>
      <c r="E22" s="2" t="s">
        <v>28</v>
      </c>
      <c r="F22" s="2" t="s">
        <v>21</v>
      </c>
      <c r="G22" s="2">
        <f>C8</f>
        <v>18000</v>
      </c>
    </row>
    <row r="23" spans="1:8" ht="18.600000000000001" thickBot="1" x14ac:dyDescent="0.4">
      <c r="C23" s="9">
        <f>G23</f>
        <v>72000</v>
      </c>
      <c r="G23" s="9">
        <f>SUM(G21:G22)</f>
        <v>72000</v>
      </c>
    </row>
    <row r="24" spans="1:8" ht="18.600000000000001" thickTop="1" x14ac:dyDescent="0.35">
      <c r="E24" s="2" t="s">
        <v>32</v>
      </c>
      <c r="F24" s="2" t="s">
        <v>24</v>
      </c>
      <c r="G24" s="2">
        <f>C22</f>
        <v>72000</v>
      </c>
    </row>
    <row r="25" spans="1:8" x14ac:dyDescent="0.35">
      <c r="A25" s="2" t="s">
        <v>33</v>
      </c>
      <c r="B25" s="2" t="s">
        <v>22</v>
      </c>
      <c r="C25" s="2">
        <f>C26</f>
        <v>90000</v>
      </c>
      <c r="E25" s="2" t="s">
        <v>27</v>
      </c>
      <c r="F25" s="2" t="s">
        <v>21</v>
      </c>
      <c r="G25" s="2">
        <f>C9</f>
        <v>18000</v>
      </c>
    </row>
    <row r="26" spans="1:8" ht="18.600000000000001" thickBot="1" x14ac:dyDescent="0.4">
      <c r="C26" s="9">
        <f>G26</f>
        <v>90000</v>
      </c>
      <c r="G26" s="9">
        <f>SUM(G24:G25)</f>
        <v>90000</v>
      </c>
    </row>
    <row r="27" spans="1:8" ht="18.600000000000001" thickTop="1" x14ac:dyDescent="0.35"/>
    <row r="28" spans="1:8" ht="25.8" x14ac:dyDescent="0.5">
      <c r="A28" s="16" t="s">
        <v>34</v>
      </c>
      <c r="B28" s="16"/>
      <c r="C28" s="16"/>
      <c r="D28" s="16"/>
      <c r="E28" s="16"/>
      <c r="F28" s="16"/>
      <c r="G28" s="16"/>
    </row>
    <row r="29" spans="1:8" x14ac:dyDescent="0.35">
      <c r="A29" s="15" t="s">
        <v>35</v>
      </c>
      <c r="B29" s="15"/>
      <c r="C29" s="15"/>
      <c r="D29" s="15"/>
      <c r="E29" s="2" t="s">
        <v>0</v>
      </c>
      <c r="F29" s="2" t="s">
        <v>36</v>
      </c>
      <c r="G29" s="17" t="s">
        <v>1</v>
      </c>
      <c r="H29" s="17"/>
    </row>
    <row r="30" spans="1:8" x14ac:dyDescent="0.35">
      <c r="A30" s="15" t="s">
        <v>11</v>
      </c>
      <c r="B30" s="15"/>
      <c r="C30" s="15"/>
      <c r="E30" s="10" t="s">
        <v>2</v>
      </c>
      <c r="F30" s="10" t="s">
        <v>2</v>
      </c>
      <c r="G30" s="15" t="s">
        <v>2</v>
      </c>
      <c r="H30" s="15"/>
    </row>
    <row r="31" spans="1:8" x14ac:dyDescent="0.35">
      <c r="B31" s="15" t="s">
        <v>19</v>
      </c>
      <c r="C31" s="15"/>
      <c r="E31" s="2">
        <v>100000</v>
      </c>
      <c r="F31" s="2">
        <f>G14</f>
        <v>18000</v>
      </c>
      <c r="G31" s="18">
        <f>E31-F31</f>
        <v>82000</v>
      </c>
      <c r="H31" s="18"/>
    </row>
    <row r="32" spans="1:8" x14ac:dyDescent="0.35">
      <c r="B32" s="15" t="s">
        <v>25</v>
      </c>
      <c r="C32" s="15"/>
      <c r="E32" s="2">
        <f>E31</f>
        <v>100000</v>
      </c>
      <c r="F32" s="2">
        <f>F31+G16</f>
        <v>36000</v>
      </c>
      <c r="G32" s="18">
        <f>E32-F32</f>
        <v>64000</v>
      </c>
      <c r="H32" s="18"/>
    </row>
    <row r="33" spans="2:8" x14ac:dyDescent="0.35">
      <c r="B33" s="15" t="s">
        <v>26</v>
      </c>
      <c r="C33" s="15"/>
      <c r="E33" s="2">
        <f>E32</f>
        <v>100000</v>
      </c>
      <c r="F33" s="2">
        <f>F32+G19</f>
        <v>54000</v>
      </c>
      <c r="G33" s="18">
        <f>E33-F33</f>
        <v>46000</v>
      </c>
      <c r="H33" s="18"/>
    </row>
    <row r="34" spans="2:8" x14ac:dyDescent="0.35">
      <c r="B34" s="15" t="s">
        <v>28</v>
      </c>
      <c r="C34" s="15"/>
      <c r="E34" s="2">
        <f>E33</f>
        <v>100000</v>
      </c>
      <c r="F34" s="2">
        <f>F33+G22</f>
        <v>72000</v>
      </c>
      <c r="G34" s="18">
        <f>E34-F34</f>
        <v>28000</v>
      </c>
      <c r="H34" s="18"/>
    </row>
    <row r="35" spans="2:8" x14ac:dyDescent="0.35">
      <c r="B35" s="15" t="s">
        <v>33</v>
      </c>
      <c r="C35" s="15"/>
      <c r="E35" s="2">
        <f>E34</f>
        <v>100000</v>
      </c>
      <c r="F35" s="2">
        <f>F34+G25</f>
        <v>90000</v>
      </c>
      <c r="G35" s="18">
        <f>E35-F35</f>
        <v>10000</v>
      </c>
      <c r="H35" s="18"/>
    </row>
  </sheetData>
  <mergeCells count="18">
    <mergeCell ref="B33:C33"/>
    <mergeCell ref="B34:C34"/>
    <mergeCell ref="B35:C35"/>
    <mergeCell ref="G31:H31"/>
    <mergeCell ref="G32:H32"/>
    <mergeCell ref="G33:H33"/>
    <mergeCell ref="G34:H34"/>
    <mergeCell ref="G35:H35"/>
    <mergeCell ref="A30:C30"/>
    <mergeCell ref="G29:H29"/>
    <mergeCell ref="G30:H30"/>
    <mergeCell ref="B31:C31"/>
    <mergeCell ref="B32:C32"/>
    <mergeCell ref="B3:F3"/>
    <mergeCell ref="B12:F12"/>
    <mergeCell ref="A2:G2"/>
    <mergeCell ref="A28:G28"/>
    <mergeCell ref="A29:D29"/>
  </mergeCells>
  <pageMargins left="0.7" right="0.7" top="0.75" bottom="0.75" header="0.3" footer="0.3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5"/>
  <sheetViews>
    <sheetView workbookViewId="0">
      <selection activeCell="M22" sqref="M22"/>
    </sheetView>
  </sheetViews>
  <sheetFormatPr defaultColWidth="9.109375" defaultRowHeight="18" x14ac:dyDescent="0.35"/>
  <cols>
    <col min="1" max="1" width="16.44140625" style="2" bestFit="1" customWidth="1"/>
    <col min="2" max="2" width="20.6640625" style="2" customWidth="1"/>
    <col min="3" max="3" width="9.109375" style="2"/>
    <col min="4" max="4" width="1.6640625" style="2" customWidth="1"/>
    <col min="5" max="5" width="17" style="2" bestFit="1" customWidth="1"/>
    <col min="6" max="6" width="20.6640625" style="2" customWidth="1"/>
    <col min="7" max="16384" width="9.109375" style="2"/>
  </cols>
  <sheetData>
    <row r="1" spans="1:7" ht="25.8" x14ac:dyDescent="0.5">
      <c r="A1" s="11" t="s">
        <v>37</v>
      </c>
    </row>
    <row r="2" spans="1:7" ht="25.8" x14ac:dyDescent="0.5">
      <c r="A2" s="16" t="s">
        <v>29</v>
      </c>
      <c r="B2" s="16"/>
      <c r="C2" s="16"/>
      <c r="D2" s="16"/>
      <c r="E2" s="16"/>
      <c r="F2" s="16"/>
      <c r="G2" s="16"/>
    </row>
    <row r="3" spans="1:7" x14ac:dyDescent="0.35">
      <c r="A3" s="2" t="s">
        <v>6</v>
      </c>
      <c r="B3" s="15" t="s">
        <v>17</v>
      </c>
      <c r="C3" s="15"/>
      <c r="D3" s="15"/>
      <c r="E3" s="15"/>
      <c r="F3" s="15"/>
      <c r="G3" s="8" t="s">
        <v>9</v>
      </c>
    </row>
    <row r="4" spans="1:7" x14ac:dyDescent="0.35">
      <c r="A4" s="2" t="s">
        <v>7</v>
      </c>
      <c r="B4" s="2" t="s">
        <v>8</v>
      </c>
      <c r="C4" s="2" t="s">
        <v>2</v>
      </c>
      <c r="E4" s="2" t="s">
        <v>7</v>
      </c>
      <c r="F4" s="2" t="s">
        <v>8</v>
      </c>
      <c r="G4" s="2" t="s">
        <v>2</v>
      </c>
    </row>
    <row r="5" spans="1:7" ht="18.600000000000001" thickBot="1" x14ac:dyDescent="0.4">
      <c r="A5" s="2" t="s">
        <v>19</v>
      </c>
      <c r="B5" s="2" t="s">
        <v>21</v>
      </c>
      <c r="C5" s="9">
        <f>100000*0.3</f>
        <v>30000</v>
      </c>
      <c r="E5" s="2" t="s">
        <v>19</v>
      </c>
      <c r="F5" s="2" t="s">
        <v>20</v>
      </c>
      <c r="G5" s="9">
        <f>C5</f>
        <v>30000</v>
      </c>
    </row>
    <row r="6" spans="1:7" ht="19.2" thickTop="1" thickBot="1" x14ac:dyDescent="0.4">
      <c r="A6" s="2" t="s">
        <v>25</v>
      </c>
      <c r="B6" s="2" t="s">
        <v>21</v>
      </c>
      <c r="C6" s="9">
        <f>70000*0.3</f>
        <v>21000</v>
      </c>
      <c r="E6" s="2" t="s">
        <v>25</v>
      </c>
      <c r="F6" s="2" t="s">
        <v>20</v>
      </c>
      <c r="G6" s="9">
        <f>C6</f>
        <v>21000</v>
      </c>
    </row>
    <row r="7" spans="1:7" ht="19.2" thickTop="1" thickBot="1" x14ac:dyDescent="0.4">
      <c r="A7" s="2" t="s">
        <v>26</v>
      </c>
      <c r="B7" s="2" t="s">
        <v>21</v>
      </c>
      <c r="C7" s="9">
        <f>49000*0.3</f>
        <v>14700</v>
      </c>
      <c r="E7" s="2" t="s">
        <v>26</v>
      </c>
      <c r="F7" s="2" t="s">
        <v>20</v>
      </c>
      <c r="G7" s="9">
        <f>C7</f>
        <v>14700</v>
      </c>
    </row>
    <row r="8" spans="1:7" ht="19.2" thickTop="1" thickBot="1" x14ac:dyDescent="0.4">
      <c r="A8" s="2" t="s">
        <v>28</v>
      </c>
      <c r="B8" s="2" t="s">
        <v>21</v>
      </c>
      <c r="C8" s="9">
        <f>34300*0.3</f>
        <v>10290</v>
      </c>
      <c r="E8" s="2" t="s">
        <v>28</v>
      </c>
      <c r="F8" s="2" t="s">
        <v>20</v>
      </c>
      <c r="G8" s="9">
        <f>C8</f>
        <v>10290</v>
      </c>
    </row>
    <row r="9" spans="1:7" ht="19.2" thickTop="1" thickBot="1" x14ac:dyDescent="0.4">
      <c r="A9" s="2" t="s">
        <v>27</v>
      </c>
      <c r="B9" s="2" t="s">
        <v>21</v>
      </c>
      <c r="C9" s="9">
        <f>24010*0.3</f>
        <v>7203</v>
      </c>
      <c r="E9" s="2" t="s">
        <v>27</v>
      </c>
      <c r="F9" s="2" t="s">
        <v>20</v>
      </c>
      <c r="G9" s="9">
        <f>C9</f>
        <v>7203</v>
      </c>
    </row>
    <row r="10" spans="1:7" ht="20.25" customHeight="1" thickTop="1" x14ac:dyDescent="0.35"/>
    <row r="12" spans="1:7" x14ac:dyDescent="0.35">
      <c r="A12" s="2" t="s">
        <v>6</v>
      </c>
      <c r="B12" s="15" t="s">
        <v>18</v>
      </c>
      <c r="C12" s="15"/>
      <c r="D12" s="15"/>
      <c r="E12" s="15"/>
      <c r="F12" s="15"/>
      <c r="G12" s="8" t="s">
        <v>9</v>
      </c>
    </row>
    <row r="13" spans="1:7" x14ac:dyDescent="0.35">
      <c r="A13" s="2" t="s">
        <v>7</v>
      </c>
      <c r="B13" s="2" t="s">
        <v>8</v>
      </c>
      <c r="C13" s="10" t="s">
        <v>2</v>
      </c>
      <c r="E13" s="2" t="s">
        <v>7</v>
      </c>
      <c r="F13" s="2" t="s">
        <v>8</v>
      </c>
      <c r="G13" s="10" t="s">
        <v>2</v>
      </c>
    </row>
    <row r="14" spans="1:7" ht="18.600000000000001" thickBot="1" x14ac:dyDescent="0.4">
      <c r="A14" s="2" t="s">
        <v>19</v>
      </c>
      <c r="B14" s="2" t="s">
        <v>22</v>
      </c>
      <c r="C14" s="9">
        <f>G14</f>
        <v>30000</v>
      </c>
      <c r="E14" s="2" t="s">
        <v>19</v>
      </c>
      <c r="F14" s="2" t="s">
        <v>21</v>
      </c>
      <c r="G14" s="9">
        <f>C5</f>
        <v>30000</v>
      </c>
    </row>
    <row r="15" spans="1:7" ht="18.600000000000001" thickTop="1" x14ac:dyDescent="0.35">
      <c r="E15" s="2" t="s">
        <v>23</v>
      </c>
      <c r="F15" s="2" t="s">
        <v>24</v>
      </c>
      <c r="G15" s="2">
        <f>C14</f>
        <v>30000</v>
      </c>
    </row>
    <row r="16" spans="1:7" x14ac:dyDescent="0.35">
      <c r="A16" s="2" t="s">
        <v>25</v>
      </c>
      <c r="B16" s="2" t="s">
        <v>22</v>
      </c>
      <c r="C16" s="2">
        <f>C17</f>
        <v>51000</v>
      </c>
      <c r="E16" s="2" t="s">
        <v>25</v>
      </c>
      <c r="F16" s="2" t="s">
        <v>21</v>
      </c>
      <c r="G16" s="2">
        <f>C6</f>
        <v>21000</v>
      </c>
    </row>
    <row r="17" spans="1:8" ht="18.600000000000001" thickBot="1" x14ac:dyDescent="0.4">
      <c r="C17" s="9">
        <f>G17</f>
        <v>51000</v>
      </c>
      <c r="G17" s="9">
        <f>SUM(G15:G16)</f>
        <v>51000</v>
      </c>
    </row>
    <row r="18" spans="1:8" ht="18.600000000000001" thickTop="1" x14ac:dyDescent="0.35">
      <c r="E18" s="2" t="s">
        <v>30</v>
      </c>
      <c r="F18" s="2" t="s">
        <v>24</v>
      </c>
      <c r="G18" s="2">
        <f>C16</f>
        <v>51000</v>
      </c>
    </row>
    <row r="19" spans="1:8" x14ac:dyDescent="0.35">
      <c r="A19" s="2" t="s">
        <v>26</v>
      </c>
      <c r="B19" s="2" t="s">
        <v>22</v>
      </c>
      <c r="C19" s="2">
        <f>C20</f>
        <v>65700</v>
      </c>
      <c r="E19" s="2" t="s">
        <v>26</v>
      </c>
      <c r="F19" s="2" t="s">
        <v>21</v>
      </c>
      <c r="G19" s="2">
        <f>C7</f>
        <v>14700</v>
      </c>
    </row>
    <row r="20" spans="1:8" ht="18.600000000000001" thickBot="1" x14ac:dyDescent="0.4">
      <c r="C20" s="9">
        <f>G20</f>
        <v>65700</v>
      </c>
      <c r="G20" s="9">
        <f>SUM(G18:G19)</f>
        <v>65700</v>
      </c>
    </row>
    <row r="21" spans="1:8" ht="18.600000000000001" thickTop="1" x14ac:dyDescent="0.35">
      <c r="E21" s="2" t="s">
        <v>31</v>
      </c>
      <c r="F21" s="2" t="s">
        <v>24</v>
      </c>
      <c r="G21" s="2">
        <f>C19</f>
        <v>65700</v>
      </c>
    </row>
    <row r="22" spans="1:8" x14ac:dyDescent="0.35">
      <c r="A22" s="2" t="s">
        <v>26</v>
      </c>
      <c r="B22" s="2" t="s">
        <v>22</v>
      </c>
      <c r="C22" s="2">
        <f>C23</f>
        <v>75990</v>
      </c>
      <c r="E22" s="2" t="s">
        <v>28</v>
      </c>
      <c r="F22" s="2" t="s">
        <v>21</v>
      </c>
      <c r="G22" s="2">
        <f>C8</f>
        <v>10290</v>
      </c>
    </row>
    <row r="23" spans="1:8" ht="18.600000000000001" thickBot="1" x14ac:dyDescent="0.4">
      <c r="C23" s="9">
        <f>G23</f>
        <v>75990</v>
      </c>
      <c r="G23" s="9">
        <f>SUM(G21:G22)</f>
        <v>75990</v>
      </c>
    </row>
    <row r="24" spans="1:8" ht="18.600000000000001" thickTop="1" x14ac:dyDescent="0.35">
      <c r="E24" s="2" t="s">
        <v>32</v>
      </c>
      <c r="F24" s="2" t="s">
        <v>24</v>
      </c>
      <c r="G24" s="2">
        <f>C22</f>
        <v>75990</v>
      </c>
    </row>
    <row r="25" spans="1:8" x14ac:dyDescent="0.35">
      <c r="A25" s="2" t="s">
        <v>33</v>
      </c>
      <c r="B25" s="2" t="s">
        <v>22</v>
      </c>
      <c r="C25" s="2">
        <f>C26</f>
        <v>83193</v>
      </c>
      <c r="E25" s="2" t="s">
        <v>27</v>
      </c>
      <c r="F25" s="2" t="s">
        <v>21</v>
      </c>
      <c r="G25" s="2">
        <f>C9</f>
        <v>7203</v>
      </c>
    </row>
    <row r="26" spans="1:8" ht="18.600000000000001" thickBot="1" x14ac:dyDescent="0.4">
      <c r="C26" s="9">
        <f>G26</f>
        <v>83193</v>
      </c>
      <c r="G26" s="9">
        <f>SUM(G24:G25)</f>
        <v>83193</v>
      </c>
    </row>
    <row r="27" spans="1:8" ht="18.600000000000001" thickTop="1" x14ac:dyDescent="0.35"/>
    <row r="28" spans="1:8" ht="25.8" x14ac:dyDescent="0.5">
      <c r="A28" s="16" t="s">
        <v>34</v>
      </c>
      <c r="B28" s="16"/>
      <c r="C28" s="16"/>
      <c r="D28" s="16"/>
      <c r="E28" s="16"/>
      <c r="F28" s="16"/>
      <c r="G28" s="16"/>
    </row>
    <row r="29" spans="1:8" x14ac:dyDescent="0.35">
      <c r="A29" s="15" t="s">
        <v>35</v>
      </c>
      <c r="B29" s="15"/>
      <c r="C29" s="15"/>
      <c r="D29" s="15"/>
      <c r="E29" s="2" t="s">
        <v>0</v>
      </c>
      <c r="F29" s="2" t="s">
        <v>36</v>
      </c>
      <c r="G29" s="17" t="s">
        <v>1</v>
      </c>
      <c r="H29" s="17"/>
    </row>
    <row r="30" spans="1:8" x14ac:dyDescent="0.35">
      <c r="A30" s="15" t="s">
        <v>11</v>
      </c>
      <c r="B30" s="15"/>
      <c r="C30" s="15"/>
      <c r="E30" s="10" t="s">
        <v>2</v>
      </c>
      <c r="F30" s="10" t="s">
        <v>2</v>
      </c>
      <c r="G30" s="15" t="s">
        <v>2</v>
      </c>
      <c r="H30" s="15"/>
    </row>
    <row r="31" spans="1:8" x14ac:dyDescent="0.35">
      <c r="B31" s="15" t="s">
        <v>19</v>
      </c>
      <c r="C31" s="15"/>
      <c r="E31" s="2">
        <v>100000</v>
      </c>
      <c r="F31" s="2">
        <f>G14</f>
        <v>30000</v>
      </c>
      <c r="G31" s="18">
        <f>E31-F31</f>
        <v>70000</v>
      </c>
      <c r="H31" s="18"/>
    </row>
    <row r="32" spans="1:8" x14ac:dyDescent="0.35">
      <c r="B32" s="15" t="s">
        <v>25</v>
      </c>
      <c r="C32" s="15"/>
      <c r="E32" s="2">
        <f>E31</f>
        <v>100000</v>
      </c>
      <c r="F32" s="2">
        <f>F31+G16</f>
        <v>51000</v>
      </c>
      <c r="G32" s="18">
        <f>E32-F32</f>
        <v>49000</v>
      </c>
      <c r="H32" s="18"/>
    </row>
    <row r="33" spans="2:8" x14ac:dyDescent="0.35">
      <c r="B33" s="15" t="s">
        <v>26</v>
      </c>
      <c r="C33" s="15"/>
      <c r="E33" s="2">
        <f>E32</f>
        <v>100000</v>
      </c>
      <c r="F33" s="2">
        <f>F32+G19</f>
        <v>65700</v>
      </c>
      <c r="G33" s="18">
        <f>E33-F33</f>
        <v>34300</v>
      </c>
      <c r="H33" s="18"/>
    </row>
    <row r="34" spans="2:8" x14ac:dyDescent="0.35">
      <c r="B34" s="15" t="s">
        <v>28</v>
      </c>
      <c r="C34" s="15"/>
      <c r="E34" s="2">
        <f>E33</f>
        <v>100000</v>
      </c>
      <c r="F34" s="2">
        <f>F33+G22</f>
        <v>75990</v>
      </c>
      <c r="G34" s="18">
        <f>E34-F34</f>
        <v>24010</v>
      </c>
      <c r="H34" s="18"/>
    </row>
    <row r="35" spans="2:8" x14ac:dyDescent="0.35">
      <c r="B35" s="15" t="s">
        <v>33</v>
      </c>
      <c r="C35" s="15"/>
      <c r="E35" s="2">
        <f>E34</f>
        <v>100000</v>
      </c>
      <c r="F35" s="2">
        <f>F34+G25</f>
        <v>83193</v>
      </c>
      <c r="G35" s="18">
        <f>E35-F35</f>
        <v>16807</v>
      </c>
      <c r="H35" s="18"/>
    </row>
  </sheetData>
  <mergeCells count="18">
    <mergeCell ref="B33:C33"/>
    <mergeCell ref="G33:H33"/>
    <mergeCell ref="B34:C34"/>
    <mergeCell ref="G34:H34"/>
    <mergeCell ref="B35:C35"/>
    <mergeCell ref="G35:H35"/>
    <mergeCell ref="A30:C30"/>
    <mergeCell ref="G30:H30"/>
    <mergeCell ref="B31:C31"/>
    <mergeCell ref="G31:H31"/>
    <mergeCell ref="B32:C32"/>
    <mergeCell ref="G32:H32"/>
    <mergeCell ref="A2:G2"/>
    <mergeCell ref="B3:F3"/>
    <mergeCell ref="B12:F12"/>
    <mergeCell ref="A28:G28"/>
    <mergeCell ref="A29:D29"/>
    <mergeCell ref="G29:H29"/>
  </mergeCells>
  <pageMargins left="0.7" right="0.7" top="0.75" bottom="0.75" header="0.3" footer="0.3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28"/>
  <sheetViews>
    <sheetView workbookViewId="0">
      <selection sqref="A1:XFD1048576"/>
    </sheetView>
  </sheetViews>
  <sheetFormatPr defaultRowHeight="14.4" x14ac:dyDescent="0.3"/>
  <cols>
    <col min="1" max="1" width="10.6640625" customWidth="1"/>
    <col min="2" max="2" width="18.6640625" customWidth="1"/>
    <col min="3" max="3" width="15.6640625" customWidth="1"/>
    <col min="4" max="4" width="3.6640625" customWidth="1"/>
    <col min="5" max="5" width="10.6640625" customWidth="1"/>
    <col min="6" max="6" width="18.6640625" customWidth="1"/>
    <col min="7" max="7" width="15.6640625" customWidth="1"/>
  </cols>
  <sheetData>
    <row r="1" spans="1:7" ht="18" x14ac:dyDescent="0.35">
      <c r="A1" s="2" t="s">
        <v>4</v>
      </c>
      <c r="B1" s="2"/>
    </row>
    <row r="3" spans="1:7" ht="15.6" x14ac:dyDescent="0.3">
      <c r="A3" s="19" t="s">
        <v>5</v>
      </c>
      <c r="B3" s="19"/>
      <c r="C3" s="19"/>
      <c r="D3" s="19"/>
      <c r="E3" s="19"/>
      <c r="F3" s="19"/>
      <c r="G3" s="19"/>
    </row>
    <row r="4" spans="1:7" ht="15.6" x14ac:dyDescent="0.3">
      <c r="A4" s="1" t="s">
        <v>6</v>
      </c>
      <c r="B4" s="1"/>
      <c r="C4" s="1"/>
      <c r="D4" s="1"/>
      <c r="E4" s="1"/>
      <c r="F4" s="1"/>
      <c r="G4" s="5" t="s">
        <v>9</v>
      </c>
    </row>
    <row r="5" spans="1:7" ht="15.6" x14ac:dyDescent="0.3">
      <c r="A5" s="3" t="s">
        <v>7</v>
      </c>
      <c r="B5" s="3" t="s">
        <v>8</v>
      </c>
      <c r="C5" s="3" t="s">
        <v>2</v>
      </c>
      <c r="D5" s="1"/>
      <c r="E5" s="3" t="s">
        <v>7</v>
      </c>
      <c r="F5" s="3" t="s">
        <v>8</v>
      </c>
      <c r="G5" s="3" t="s">
        <v>2</v>
      </c>
    </row>
    <row r="6" spans="1:7" ht="15.6" x14ac:dyDescent="0.3">
      <c r="A6" s="3" t="s">
        <v>15</v>
      </c>
      <c r="B6" s="1" t="s">
        <v>11</v>
      </c>
      <c r="C6" s="4">
        <f>'Workings Straight'!E31</f>
        <v>100000</v>
      </c>
      <c r="D6" s="1"/>
      <c r="E6" s="3" t="s">
        <v>15</v>
      </c>
      <c r="F6" s="1" t="s">
        <v>12</v>
      </c>
      <c r="G6" s="4">
        <f>'Workings Straight'!G21</f>
        <v>54000</v>
      </c>
    </row>
    <row r="7" spans="1:7" ht="15.6" x14ac:dyDescent="0.3">
      <c r="A7" s="1"/>
      <c r="B7" s="1"/>
      <c r="C7" s="4"/>
      <c r="D7" s="1"/>
      <c r="E7" s="3" t="s">
        <v>15</v>
      </c>
      <c r="F7" s="1" t="s">
        <v>13</v>
      </c>
      <c r="G7" s="4">
        <v>40000</v>
      </c>
    </row>
    <row r="8" spans="1:7" ht="15.6" x14ac:dyDescent="0.3">
      <c r="A8" s="1"/>
      <c r="B8" s="1"/>
      <c r="C8" s="4"/>
      <c r="D8" s="1"/>
      <c r="E8" s="3" t="s">
        <v>15</v>
      </c>
      <c r="F8" s="1" t="s">
        <v>14</v>
      </c>
      <c r="G8" s="4">
        <f>G10-(G6+G7)</f>
        <v>6000</v>
      </c>
    </row>
    <row r="9" spans="1:7" ht="15.6" x14ac:dyDescent="0.3">
      <c r="A9" s="1"/>
      <c r="B9" s="1"/>
      <c r="C9" s="4"/>
      <c r="D9" s="1"/>
      <c r="E9" s="1"/>
      <c r="F9" s="1"/>
      <c r="G9" s="4"/>
    </row>
    <row r="10" spans="1:7" ht="16.2" thickBot="1" x14ac:dyDescent="0.35">
      <c r="A10" s="1"/>
      <c r="B10" s="1"/>
      <c r="C10" s="6">
        <f>C6</f>
        <v>100000</v>
      </c>
      <c r="D10" s="1"/>
      <c r="E10" s="1"/>
      <c r="F10" s="1"/>
      <c r="G10" s="6">
        <f>C10</f>
        <v>100000</v>
      </c>
    </row>
    <row r="11" spans="1:7" ht="15" thickTop="1" x14ac:dyDescent="0.3"/>
    <row r="13" spans="1:7" ht="18" x14ac:dyDescent="0.35">
      <c r="A13" s="2" t="s">
        <v>10</v>
      </c>
    </row>
    <row r="15" spans="1:7" ht="15.6" x14ac:dyDescent="0.3">
      <c r="A15" s="19" t="s">
        <v>5</v>
      </c>
      <c r="B15" s="19"/>
      <c r="C15" s="19"/>
      <c r="D15" s="19"/>
      <c r="E15" s="19"/>
      <c r="F15" s="19"/>
      <c r="G15" s="19"/>
    </row>
    <row r="16" spans="1:7" ht="15.6" x14ac:dyDescent="0.3">
      <c r="A16" s="1" t="s">
        <v>6</v>
      </c>
      <c r="B16" s="1"/>
      <c r="C16" s="1"/>
      <c r="D16" s="1"/>
      <c r="E16" s="1"/>
      <c r="F16" s="1"/>
      <c r="G16" s="5" t="s">
        <v>9</v>
      </c>
    </row>
    <row r="17" spans="1:9" ht="15.6" x14ac:dyDescent="0.3">
      <c r="A17" s="3" t="s">
        <v>7</v>
      </c>
      <c r="B17" s="3" t="s">
        <v>8</v>
      </c>
      <c r="C17" s="3" t="s">
        <v>2</v>
      </c>
      <c r="D17" s="1"/>
      <c r="E17" s="3" t="s">
        <v>7</v>
      </c>
      <c r="F17" s="3" t="s">
        <v>8</v>
      </c>
      <c r="G17" s="3" t="s">
        <v>2</v>
      </c>
    </row>
    <row r="18" spans="1:9" ht="15.6" x14ac:dyDescent="0.3">
      <c r="A18" s="3" t="s">
        <v>15</v>
      </c>
      <c r="B18" s="1" t="s">
        <v>11</v>
      </c>
      <c r="C18" s="4">
        <f>C6</f>
        <v>100000</v>
      </c>
      <c r="D18" s="1"/>
      <c r="E18" s="3" t="s">
        <v>15</v>
      </c>
      <c r="F18" s="1" t="s">
        <v>12</v>
      </c>
      <c r="G18" s="4">
        <f>'Workings Reducing'!G21</f>
        <v>65700</v>
      </c>
    </row>
    <row r="19" spans="1:9" ht="15.6" x14ac:dyDescent="0.3">
      <c r="A19" s="3" t="s">
        <v>15</v>
      </c>
      <c r="B19" s="1" t="s">
        <v>38</v>
      </c>
      <c r="C19" s="4">
        <f>C21-C18</f>
        <v>5700</v>
      </c>
      <c r="D19" s="1"/>
      <c r="E19" s="3" t="s">
        <v>15</v>
      </c>
      <c r="F19" s="1" t="s">
        <v>13</v>
      </c>
      <c r="G19" s="7">
        <v>40000</v>
      </c>
    </row>
    <row r="20" spans="1:9" ht="15.6" x14ac:dyDescent="0.3">
      <c r="A20" s="1"/>
      <c r="B20" s="1"/>
      <c r="C20" s="4"/>
      <c r="D20" s="1"/>
      <c r="E20" s="1"/>
      <c r="F20" s="1"/>
      <c r="G20" s="7"/>
    </row>
    <row r="21" spans="1:9" ht="16.2" thickBot="1" x14ac:dyDescent="0.35">
      <c r="A21" s="1"/>
      <c r="B21" s="1"/>
      <c r="C21" s="6">
        <f>G21</f>
        <v>105700</v>
      </c>
      <c r="D21" s="1"/>
      <c r="E21" s="1"/>
      <c r="F21" s="1"/>
      <c r="G21" s="6">
        <f>SUM(G18:G20)</f>
        <v>105700</v>
      </c>
    </row>
    <row r="22" spans="1:9" ht="15" thickTop="1" x14ac:dyDescent="0.3"/>
    <row r="28" spans="1:9" x14ac:dyDescent="0.3">
      <c r="I28" t="s">
        <v>16</v>
      </c>
    </row>
  </sheetData>
  <mergeCells count="2">
    <mergeCell ref="A3:G3"/>
    <mergeCell ref="A15:G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5"/>
  <sheetViews>
    <sheetView workbookViewId="0">
      <selection activeCell="L27" sqref="L27"/>
    </sheetView>
  </sheetViews>
  <sheetFormatPr defaultColWidth="9.109375" defaultRowHeight="18" x14ac:dyDescent="0.35"/>
  <cols>
    <col min="1" max="1" width="16.44140625" style="2" bestFit="1" customWidth="1"/>
    <col min="2" max="2" width="20.6640625" style="2" customWidth="1"/>
    <col min="3" max="3" width="9.109375" style="2"/>
    <col min="4" max="4" width="1.6640625" style="2" customWidth="1"/>
    <col min="5" max="5" width="17" style="2" bestFit="1" customWidth="1"/>
    <col min="6" max="6" width="20.6640625" style="2" customWidth="1"/>
    <col min="7" max="16384" width="9.109375" style="2"/>
  </cols>
  <sheetData>
    <row r="1" spans="1:7" ht="25.8" x14ac:dyDescent="0.5">
      <c r="A1" s="11" t="s">
        <v>3</v>
      </c>
    </row>
    <row r="2" spans="1:7" ht="25.8" x14ac:dyDescent="0.5">
      <c r="A2" s="16" t="s">
        <v>29</v>
      </c>
      <c r="B2" s="16"/>
      <c r="C2" s="16"/>
      <c r="D2" s="16"/>
      <c r="E2" s="16"/>
      <c r="F2" s="16"/>
      <c r="G2" s="16"/>
    </row>
    <row r="3" spans="1:7" x14ac:dyDescent="0.35">
      <c r="A3" s="2" t="s">
        <v>6</v>
      </c>
      <c r="B3" s="15" t="s">
        <v>17</v>
      </c>
      <c r="C3" s="15"/>
      <c r="D3" s="15"/>
      <c r="E3" s="15"/>
      <c r="F3" s="15"/>
      <c r="G3" s="13" t="s">
        <v>9</v>
      </c>
    </row>
    <row r="4" spans="1:7" x14ac:dyDescent="0.35">
      <c r="A4" s="2" t="s">
        <v>7</v>
      </c>
      <c r="B4" s="2" t="s">
        <v>8</v>
      </c>
      <c r="C4" s="2" t="s">
        <v>2</v>
      </c>
      <c r="E4" s="2" t="s">
        <v>7</v>
      </c>
      <c r="F4" s="2" t="s">
        <v>8</v>
      </c>
      <c r="G4" s="2" t="s">
        <v>2</v>
      </c>
    </row>
    <row r="5" spans="1:7" ht="18.600000000000001" thickBot="1" x14ac:dyDescent="0.4">
      <c r="A5" s="2" t="s">
        <v>19</v>
      </c>
      <c r="B5" s="2" t="s">
        <v>21</v>
      </c>
      <c r="C5" s="9">
        <v>18000</v>
      </c>
      <c r="E5" s="2" t="s">
        <v>19</v>
      </c>
      <c r="F5" s="2" t="s">
        <v>20</v>
      </c>
      <c r="G5" s="9">
        <v>18000</v>
      </c>
    </row>
    <row r="6" spans="1:7" ht="19.2" thickTop="1" thickBot="1" x14ac:dyDescent="0.4">
      <c r="A6" s="2" t="s">
        <v>25</v>
      </c>
      <c r="B6" s="2" t="s">
        <v>21</v>
      </c>
      <c r="C6" s="9">
        <v>18000</v>
      </c>
      <c r="E6" s="2" t="s">
        <v>25</v>
      </c>
      <c r="F6" s="2" t="s">
        <v>20</v>
      </c>
      <c r="G6" s="9">
        <v>18000</v>
      </c>
    </row>
    <row r="7" spans="1:7" ht="19.2" thickTop="1" thickBot="1" x14ac:dyDescent="0.4">
      <c r="A7" s="2" t="s">
        <v>26</v>
      </c>
      <c r="B7" s="2" t="s">
        <v>21</v>
      </c>
      <c r="C7" s="9">
        <v>18000</v>
      </c>
      <c r="E7" s="2" t="s">
        <v>26</v>
      </c>
      <c r="F7" s="2" t="s">
        <v>20</v>
      </c>
      <c r="G7" s="9">
        <v>18000</v>
      </c>
    </row>
    <row r="8" spans="1:7" ht="19.2" thickTop="1" thickBot="1" x14ac:dyDescent="0.4">
      <c r="A8" s="2" t="s">
        <v>28</v>
      </c>
      <c r="B8" s="2" t="s">
        <v>21</v>
      </c>
      <c r="C8" s="9">
        <v>18000</v>
      </c>
      <c r="E8" s="2" t="s">
        <v>28</v>
      </c>
      <c r="F8" s="2" t="s">
        <v>20</v>
      </c>
      <c r="G8" s="9">
        <v>18000</v>
      </c>
    </row>
    <row r="9" spans="1:7" ht="19.2" thickTop="1" thickBot="1" x14ac:dyDescent="0.4">
      <c r="A9" s="2" t="s">
        <v>27</v>
      </c>
      <c r="B9" s="2" t="s">
        <v>21</v>
      </c>
      <c r="C9" s="9">
        <v>18000</v>
      </c>
      <c r="E9" s="2" t="s">
        <v>27</v>
      </c>
      <c r="F9" s="2" t="s">
        <v>20</v>
      </c>
      <c r="G9" s="9">
        <v>18000</v>
      </c>
    </row>
    <row r="10" spans="1:7" ht="20.25" customHeight="1" thickTop="1" x14ac:dyDescent="0.35"/>
    <row r="12" spans="1:7" x14ac:dyDescent="0.35">
      <c r="A12" s="2" t="s">
        <v>6</v>
      </c>
      <c r="B12" s="15" t="s">
        <v>18</v>
      </c>
      <c r="C12" s="15"/>
      <c r="D12" s="15"/>
      <c r="E12" s="15"/>
      <c r="F12" s="15"/>
      <c r="G12" s="13" t="s">
        <v>9</v>
      </c>
    </row>
    <row r="13" spans="1:7" x14ac:dyDescent="0.35">
      <c r="A13" s="2" t="s">
        <v>7</v>
      </c>
      <c r="B13" s="2" t="s">
        <v>8</v>
      </c>
      <c r="C13" s="12" t="s">
        <v>2</v>
      </c>
      <c r="E13" s="2" t="s">
        <v>7</v>
      </c>
      <c r="F13" s="2" t="s">
        <v>8</v>
      </c>
      <c r="G13" s="12" t="s">
        <v>2</v>
      </c>
    </row>
    <row r="14" spans="1:7" ht="18.600000000000001" thickBot="1" x14ac:dyDescent="0.4">
      <c r="A14" s="2" t="s">
        <v>19</v>
      </c>
      <c r="B14" s="2" t="s">
        <v>22</v>
      </c>
      <c r="C14" s="9">
        <f>G14</f>
        <v>18000</v>
      </c>
      <c r="E14" s="2" t="s">
        <v>19</v>
      </c>
      <c r="F14" s="2" t="s">
        <v>21</v>
      </c>
      <c r="G14" s="9">
        <f>C5</f>
        <v>18000</v>
      </c>
    </row>
    <row r="15" spans="1:7" ht="18.600000000000001" thickTop="1" x14ac:dyDescent="0.35">
      <c r="E15" s="2" t="s">
        <v>23</v>
      </c>
      <c r="F15" s="2" t="s">
        <v>24</v>
      </c>
      <c r="G15" s="2">
        <f>C14</f>
        <v>18000</v>
      </c>
    </row>
    <row r="16" spans="1:7" x14ac:dyDescent="0.35">
      <c r="A16" s="2" t="s">
        <v>25</v>
      </c>
      <c r="B16" s="2" t="s">
        <v>22</v>
      </c>
      <c r="C16" s="2">
        <f>C17</f>
        <v>36000</v>
      </c>
      <c r="E16" s="2" t="s">
        <v>25</v>
      </c>
      <c r="F16" s="2" t="s">
        <v>21</v>
      </c>
      <c r="G16" s="2">
        <f>C6</f>
        <v>18000</v>
      </c>
    </row>
    <row r="17" spans="1:8" ht="18.600000000000001" thickBot="1" x14ac:dyDescent="0.4">
      <c r="C17" s="9">
        <f>G17</f>
        <v>36000</v>
      </c>
      <c r="G17" s="9">
        <f>SUM(G15:G16)</f>
        <v>36000</v>
      </c>
    </row>
    <row r="18" spans="1:8" ht="18.600000000000001" thickTop="1" x14ac:dyDescent="0.35">
      <c r="E18" s="2" t="s">
        <v>30</v>
      </c>
      <c r="F18" s="2" t="s">
        <v>24</v>
      </c>
      <c r="G18" s="2">
        <f>C16</f>
        <v>36000</v>
      </c>
    </row>
    <row r="19" spans="1:8" x14ac:dyDescent="0.35">
      <c r="A19" s="2" t="s">
        <v>26</v>
      </c>
      <c r="B19" s="2" t="s">
        <v>22</v>
      </c>
      <c r="C19" s="2">
        <f>C20</f>
        <v>54000</v>
      </c>
      <c r="E19" s="2" t="s">
        <v>26</v>
      </c>
      <c r="F19" s="2" t="s">
        <v>21</v>
      </c>
      <c r="G19" s="2">
        <f>C7</f>
        <v>18000</v>
      </c>
    </row>
    <row r="20" spans="1:8" ht="18.600000000000001" thickBot="1" x14ac:dyDescent="0.4">
      <c r="C20" s="9">
        <f>G20</f>
        <v>54000</v>
      </c>
      <c r="G20" s="9">
        <f>SUM(G18:G19)</f>
        <v>54000</v>
      </c>
    </row>
    <row r="21" spans="1:8" ht="18.600000000000001" thickTop="1" x14ac:dyDescent="0.35">
      <c r="E21" s="2" t="s">
        <v>31</v>
      </c>
      <c r="F21" s="2" t="s">
        <v>24</v>
      </c>
      <c r="G21" s="2">
        <f>C19</f>
        <v>54000</v>
      </c>
    </row>
    <row r="22" spans="1:8" x14ac:dyDescent="0.35">
      <c r="A22" s="2" t="s">
        <v>26</v>
      </c>
      <c r="B22" s="2" t="s">
        <v>22</v>
      </c>
      <c r="C22" s="2">
        <f>C23</f>
        <v>72000</v>
      </c>
      <c r="E22" s="2" t="s">
        <v>28</v>
      </c>
      <c r="F22" s="2" t="s">
        <v>21</v>
      </c>
      <c r="G22" s="2">
        <f>C8</f>
        <v>18000</v>
      </c>
    </row>
    <row r="23" spans="1:8" ht="18.600000000000001" thickBot="1" x14ac:dyDescent="0.4">
      <c r="C23" s="9">
        <f>G23</f>
        <v>72000</v>
      </c>
      <c r="G23" s="9">
        <f>SUM(G21:G22)</f>
        <v>72000</v>
      </c>
    </row>
    <row r="24" spans="1:8" ht="18.600000000000001" thickTop="1" x14ac:dyDescent="0.35">
      <c r="E24" s="2" t="s">
        <v>32</v>
      </c>
      <c r="F24" s="2" t="s">
        <v>24</v>
      </c>
      <c r="G24" s="2">
        <f>C22</f>
        <v>72000</v>
      </c>
    </row>
    <row r="25" spans="1:8" x14ac:dyDescent="0.35">
      <c r="A25" s="2" t="s">
        <v>33</v>
      </c>
      <c r="B25" s="2" t="s">
        <v>22</v>
      </c>
      <c r="C25" s="2">
        <f>C26</f>
        <v>90000</v>
      </c>
      <c r="E25" s="2" t="s">
        <v>27</v>
      </c>
      <c r="F25" s="2" t="s">
        <v>21</v>
      </c>
      <c r="G25" s="2">
        <f>C9</f>
        <v>18000</v>
      </c>
    </row>
    <row r="26" spans="1:8" ht="18.600000000000001" thickBot="1" x14ac:dyDescent="0.4">
      <c r="C26" s="9">
        <f>G26</f>
        <v>90000</v>
      </c>
      <c r="G26" s="9">
        <f>SUM(G24:G25)</f>
        <v>90000</v>
      </c>
    </row>
    <row r="27" spans="1:8" ht="18.600000000000001" thickTop="1" x14ac:dyDescent="0.35"/>
    <row r="28" spans="1:8" ht="25.8" x14ac:dyDescent="0.5">
      <c r="A28" s="16" t="s">
        <v>34</v>
      </c>
      <c r="B28" s="16"/>
      <c r="C28" s="16"/>
      <c r="D28" s="16"/>
      <c r="E28" s="16"/>
      <c r="F28" s="16"/>
      <c r="G28" s="16"/>
    </row>
    <row r="29" spans="1:8" x14ac:dyDescent="0.35">
      <c r="A29" s="15" t="s">
        <v>35</v>
      </c>
      <c r="B29" s="15"/>
      <c r="C29" s="15"/>
      <c r="D29" s="15"/>
      <c r="E29" s="2" t="s">
        <v>0</v>
      </c>
      <c r="F29" s="2" t="s">
        <v>36</v>
      </c>
      <c r="G29" s="17" t="s">
        <v>1</v>
      </c>
      <c r="H29" s="17"/>
    </row>
    <row r="30" spans="1:8" x14ac:dyDescent="0.35">
      <c r="A30" s="15" t="s">
        <v>11</v>
      </c>
      <c r="B30" s="15"/>
      <c r="C30" s="15"/>
      <c r="E30" s="12" t="s">
        <v>2</v>
      </c>
      <c r="F30" s="12" t="s">
        <v>2</v>
      </c>
      <c r="G30" s="15" t="s">
        <v>2</v>
      </c>
      <c r="H30" s="15"/>
    </row>
    <row r="31" spans="1:8" x14ac:dyDescent="0.35">
      <c r="B31" s="15" t="s">
        <v>19</v>
      </c>
      <c r="C31" s="15"/>
      <c r="E31" s="2">
        <v>100000</v>
      </c>
      <c r="F31" s="2">
        <f>G14</f>
        <v>18000</v>
      </c>
      <c r="G31" s="18">
        <f>E31-F31</f>
        <v>82000</v>
      </c>
      <c r="H31" s="18"/>
    </row>
    <row r="32" spans="1:8" x14ac:dyDescent="0.35">
      <c r="B32" s="15" t="s">
        <v>25</v>
      </c>
      <c r="C32" s="15"/>
      <c r="E32" s="2">
        <f>E31</f>
        <v>100000</v>
      </c>
      <c r="F32" s="2">
        <f>F31+G16</f>
        <v>36000</v>
      </c>
      <c r="G32" s="18">
        <f>E32-F32</f>
        <v>64000</v>
      </c>
      <c r="H32" s="18"/>
    </row>
    <row r="33" spans="2:8" x14ac:dyDescent="0.35">
      <c r="B33" s="15" t="s">
        <v>26</v>
      </c>
      <c r="C33" s="15"/>
      <c r="E33" s="2">
        <f>E32</f>
        <v>100000</v>
      </c>
      <c r="F33" s="2">
        <f>F32+G19</f>
        <v>54000</v>
      </c>
      <c r="G33" s="18">
        <f>E33-F33</f>
        <v>46000</v>
      </c>
      <c r="H33" s="18"/>
    </row>
    <row r="34" spans="2:8" x14ac:dyDescent="0.35">
      <c r="B34" s="15" t="s">
        <v>28</v>
      </c>
      <c r="C34" s="15"/>
      <c r="E34" s="2">
        <f>E33</f>
        <v>100000</v>
      </c>
      <c r="F34" s="2">
        <f>F33+G22</f>
        <v>72000</v>
      </c>
      <c r="G34" s="18">
        <f>E34-F34</f>
        <v>28000</v>
      </c>
      <c r="H34" s="18"/>
    </row>
    <row r="35" spans="2:8" x14ac:dyDescent="0.35">
      <c r="B35" s="15" t="s">
        <v>33</v>
      </c>
      <c r="C35" s="15"/>
      <c r="E35" s="2">
        <f>E34</f>
        <v>100000</v>
      </c>
      <c r="F35" s="2">
        <f>F34+G25</f>
        <v>90000</v>
      </c>
      <c r="G35" s="18">
        <f>E35-F35</f>
        <v>10000</v>
      </c>
      <c r="H35" s="18"/>
    </row>
  </sheetData>
  <mergeCells count="18">
    <mergeCell ref="A2:G2"/>
    <mergeCell ref="B3:F3"/>
    <mergeCell ref="B12:F12"/>
    <mergeCell ref="A28:G28"/>
    <mergeCell ref="A29:D29"/>
    <mergeCell ref="G29:H29"/>
    <mergeCell ref="A30:C30"/>
    <mergeCell ref="G30:H30"/>
    <mergeCell ref="B31:C31"/>
    <mergeCell ref="G31:H31"/>
    <mergeCell ref="B32:C32"/>
    <mergeCell ref="G32:H32"/>
    <mergeCell ref="B33:C33"/>
    <mergeCell ref="G33:H33"/>
    <mergeCell ref="B34:C34"/>
    <mergeCell ref="G34:H34"/>
    <mergeCell ref="B35:C35"/>
    <mergeCell ref="G35:H3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5"/>
  <sheetViews>
    <sheetView workbookViewId="0">
      <selection activeCell="H28" sqref="H28"/>
    </sheetView>
  </sheetViews>
  <sheetFormatPr defaultColWidth="9.109375" defaultRowHeight="18" x14ac:dyDescent="0.35"/>
  <cols>
    <col min="1" max="1" width="16.44140625" style="2" bestFit="1" customWidth="1"/>
    <col min="2" max="2" width="20.6640625" style="2" customWidth="1"/>
    <col min="3" max="3" width="9.109375" style="2"/>
    <col min="4" max="4" width="1.6640625" style="2" customWidth="1"/>
    <col min="5" max="5" width="17" style="2" bestFit="1" customWidth="1"/>
    <col min="6" max="6" width="20.6640625" style="2" customWidth="1"/>
    <col min="7" max="16384" width="9.109375" style="2"/>
  </cols>
  <sheetData>
    <row r="1" spans="1:7" ht="25.8" x14ac:dyDescent="0.5">
      <c r="A1" s="11" t="s">
        <v>37</v>
      </c>
    </row>
    <row r="2" spans="1:7" ht="25.8" x14ac:dyDescent="0.5">
      <c r="A2" s="16" t="s">
        <v>29</v>
      </c>
      <c r="B2" s="16"/>
      <c r="C2" s="16"/>
      <c r="D2" s="16"/>
      <c r="E2" s="16"/>
      <c r="F2" s="16"/>
      <c r="G2" s="16"/>
    </row>
    <row r="3" spans="1:7" x14ac:dyDescent="0.35">
      <c r="A3" s="2" t="s">
        <v>6</v>
      </c>
      <c r="B3" s="15" t="s">
        <v>17</v>
      </c>
      <c r="C3" s="15"/>
      <c r="D3" s="15"/>
      <c r="E3" s="15"/>
      <c r="F3" s="15"/>
      <c r="G3" s="13" t="s">
        <v>9</v>
      </c>
    </row>
    <row r="4" spans="1:7" x14ac:dyDescent="0.35">
      <c r="A4" s="2" t="s">
        <v>7</v>
      </c>
      <c r="B4" s="2" t="s">
        <v>8</v>
      </c>
      <c r="C4" s="2" t="s">
        <v>2</v>
      </c>
      <c r="E4" s="2" t="s">
        <v>7</v>
      </c>
      <c r="F4" s="2" t="s">
        <v>8</v>
      </c>
      <c r="G4" s="2" t="s">
        <v>2</v>
      </c>
    </row>
    <row r="5" spans="1:7" ht="18.600000000000001" thickBot="1" x14ac:dyDescent="0.4">
      <c r="A5" s="2" t="s">
        <v>19</v>
      </c>
      <c r="B5" s="2" t="s">
        <v>21</v>
      </c>
      <c r="C5" s="9">
        <f>100000*0.3</f>
        <v>30000</v>
      </c>
      <c r="E5" s="2" t="s">
        <v>19</v>
      </c>
      <c r="F5" s="2" t="s">
        <v>20</v>
      </c>
      <c r="G5" s="9">
        <f>C5</f>
        <v>30000</v>
      </c>
    </row>
    <row r="6" spans="1:7" ht="19.2" thickTop="1" thickBot="1" x14ac:dyDescent="0.4">
      <c r="A6" s="2" t="s">
        <v>25</v>
      </c>
      <c r="B6" s="2" t="s">
        <v>21</v>
      </c>
      <c r="C6" s="9">
        <f>70000*0.3</f>
        <v>21000</v>
      </c>
      <c r="E6" s="2" t="s">
        <v>25</v>
      </c>
      <c r="F6" s="2" t="s">
        <v>20</v>
      </c>
      <c r="G6" s="9">
        <f>C6</f>
        <v>21000</v>
      </c>
    </row>
    <row r="7" spans="1:7" ht="19.2" thickTop="1" thickBot="1" x14ac:dyDescent="0.4">
      <c r="A7" s="2" t="s">
        <v>26</v>
      </c>
      <c r="B7" s="2" t="s">
        <v>21</v>
      </c>
      <c r="C7" s="9">
        <f>49000*0.3</f>
        <v>14700</v>
      </c>
      <c r="E7" s="2" t="s">
        <v>26</v>
      </c>
      <c r="F7" s="2" t="s">
        <v>20</v>
      </c>
      <c r="G7" s="9">
        <f>C7</f>
        <v>14700</v>
      </c>
    </row>
    <row r="8" spans="1:7" ht="19.2" thickTop="1" thickBot="1" x14ac:dyDescent="0.4">
      <c r="A8" s="2" t="s">
        <v>28</v>
      </c>
      <c r="B8" s="2" t="s">
        <v>21</v>
      </c>
      <c r="C8" s="9">
        <f>34300*0.3</f>
        <v>10290</v>
      </c>
      <c r="E8" s="2" t="s">
        <v>28</v>
      </c>
      <c r="F8" s="2" t="s">
        <v>20</v>
      </c>
      <c r="G8" s="9">
        <f>C8</f>
        <v>10290</v>
      </c>
    </row>
    <row r="9" spans="1:7" ht="19.2" thickTop="1" thickBot="1" x14ac:dyDescent="0.4">
      <c r="A9" s="2" t="s">
        <v>27</v>
      </c>
      <c r="B9" s="2" t="s">
        <v>21</v>
      </c>
      <c r="C9" s="9">
        <f>24010*0.3</f>
        <v>7203</v>
      </c>
      <c r="E9" s="2" t="s">
        <v>27</v>
      </c>
      <c r="F9" s="2" t="s">
        <v>20</v>
      </c>
      <c r="G9" s="9">
        <f>C9</f>
        <v>7203</v>
      </c>
    </row>
    <row r="10" spans="1:7" ht="20.25" customHeight="1" thickTop="1" x14ac:dyDescent="0.35"/>
    <row r="12" spans="1:7" x14ac:dyDescent="0.35">
      <c r="A12" s="2" t="s">
        <v>6</v>
      </c>
      <c r="B12" s="15" t="s">
        <v>18</v>
      </c>
      <c r="C12" s="15"/>
      <c r="D12" s="15"/>
      <c r="E12" s="15"/>
      <c r="F12" s="15"/>
      <c r="G12" s="13" t="s">
        <v>9</v>
      </c>
    </row>
    <row r="13" spans="1:7" x14ac:dyDescent="0.35">
      <c r="A13" s="2" t="s">
        <v>7</v>
      </c>
      <c r="B13" s="2" t="s">
        <v>8</v>
      </c>
      <c r="C13" s="12" t="s">
        <v>2</v>
      </c>
      <c r="E13" s="2" t="s">
        <v>7</v>
      </c>
      <c r="F13" s="2" t="s">
        <v>8</v>
      </c>
      <c r="G13" s="12" t="s">
        <v>2</v>
      </c>
    </row>
    <row r="14" spans="1:7" ht="18.600000000000001" thickBot="1" x14ac:dyDescent="0.4">
      <c r="A14" s="2" t="s">
        <v>19</v>
      </c>
      <c r="B14" s="2" t="s">
        <v>22</v>
      </c>
      <c r="C14" s="9">
        <f>G14</f>
        <v>30000</v>
      </c>
      <c r="E14" s="2" t="s">
        <v>19</v>
      </c>
      <c r="F14" s="2" t="s">
        <v>21</v>
      </c>
      <c r="G14" s="9">
        <f>C5</f>
        <v>30000</v>
      </c>
    </row>
    <row r="15" spans="1:7" ht="18.600000000000001" thickTop="1" x14ac:dyDescent="0.35">
      <c r="E15" s="2" t="s">
        <v>23</v>
      </c>
      <c r="F15" s="2" t="s">
        <v>24</v>
      </c>
      <c r="G15" s="2">
        <f>C14</f>
        <v>30000</v>
      </c>
    </row>
    <row r="16" spans="1:7" x14ac:dyDescent="0.35">
      <c r="A16" s="2" t="s">
        <v>25</v>
      </c>
      <c r="B16" s="2" t="s">
        <v>22</v>
      </c>
      <c r="C16" s="2">
        <f>C17</f>
        <v>51000</v>
      </c>
      <c r="E16" s="2" t="s">
        <v>25</v>
      </c>
      <c r="F16" s="2" t="s">
        <v>21</v>
      </c>
      <c r="G16" s="2">
        <f>C6</f>
        <v>21000</v>
      </c>
    </row>
    <row r="17" spans="1:8" ht="18.600000000000001" thickBot="1" x14ac:dyDescent="0.4">
      <c r="C17" s="9">
        <f>G17</f>
        <v>51000</v>
      </c>
      <c r="G17" s="9">
        <f>SUM(G15:G16)</f>
        <v>51000</v>
      </c>
    </row>
    <row r="18" spans="1:8" ht="18.600000000000001" thickTop="1" x14ac:dyDescent="0.35">
      <c r="E18" s="2" t="s">
        <v>30</v>
      </c>
      <c r="F18" s="2" t="s">
        <v>24</v>
      </c>
      <c r="G18" s="2">
        <f>C16</f>
        <v>51000</v>
      </c>
    </row>
    <row r="19" spans="1:8" x14ac:dyDescent="0.35">
      <c r="A19" s="2" t="s">
        <v>26</v>
      </c>
      <c r="B19" s="2" t="s">
        <v>22</v>
      </c>
      <c r="C19" s="2">
        <f>C20</f>
        <v>65700</v>
      </c>
      <c r="E19" s="2" t="s">
        <v>26</v>
      </c>
      <c r="F19" s="2" t="s">
        <v>21</v>
      </c>
      <c r="G19" s="2">
        <f>C7</f>
        <v>14700</v>
      </c>
    </row>
    <row r="20" spans="1:8" ht="18.600000000000001" thickBot="1" x14ac:dyDescent="0.4">
      <c r="C20" s="9">
        <f>G20</f>
        <v>65700</v>
      </c>
      <c r="G20" s="9">
        <f>SUM(G18:G19)</f>
        <v>65700</v>
      </c>
    </row>
    <row r="21" spans="1:8" ht="18.600000000000001" thickTop="1" x14ac:dyDescent="0.35">
      <c r="E21" s="2" t="s">
        <v>31</v>
      </c>
      <c r="F21" s="2" t="s">
        <v>24</v>
      </c>
      <c r="G21" s="2">
        <f>C19</f>
        <v>65700</v>
      </c>
    </row>
    <row r="22" spans="1:8" x14ac:dyDescent="0.35">
      <c r="A22" s="2" t="s">
        <v>26</v>
      </c>
      <c r="B22" s="2" t="s">
        <v>22</v>
      </c>
      <c r="C22" s="2">
        <f>C23</f>
        <v>75990</v>
      </c>
      <c r="E22" s="2" t="s">
        <v>28</v>
      </c>
      <c r="F22" s="2" t="s">
        <v>21</v>
      </c>
      <c r="G22" s="2">
        <f>C8</f>
        <v>10290</v>
      </c>
    </row>
    <row r="23" spans="1:8" ht="18.600000000000001" thickBot="1" x14ac:dyDescent="0.4">
      <c r="C23" s="9">
        <f>G23</f>
        <v>75990</v>
      </c>
      <c r="G23" s="9">
        <f>SUM(G21:G22)</f>
        <v>75990</v>
      </c>
    </row>
    <row r="24" spans="1:8" ht="18.600000000000001" thickTop="1" x14ac:dyDescent="0.35">
      <c r="E24" s="2" t="s">
        <v>32</v>
      </c>
      <c r="F24" s="2" t="s">
        <v>24</v>
      </c>
      <c r="G24" s="2">
        <f>C22</f>
        <v>75990</v>
      </c>
    </row>
    <row r="25" spans="1:8" x14ac:dyDescent="0.35">
      <c r="A25" s="2" t="s">
        <v>33</v>
      </c>
      <c r="B25" s="2" t="s">
        <v>22</v>
      </c>
      <c r="C25" s="2">
        <f>C26</f>
        <v>83193</v>
      </c>
      <c r="E25" s="2" t="s">
        <v>27</v>
      </c>
      <c r="F25" s="2" t="s">
        <v>21</v>
      </c>
      <c r="G25" s="2">
        <f>C9</f>
        <v>7203</v>
      </c>
    </row>
    <row r="26" spans="1:8" ht="18.600000000000001" thickBot="1" x14ac:dyDescent="0.4">
      <c r="C26" s="9">
        <f>G26</f>
        <v>83193</v>
      </c>
      <c r="G26" s="9">
        <f>SUM(G24:G25)</f>
        <v>83193</v>
      </c>
    </row>
    <row r="27" spans="1:8" ht="18.600000000000001" thickTop="1" x14ac:dyDescent="0.35"/>
    <row r="28" spans="1:8" ht="25.8" x14ac:dyDescent="0.5">
      <c r="A28" s="16" t="s">
        <v>34</v>
      </c>
      <c r="B28" s="16"/>
      <c r="C28" s="16"/>
      <c r="D28" s="16"/>
      <c r="E28" s="16"/>
      <c r="F28" s="16"/>
      <c r="G28" s="16"/>
    </row>
    <row r="29" spans="1:8" x14ac:dyDescent="0.35">
      <c r="A29" s="15" t="s">
        <v>35</v>
      </c>
      <c r="B29" s="15"/>
      <c r="C29" s="15"/>
      <c r="D29" s="15"/>
      <c r="E29" s="2" t="s">
        <v>0</v>
      </c>
      <c r="F29" s="2" t="s">
        <v>36</v>
      </c>
      <c r="G29" s="17" t="s">
        <v>1</v>
      </c>
      <c r="H29" s="17"/>
    </row>
    <row r="30" spans="1:8" x14ac:dyDescent="0.35">
      <c r="A30" s="15" t="s">
        <v>11</v>
      </c>
      <c r="B30" s="15"/>
      <c r="C30" s="15"/>
      <c r="E30" s="12" t="s">
        <v>2</v>
      </c>
      <c r="F30" s="12" t="s">
        <v>2</v>
      </c>
      <c r="G30" s="15" t="s">
        <v>2</v>
      </c>
      <c r="H30" s="15"/>
    </row>
    <row r="31" spans="1:8" x14ac:dyDescent="0.35">
      <c r="B31" s="15" t="s">
        <v>19</v>
      </c>
      <c r="C31" s="15"/>
      <c r="E31" s="2">
        <v>100000</v>
      </c>
      <c r="F31" s="2">
        <f>G14</f>
        <v>30000</v>
      </c>
      <c r="G31" s="18">
        <f>E31-F31</f>
        <v>70000</v>
      </c>
      <c r="H31" s="18"/>
    </row>
    <row r="32" spans="1:8" x14ac:dyDescent="0.35">
      <c r="B32" s="15" t="s">
        <v>25</v>
      </c>
      <c r="C32" s="15"/>
      <c r="E32" s="2">
        <f>E31</f>
        <v>100000</v>
      </c>
      <c r="F32" s="2">
        <f>F31+G16</f>
        <v>51000</v>
      </c>
      <c r="G32" s="18">
        <f>E32-F32</f>
        <v>49000</v>
      </c>
      <c r="H32" s="18"/>
    </row>
    <row r="33" spans="2:8" x14ac:dyDescent="0.35">
      <c r="B33" s="15" t="s">
        <v>26</v>
      </c>
      <c r="C33" s="15"/>
      <c r="E33" s="2">
        <f>E32</f>
        <v>100000</v>
      </c>
      <c r="F33" s="2">
        <f>F32+G19</f>
        <v>65700</v>
      </c>
      <c r="G33" s="18">
        <f>E33-F33</f>
        <v>34300</v>
      </c>
      <c r="H33" s="18"/>
    </row>
    <row r="34" spans="2:8" x14ac:dyDescent="0.35">
      <c r="B34" s="15" t="s">
        <v>28</v>
      </c>
      <c r="C34" s="15"/>
      <c r="E34" s="2">
        <f>E33</f>
        <v>100000</v>
      </c>
      <c r="F34" s="2">
        <f>F33+G22</f>
        <v>75990</v>
      </c>
      <c r="G34" s="18">
        <f>E34-F34</f>
        <v>24010</v>
      </c>
      <c r="H34" s="18"/>
    </row>
    <row r="35" spans="2:8" x14ac:dyDescent="0.35">
      <c r="B35" s="15" t="s">
        <v>33</v>
      </c>
      <c r="C35" s="15"/>
      <c r="E35" s="2">
        <f>E34</f>
        <v>100000</v>
      </c>
      <c r="F35" s="2">
        <f>F34+G25</f>
        <v>83193</v>
      </c>
      <c r="G35" s="18">
        <f>E35-F35</f>
        <v>16807</v>
      </c>
      <c r="H35" s="18"/>
    </row>
  </sheetData>
  <mergeCells count="18">
    <mergeCell ref="A2:G2"/>
    <mergeCell ref="B3:F3"/>
    <mergeCell ref="B12:F12"/>
    <mergeCell ref="A28:G28"/>
    <mergeCell ref="A29:D29"/>
    <mergeCell ref="G29:H29"/>
    <mergeCell ref="A30:C30"/>
    <mergeCell ref="G30:H30"/>
    <mergeCell ref="B31:C31"/>
    <mergeCell ref="G31:H31"/>
    <mergeCell ref="B32:C32"/>
    <mergeCell ref="G32:H32"/>
    <mergeCell ref="B33:C33"/>
    <mergeCell ref="G33:H33"/>
    <mergeCell ref="B34:C34"/>
    <mergeCell ref="G34:H34"/>
    <mergeCell ref="B35:C35"/>
    <mergeCell ref="G35:H3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8"/>
  <sheetViews>
    <sheetView workbookViewId="0">
      <selection activeCell="I34" sqref="I34"/>
    </sheetView>
  </sheetViews>
  <sheetFormatPr defaultRowHeight="14.4" x14ac:dyDescent="0.3"/>
  <cols>
    <col min="1" max="1" width="10.6640625" customWidth="1"/>
    <col min="2" max="2" width="18.6640625" customWidth="1"/>
    <col min="3" max="3" width="15.6640625" customWidth="1"/>
    <col min="4" max="4" width="3.6640625" customWidth="1"/>
    <col min="5" max="5" width="10.6640625" customWidth="1"/>
    <col min="6" max="6" width="18.6640625" customWidth="1"/>
    <col min="7" max="7" width="15.6640625" customWidth="1"/>
  </cols>
  <sheetData>
    <row r="1" spans="1:7" ht="18" x14ac:dyDescent="0.35">
      <c r="A1" s="2" t="s">
        <v>4</v>
      </c>
      <c r="B1" s="2"/>
    </row>
    <row r="3" spans="1:7" ht="15.6" x14ac:dyDescent="0.3">
      <c r="A3" s="19" t="s">
        <v>5</v>
      </c>
      <c r="B3" s="19"/>
      <c r="C3" s="19"/>
      <c r="D3" s="19"/>
      <c r="E3" s="19"/>
      <c r="F3" s="19"/>
      <c r="G3" s="19"/>
    </row>
    <row r="4" spans="1:7" ht="15.6" x14ac:dyDescent="0.3">
      <c r="A4" s="1" t="s">
        <v>6</v>
      </c>
      <c r="B4" s="1"/>
      <c r="C4" s="1"/>
      <c r="D4" s="1"/>
      <c r="E4" s="1"/>
      <c r="F4" s="1"/>
      <c r="G4" s="5" t="s">
        <v>9</v>
      </c>
    </row>
    <row r="5" spans="1:7" ht="15.6" x14ac:dyDescent="0.3">
      <c r="A5" s="14" t="s">
        <v>7</v>
      </c>
      <c r="B5" s="14" t="s">
        <v>8</v>
      </c>
      <c r="C5" s="14" t="s">
        <v>2</v>
      </c>
      <c r="D5" s="1"/>
      <c r="E5" s="14" t="s">
        <v>7</v>
      </c>
      <c r="F5" s="14" t="s">
        <v>8</v>
      </c>
      <c r="G5" s="14" t="s">
        <v>2</v>
      </c>
    </row>
    <row r="6" spans="1:7" ht="15.6" x14ac:dyDescent="0.3">
      <c r="A6" s="14" t="s">
        <v>15</v>
      </c>
      <c r="B6" s="1" t="s">
        <v>11</v>
      </c>
      <c r="C6" s="4">
        <f>'Workings Straight'!E31</f>
        <v>100000</v>
      </c>
      <c r="D6" s="1"/>
      <c r="E6" s="14" t="s">
        <v>15</v>
      </c>
      <c r="F6" s="1" t="s">
        <v>12</v>
      </c>
      <c r="G6" s="4">
        <f>'Workings Straight'!G21</f>
        <v>54000</v>
      </c>
    </row>
    <row r="7" spans="1:7" ht="15.6" x14ac:dyDescent="0.3">
      <c r="A7" s="1"/>
      <c r="B7" s="1"/>
      <c r="C7" s="4"/>
      <c r="D7" s="1"/>
      <c r="E7" s="14" t="s">
        <v>15</v>
      </c>
      <c r="F7" s="1" t="s">
        <v>13</v>
      </c>
      <c r="G7" s="4">
        <v>40000</v>
      </c>
    </row>
    <row r="8" spans="1:7" ht="15.6" x14ac:dyDescent="0.3">
      <c r="A8" s="1"/>
      <c r="B8" s="1"/>
      <c r="C8" s="4"/>
      <c r="D8" s="1"/>
      <c r="E8" s="14" t="s">
        <v>15</v>
      </c>
      <c r="F8" s="1" t="s">
        <v>14</v>
      </c>
      <c r="G8" s="4">
        <f>G10-(G6+G7)</f>
        <v>6000</v>
      </c>
    </row>
    <row r="9" spans="1:7" ht="15.6" x14ac:dyDescent="0.3">
      <c r="A9" s="1"/>
      <c r="B9" s="1"/>
      <c r="C9" s="4"/>
      <c r="D9" s="1"/>
      <c r="E9" s="1"/>
      <c r="F9" s="1"/>
      <c r="G9" s="4"/>
    </row>
    <row r="10" spans="1:7" ht="16.2" thickBot="1" x14ac:dyDescent="0.35">
      <c r="A10" s="1"/>
      <c r="B10" s="1"/>
      <c r="C10" s="6">
        <f>C6</f>
        <v>100000</v>
      </c>
      <c r="D10" s="1"/>
      <c r="E10" s="1"/>
      <c r="F10" s="1"/>
      <c r="G10" s="6">
        <f>C10</f>
        <v>100000</v>
      </c>
    </row>
    <row r="11" spans="1:7" ht="15" thickTop="1" x14ac:dyDescent="0.3"/>
    <row r="13" spans="1:7" ht="18" x14ac:dyDescent="0.35">
      <c r="A13" s="2" t="s">
        <v>10</v>
      </c>
    </row>
    <row r="15" spans="1:7" ht="15.6" x14ac:dyDescent="0.3">
      <c r="A15" s="19" t="s">
        <v>5</v>
      </c>
      <c r="B15" s="19"/>
      <c r="C15" s="19"/>
      <c r="D15" s="19"/>
      <c r="E15" s="19"/>
      <c r="F15" s="19"/>
      <c r="G15" s="19"/>
    </row>
    <row r="16" spans="1:7" ht="15.6" x14ac:dyDescent="0.3">
      <c r="A16" s="1" t="s">
        <v>6</v>
      </c>
      <c r="B16" s="1"/>
      <c r="C16" s="1"/>
      <c r="D16" s="1"/>
      <c r="E16" s="1"/>
      <c r="F16" s="1"/>
      <c r="G16" s="5" t="s">
        <v>9</v>
      </c>
    </row>
    <row r="17" spans="1:9" ht="15.6" x14ac:dyDescent="0.3">
      <c r="A17" s="14" t="s">
        <v>7</v>
      </c>
      <c r="B17" s="14" t="s">
        <v>8</v>
      </c>
      <c r="C17" s="14" t="s">
        <v>2</v>
      </c>
      <c r="D17" s="1"/>
      <c r="E17" s="14" t="s">
        <v>7</v>
      </c>
      <c r="F17" s="14" t="s">
        <v>8</v>
      </c>
      <c r="G17" s="14" t="s">
        <v>2</v>
      </c>
    </row>
    <row r="18" spans="1:9" ht="15.6" x14ac:dyDescent="0.3">
      <c r="A18" s="14" t="s">
        <v>15</v>
      </c>
      <c r="B18" s="1" t="s">
        <v>11</v>
      </c>
      <c r="C18" s="4">
        <f>C6</f>
        <v>100000</v>
      </c>
      <c r="D18" s="1"/>
      <c r="E18" s="14" t="s">
        <v>15</v>
      </c>
      <c r="F18" s="1" t="s">
        <v>12</v>
      </c>
      <c r="G18" s="4">
        <f>'Workings Reducing'!G21</f>
        <v>65700</v>
      </c>
    </row>
    <row r="19" spans="1:9" ht="15.6" x14ac:dyDescent="0.3">
      <c r="A19" s="14" t="s">
        <v>15</v>
      </c>
      <c r="B19" s="1" t="s">
        <v>38</v>
      </c>
      <c r="C19" s="4">
        <f>C21-C18</f>
        <v>5700</v>
      </c>
      <c r="D19" s="1"/>
      <c r="E19" s="14" t="s">
        <v>15</v>
      </c>
      <c r="F19" s="1" t="s">
        <v>13</v>
      </c>
      <c r="G19" s="7">
        <v>40000</v>
      </c>
    </row>
    <row r="20" spans="1:9" ht="15.6" x14ac:dyDescent="0.3">
      <c r="A20" s="1"/>
      <c r="B20" s="1"/>
      <c r="C20" s="4"/>
      <c r="D20" s="1"/>
      <c r="E20" s="1"/>
      <c r="F20" s="1"/>
      <c r="G20" s="7"/>
    </row>
    <row r="21" spans="1:9" ht="16.2" thickBot="1" x14ac:dyDescent="0.35">
      <c r="A21" s="1"/>
      <c r="B21" s="1"/>
      <c r="C21" s="6">
        <f>G21</f>
        <v>105700</v>
      </c>
      <c r="D21" s="1"/>
      <c r="E21" s="1"/>
      <c r="F21" s="1"/>
      <c r="G21" s="6">
        <f>SUM(G18:G20)</f>
        <v>105700</v>
      </c>
    </row>
    <row r="22" spans="1:9" ht="15" thickTop="1" x14ac:dyDescent="0.3"/>
    <row r="28" spans="1:9" x14ac:dyDescent="0.3">
      <c r="I28" t="s">
        <v>16</v>
      </c>
    </row>
  </sheetData>
  <mergeCells count="2">
    <mergeCell ref="A3:G3"/>
    <mergeCell ref="A15:G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Workings Straight</vt:lpstr>
      <vt:lpstr>Workings Reducing</vt:lpstr>
      <vt:lpstr>Disposal</vt:lpstr>
      <vt:lpstr>Straight 2</vt:lpstr>
      <vt:lpstr>Reducing 2</vt:lpstr>
      <vt:lpstr>Disposal 2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Reynolds</dc:creator>
  <cp:lastModifiedBy>NAV K</cp:lastModifiedBy>
  <cp:lastPrinted>2019-02-07T16:10:24Z</cp:lastPrinted>
  <dcterms:created xsi:type="dcterms:W3CDTF">2015-11-16T09:39:14Z</dcterms:created>
  <dcterms:modified xsi:type="dcterms:W3CDTF">2021-03-26T12:27:43Z</dcterms:modified>
</cp:coreProperties>
</file>